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65" yWindow="15" windowWidth="15855" windowHeight="13005" activeTab="2"/>
  </bookViews>
  <sheets>
    <sheet name="☆政令市売却" sheetId="77" r:id="rId1"/>
    <sheet name="☆政令市購入" sheetId="76" r:id="rId2"/>
    <sheet name="政令市合計" sheetId="1" r:id="rId3"/>
    <sheet name="01札幌市【別表1】" sheetId="52" r:id="rId4"/>
    <sheet name="01札幌市【別表2】" sheetId="54" r:id="rId5"/>
    <sheet name="01札幌市【別表３】" sheetId="53" r:id="rId6"/>
    <sheet name="01札幌市【別表４】" sheetId="55" r:id="rId7"/>
    <sheet name="02仙台市【別表1】" sheetId="12" r:id="rId8"/>
    <sheet name="02仙台市【別表2】" sheetId="13" r:id="rId9"/>
    <sheet name="02仙台市【別表３】" sheetId="14" r:id="rId10"/>
    <sheet name="02仙台市【別表４】" sheetId="15" r:id="rId11"/>
    <sheet name="03さいたま市【別表1】" sheetId="56" r:id="rId12"/>
    <sheet name="03さいたま市【別表2】" sheetId="57" r:id="rId13"/>
    <sheet name="03さいたま市【別表３】" sheetId="58" r:id="rId14"/>
    <sheet name="03さいたま市【別表４】" sheetId="59" r:id="rId15"/>
    <sheet name="04千葉市【別表1】" sheetId="20" r:id="rId16"/>
    <sheet name="04千葉市【別表2】" sheetId="21" r:id="rId17"/>
    <sheet name="04千葉市【別表３】" sheetId="22" r:id="rId18"/>
    <sheet name="04千葉市【別表４】" sheetId="23" r:id="rId19"/>
    <sheet name="05横浜市【別表1】" sheetId="68" r:id="rId20"/>
    <sheet name="05横浜市【別表2】" sheetId="69" r:id="rId21"/>
    <sheet name="05横浜市【別表３】" sheetId="70" r:id="rId22"/>
    <sheet name="05横浜市【別表４】" sheetId="71" r:id="rId23"/>
    <sheet name="06川崎市【別表1】" sheetId="28" r:id="rId24"/>
    <sheet name="06川崎市【別表2】" sheetId="29" r:id="rId25"/>
    <sheet name="06川崎市【別表３】" sheetId="30" r:id="rId26"/>
    <sheet name="06川崎市【別表４】" sheetId="31" r:id="rId27"/>
    <sheet name="08新潟市【別表1】" sheetId="8" r:id="rId28"/>
    <sheet name="08新潟市【別表2】" sheetId="9" r:id="rId29"/>
    <sheet name="08新潟市【別表３】" sheetId="10" r:id="rId30"/>
    <sheet name="08新潟市【別表４】" sheetId="11" r:id="rId31"/>
    <sheet name="09静岡市【別表1】" sheetId="24" r:id="rId32"/>
    <sheet name="09静岡市【別表2】" sheetId="25" r:id="rId33"/>
    <sheet name="09静岡市【別表３】" sheetId="26" r:id="rId34"/>
    <sheet name="09静岡市【別表４】" sheetId="27" r:id="rId35"/>
    <sheet name="10浜松市【別表1】" sheetId="4" r:id="rId36"/>
    <sheet name="10浜松市【別表2】" sheetId="5" r:id="rId37"/>
    <sheet name="10浜松市【別表３】" sheetId="6" r:id="rId38"/>
    <sheet name="10浜松市【別表４】" sheetId="7" r:id="rId39"/>
    <sheet name="11名古屋市【別表1】" sheetId="40" r:id="rId40"/>
    <sheet name="11名古屋市【別表2】" sheetId="41" r:id="rId41"/>
    <sheet name="11名古屋市【別表３】" sheetId="42" r:id="rId42"/>
    <sheet name="11名古屋市【別表４】" sheetId="43" r:id="rId43"/>
    <sheet name="12京都市【別表1】" sheetId="48" r:id="rId44"/>
    <sheet name="12京都市【別表2】" sheetId="49" r:id="rId45"/>
    <sheet name="12京都市【別表３】" sheetId="50" r:id="rId46"/>
    <sheet name="12京都市【別表４】" sheetId="51" r:id="rId47"/>
    <sheet name="13大阪市【別表1】" sheetId="44" r:id="rId48"/>
    <sheet name="13大阪市【別表2】" sheetId="45" r:id="rId49"/>
    <sheet name="13大阪市【別表３】" sheetId="46" r:id="rId50"/>
    <sheet name="13大阪市【別表４】" sheetId="47" r:id="rId51"/>
    <sheet name="14堺市【別表1】" sheetId="60" r:id="rId52"/>
    <sheet name="14堺市【別表2】" sheetId="61" r:id="rId53"/>
    <sheet name="14堺市【別表３】" sheetId="62" r:id="rId54"/>
    <sheet name="14堺市【別表４】" sheetId="63" r:id="rId55"/>
    <sheet name="15神戸市【別表1】" sheetId="32" r:id="rId56"/>
    <sheet name="15神戸市【別表2】" sheetId="33" r:id="rId57"/>
    <sheet name="15神戸市【別表３】" sheetId="34" r:id="rId58"/>
    <sheet name="15神戸市【別表４】" sheetId="35" r:id="rId59"/>
    <sheet name="16岡山市【別表1】" sheetId="16" r:id="rId60"/>
    <sheet name="16岡山市【別表2】" sheetId="17" r:id="rId61"/>
    <sheet name="16岡山市【別表３】" sheetId="18" r:id="rId62"/>
    <sheet name="16岡山市【別表４】" sheetId="19" r:id="rId63"/>
    <sheet name="19福岡市【別表1】" sheetId="72" r:id="rId64"/>
    <sheet name="19福岡市【別表2】" sheetId="73" r:id="rId65"/>
    <sheet name="19福岡市【別表３】" sheetId="74" r:id="rId66"/>
    <sheet name="19福岡市【別表４】" sheetId="75" r:id="rId67"/>
    <sheet name="20熊本市【別表1】" sheetId="64" r:id="rId68"/>
    <sheet name="20熊本市【別表2】" sheetId="65" r:id="rId69"/>
    <sheet name="20熊本市【別表３】" sheetId="66" r:id="rId70"/>
    <sheet name="20熊本市【別表４】" sheetId="67"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xlnm._FilterDatabase" localSheetId="15" hidden="1">'04千葉市【別表1】'!$A$8:$M$90</definedName>
    <definedName name="_xlnm._FilterDatabase" localSheetId="16" hidden="1">'04千葉市【別表2】'!$A$7:$O$61</definedName>
    <definedName name="_xlnm._FilterDatabase" localSheetId="19" hidden="1">'05横浜市【別表1】'!$A$6:$M$357</definedName>
    <definedName name="_xlnm.Print_Area" localSheetId="3">'01札幌市【別表1】'!$A$1:$M$76</definedName>
    <definedName name="_xlnm.Print_Area" localSheetId="4">'01札幌市【別表2】'!$A$1:$O$13</definedName>
    <definedName name="_xlnm.Print_Area" localSheetId="5">'01札幌市【別表３】'!$A$1:$J$8</definedName>
    <definedName name="_xlnm.Print_Area" localSheetId="6">'01札幌市【別表４】'!$A$1:$J$9</definedName>
    <definedName name="_xlnm.Print_Area" localSheetId="7">'02仙台市【別表1】'!$A$1:$M$24</definedName>
    <definedName name="_xlnm.Print_Area" localSheetId="8">'02仙台市【別表2】'!$A$1:$O$14</definedName>
    <definedName name="_xlnm.Print_Area" localSheetId="9">'02仙台市【別表３】'!$A$1:$J$10</definedName>
    <definedName name="_xlnm.Print_Area" localSheetId="10">'02仙台市【別表４】'!$A$1:$J$12</definedName>
    <definedName name="_xlnm.Print_Area" localSheetId="15">'04千葉市【別表1】'!$A$1:$M$93</definedName>
    <definedName name="_xlnm.Print_Area" localSheetId="16">'04千葉市【別表2】'!$A$1:$O$45</definedName>
    <definedName name="_xlnm.Print_Area" localSheetId="17">'04千葉市【別表３】'!$A$1:$J$7</definedName>
    <definedName name="_xlnm.Print_Area" localSheetId="18">'04千葉市【別表４】'!$A$1:$J$8</definedName>
    <definedName name="_xlnm.Print_Area" localSheetId="19">'05横浜市【別表1】'!$A$1:$M$86</definedName>
    <definedName name="_xlnm.Print_Area" localSheetId="20">'05横浜市【別表2】'!$A$1:$N$10</definedName>
    <definedName name="_xlnm.Print_Area" localSheetId="21">'05横浜市【別表３】'!$A$1:$J$7</definedName>
    <definedName name="_xlnm.Print_Area" localSheetId="22">'05横浜市【別表４】'!$A$1:$J$6</definedName>
    <definedName name="_xlnm.Print_Area" localSheetId="23">'06川崎市【別表1】'!$A$1:$M$53</definedName>
    <definedName name="_xlnm.Print_Area" localSheetId="24">'06川崎市【別表2】'!$A$1:$N$9</definedName>
    <definedName name="_xlnm.Print_Area" localSheetId="25">'06川崎市【別表３】'!$A$1:$J$7</definedName>
    <definedName name="_xlnm.Print_Area" localSheetId="26">'06川崎市【別表４】'!$A$1:$J$6</definedName>
    <definedName name="_xlnm.Print_Area" localSheetId="27">'08新潟市【別表1】'!$A$1:$L$9</definedName>
    <definedName name="_xlnm.Print_Area" localSheetId="28">'08新潟市【別表2】'!$A$1:$N$10</definedName>
    <definedName name="_xlnm.Print_Area" localSheetId="29">'08新潟市【別表３】'!$A$1:$J$7</definedName>
    <definedName name="_xlnm.Print_Area" localSheetId="30">'08新潟市【別表４】'!$A$1:$J$6</definedName>
    <definedName name="_xlnm.Print_Area" localSheetId="31">'09静岡市【別表1】'!$A$1:$L$9</definedName>
    <definedName name="_xlnm.Print_Area" localSheetId="32">'09静岡市【別表2】'!$A$1:$N$10</definedName>
    <definedName name="_xlnm.Print_Area" localSheetId="33">'09静岡市【別表３】'!$A$1:$J$7</definedName>
    <definedName name="_xlnm.Print_Area" localSheetId="34">'09静岡市【別表４】'!$A$1:$J$6</definedName>
    <definedName name="_xlnm.Print_Area" localSheetId="35">'10浜松市【別表1】'!$A$1:$L$9</definedName>
    <definedName name="_xlnm.Print_Area" localSheetId="36">'10浜松市【別表2】'!$A$1:$N$10</definedName>
    <definedName name="_xlnm.Print_Area" localSheetId="37">'10浜松市【別表３】'!$A$1:$J$7</definedName>
    <definedName name="_xlnm.Print_Area" localSheetId="38">'10浜松市【別表４】'!$A$1:$J$6</definedName>
    <definedName name="_xlnm.Print_Area" localSheetId="39">'11名古屋市【別表1】'!$A$1:$M$29</definedName>
    <definedName name="_xlnm.Print_Area" localSheetId="40">'11名古屋市【別表2】'!$A$1:$O$29</definedName>
    <definedName name="_xlnm.Print_Area" localSheetId="41">'11名古屋市【別表３】'!$A$1:$J$8</definedName>
    <definedName name="_xlnm.Print_Area" localSheetId="42">'11名古屋市【別表４】'!$A$1:$J$8</definedName>
    <definedName name="_xlnm.Print_Area" localSheetId="43">'12京都市【別表1】'!$A$1:$L$9</definedName>
    <definedName name="_xlnm.Print_Area" localSheetId="44">'12京都市【別表2】'!$A$1:$N$10</definedName>
    <definedName name="_xlnm.Print_Area" localSheetId="45">'12京都市【別表３】'!$A$1:$J$7</definedName>
    <definedName name="_xlnm.Print_Area" localSheetId="46">'12京都市【別表４】'!$A$1:$J$6</definedName>
    <definedName name="_xlnm.Print_Area" localSheetId="47">'13大阪市【別表1】'!$A$1:$M$78</definedName>
    <definedName name="_xlnm.Print_Area" localSheetId="48">'13大阪市【別表2】'!$A$1:$O$16</definedName>
    <definedName name="_xlnm.Print_Area" localSheetId="49">'13大阪市【別表３】'!$A$1:$J$14</definedName>
    <definedName name="_xlnm.Print_Area" localSheetId="50">'13大阪市【別表４】'!$A$1:$J$7</definedName>
    <definedName name="_xlnm.Print_Area" localSheetId="51">'14堺市【別表1】'!$A$1:$L$9</definedName>
    <definedName name="_xlnm.Print_Area" localSheetId="52">'14堺市【別表2】'!$A$1:$N$10</definedName>
    <definedName name="_xlnm.Print_Area" localSheetId="53">'14堺市【別表３】'!$A$1:$J$7</definedName>
    <definedName name="_xlnm.Print_Area" localSheetId="54">'14堺市【別表４】'!$A$1:$J$6</definedName>
    <definedName name="_xlnm.Print_Area" localSheetId="55">'15神戸市【別表1】'!$A$1:$M$60</definedName>
    <definedName name="_xlnm.Print_Area" localSheetId="56">'15神戸市【別表2】'!$A$1:$O$11</definedName>
    <definedName name="_xlnm.Print_Area" localSheetId="57">'15神戸市【別表３】'!$A$1:$J$9</definedName>
    <definedName name="_xlnm.Print_Area" localSheetId="58">'15神戸市【別表４】'!$A$1:$J$6</definedName>
    <definedName name="_xlnm.Print_Area" localSheetId="63">'19福岡市【別表1】'!$A$1:$L$9</definedName>
    <definedName name="_xlnm.Print_Area" localSheetId="64">'19福岡市【別表2】'!$A$1:$N$10</definedName>
    <definedName name="_xlnm.Print_Area" localSheetId="65">'19福岡市【別表３】'!$A$1:$J$7</definedName>
    <definedName name="_xlnm.Print_Area" localSheetId="66">'19福岡市【別表４】'!$A$1:$J$6</definedName>
    <definedName name="_xlnm.Print_Area" localSheetId="67">'20熊本市【別表1】'!$A$1:$L$9</definedName>
    <definedName name="_xlnm.Print_Area" localSheetId="68">'20熊本市【別表2】'!$A$1:$N$10</definedName>
    <definedName name="_xlnm.Print_Area" localSheetId="69">'20熊本市【別表３】'!$A$1:$J$7</definedName>
    <definedName name="_xlnm.Print_Area" localSheetId="70">'20熊本市【別表４】'!$A$1:$J$6</definedName>
  </definedNames>
  <calcPr calcId="145621"/>
</workbook>
</file>

<file path=xl/calcChain.xml><?xml version="1.0" encoding="utf-8"?>
<calcChain xmlns="http://schemas.openxmlformats.org/spreadsheetml/2006/main">
  <c r="K23" i="76" l="1"/>
  <c r="K22" i="76"/>
  <c r="C22" i="77" l="1"/>
  <c r="D22" i="77"/>
  <c r="E22" i="77"/>
  <c r="F22" i="77"/>
  <c r="G22" i="77"/>
  <c r="B22" i="77"/>
  <c r="H15" i="77"/>
  <c r="H2" i="63" l="1"/>
  <c r="I4" i="77"/>
  <c r="I5" i="77"/>
  <c r="I7" i="77"/>
  <c r="I9" i="77"/>
  <c r="I10" i="77"/>
  <c r="I11" i="77"/>
  <c r="I12" i="77"/>
  <c r="I13" i="77"/>
  <c r="I14" i="77"/>
  <c r="I15" i="77"/>
  <c r="I16" i="77"/>
  <c r="I17" i="77"/>
  <c r="I20" i="77"/>
  <c r="I21" i="77"/>
  <c r="I2" i="77"/>
  <c r="H3" i="77"/>
  <c r="H4" i="77"/>
  <c r="H5" i="77"/>
  <c r="H6" i="77"/>
  <c r="I6" i="77" s="1"/>
  <c r="H7" i="77"/>
  <c r="H9" i="77"/>
  <c r="H10" i="77"/>
  <c r="H11" i="77"/>
  <c r="H12" i="77"/>
  <c r="H13" i="77"/>
  <c r="H14" i="77"/>
  <c r="H16" i="77"/>
  <c r="H17" i="77"/>
  <c r="H20" i="77"/>
  <c r="H21" i="77"/>
  <c r="H2" i="77"/>
  <c r="I3" i="77" l="1"/>
  <c r="H22" i="77"/>
  <c r="I22" i="77" s="1"/>
  <c r="H23" i="76"/>
  <c r="F23" i="76"/>
  <c r="G23" i="76"/>
  <c r="I23" i="76"/>
  <c r="J23" i="76"/>
  <c r="L23" i="76"/>
  <c r="E23" i="76"/>
  <c r="N22" i="76"/>
  <c r="H22" i="76"/>
  <c r="I22" i="76"/>
  <c r="J22" i="76"/>
  <c r="L22" i="76"/>
  <c r="M22" i="76"/>
  <c r="M23" i="76" s="1"/>
  <c r="N23" i="76" s="1"/>
  <c r="F22" i="76"/>
  <c r="G22" i="76"/>
  <c r="E22" i="76"/>
  <c r="O8" i="64"/>
  <c r="O9" i="64"/>
  <c r="O10" i="64"/>
  <c r="O11" i="64"/>
  <c r="O12" i="64"/>
  <c r="O13" i="64"/>
  <c r="N9" i="64"/>
  <c r="N10" i="64"/>
  <c r="N11" i="64"/>
  <c r="N12" i="64"/>
  <c r="N13" i="64"/>
  <c r="N8" i="64"/>
  <c r="K13" i="76"/>
  <c r="H2" i="48"/>
  <c r="N8" i="24"/>
  <c r="N21" i="76"/>
  <c r="N20" i="76"/>
  <c r="N11" i="76"/>
  <c r="N12" i="76"/>
  <c r="N13" i="76"/>
  <c r="N14" i="76"/>
  <c r="N15" i="76"/>
  <c r="N16" i="76"/>
  <c r="N17" i="76"/>
  <c r="N9" i="76"/>
  <c r="N2" i="76"/>
  <c r="M21" i="76"/>
  <c r="M20" i="76"/>
  <c r="M10" i="76"/>
  <c r="M11" i="76"/>
  <c r="M12" i="76"/>
  <c r="M13" i="76"/>
  <c r="M14" i="76"/>
  <c r="M15" i="76"/>
  <c r="M16" i="76"/>
  <c r="M17" i="76"/>
  <c r="M9" i="76"/>
  <c r="M3" i="76"/>
  <c r="N3" i="76" s="1"/>
  <c r="M4" i="76"/>
  <c r="N4" i="76" s="1"/>
  <c r="M5" i="76"/>
  <c r="N5" i="76" s="1"/>
  <c r="M6" i="76"/>
  <c r="M7" i="76"/>
  <c r="N7" i="76" s="1"/>
  <c r="M2" i="76"/>
  <c r="K21" i="76"/>
  <c r="K20" i="76"/>
  <c r="K10" i="76"/>
  <c r="K12" i="76"/>
  <c r="K14" i="76"/>
  <c r="K15" i="76"/>
  <c r="K16" i="76"/>
  <c r="K17" i="76"/>
  <c r="K9" i="76"/>
  <c r="K7" i="76"/>
  <c r="K3" i="76"/>
  <c r="K4" i="76"/>
  <c r="K5" i="76"/>
  <c r="K6" i="76"/>
  <c r="K2" i="76"/>
  <c r="H2" i="76"/>
  <c r="H21" i="76"/>
  <c r="H20" i="76"/>
  <c r="H11" i="76"/>
  <c r="H12" i="76"/>
  <c r="H13" i="76"/>
  <c r="H14" i="76"/>
  <c r="H15" i="76"/>
  <c r="H16" i="76"/>
  <c r="H17" i="76"/>
  <c r="H9" i="76"/>
  <c r="H3" i="76"/>
  <c r="H4" i="76"/>
  <c r="H5" i="76"/>
  <c r="H6" i="76"/>
  <c r="H7" i="76"/>
  <c r="E6" i="76"/>
  <c r="E3" i="76"/>
  <c r="AE6" i="1"/>
  <c r="AF6" i="1" s="1"/>
  <c r="AG6" i="1" s="1"/>
  <c r="AD6" i="1"/>
  <c r="AC6" i="1"/>
  <c r="AB6" i="1"/>
  <c r="AA6" i="1"/>
  <c r="Z6" i="1"/>
  <c r="L6" i="1"/>
  <c r="K6" i="1"/>
  <c r="J6" i="1"/>
  <c r="I6" i="1"/>
  <c r="G6" i="1"/>
  <c r="F6" i="1"/>
  <c r="E6" i="1"/>
  <c r="M6" i="1" l="1"/>
  <c r="N6" i="1" s="1"/>
  <c r="H6" i="1"/>
  <c r="N6" i="76"/>
  <c r="J65" i="75"/>
  <c r="J64" i="75"/>
  <c r="J63" i="75"/>
  <c r="J62" i="75"/>
  <c r="J61" i="75"/>
  <c r="J60" i="75"/>
  <c r="J59" i="75"/>
  <c r="J58" i="75"/>
  <c r="J57" i="75"/>
  <c r="J56" i="75"/>
  <c r="J55" i="75"/>
  <c r="J54" i="75"/>
  <c r="J53" i="75"/>
  <c r="J52" i="75"/>
  <c r="J51" i="75"/>
  <c r="J50" i="75"/>
  <c r="J49" i="75"/>
  <c r="J48" i="75"/>
  <c r="J47" i="75"/>
  <c r="J46" i="75"/>
  <c r="J45" i="75"/>
  <c r="J44" i="75"/>
  <c r="J43" i="75"/>
  <c r="J42" i="75"/>
  <c r="J41" i="75"/>
  <c r="J40" i="75"/>
  <c r="J39" i="75"/>
  <c r="J38" i="75"/>
  <c r="J37" i="75"/>
  <c r="J36" i="75"/>
  <c r="J35" i="75"/>
  <c r="J34" i="75"/>
  <c r="J33" i="75"/>
  <c r="J32" i="75"/>
  <c r="J31" i="75"/>
  <c r="J30" i="75"/>
  <c r="J29" i="75"/>
  <c r="J28" i="75"/>
  <c r="J27" i="75"/>
  <c r="J26" i="75"/>
  <c r="J25" i="75"/>
  <c r="J24" i="75"/>
  <c r="J23" i="75"/>
  <c r="J22" i="75"/>
  <c r="J21" i="75"/>
  <c r="J20" i="75"/>
  <c r="J19" i="75"/>
  <c r="J18" i="75"/>
  <c r="J17" i="75"/>
  <c r="J16" i="75"/>
  <c r="J15" i="75"/>
  <c r="J14" i="75"/>
  <c r="J13" i="75"/>
  <c r="J12" i="75"/>
  <c r="J11" i="75"/>
  <c r="J10" i="75"/>
  <c r="J9" i="75"/>
  <c r="J8" i="75"/>
  <c r="J7" i="75"/>
  <c r="J6" i="75"/>
  <c r="J5" i="75"/>
  <c r="I5" i="75"/>
  <c r="H5" i="75"/>
  <c r="H2" i="75"/>
  <c r="B1" i="75"/>
  <c r="J65" i="74"/>
  <c r="J64" i="74"/>
  <c r="J63" i="74"/>
  <c r="J62" i="74"/>
  <c r="J61" i="74"/>
  <c r="J60" i="74"/>
  <c r="J59" i="74"/>
  <c r="J58" i="74"/>
  <c r="J57" i="74"/>
  <c r="J56" i="74"/>
  <c r="J55" i="74"/>
  <c r="J54" i="74"/>
  <c r="J53" i="74"/>
  <c r="J52" i="74"/>
  <c r="J51" i="74"/>
  <c r="J50" i="74"/>
  <c r="J49" i="74"/>
  <c r="J48" i="74"/>
  <c r="J47" i="74"/>
  <c r="J46" i="74"/>
  <c r="J45" i="74"/>
  <c r="J44" i="74"/>
  <c r="J43" i="74"/>
  <c r="J42" i="74"/>
  <c r="J41" i="74"/>
  <c r="J40" i="74"/>
  <c r="J39" i="74"/>
  <c r="J38" i="74"/>
  <c r="J37" i="74"/>
  <c r="J36" i="74"/>
  <c r="J35" i="74"/>
  <c r="J34" i="74"/>
  <c r="J33" i="74"/>
  <c r="J32" i="74"/>
  <c r="J31" i="74"/>
  <c r="J30" i="74"/>
  <c r="J29" i="74"/>
  <c r="J28" i="74"/>
  <c r="J27" i="74"/>
  <c r="J26" i="74"/>
  <c r="J25" i="74"/>
  <c r="J24" i="74"/>
  <c r="J23" i="74"/>
  <c r="J22" i="74"/>
  <c r="J21" i="74"/>
  <c r="J20" i="74"/>
  <c r="J19" i="74"/>
  <c r="J18" i="74"/>
  <c r="J17" i="74"/>
  <c r="J16" i="74"/>
  <c r="J15" i="74"/>
  <c r="J14" i="74"/>
  <c r="J13" i="74"/>
  <c r="J12" i="74"/>
  <c r="J11" i="74"/>
  <c r="J10" i="74"/>
  <c r="J9" i="74"/>
  <c r="J8" i="74"/>
  <c r="J7" i="74"/>
  <c r="J6" i="74"/>
  <c r="I5" i="74"/>
  <c r="H5" i="74"/>
  <c r="J5" i="74" s="1"/>
  <c r="H2" i="74"/>
  <c r="B1" i="74"/>
  <c r="J357" i="73"/>
  <c r="J356" i="73"/>
  <c r="J355" i="73"/>
  <c r="J354" i="73"/>
  <c r="J353" i="73"/>
  <c r="J352" i="73"/>
  <c r="J351" i="73"/>
  <c r="J350" i="73"/>
  <c r="J349" i="73"/>
  <c r="J348" i="73"/>
  <c r="J347" i="73"/>
  <c r="J346" i="73"/>
  <c r="J345" i="73"/>
  <c r="J344" i="73"/>
  <c r="J343" i="73"/>
  <c r="J342" i="73"/>
  <c r="J341" i="73"/>
  <c r="J340" i="73"/>
  <c r="J339" i="73"/>
  <c r="J338" i="73"/>
  <c r="J337" i="73"/>
  <c r="J336" i="73"/>
  <c r="J335" i="73"/>
  <c r="J334" i="73"/>
  <c r="J333" i="73"/>
  <c r="J332" i="73"/>
  <c r="J331" i="73"/>
  <c r="J330" i="73"/>
  <c r="J329" i="73"/>
  <c r="J328" i="73"/>
  <c r="J327" i="73"/>
  <c r="J326" i="73"/>
  <c r="J325" i="73"/>
  <c r="J324" i="73"/>
  <c r="J323" i="73"/>
  <c r="J322" i="73"/>
  <c r="J321" i="73"/>
  <c r="J320" i="73"/>
  <c r="J319" i="73"/>
  <c r="J318" i="73"/>
  <c r="J317" i="73"/>
  <c r="J316" i="73"/>
  <c r="J315" i="73"/>
  <c r="J314" i="73"/>
  <c r="J313" i="73"/>
  <c r="J312" i="73"/>
  <c r="J311" i="73"/>
  <c r="J310" i="73"/>
  <c r="J309" i="73"/>
  <c r="J308" i="73"/>
  <c r="J307" i="73"/>
  <c r="J306" i="73"/>
  <c r="J305" i="73"/>
  <c r="J304" i="73"/>
  <c r="J303" i="73"/>
  <c r="J302" i="73"/>
  <c r="J301" i="73"/>
  <c r="J300" i="73"/>
  <c r="J299" i="73"/>
  <c r="J298" i="73"/>
  <c r="J297" i="73"/>
  <c r="J296" i="73"/>
  <c r="J295" i="73"/>
  <c r="J294" i="73"/>
  <c r="J293" i="73"/>
  <c r="J292" i="73"/>
  <c r="J291" i="73"/>
  <c r="J290" i="73"/>
  <c r="J289" i="73"/>
  <c r="J288" i="73"/>
  <c r="J287" i="73"/>
  <c r="J286" i="73"/>
  <c r="J285" i="73"/>
  <c r="J284" i="73"/>
  <c r="J283" i="73"/>
  <c r="J282" i="73"/>
  <c r="J281" i="73"/>
  <c r="J280" i="73"/>
  <c r="J279" i="73"/>
  <c r="J278" i="73"/>
  <c r="J277" i="73"/>
  <c r="J276" i="73"/>
  <c r="J275" i="73"/>
  <c r="J274" i="73"/>
  <c r="J273" i="73"/>
  <c r="J272" i="73"/>
  <c r="J271" i="73"/>
  <c r="J270" i="73"/>
  <c r="J269" i="73"/>
  <c r="J268" i="73"/>
  <c r="J267" i="73"/>
  <c r="J266" i="73"/>
  <c r="J265" i="73"/>
  <c r="J264" i="73"/>
  <c r="J263" i="73"/>
  <c r="J262" i="73"/>
  <c r="J261" i="73"/>
  <c r="J260" i="73"/>
  <c r="J259" i="73"/>
  <c r="J258" i="73"/>
  <c r="J257" i="73"/>
  <c r="J256" i="73"/>
  <c r="J255" i="73"/>
  <c r="J254" i="73"/>
  <c r="J253" i="73"/>
  <c r="J252" i="73"/>
  <c r="J251" i="73"/>
  <c r="J250" i="73"/>
  <c r="J249" i="73"/>
  <c r="J248" i="73"/>
  <c r="J247" i="73"/>
  <c r="J246" i="73"/>
  <c r="J245" i="73"/>
  <c r="J244" i="73"/>
  <c r="J243" i="73"/>
  <c r="J242" i="73"/>
  <c r="J241" i="73"/>
  <c r="J240" i="73"/>
  <c r="J239" i="73"/>
  <c r="J238" i="73"/>
  <c r="J237" i="73"/>
  <c r="J236" i="73"/>
  <c r="J235" i="73"/>
  <c r="J234" i="73"/>
  <c r="J233" i="73"/>
  <c r="J232" i="73"/>
  <c r="J231" i="73"/>
  <c r="J230" i="73"/>
  <c r="J229" i="73"/>
  <c r="J228" i="73"/>
  <c r="J227" i="73"/>
  <c r="J226" i="73"/>
  <c r="J225" i="73"/>
  <c r="J224" i="73"/>
  <c r="J223" i="73"/>
  <c r="J222" i="73"/>
  <c r="J221" i="73"/>
  <c r="J220" i="73"/>
  <c r="J219" i="73"/>
  <c r="J218" i="73"/>
  <c r="J217" i="73"/>
  <c r="J216" i="73"/>
  <c r="J215" i="73"/>
  <c r="J214" i="73"/>
  <c r="J213" i="73"/>
  <c r="J212" i="73"/>
  <c r="J211" i="73"/>
  <c r="J210" i="73"/>
  <c r="J209" i="73"/>
  <c r="J208" i="73"/>
  <c r="J207" i="73"/>
  <c r="J206" i="73"/>
  <c r="J205" i="73"/>
  <c r="J204" i="73"/>
  <c r="J203" i="73"/>
  <c r="J202" i="73"/>
  <c r="J201" i="73"/>
  <c r="J200" i="73"/>
  <c r="J199" i="73"/>
  <c r="J198" i="73"/>
  <c r="J197" i="73"/>
  <c r="J196" i="73"/>
  <c r="J195" i="73"/>
  <c r="J194" i="73"/>
  <c r="J193" i="73"/>
  <c r="J192" i="73"/>
  <c r="J191" i="73"/>
  <c r="J190" i="73"/>
  <c r="J189" i="73"/>
  <c r="J188" i="73"/>
  <c r="J187" i="73"/>
  <c r="J186" i="73"/>
  <c r="J185" i="73"/>
  <c r="J184" i="73"/>
  <c r="J183" i="73"/>
  <c r="J182" i="73"/>
  <c r="J181" i="73"/>
  <c r="J180" i="73"/>
  <c r="J179" i="73"/>
  <c r="J178" i="73"/>
  <c r="J177" i="73"/>
  <c r="J176" i="73"/>
  <c r="J175" i="73"/>
  <c r="J174" i="73"/>
  <c r="J173" i="73"/>
  <c r="J172" i="73"/>
  <c r="J171" i="73"/>
  <c r="J170" i="73"/>
  <c r="J169" i="73"/>
  <c r="J168" i="73"/>
  <c r="J167" i="73"/>
  <c r="J166" i="73"/>
  <c r="J165" i="73"/>
  <c r="J164" i="73"/>
  <c r="J163" i="73"/>
  <c r="J162" i="73"/>
  <c r="J161" i="73"/>
  <c r="J160" i="73"/>
  <c r="J159" i="73"/>
  <c r="J158" i="73"/>
  <c r="J157" i="73"/>
  <c r="J156" i="73"/>
  <c r="J155" i="73"/>
  <c r="J154" i="73"/>
  <c r="J153" i="73"/>
  <c r="J152" i="73"/>
  <c r="J151" i="73"/>
  <c r="J150" i="73"/>
  <c r="J149" i="73"/>
  <c r="J148" i="73"/>
  <c r="J147" i="73"/>
  <c r="J146" i="73"/>
  <c r="J145" i="73"/>
  <c r="J144" i="73"/>
  <c r="J143" i="73"/>
  <c r="J142" i="73"/>
  <c r="J141" i="73"/>
  <c r="J140" i="73"/>
  <c r="J139" i="73"/>
  <c r="J138" i="73"/>
  <c r="J137" i="73"/>
  <c r="J136" i="73"/>
  <c r="J135" i="73"/>
  <c r="J134" i="73"/>
  <c r="J133" i="73"/>
  <c r="J132" i="73"/>
  <c r="J131" i="73"/>
  <c r="J130" i="73"/>
  <c r="J129" i="73"/>
  <c r="J128" i="73"/>
  <c r="J127" i="73"/>
  <c r="J126" i="73"/>
  <c r="J125" i="73"/>
  <c r="J124" i="73"/>
  <c r="J123" i="73"/>
  <c r="J122" i="73"/>
  <c r="J121" i="73"/>
  <c r="J120" i="73"/>
  <c r="J119" i="73"/>
  <c r="J118" i="73"/>
  <c r="J117" i="73"/>
  <c r="J116" i="73"/>
  <c r="J115" i="73"/>
  <c r="J114" i="73"/>
  <c r="J113" i="73"/>
  <c r="J112" i="73"/>
  <c r="J111" i="73"/>
  <c r="J110" i="73"/>
  <c r="J109" i="73"/>
  <c r="J108" i="73"/>
  <c r="J107" i="73"/>
  <c r="J106" i="73"/>
  <c r="J105" i="73"/>
  <c r="J104" i="73"/>
  <c r="O103" i="73"/>
  <c r="J103" i="73"/>
  <c r="J102" i="73"/>
  <c r="J101" i="73"/>
  <c r="J100" i="73"/>
  <c r="J99" i="73"/>
  <c r="J98" i="73"/>
  <c r="J97" i="73"/>
  <c r="J96" i="73"/>
  <c r="J95" i="73"/>
  <c r="J94" i="73"/>
  <c r="J93" i="73"/>
  <c r="J92" i="73"/>
  <c r="J91" i="73"/>
  <c r="J90" i="73"/>
  <c r="J89" i="73"/>
  <c r="J88" i="73"/>
  <c r="J87" i="73"/>
  <c r="J86" i="73"/>
  <c r="J85" i="73"/>
  <c r="J84" i="73"/>
  <c r="J83" i="73"/>
  <c r="J82" i="73"/>
  <c r="J81" i="73"/>
  <c r="J80" i="73"/>
  <c r="J79" i="73"/>
  <c r="J78" i="73"/>
  <c r="J77" i="73"/>
  <c r="J76" i="73"/>
  <c r="J75" i="73"/>
  <c r="J74" i="73"/>
  <c r="J73" i="73"/>
  <c r="J72" i="73"/>
  <c r="J71" i="73"/>
  <c r="J70" i="73"/>
  <c r="J69" i="73"/>
  <c r="J68" i="73"/>
  <c r="J67" i="73"/>
  <c r="J66" i="73"/>
  <c r="J65" i="73"/>
  <c r="J64" i="73"/>
  <c r="O63" i="73"/>
  <c r="J63" i="73"/>
  <c r="J62" i="73"/>
  <c r="O61" i="73"/>
  <c r="O7" i="73" s="1"/>
  <c r="H3" i="73" s="1"/>
  <c r="H4" i="73" s="1"/>
  <c r="J61" i="73"/>
  <c r="J60" i="73"/>
  <c r="J59" i="73"/>
  <c r="J58" i="73"/>
  <c r="J57" i="73"/>
  <c r="J56" i="73"/>
  <c r="J55" i="73"/>
  <c r="J54" i="73"/>
  <c r="J53" i="73"/>
  <c r="N52" i="73"/>
  <c r="J52" i="73"/>
  <c r="N51" i="73"/>
  <c r="J51" i="73"/>
  <c r="J50" i="73"/>
  <c r="N49" i="73"/>
  <c r="J49" i="73"/>
  <c r="J48" i="73"/>
  <c r="N47" i="73"/>
  <c r="J47" i="73"/>
  <c r="N46" i="73"/>
  <c r="J46" i="73"/>
  <c r="J45" i="73"/>
  <c r="J44" i="73"/>
  <c r="N43" i="73"/>
  <c r="J43" i="73"/>
  <c r="N42" i="73"/>
  <c r="J42" i="73"/>
  <c r="J41" i="73"/>
  <c r="J40" i="73"/>
  <c r="J39" i="73"/>
  <c r="J38" i="73"/>
  <c r="J37" i="73"/>
  <c r="N36" i="73"/>
  <c r="J36" i="73"/>
  <c r="J35" i="73"/>
  <c r="N34" i="73"/>
  <c r="J34" i="73"/>
  <c r="N33" i="73"/>
  <c r="J33" i="73"/>
  <c r="J32" i="73"/>
  <c r="J31" i="73"/>
  <c r="N30" i="73"/>
  <c r="J30" i="73"/>
  <c r="N29" i="73"/>
  <c r="J29" i="73"/>
  <c r="N28" i="73"/>
  <c r="J28" i="73"/>
  <c r="N27" i="73"/>
  <c r="J27" i="73"/>
  <c r="N26" i="73"/>
  <c r="J26" i="73"/>
  <c r="N25" i="73"/>
  <c r="J25" i="73"/>
  <c r="J24" i="73"/>
  <c r="J23" i="73"/>
  <c r="N22" i="73"/>
  <c r="J22" i="73"/>
  <c r="J21" i="73"/>
  <c r="J20" i="73"/>
  <c r="J19" i="73"/>
  <c r="J18" i="73"/>
  <c r="J17" i="73"/>
  <c r="J16" i="73"/>
  <c r="J15" i="73"/>
  <c r="J14" i="73"/>
  <c r="J13" i="73"/>
  <c r="N12" i="73"/>
  <c r="J12" i="73"/>
  <c r="J11" i="73"/>
  <c r="J10" i="73"/>
  <c r="J9" i="73"/>
  <c r="J8" i="73"/>
  <c r="I7" i="73"/>
  <c r="J7" i="73" s="1"/>
  <c r="H7" i="73"/>
  <c r="H2" i="73"/>
  <c r="B1" i="73"/>
  <c r="J357" i="72"/>
  <c r="J356" i="72"/>
  <c r="J355" i="72"/>
  <c r="J354" i="72"/>
  <c r="J353" i="72"/>
  <c r="J352" i="72"/>
  <c r="J351" i="72"/>
  <c r="J350" i="72"/>
  <c r="J349" i="72"/>
  <c r="J348" i="72"/>
  <c r="J347" i="72"/>
  <c r="J346" i="72"/>
  <c r="J345" i="72"/>
  <c r="J344" i="72"/>
  <c r="J343" i="72"/>
  <c r="J342" i="72"/>
  <c r="J341" i="72"/>
  <c r="J340" i="72"/>
  <c r="J339" i="72"/>
  <c r="J338" i="72"/>
  <c r="J337" i="72"/>
  <c r="J336" i="72"/>
  <c r="J335" i="72"/>
  <c r="J334" i="72"/>
  <c r="J333" i="72"/>
  <c r="J332" i="72"/>
  <c r="J331" i="72"/>
  <c r="J330" i="72"/>
  <c r="J329" i="72"/>
  <c r="J328" i="72"/>
  <c r="J327" i="72"/>
  <c r="J326" i="72"/>
  <c r="J325" i="72"/>
  <c r="J324" i="72"/>
  <c r="J323" i="72"/>
  <c r="J322" i="72"/>
  <c r="J321" i="72"/>
  <c r="J320" i="72"/>
  <c r="J319" i="72"/>
  <c r="J318" i="72"/>
  <c r="J317" i="72"/>
  <c r="J316" i="72"/>
  <c r="J315" i="72"/>
  <c r="J314" i="72"/>
  <c r="J313" i="72"/>
  <c r="J312" i="72"/>
  <c r="J311" i="72"/>
  <c r="J310" i="72"/>
  <c r="J309" i="72"/>
  <c r="J308" i="72"/>
  <c r="J307" i="72"/>
  <c r="J306" i="72"/>
  <c r="J305" i="72"/>
  <c r="J304" i="72"/>
  <c r="J303" i="72"/>
  <c r="J302" i="72"/>
  <c r="J301" i="72"/>
  <c r="J300" i="72"/>
  <c r="J299" i="72"/>
  <c r="J298" i="72"/>
  <c r="J297" i="72"/>
  <c r="J296" i="72"/>
  <c r="J295" i="72"/>
  <c r="J294" i="72"/>
  <c r="J293" i="72"/>
  <c r="J292" i="72"/>
  <c r="J291" i="72"/>
  <c r="J290" i="72"/>
  <c r="J289" i="72"/>
  <c r="J288" i="72"/>
  <c r="J287" i="72"/>
  <c r="J286" i="72"/>
  <c r="J285" i="72"/>
  <c r="J284" i="72"/>
  <c r="J283" i="72"/>
  <c r="J282" i="72"/>
  <c r="J281" i="72"/>
  <c r="J280" i="72"/>
  <c r="J279" i="72"/>
  <c r="J278" i="72"/>
  <c r="J277" i="72"/>
  <c r="J276" i="72"/>
  <c r="J275" i="72"/>
  <c r="J274" i="72"/>
  <c r="J273" i="72"/>
  <c r="J272" i="72"/>
  <c r="J271" i="72"/>
  <c r="J270" i="72"/>
  <c r="J269" i="72"/>
  <c r="J268" i="72"/>
  <c r="J267" i="72"/>
  <c r="J266" i="72"/>
  <c r="J265" i="72"/>
  <c r="J264" i="72"/>
  <c r="J263" i="72"/>
  <c r="J262" i="72"/>
  <c r="J261" i="72"/>
  <c r="J260" i="72"/>
  <c r="J259" i="72"/>
  <c r="J258" i="72"/>
  <c r="J257" i="72"/>
  <c r="J256" i="72"/>
  <c r="J255" i="72"/>
  <c r="J254" i="72"/>
  <c r="J253" i="72"/>
  <c r="J252" i="72"/>
  <c r="J251" i="72"/>
  <c r="J250" i="72"/>
  <c r="J249" i="72"/>
  <c r="J248" i="72"/>
  <c r="J247" i="72"/>
  <c r="J246" i="72"/>
  <c r="J245" i="72"/>
  <c r="J244" i="72"/>
  <c r="J243" i="72"/>
  <c r="J242" i="72"/>
  <c r="J241" i="72"/>
  <c r="J240" i="72"/>
  <c r="J239" i="72"/>
  <c r="J238" i="72"/>
  <c r="J237" i="72"/>
  <c r="J236" i="72"/>
  <c r="J235" i="72"/>
  <c r="J234" i="72"/>
  <c r="J233" i="72"/>
  <c r="J232" i="72"/>
  <c r="J231" i="72"/>
  <c r="J230" i="72"/>
  <c r="J229" i="72"/>
  <c r="J228" i="72"/>
  <c r="J227" i="72"/>
  <c r="J226" i="72"/>
  <c r="J225" i="72"/>
  <c r="J224" i="72"/>
  <c r="J223" i="72"/>
  <c r="J222" i="72"/>
  <c r="J221" i="72"/>
  <c r="J220" i="72"/>
  <c r="J219" i="72"/>
  <c r="J218" i="72"/>
  <c r="J217" i="72"/>
  <c r="J216" i="72"/>
  <c r="J215" i="72"/>
  <c r="J214" i="72"/>
  <c r="J213" i="72"/>
  <c r="J212" i="72"/>
  <c r="J211" i="72"/>
  <c r="J210" i="72"/>
  <c r="J209" i="72"/>
  <c r="J208" i="72"/>
  <c r="J207" i="72"/>
  <c r="J206" i="72"/>
  <c r="J205" i="72"/>
  <c r="J204" i="72"/>
  <c r="J203" i="72"/>
  <c r="J202" i="72"/>
  <c r="J201" i="72"/>
  <c r="J200" i="72"/>
  <c r="J199" i="72"/>
  <c r="J198" i="72"/>
  <c r="J197" i="72"/>
  <c r="J196" i="72"/>
  <c r="J195" i="72"/>
  <c r="J194" i="72"/>
  <c r="J193" i="72"/>
  <c r="J192" i="72"/>
  <c r="J191" i="72"/>
  <c r="J190" i="72"/>
  <c r="J189" i="72"/>
  <c r="J188" i="72"/>
  <c r="J187" i="72"/>
  <c r="J186" i="72"/>
  <c r="J185" i="72"/>
  <c r="J184" i="72"/>
  <c r="J183" i="72"/>
  <c r="J182" i="72"/>
  <c r="J181" i="72"/>
  <c r="J180" i="72"/>
  <c r="J179" i="72"/>
  <c r="J178" i="72"/>
  <c r="J177" i="72"/>
  <c r="J176" i="72"/>
  <c r="J175" i="72"/>
  <c r="J174" i="72"/>
  <c r="J173" i="72"/>
  <c r="J172" i="72"/>
  <c r="J171" i="72"/>
  <c r="J170" i="72"/>
  <c r="J169" i="72"/>
  <c r="J168" i="72"/>
  <c r="J167" i="72"/>
  <c r="J166" i="72"/>
  <c r="J165" i="72"/>
  <c r="J164" i="72"/>
  <c r="J163" i="72"/>
  <c r="J162" i="72"/>
  <c r="J161" i="72"/>
  <c r="J160" i="72"/>
  <c r="J159" i="72"/>
  <c r="J158" i="72"/>
  <c r="J157" i="72"/>
  <c r="J156" i="72"/>
  <c r="J155" i="72"/>
  <c r="J154" i="72"/>
  <c r="J153" i="72"/>
  <c r="J152" i="72"/>
  <c r="J151" i="72"/>
  <c r="J150" i="72"/>
  <c r="J149" i="72"/>
  <c r="J148" i="72"/>
  <c r="J147" i="72"/>
  <c r="J146" i="72"/>
  <c r="J145" i="72"/>
  <c r="J144" i="72"/>
  <c r="J143" i="72"/>
  <c r="J142" i="72"/>
  <c r="J141" i="72"/>
  <c r="J140" i="72"/>
  <c r="J139" i="72"/>
  <c r="J138" i="72"/>
  <c r="J137" i="72"/>
  <c r="J136" i="72"/>
  <c r="J135" i="72"/>
  <c r="J134" i="72"/>
  <c r="J133" i="72"/>
  <c r="J132" i="72"/>
  <c r="J131" i="72"/>
  <c r="J130" i="72"/>
  <c r="J129" i="72"/>
  <c r="J128" i="72"/>
  <c r="J127" i="72"/>
  <c r="J126" i="72"/>
  <c r="J125" i="72"/>
  <c r="J124" i="72"/>
  <c r="J123" i="72"/>
  <c r="J122" i="72"/>
  <c r="J121" i="72"/>
  <c r="J120" i="72"/>
  <c r="J119" i="72"/>
  <c r="J118" i="72"/>
  <c r="J117" i="72"/>
  <c r="J116" i="72"/>
  <c r="J115" i="72"/>
  <c r="J114" i="72"/>
  <c r="J113" i="72"/>
  <c r="J112" i="72"/>
  <c r="J111" i="72"/>
  <c r="J110" i="72"/>
  <c r="J109" i="72"/>
  <c r="J108" i="72"/>
  <c r="J107" i="72"/>
  <c r="J106" i="72"/>
  <c r="J105" i="72"/>
  <c r="J104" i="72"/>
  <c r="J103" i="72"/>
  <c r="J102" i="72"/>
  <c r="J101" i="72"/>
  <c r="J100" i="72"/>
  <c r="J99" i="72"/>
  <c r="J98" i="72"/>
  <c r="J97" i="72"/>
  <c r="J96" i="72"/>
  <c r="J95" i="72"/>
  <c r="J94" i="72"/>
  <c r="J93" i="72"/>
  <c r="J92" i="72"/>
  <c r="J91" i="72"/>
  <c r="J90" i="72"/>
  <c r="J89" i="72"/>
  <c r="J88" i="72"/>
  <c r="J87" i="72"/>
  <c r="J86" i="72"/>
  <c r="J85" i="72"/>
  <c r="J84" i="72"/>
  <c r="J83" i="72"/>
  <c r="J82" i="72"/>
  <c r="J81" i="72"/>
  <c r="J80" i="72"/>
  <c r="J79" i="72"/>
  <c r="J78" i="72"/>
  <c r="J77" i="72"/>
  <c r="J76" i="72"/>
  <c r="J75" i="72"/>
  <c r="J74" i="72"/>
  <c r="J73" i="72"/>
  <c r="J72" i="72"/>
  <c r="J71" i="72"/>
  <c r="J70" i="72"/>
  <c r="J69" i="72"/>
  <c r="J68" i="72"/>
  <c r="J67" i="72"/>
  <c r="J66" i="72"/>
  <c r="J65" i="72"/>
  <c r="J64" i="72"/>
  <c r="J63" i="72"/>
  <c r="J62" i="72"/>
  <c r="J61" i="72"/>
  <c r="J60" i="72"/>
  <c r="J59" i="72"/>
  <c r="J58" i="72"/>
  <c r="J57" i="72"/>
  <c r="J56" i="72"/>
  <c r="J55" i="72"/>
  <c r="J54" i="72"/>
  <c r="J53" i="72"/>
  <c r="J52" i="72"/>
  <c r="J51" i="72"/>
  <c r="J50" i="72"/>
  <c r="J49" i="72"/>
  <c r="J48" i="72"/>
  <c r="J47" i="72"/>
  <c r="J46" i="72"/>
  <c r="J45" i="72"/>
  <c r="J44" i="72"/>
  <c r="J43" i="72"/>
  <c r="J42" i="72"/>
  <c r="J41" i="72"/>
  <c r="J40" i="72"/>
  <c r="J39" i="72"/>
  <c r="J38" i="72"/>
  <c r="J37" i="72"/>
  <c r="J36" i="72"/>
  <c r="J35" i="72"/>
  <c r="J34" i="72"/>
  <c r="J33" i="72"/>
  <c r="J32" i="72"/>
  <c r="J31" i="72"/>
  <c r="J30" i="72"/>
  <c r="J29" i="72"/>
  <c r="J28" i="72"/>
  <c r="J27" i="72"/>
  <c r="J26" i="72"/>
  <c r="J25" i="72"/>
  <c r="J24" i="72"/>
  <c r="J23" i="72"/>
  <c r="J20" i="72"/>
  <c r="J19" i="72"/>
  <c r="J18" i="72"/>
  <c r="J17" i="72"/>
  <c r="J16" i="72"/>
  <c r="J15" i="72"/>
  <c r="J14" i="72"/>
  <c r="J13" i="72"/>
  <c r="J12" i="72"/>
  <c r="J11" i="72"/>
  <c r="J10" i="72"/>
  <c r="J9" i="72"/>
  <c r="J8" i="72"/>
  <c r="M7" i="72"/>
  <c r="L7" i="72"/>
  <c r="K7" i="72"/>
  <c r="J7" i="72"/>
  <c r="I7" i="72"/>
  <c r="H7" i="72"/>
  <c r="H4" i="72"/>
  <c r="H3" i="72"/>
  <c r="H2" i="72"/>
  <c r="B1" i="72"/>
  <c r="J65" i="71" l="1"/>
  <c r="J64" i="71"/>
  <c r="J63" i="71"/>
  <c r="J62" i="71"/>
  <c r="J61" i="71"/>
  <c r="J60" i="71"/>
  <c r="J59" i="71"/>
  <c r="J58" i="71"/>
  <c r="J57" i="71"/>
  <c r="J56" i="71"/>
  <c r="J55" i="71"/>
  <c r="J54" i="71"/>
  <c r="J53" i="71"/>
  <c r="J52" i="71"/>
  <c r="J51" i="71"/>
  <c r="J50" i="71"/>
  <c r="J49" i="71"/>
  <c r="J48" i="71"/>
  <c r="J47" i="71"/>
  <c r="J46" i="71"/>
  <c r="J45" i="71"/>
  <c r="J44" i="71"/>
  <c r="J43" i="71"/>
  <c r="J42" i="71"/>
  <c r="J41" i="71"/>
  <c r="J40" i="71"/>
  <c r="J39" i="71"/>
  <c r="J38" i="71"/>
  <c r="J37" i="71"/>
  <c r="J36" i="71"/>
  <c r="J35" i="71"/>
  <c r="J34" i="71"/>
  <c r="J33" i="71"/>
  <c r="J32" i="71"/>
  <c r="J31" i="71"/>
  <c r="J30" i="71"/>
  <c r="J29" i="71"/>
  <c r="J28" i="71"/>
  <c r="J27" i="71"/>
  <c r="J26" i="71"/>
  <c r="J25" i="71"/>
  <c r="J24" i="71"/>
  <c r="J23" i="71"/>
  <c r="J22" i="71"/>
  <c r="J21" i="71"/>
  <c r="J20" i="71"/>
  <c r="J19" i="71"/>
  <c r="J18" i="71"/>
  <c r="J17" i="71"/>
  <c r="J16" i="71"/>
  <c r="J15" i="71"/>
  <c r="J14" i="71"/>
  <c r="J13" i="71"/>
  <c r="J12" i="71"/>
  <c r="J11" i="71"/>
  <c r="J10" i="71"/>
  <c r="J9" i="71"/>
  <c r="J8" i="71"/>
  <c r="J7" i="71"/>
  <c r="I5" i="71"/>
  <c r="J5" i="71" s="1"/>
  <c r="H5" i="71"/>
  <c r="H2" i="71"/>
  <c r="B1" i="71"/>
  <c r="J65" i="70"/>
  <c r="J64" i="70"/>
  <c r="J63" i="70"/>
  <c r="J62" i="70"/>
  <c r="J61" i="70"/>
  <c r="J60" i="70"/>
  <c r="J59" i="70"/>
  <c r="J58" i="70"/>
  <c r="J57" i="70"/>
  <c r="J56" i="70"/>
  <c r="J55" i="70"/>
  <c r="J54" i="70"/>
  <c r="J53" i="70"/>
  <c r="J52" i="70"/>
  <c r="J51" i="70"/>
  <c r="J50" i="70"/>
  <c r="J49" i="70"/>
  <c r="J48" i="70"/>
  <c r="J47" i="70"/>
  <c r="J46" i="70"/>
  <c r="J45" i="70"/>
  <c r="J44" i="70"/>
  <c r="J43" i="70"/>
  <c r="J42" i="70"/>
  <c r="J41" i="70"/>
  <c r="J40" i="70"/>
  <c r="J39" i="70"/>
  <c r="J38" i="70"/>
  <c r="J37" i="70"/>
  <c r="J36" i="70"/>
  <c r="J35" i="70"/>
  <c r="J34" i="70"/>
  <c r="J33" i="70"/>
  <c r="J32" i="70"/>
  <c r="J31" i="70"/>
  <c r="J30" i="70"/>
  <c r="J29" i="70"/>
  <c r="J28" i="70"/>
  <c r="J27" i="70"/>
  <c r="J26" i="70"/>
  <c r="J25" i="70"/>
  <c r="J24" i="70"/>
  <c r="J23" i="70"/>
  <c r="J22" i="70"/>
  <c r="J21" i="70"/>
  <c r="J20" i="70"/>
  <c r="J19" i="70"/>
  <c r="J18" i="70"/>
  <c r="J17" i="70"/>
  <c r="J16" i="70"/>
  <c r="J15" i="70"/>
  <c r="J14" i="70"/>
  <c r="J13" i="70"/>
  <c r="J12" i="70"/>
  <c r="J10" i="70"/>
  <c r="J9" i="70"/>
  <c r="J8" i="70"/>
  <c r="J7" i="70"/>
  <c r="J6" i="70"/>
  <c r="I5" i="70"/>
  <c r="J5" i="70" s="1"/>
  <c r="H5" i="70"/>
  <c r="H2" i="70"/>
  <c r="B1" i="70"/>
  <c r="J357" i="69"/>
  <c r="J356" i="69"/>
  <c r="J355" i="69"/>
  <c r="J354" i="69"/>
  <c r="J353" i="69"/>
  <c r="J352" i="69"/>
  <c r="J351" i="69"/>
  <c r="J350" i="69"/>
  <c r="J349" i="69"/>
  <c r="J348" i="69"/>
  <c r="J347" i="69"/>
  <c r="J346" i="69"/>
  <c r="J345" i="69"/>
  <c r="J344" i="69"/>
  <c r="J343" i="69"/>
  <c r="J342" i="69"/>
  <c r="J341" i="69"/>
  <c r="J340" i="69"/>
  <c r="J339" i="69"/>
  <c r="J338" i="69"/>
  <c r="J337" i="69"/>
  <c r="J336" i="69"/>
  <c r="J335" i="69"/>
  <c r="J334" i="69"/>
  <c r="J333" i="69"/>
  <c r="J332" i="69"/>
  <c r="J331" i="69"/>
  <c r="J330" i="69"/>
  <c r="J329" i="69"/>
  <c r="J328" i="69"/>
  <c r="J327" i="69"/>
  <c r="J326" i="69"/>
  <c r="J325" i="69"/>
  <c r="J324" i="69"/>
  <c r="J323" i="69"/>
  <c r="J322" i="69"/>
  <c r="J321" i="69"/>
  <c r="J320" i="69"/>
  <c r="J319" i="69"/>
  <c r="J318" i="69"/>
  <c r="J317" i="69"/>
  <c r="J316" i="69"/>
  <c r="J315" i="69"/>
  <c r="J314" i="69"/>
  <c r="J313" i="69"/>
  <c r="J312" i="69"/>
  <c r="J311" i="69"/>
  <c r="J310" i="69"/>
  <c r="J309" i="69"/>
  <c r="J308" i="69"/>
  <c r="J307" i="69"/>
  <c r="J306" i="69"/>
  <c r="J305" i="69"/>
  <c r="J304" i="69"/>
  <c r="J303" i="69"/>
  <c r="J302" i="69"/>
  <c r="J301" i="69"/>
  <c r="J300" i="69"/>
  <c r="J299" i="69"/>
  <c r="J298" i="69"/>
  <c r="J297" i="69"/>
  <c r="J296" i="69"/>
  <c r="J295" i="69"/>
  <c r="J294" i="69"/>
  <c r="J293" i="69"/>
  <c r="J292" i="69"/>
  <c r="J291" i="69"/>
  <c r="J290" i="69"/>
  <c r="J289" i="69"/>
  <c r="J288" i="69"/>
  <c r="J287" i="69"/>
  <c r="J286" i="69"/>
  <c r="J285" i="69"/>
  <c r="J284" i="69"/>
  <c r="J283" i="69"/>
  <c r="J282" i="69"/>
  <c r="J281" i="69"/>
  <c r="J280" i="69"/>
  <c r="J279" i="69"/>
  <c r="J278" i="69"/>
  <c r="J277" i="69"/>
  <c r="J276" i="69"/>
  <c r="J275" i="69"/>
  <c r="J274" i="69"/>
  <c r="J273" i="69"/>
  <c r="J272" i="69"/>
  <c r="J271" i="69"/>
  <c r="J270" i="69"/>
  <c r="J269" i="69"/>
  <c r="J268" i="69"/>
  <c r="J267" i="69"/>
  <c r="J266" i="69"/>
  <c r="J265" i="69"/>
  <c r="J264" i="69"/>
  <c r="J263" i="69"/>
  <c r="J262" i="69"/>
  <c r="J261" i="69"/>
  <c r="J260" i="69"/>
  <c r="J259" i="69"/>
  <c r="J258" i="69"/>
  <c r="J257" i="69"/>
  <c r="J256" i="69"/>
  <c r="J255" i="69"/>
  <c r="J254" i="69"/>
  <c r="J253" i="69"/>
  <c r="J252" i="69"/>
  <c r="J251" i="69"/>
  <c r="J250" i="69"/>
  <c r="J249" i="69"/>
  <c r="J248" i="69"/>
  <c r="J247" i="69"/>
  <c r="J246" i="69"/>
  <c r="J245" i="69"/>
  <c r="J244" i="69"/>
  <c r="J243" i="69"/>
  <c r="J242" i="69"/>
  <c r="J241" i="69"/>
  <c r="J240" i="69"/>
  <c r="J239" i="69"/>
  <c r="J238" i="69"/>
  <c r="J237" i="69"/>
  <c r="J236" i="69"/>
  <c r="J235" i="69"/>
  <c r="J234" i="69"/>
  <c r="J233" i="69"/>
  <c r="J232" i="69"/>
  <c r="J231" i="69"/>
  <c r="J230" i="69"/>
  <c r="J229" i="69"/>
  <c r="J228" i="69"/>
  <c r="J227" i="69"/>
  <c r="J226" i="69"/>
  <c r="J225" i="69"/>
  <c r="J224" i="69"/>
  <c r="J223" i="69"/>
  <c r="J222" i="69"/>
  <c r="J221" i="69"/>
  <c r="J220" i="69"/>
  <c r="J219" i="69"/>
  <c r="J218" i="69"/>
  <c r="J217" i="69"/>
  <c r="J216" i="69"/>
  <c r="J215" i="69"/>
  <c r="J214" i="69"/>
  <c r="J213" i="69"/>
  <c r="J212" i="69"/>
  <c r="J211" i="69"/>
  <c r="J210" i="69"/>
  <c r="J209" i="69"/>
  <c r="J208" i="69"/>
  <c r="J207" i="69"/>
  <c r="J206" i="69"/>
  <c r="J205" i="69"/>
  <c r="J204" i="69"/>
  <c r="J203" i="69"/>
  <c r="J202" i="69"/>
  <c r="J201" i="69"/>
  <c r="J200" i="69"/>
  <c r="J199" i="69"/>
  <c r="J198" i="69"/>
  <c r="J197" i="69"/>
  <c r="J196" i="69"/>
  <c r="J195" i="69"/>
  <c r="J194" i="69"/>
  <c r="J193" i="69"/>
  <c r="J192" i="69"/>
  <c r="J191" i="69"/>
  <c r="J190" i="69"/>
  <c r="J189" i="69"/>
  <c r="J188" i="69"/>
  <c r="J187" i="69"/>
  <c r="J186" i="69"/>
  <c r="J185" i="69"/>
  <c r="J184" i="69"/>
  <c r="J183" i="69"/>
  <c r="J182" i="69"/>
  <c r="J181" i="69"/>
  <c r="J180" i="69"/>
  <c r="J179" i="69"/>
  <c r="J178" i="69"/>
  <c r="J177" i="69"/>
  <c r="J176" i="69"/>
  <c r="J175" i="69"/>
  <c r="J174" i="69"/>
  <c r="J173" i="69"/>
  <c r="J172" i="69"/>
  <c r="J171" i="69"/>
  <c r="J170" i="69"/>
  <c r="J169" i="69"/>
  <c r="J168" i="69"/>
  <c r="J167" i="69"/>
  <c r="J166" i="69"/>
  <c r="J165" i="69"/>
  <c r="J164" i="69"/>
  <c r="J163" i="69"/>
  <c r="J162" i="69"/>
  <c r="J161" i="69"/>
  <c r="J160" i="69"/>
  <c r="J159" i="69"/>
  <c r="J158" i="69"/>
  <c r="J157" i="69"/>
  <c r="J156" i="69"/>
  <c r="J155" i="69"/>
  <c r="J154" i="69"/>
  <c r="J153" i="69"/>
  <c r="J152" i="69"/>
  <c r="J151" i="69"/>
  <c r="J150" i="69"/>
  <c r="J149" i="69"/>
  <c r="J148" i="69"/>
  <c r="J147" i="69"/>
  <c r="J146" i="69"/>
  <c r="J145" i="69"/>
  <c r="J144" i="69"/>
  <c r="J143" i="69"/>
  <c r="J142" i="69"/>
  <c r="J141" i="69"/>
  <c r="J140" i="69"/>
  <c r="J139" i="69"/>
  <c r="J138" i="69"/>
  <c r="J137" i="69"/>
  <c r="J136" i="69"/>
  <c r="J135" i="69"/>
  <c r="J134" i="69"/>
  <c r="J133" i="69"/>
  <c r="J132" i="69"/>
  <c r="J131" i="69"/>
  <c r="J130" i="69"/>
  <c r="J129" i="69"/>
  <c r="J128" i="69"/>
  <c r="J127" i="69"/>
  <c r="J126" i="69"/>
  <c r="J125" i="69"/>
  <c r="J124" i="69"/>
  <c r="J123" i="69"/>
  <c r="J122" i="69"/>
  <c r="J121" i="69"/>
  <c r="J120" i="69"/>
  <c r="J119" i="69"/>
  <c r="J118" i="69"/>
  <c r="J117" i="69"/>
  <c r="J116" i="69"/>
  <c r="J115" i="69"/>
  <c r="J114" i="69"/>
  <c r="J113" i="69"/>
  <c r="J112" i="69"/>
  <c r="J111" i="69"/>
  <c r="J110" i="69"/>
  <c r="J109" i="69"/>
  <c r="J108" i="69"/>
  <c r="J107" i="69"/>
  <c r="J106" i="69"/>
  <c r="J105" i="69"/>
  <c r="J104" i="69"/>
  <c r="J103" i="69"/>
  <c r="J102" i="69"/>
  <c r="J101" i="69"/>
  <c r="J100" i="69"/>
  <c r="J99" i="69"/>
  <c r="J98" i="69"/>
  <c r="J97" i="69"/>
  <c r="J96" i="69"/>
  <c r="J95" i="69"/>
  <c r="J94" i="69"/>
  <c r="J93" i="69"/>
  <c r="J92" i="69"/>
  <c r="J91" i="69"/>
  <c r="J90" i="69"/>
  <c r="J89" i="69"/>
  <c r="J88" i="69"/>
  <c r="J87" i="69"/>
  <c r="J86" i="69"/>
  <c r="J85" i="69"/>
  <c r="J84" i="69"/>
  <c r="J83" i="69"/>
  <c r="J82" i="69"/>
  <c r="J81" i="69"/>
  <c r="J80" i="69"/>
  <c r="J79" i="69"/>
  <c r="J78" i="69"/>
  <c r="J77" i="69"/>
  <c r="J76" i="69"/>
  <c r="J75" i="69"/>
  <c r="J74" i="69"/>
  <c r="J73" i="69"/>
  <c r="J72" i="69"/>
  <c r="J71" i="69"/>
  <c r="J70" i="69"/>
  <c r="J69" i="69"/>
  <c r="J68" i="69"/>
  <c r="J67" i="69"/>
  <c r="J66" i="69"/>
  <c r="J65" i="69"/>
  <c r="J64" i="69"/>
  <c r="J63" i="69"/>
  <c r="J62" i="69"/>
  <c r="J61" i="69"/>
  <c r="J60" i="69"/>
  <c r="J59" i="69"/>
  <c r="J58" i="69"/>
  <c r="J57" i="69"/>
  <c r="J56" i="69"/>
  <c r="J55" i="69"/>
  <c r="J54" i="69"/>
  <c r="J53" i="69"/>
  <c r="J52" i="69"/>
  <c r="J51" i="69"/>
  <c r="J50" i="69"/>
  <c r="J49" i="69"/>
  <c r="J48" i="69"/>
  <c r="J47" i="69"/>
  <c r="J46" i="69"/>
  <c r="J45" i="69"/>
  <c r="J44" i="69"/>
  <c r="J43" i="69"/>
  <c r="J42" i="69"/>
  <c r="J41" i="69"/>
  <c r="J40" i="69"/>
  <c r="J39" i="69"/>
  <c r="J38" i="69"/>
  <c r="J37" i="69"/>
  <c r="J36" i="69"/>
  <c r="J35" i="69"/>
  <c r="J34" i="69"/>
  <c r="J33" i="69"/>
  <c r="J32" i="69"/>
  <c r="J31" i="69"/>
  <c r="J30" i="69"/>
  <c r="J29" i="69"/>
  <c r="J28" i="69"/>
  <c r="J27" i="69"/>
  <c r="J26" i="69"/>
  <c r="J25" i="69"/>
  <c r="J24" i="69"/>
  <c r="J23" i="69"/>
  <c r="J22" i="69"/>
  <c r="J21" i="69"/>
  <c r="J20" i="69"/>
  <c r="J19" i="69"/>
  <c r="J18" i="69"/>
  <c r="J17" i="69"/>
  <c r="J16" i="69"/>
  <c r="J15" i="69"/>
  <c r="J14" i="69"/>
  <c r="J13" i="69"/>
  <c r="J12" i="69"/>
  <c r="J11" i="69"/>
  <c r="J10" i="69"/>
  <c r="J9" i="69"/>
  <c r="J8" i="69"/>
  <c r="O7" i="69"/>
  <c r="H3" i="69" s="1"/>
  <c r="H4" i="69" s="1"/>
  <c r="J7" i="69"/>
  <c r="I7" i="69"/>
  <c r="H7" i="69"/>
  <c r="H2" i="69"/>
  <c r="B1" i="69"/>
  <c r="J357" i="68"/>
  <c r="J356" i="68"/>
  <c r="J355" i="68"/>
  <c r="J354" i="68"/>
  <c r="J353" i="68"/>
  <c r="J352" i="68"/>
  <c r="J351" i="68"/>
  <c r="J350" i="68"/>
  <c r="J349" i="68"/>
  <c r="J348" i="68"/>
  <c r="J347" i="68"/>
  <c r="J346" i="68"/>
  <c r="J345" i="68"/>
  <c r="J344" i="68"/>
  <c r="J343" i="68"/>
  <c r="J342" i="68"/>
  <c r="J341" i="68"/>
  <c r="J340" i="68"/>
  <c r="J339" i="68"/>
  <c r="J338" i="68"/>
  <c r="J337" i="68"/>
  <c r="J336" i="68"/>
  <c r="J335" i="68"/>
  <c r="J334" i="68"/>
  <c r="J333" i="68"/>
  <c r="J332" i="68"/>
  <c r="J331" i="68"/>
  <c r="J330" i="68"/>
  <c r="J329" i="68"/>
  <c r="J328" i="68"/>
  <c r="J327" i="68"/>
  <c r="J326" i="68"/>
  <c r="J325" i="68"/>
  <c r="J324" i="68"/>
  <c r="J323" i="68"/>
  <c r="J322" i="68"/>
  <c r="J321" i="68"/>
  <c r="J320" i="68"/>
  <c r="J319" i="68"/>
  <c r="J318" i="68"/>
  <c r="J317" i="68"/>
  <c r="J316" i="68"/>
  <c r="J315" i="68"/>
  <c r="J314" i="68"/>
  <c r="J313" i="68"/>
  <c r="J312" i="68"/>
  <c r="J311" i="68"/>
  <c r="J310" i="68"/>
  <c r="J309" i="68"/>
  <c r="J308" i="68"/>
  <c r="J307" i="68"/>
  <c r="J306" i="68"/>
  <c r="J305" i="68"/>
  <c r="J304" i="68"/>
  <c r="J303" i="68"/>
  <c r="J302" i="68"/>
  <c r="J301" i="68"/>
  <c r="J300" i="68"/>
  <c r="J299" i="68"/>
  <c r="J298" i="68"/>
  <c r="J297" i="68"/>
  <c r="J296" i="68"/>
  <c r="J295" i="68"/>
  <c r="J294" i="68"/>
  <c r="J293" i="68"/>
  <c r="J292" i="68"/>
  <c r="J291" i="68"/>
  <c r="J290" i="68"/>
  <c r="J289" i="68"/>
  <c r="J288" i="68"/>
  <c r="J287" i="68"/>
  <c r="J286" i="68"/>
  <c r="J285" i="68"/>
  <c r="J284" i="68"/>
  <c r="J283" i="68"/>
  <c r="J282" i="68"/>
  <c r="J281" i="68"/>
  <c r="J280" i="68"/>
  <c r="J279" i="68"/>
  <c r="J278" i="68"/>
  <c r="J277" i="68"/>
  <c r="J276" i="68"/>
  <c r="J275" i="68"/>
  <c r="J274" i="68"/>
  <c r="J273" i="68"/>
  <c r="J272" i="68"/>
  <c r="J271" i="68"/>
  <c r="J270" i="68"/>
  <c r="J269" i="68"/>
  <c r="J268" i="68"/>
  <c r="J267" i="68"/>
  <c r="J266" i="68"/>
  <c r="J265" i="68"/>
  <c r="J264" i="68"/>
  <c r="J263" i="68"/>
  <c r="J262" i="68"/>
  <c r="J261" i="68"/>
  <c r="J260" i="68"/>
  <c r="J259" i="68"/>
  <c r="J258" i="68"/>
  <c r="J257" i="68"/>
  <c r="J256" i="68"/>
  <c r="J255" i="68"/>
  <c r="J254" i="68"/>
  <c r="J253" i="68"/>
  <c r="J252" i="68"/>
  <c r="J251" i="68"/>
  <c r="J250" i="68"/>
  <c r="J249" i="68"/>
  <c r="J248" i="68"/>
  <c r="J247" i="68"/>
  <c r="J246" i="68"/>
  <c r="J245" i="68"/>
  <c r="J244" i="68"/>
  <c r="J243" i="68"/>
  <c r="J242" i="68"/>
  <c r="J241" i="68"/>
  <c r="J240" i="68"/>
  <c r="J239" i="68"/>
  <c r="J238" i="68"/>
  <c r="J237" i="68"/>
  <c r="J236" i="68"/>
  <c r="J235" i="68"/>
  <c r="J234" i="68"/>
  <c r="J233" i="68"/>
  <c r="J232" i="68"/>
  <c r="J231" i="68"/>
  <c r="J230" i="68"/>
  <c r="J229" i="68"/>
  <c r="J228" i="68"/>
  <c r="J227" i="68"/>
  <c r="J226" i="68"/>
  <c r="J225" i="68"/>
  <c r="J224" i="68"/>
  <c r="J223" i="68"/>
  <c r="J222" i="68"/>
  <c r="J221" i="68"/>
  <c r="J220" i="68"/>
  <c r="J219" i="68"/>
  <c r="J218" i="68"/>
  <c r="J217" i="68"/>
  <c r="J216" i="68"/>
  <c r="J215" i="68"/>
  <c r="J214" i="68"/>
  <c r="J213" i="68"/>
  <c r="J212" i="68"/>
  <c r="J211" i="68"/>
  <c r="J210" i="68"/>
  <c r="J209" i="68"/>
  <c r="J208" i="68"/>
  <c r="J207" i="68"/>
  <c r="J206" i="68"/>
  <c r="J205" i="68"/>
  <c r="J204" i="68"/>
  <c r="J203" i="68"/>
  <c r="J202" i="68"/>
  <c r="J201" i="68"/>
  <c r="J200" i="68"/>
  <c r="J199" i="68"/>
  <c r="J198" i="68"/>
  <c r="J197" i="68"/>
  <c r="J196" i="68"/>
  <c r="J195" i="68"/>
  <c r="J194" i="68"/>
  <c r="J193" i="68"/>
  <c r="J192" i="68"/>
  <c r="J191" i="68"/>
  <c r="J190" i="68"/>
  <c r="J189" i="68"/>
  <c r="J188" i="68"/>
  <c r="J187" i="68"/>
  <c r="J186" i="68"/>
  <c r="J185" i="68"/>
  <c r="J184" i="68"/>
  <c r="J183" i="68"/>
  <c r="J182" i="68"/>
  <c r="J181" i="68"/>
  <c r="J180" i="68"/>
  <c r="J179" i="68"/>
  <c r="J178" i="68"/>
  <c r="J177" i="68"/>
  <c r="J176" i="68"/>
  <c r="J175" i="68"/>
  <c r="J174" i="68"/>
  <c r="J173" i="68"/>
  <c r="J172" i="68"/>
  <c r="J171" i="68"/>
  <c r="J170" i="68"/>
  <c r="J169" i="68"/>
  <c r="J168" i="68"/>
  <c r="J167" i="68"/>
  <c r="J166" i="68"/>
  <c r="J165" i="68"/>
  <c r="J164" i="68"/>
  <c r="J163" i="68"/>
  <c r="J162" i="68"/>
  <c r="J161" i="68"/>
  <c r="J160" i="68"/>
  <c r="J159" i="68"/>
  <c r="J158" i="68"/>
  <c r="J157" i="68"/>
  <c r="J156" i="68"/>
  <c r="J155" i="68"/>
  <c r="J154" i="68"/>
  <c r="J153" i="68"/>
  <c r="J152" i="68"/>
  <c r="J151" i="68"/>
  <c r="J150" i="68"/>
  <c r="J149" i="68"/>
  <c r="J148" i="68"/>
  <c r="J147" i="68"/>
  <c r="J146" i="68"/>
  <c r="J145" i="68"/>
  <c r="J144" i="68"/>
  <c r="J143" i="68"/>
  <c r="J142" i="68"/>
  <c r="J141" i="68"/>
  <c r="J140" i="68"/>
  <c r="J139" i="68"/>
  <c r="J138" i="68"/>
  <c r="J137" i="68"/>
  <c r="J136" i="68"/>
  <c r="J135" i="68"/>
  <c r="J134" i="68"/>
  <c r="J133" i="68"/>
  <c r="J132" i="68"/>
  <c r="J131" i="68"/>
  <c r="J130" i="68"/>
  <c r="J129" i="68"/>
  <c r="J128" i="68"/>
  <c r="J127" i="68"/>
  <c r="J126" i="68"/>
  <c r="J125" i="68"/>
  <c r="J124" i="68"/>
  <c r="J123" i="68"/>
  <c r="J122" i="68"/>
  <c r="J121" i="68"/>
  <c r="J120" i="68"/>
  <c r="J119" i="68"/>
  <c r="J118" i="68"/>
  <c r="J117" i="68"/>
  <c r="J116" i="68"/>
  <c r="J115" i="68"/>
  <c r="J114" i="68"/>
  <c r="J113" i="68"/>
  <c r="J112" i="68"/>
  <c r="J111" i="68"/>
  <c r="J110" i="68"/>
  <c r="J109" i="68"/>
  <c r="J108" i="68"/>
  <c r="J107" i="68"/>
  <c r="J106" i="68"/>
  <c r="J105" i="68"/>
  <c r="J104" i="68"/>
  <c r="J103" i="68"/>
  <c r="J102" i="68"/>
  <c r="J101" i="68"/>
  <c r="J100" i="68"/>
  <c r="J99" i="68"/>
  <c r="J98" i="68"/>
  <c r="J97" i="68"/>
  <c r="J96" i="68"/>
  <c r="J95" i="68"/>
  <c r="J94" i="68"/>
  <c r="J93" i="68"/>
  <c r="J92" i="68"/>
  <c r="J91" i="68"/>
  <c r="J90" i="68"/>
  <c r="J89" i="68"/>
  <c r="J88" i="68"/>
  <c r="J87" i="68"/>
  <c r="J86" i="68"/>
  <c r="J85" i="68"/>
  <c r="M84" i="68"/>
  <c r="I84" i="68"/>
  <c r="J84" i="68" s="1"/>
  <c r="J83" i="68"/>
  <c r="J82" i="68"/>
  <c r="J81" i="68"/>
  <c r="J80" i="68"/>
  <c r="J79" i="68"/>
  <c r="J78" i="68"/>
  <c r="M77" i="68"/>
  <c r="J77" i="68"/>
  <c r="I77" i="68"/>
  <c r="M76" i="68"/>
  <c r="J76" i="68"/>
  <c r="I76" i="68"/>
  <c r="M75" i="68"/>
  <c r="J75" i="68"/>
  <c r="I75" i="68"/>
  <c r="J74" i="68"/>
  <c r="J73" i="68"/>
  <c r="J72" i="68"/>
  <c r="J71" i="68"/>
  <c r="M70" i="68"/>
  <c r="I70" i="68"/>
  <c r="J70" i="68" s="1"/>
  <c r="M69" i="68"/>
  <c r="J69" i="68"/>
  <c r="M68" i="68"/>
  <c r="J68" i="68"/>
  <c r="M67" i="68"/>
  <c r="J67" i="68"/>
  <c r="M66" i="68"/>
  <c r="J66" i="68"/>
  <c r="M65" i="68"/>
  <c r="J65" i="68"/>
  <c r="M64" i="68"/>
  <c r="J64" i="68"/>
  <c r="M63" i="68"/>
  <c r="J63" i="68"/>
  <c r="M62" i="68"/>
  <c r="J62" i="68"/>
  <c r="M61" i="68"/>
  <c r="J61" i="68"/>
  <c r="I61" i="68"/>
  <c r="J60" i="68"/>
  <c r="J59" i="68"/>
  <c r="J58" i="68"/>
  <c r="M57" i="68"/>
  <c r="J57" i="68"/>
  <c r="J56" i="68"/>
  <c r="J55" i="68"/>
  <c r="J54" i="68"/>
  <c r="J53" i="68"/>
  <c r="J52" i="68"/>
  <c r="J51" i="68"/>
  <c r="J50" i="68"/>
  <c r="J49" i="68"/>
  <c r="J48" i="68"/>
  <c r="J47" i="68"/>
  <c r="M46" i="68"/>
  <c r="I46" i="68"/>
  <c r="J46" i="68" s="1"/>
  <c r="M45" i="68"/>
  <c r="I45" i="68"/>
  <c r="J45" i="68" s="1"/>
  <c r="J44" i="68"/>
  <c r="J43" i="68"/>
  <c r="J42" i="68"/>
  <c r="J41" i="68"/>
  <c r="J40" i="68"/>
  <c r="J39" i="68"/>
  <c r="J38" i="68"/>
  <c r="J37" i="68"/>
  <c r="J36" i="68"/>
  <c r="M35" i="68"/>
  <c r="I35" i="68"/>
  <c r="J35" i="68" s="1"/>
  <c r="M34" i="68"/>
  <c r="I34" i="68"/>
  <c r="J34" i="68" s="1"/>
  <c r="M33" i="68"/>
  <c r="I33" i="68"/>
  <c r="J33" i="68" s="1"/>
  <c r="J32" i="68"/>
  <c r="M31" i="68"/>
  <c r="J31" i="68"/>
  <c r="I31" i="68"/>
  <c r="M30" i="68"/>
  <c r="J30" i="68"/>
  <c r="I30" i="68"/>
  <c r="M29" i="68"/>
  <c r="I29" i="68"/>
  <c r="J29" i="68" s="1"/>
  <c r="M28" i="68"/>
  <c r="J28" i="68"/>
  <c r="J27" i="68"/>
  <c r="J26" i="68"/>
  <c r="M25" i="68"/>
  <c r="J25" i="68"/>
  <c r="M24" i="68"/>
  <c r="J24" i="68"/>
  <c r="J23" i="68"/>
  <c r="M22" i="68"/>
  <c r="I22" i="68"/>
  <c r="J22" i="68" s="1"/>
  <c r="J21" i="68"/>
  <c r="J20" i="68"/>
  <c r="J19" i="68"/>
  <c r="J18" i="68"/>
  <c r="J17" i="68"/>
  <c r="J16" i="68"/>
  <c r="M15" i="68"/>
  <c r="J15" i="68"/>
  <c r="I15" i="68"/>
  <c r="M14" i="68"/>
  <c r="I14" i="68"/>
  <c r="J14" i="68" s="1"/>
  <c r="M13" i="68"/>
  <c r="J13" i="68"/>
  <c r="J12" i="68"/>
  <c r="J11" i="68"/>
  <c r="M10" i="68"/>
  <c r="J10" i="68"/>
  <c r="I10" i="68"/>
  <c r="M9" i="68"/>
  <c r="J9" i="68"/>
  <c r="I9" i="68"/>
  <c r="J8" i="68"/>
  <c r="M7" i="68"/>
  <c r="H3" i="68" s="1"/>
  <c r="L7" i="68"/>
  <c r="K7" i="68"/>
  <c r="H7" i="68"/>
  <c r="H2" i="68"/>
  <c r="I7" i="68" l="1"/>
  <c r="J7" i="68" s="1"/>
  <c r="J65" i="67"/>
  <c r="J64" i="67"/>
  <c r="J63" i="67"/>
  <c r="J62" i="67"/>
  <c r="J61" i="67"/>
  <c r="J60" i="67"/>
  <c r="J59" i="67"/>
  <c r="J58" i="67"/>
  <c r="J57" i="67"/>
  <c r="J56" i="67"/>
  <c r="J55" i="67"/>
  <c r="J54" i="67"/>
  <c r="J53" i="67"/>
  <c r="J52" i="67"/>
  <c r="J51" i="67"/>
  <c r="J50" i="67"/>
  <c r="J49" i="67"/>
  <c r="J48" i="67"/>
  <c r="J47" i="67"/>
  <c r="J46" i="67"/>
  <c r="J45" i="67"/>
  <c r="J44" i="67"/>
  <c r="J43" i="67"/>
  <c r="J42" i="67"/>
  <c r="J41"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J15" i="67"/>
  <c r="J14" i="67"/>
  <c r="J13" i="67"/>
  <c r="J12" i="67"/>
  <c r="J11" i="67"/>
  <c r="J10" i="67"/>
  <c r="J9" i="67"/>
  <c r="J8" i="67"/>
  <c r="J7" i="67"/>
  <c r="J6" i="67"/>
  <c r="I5" i="67"/>
  <c r="H5" i="67"/>
  <c r="J5" i="67" s="1"/>
  <c r="H2" i="67"/>
  <c r="B1" i="67"/>
  <c r="J65" i="66"/>
  <c r="J64" i="66"/>
  <c r="J63" i="66"/>
  <c r="J62" i="66"/>
  <c r="J61" i="66"/>
  <c r="J60" i="66"/>
  <c r="J59" i="66"/>
  <c r="J58" i="66"/>
  <c r="J57" i="66"/>
  <c r="J56" i="66"/>
  <c r="J55" i="66"/>
  <c r="J54" i="66"/>
  <c r="J53" i="66"/>
  <c r="J52" i="66"/>
  <c r="J51" i="66"/>
  <c r="J50" i="66"/>
  <c r="J49" i="66"/>
  <c r="J48" i="66"/>
  <c r="J47" i="66"/>
  <c r="J46" i="66"/>
  <c r="J45" i="66"/>
  <c r="J44" i="66"/>
  <c r="J43" i="66"/>
  <c r="J42" i="66"/>
  <c r="J41" i="66"/>
  <c r="J40" i="66"/>
  <c r="J39" i="66"/>
  <c r="J38" i="66"/>
  <c r="J37" i="66"/>
  <c r="J36" i="66"/>
  <c r="J35" i="66"/>
  <c r="J34" i="66"/>
  <c r="J33" i="66"/>
  <c r="J32" i="66"/>
  <c r="J31" i="66"/>
  <c r="J30" i="66"/>
  <c r="J29" i="66"/>
  <c r="J28" i="66"/>
  <c r="J27" i="66"/>
  <c r="J26" i="66"/>
  <c r="J25" i="66"/>
  <c r="J24" i="66"/>
  <c r="J23" i="66"/>
  <c r="J22" i="66"/>
  <c r="J21" i="66"/>
  <c r="J20" i="66"/>
  <c r="J19" i="66"/>
  <c r="J18" i="66"/>
  <c r="J17" i="66"/>
  <c r="J16" i="66"/>
  <c r="J15" i="66"/>
  <c r="J14" i="66"/>
  <c r="J13" i="66"/>
  <c r="J12" i="66"/>
  <c r="J11" i="66"/>
  <c r="J10" i="66"/>
  <c r="J9" i="66"/>
  <c r="J8" i="66"/>
  <c r="J7" i="66"/>
  <c r="J6" i="66"/>
  <c r="I5" i="66"/>
  <c r="H5" i="66"/>
  <c r="J5" i="66" s="1"/>
  <c r="H2" i="66"/>
  <c r="B1" i="66"/>
  <c r="J357" i="65"/>
  <c r="J356" i="65"/>
  <c r="J355" i="65"/>
  <c r="J354" i="65"/>
  <c r="J353" i="65"/>
  <c r="J352" i="65"/>
  <c r="J351" i="65"/>
  <c r="J350" i="65"/>
  <c r="J349" i="65"/>
  <c r="J348" i="65"/>
  <c r="J347" i="65"/>
  <c r="J346" i="65"/>
  <c r="J345" i="65"/>
  <c r="J344" i="65"/>
  <c r="J343" i="65"/>
  <c r="J342" i="65"/>
  <c r="J341" i="65"/>
  <c r="J340" i="65"/>
  <c r="J339" i="65"/>
  <c r="J338" i="65"/>
  <c r="J337" i="65"/>
  <c r="J336" i="65"/>
  <c r="J335" i="65"/>
  <c r="J334" i="65"/>
  <c r="J333" i="65"/>
  <c r="J332" i="65"/>
  <c r="J331" i="65"/>
  <c r="J330" i="65"/>
  <c r="J329" i="65"/>
  <c r="J328" i="65"/>
  <c r="J327" i="65"/>
  <c r="J326" i="65"/>
  <c r="J325" i="65"/>
  <c r="J324" i="65"/>
  <c r="J323" i="65"/>
  <c r="J322" i="65"/>
  <c r="J321" i="65"/>
  <c r="J320" i="65"/>
  <c r="J319" i="65"/>
  <c r="J318" i="65"/>
  <c r="J317" i="65"/>
  <c r="J316" i="65"/>
  <c r="J315" i="65"/>
  <c r="J314" i="65"/>
  <c r="J313" i="65"/>
  <c r="J312" i="65"/>
  <c r="J311" i="65"/>
  <c r="J310" i="65"/>
  <c r="J309" i="65"/>
  <c r="J308" i="65"/>
  <c r="J307" i="65"/>
  <c r="J306" i="65"/>
  <c r="J305" i="65"/>
  <c r="J304" i="65"/>
  <c r="J303" i="65"/>
  <c r="J302" i="65"/>
  <c r="J301" i="65"/>
  <c r="J300" i="65"/>
  <c r="J299" i="65"/>
  <c r="J298" i="65"/>
  <c r="J297" i="65"/>
  <c r="J296" i="65"/>
  <c r="J295" i="65"/>
  <c r="J294" i="65"/>
  <c r="J293" i="65"/>
  <c r="J292" i="65"/>
  <c r="J291" i="65"/>
  <c r="J290" i="65"/>
  <c r="J289" i="65"/>
  <c r="J288" i="65"/>
  <c r="J287" i="65"/>
  <c r="J286" i="65"/>
  <c r="J285" i="65"/>
  <c r="J284" i="65"/>
  <c r="J283" i="65"/>
  <c r="J282" i="65"/>
  <c r="J281" i="65"/>
  <c r="J280" i="65"/>
  <c r="J279" i="65"/>
  <c r="J278" i="65"/>
  <c r="J277" i="65"/>
  <c r="J276" i="65"/>
  <c r="J275" i="65"/>
  <c r="J274" i="65"/>
  <c r="J273" i="65"/>
  <c r="J272" i="65"/>
  <c r="J271" i="65"/>
  <c r="J270" i="65"/>
  <c r="J269" i="65"/>
  <c r="J268" i="65"/>
  <c r="J267" i="65"/>
  <c r="J266" i="65"/>
  <c r="J265" i="65"/>
  <c r="J264" i="65"/>
  <c r="J263" i="65"/>
  <c r="J262" i="65"/>
  <c r="J261" i="65"/>
  <c r="J260" i="65"/>
  <c r="J259" i="65"/>
  <c r="J258" i="65"/>
  <c r="J257" i="65"/>
  <c r="J256" i="65"/>
  <c r="J255" i="65"/>
  <c r="J254" i="65"/>
  <c r="J253" i="65"/>
  <c r="J252" i="65"/>
  <c r="J251" i="65"/>
  <c r="J250" i="65"/>
  <c r="J249" i="65"/>
  <c r="J248" i="65"/>
  <c r="J247" i="65"/>
  <c r="J246" i="65"/>
  <c r="J245" i="65"/>
  <c r="J244" i="65"/>
  <c r="J243" i="65"/>
  <c r="J242" i="65"/>
  <c r="J241" i="65"/>
  <c r="J240" i="65"/>
  <c r="J239" i="65"/>
  <c r="J238" i="65"/>
  <c r="J237" i="65"/>
  <c r="J236" i="65"/>
  <c r="J235" i="65"/>
  <c r="J234" i="65"/>
  <c r="J233" i="65"/>
  <c r="J232" i="65"/>
  <c r="J231" i="65"/>
  <c r="J230" i="65"/>
  <c r="J229" i="65"/>
  <c r="J228" i="65"/>
  <c r="J227" i="65"/>
  <c r="J226" i="65"/>
  <c r="J225" i="65"/>
  <c r="J224" i="65"/>
  <c r="J223" i="65"/>
  <c r="J222" i="65"/>
  <c r="J221" i="65"/>
  <c r="J220" i="65"/>
  <c r="J219" i="65"/>
  <c r="J218" i="65"/>
  <c r="J217" i="65"/>
  <c r="J216" i="65"/>
  <c r="J215" i="65"/>
  <c r="J214" i="65"/>
  <c r="J213" i="65"/>
  <c r="J212" i="65"/>
  <c r="J211" i="65"/>
  <c r="J210" i="65"/>
  <c r="J209" i="65"/>
  <c r="J208" i="65"/>
  <c r="J207" i="65"/>
  <c r="J206" i="65"/>
  <c r="J205" i="65"/>
  <c r="J204" i="65"/>
  <c r="J203" i="65"/>
  <c r="J202" i="65"/>
  <c r="J201" i="65"/>
  <c r="J200" i="65"/>
  <c r="J199" i="65"/>
  <c r="J198" i="65"/>
  <c r="J197" i="65"/>
  <c r="J196" i="65"/>
  <c r="J195" i="65"/>
  <c r="J194" i="65"/>
  <c r="J193" i="65"/>
  <c r="J192" i="65"/>
  <c r="J191" i="65"/>
  <c r="J190" i="65"/>
  <c r="J189" i="65"/>
  <c r="J188" i="65"/>
  <c r="J187" i="65"/>
  <c r="J186" i="65"/>
  <c r="J185" i="65"/>
  <c r="J184" i="65"/>
  <c r="J183" i="65"/>
  <c r="J182" i="65"/>
  <c r="J181" i="65"/>
  <c r="J180" i="65"/>
  <c r="J179" i="65"/>
  <c r="J178" i="65"/>
  <c r="J177" i="65"/>
  <c r="J176" i="65"/>
  <c r="J175" i="65"/>
  <c r="J174" i="65"/>
  <c r="J173" i="65"/>
  <c r="J172" i="65"/>
  <c r="J171" i="65"/>
  <c r="J170" i="65"/>
  <c r="J169" i="65"/>
  <c r="J168" i="65"/>
  <c r="J167" i="65"/>
  <c r="J166" i="65"/>
  <c r="J165" i="65"/>
  <c r="J164" i="65"/>
  <c r="J163" i="65"/>
  <c r="J162" i="65"/>
  <c r="J161" i="65"/>
  <c r="J160" i="65"/>
  <c r="J159" i="65"/>
  <c r="J158" i="65"/>
  <c r="J157" i="65"/>
  <c r="J156" i="65"/>
  <c r="J155" i="65"/>
  <c r="J154" i="65"/>
  <c r="J153" i="65"/>
  <c r="J152" i="65"/>
  <c r="J151" i="65"/>
  <c r="J150" i="65"/>
  <c r="J149" i="65"/>
  <c r="J148" i="65"/>
  <c r="J147" i="65"/>
  <c r="J146" i="65"/>
  <c r="J145" i="65"/>
  <c r="J144" i="65"/>
  <c r="J143" i="65"/>
  <c r="J142" i="65"/>
  <c r="J141" i="65"/>
  <c r="J140" i="65"/>
  <c r="J139" i="65"/>
  <c r="J138" i="65"/>
  <c r="J137" i="65"/>
  <c r="J136" i="65"/>
  <c r="J135" i="65"/>
  <c r="J134" i="65"/>
  <c r="J133" i="65"/>
  <c r="J132" i="65"/>
  <c r="J131" i="65"/>
  <c r="J130" i="65"/>
  <c r="J129" i="65"/>
  <c r="J128" i="65"/>
  <c r="J127" i="65"/>
  <c r="J126" i="65"/>
  <c r="J125" i="65"/>
  <c r="J124" i="65"/>
  <c r="J123" i="65"/>
  <c r="J122" i="65"/>
  <c r="J121" i="65"/>
  <c r="J120" i="65"/>
  <c r="J119" i="65"/>
  <c r="J118" i="65"/>
  <c r="J117" i="65"/>
  <c r="J116" i="65"/>
  <c r="J115" i="65"/>
  <c r="J114" i="65"/>
  <c r="J113" i="65"/>
  <c r="J112" i="65"/>
  <c r="J111" i="65"/>
  <c r="J110" i="65"/>
  <c r="J109" i="65"/>
  <c r="J108" i="65"/>
  <c r="J107" i="65"/>
  <c r="J106" i="65"/>
  <c r="J105" i="65"/>
  <c r="J104" i="65"/>
  <c r="J103" i="65"/>
  <c r="J102" i="65"/>
  <c r="J101" i="65"/>
  <c r="J100" i="65"/>
  <c r="J99" i="65"/>
  <c r="J98" i="65"/>
  <c r="J97" i="65"/>
  <c r="J96" i="65"/>
  <c r="J95" i="65"/>
  <c r="J94" i="65"/>
  <c r="J93" i="65"/>
  <c r="J92" i="65"/>
  <c r="J91" i="65"/>
  <c r="J90" i="65"/>
  <c r="J89" i="65"/>
  <c r="J88" i="65"/>
  <c r="J87" i="65"/>
  <c r="J86" i="65"/>
  <c r="J85" i="65"/>
  <c r="J84" i="65"/>
  <c r="J83" i="65"/>
  <c r="J82" i="65"/>
  <c r="J81" i="65"/>
  <c r="J80" i="65"/>
  <c r="J79" i="65"/>
  <c r="J78" i="65"/>
  <c r="J77" i="65"/>
  <c r="J76" i="65"/>
  <c r="J75" i="65"/>
  <c r="J74" i="65"/>
  <c r="J73" i="65"/>
  <c r="J72" i="65"/>
  <c r="J71" i="65"/>
  <c r="J70" i="65"/>
  <c r="J69" i="65"/>
  <c r="J68" i="65"/>
  <c r="J67" i="65"/>
  <c r="J66" i="65"/>
  <c r="J65" i="65"/>
  <c r="J64" i="65"/>
  <c r="J63" i="65"/>
  <c r="J62" i="65"/>
  <c r="J61" i="65"/>
  <c r="J60" i="65"/>
  <c r="J59" i="65"/>
  <c r="J58" i="65"/>
  <c r="J57" i="65"/>
  <c r="J56" i="65"/>
  <c r="J55" i="65"/>
  <c r="J54" i="65"/>
  <c r="J53" i="65"/>
  <c r="J52" i="65"/>
  <c r="J51" i="65"/>
  <c r="J50" i="65"/>
  <c r="J49" i="65"/>
  <c r="J48" i="65"/>
  <c r="J47" i="65"/>
  <c r="J46" i="65"/>
  <c r="J45" i="65"/>
  <c r="J44" i="65"/>
  <c r="J43" i="65"/>
  <c r="J42" i="65"/>
  <c r="J41" i="65"/>
  <c r="J40" i="65"/>
  <c r="J39" i="65"/>
  <c r="J38" i="65"/>
  <c r="J37" i="65"/>
  <c r="J36" i="65"/>
  <c r="J35" i="65"/>
  <c r="J34" i="65"/>
  <c r="J33" i="65"/>
  <c r="J32" i="65"/>
  <c r="J31" i="65"/>
  <c r="J30" i="65"/>
  <c r="J29" i="65"/>
  <c r="J28" i="65"/>
  <c r="J27" i="65"/>
  <c r="J26" i="65"/>
  <c r="J25" i="65"/>
  <c r="J24" i="65"/>
  <c r="J23" i="65"/>
  <c r="J22" i="65"/>
  <c r="J21" i="65"/>
  <c r="J20" i="65"/>
  <c r="J19" i="65"/>
  <c r="J18" i="65"/>
  <c r="J17" i="65"/>
  <c r="J16" i="65"/>
  <c r="J15" i="65"/>
  <c r="J14" i="65"/>
  <c r="J13" i="65"/>
  <c r="J12" i="65"/>
  <c r="J11" i="65"/>
  <c r="J10" i="65"/>
  <c r="J9" i="65"/>
  <c r="J8" i="65"/>
  <c r="O7" i="65"/>
  <c r="I7" i="65"/>
  <c r="H7" i="65"/>
  <c r="J7" i="65" s="1"/>
  <c r="H3" i="65"/>
  <c r="H4" i="65" s="1"/>
  <c r="H2" i="65"/>
  <c r="B1" i="65"/>
  <c r="J357" i="64"/>
  <c r="J356" i="64"/>
  <c r="J355" i="64"/>
  <c r="J354" i="64"/>
  <c r="J353" i="64"/>
  <c r="J352" i="64"/>
  <c r="J351" i="64"/>
  <c r="J350" i="64"/>
  <c r="J349" i="64"/>
  <c r="J348" i="64"/>
  <c r="J347" i="64"/>
  <c r="J346" i="64"/>
  <c r="J345" i="64"/>
  <c r="J344" i="64"/>
  <c r="J343" i="64"/>
  <c r="J342" i="64"/>
  <c r="J341" i="64"/>
  <c r="J340" i="64"/>
  <c r="J339" i="64"/>
  <c r="J338" i="64"/>
  <c r="J337" i="64"/>
  <c r="J336" i="64"/>
  <c r="J335" i="64"/>
  <c r="J334" i="64"/>
  <c r="J333" i="64"/>
  <c r="J332" i="64"/>
  <c r="J331" i="64"/>
  <c r="J330" i="64"/>
  <c r="J329" i="64"/>
  <c r="J328" i="64"/>
  <c r="J327" i="64"/>
  <c r="J326" i="64"/>
  <c r="J325" i="64"/>
  <c r="J324" i="64"/>
  <c r="J323" i="64"/>
  <c r="J322" i="64"/>
  <c r="J321" i="64"/>
  <c r="J320" i="64"/>
  <c r="J319" i="64"/>
  <c r="J318" i="64"/>
  <c r="J317" i="64"/>
  <c r="J316" i="64"/>
  <c r="J315" i="64"/>
  <c r="J314" i="64"/>
  <c r="J313" i="64"/>
  <c r="J312" i="64"/>
  <c r="J311" i="64"/>
  <c r="J310" i="64"/>
  <c r="J309" i="64"/>
  <c r="J308" i="64"/>
  <c r="J307" i="64"/>
  <c r="J306" i="64"/>
  <c r="J305" i="64"/>
  <c r="J304" i="64"/>
  <c r="J303" i="64"/>
  <c r="J302" i="64"/>
  <c r="J301" i="64"/>
  <c r="J300" i="64"/>
  <c r="J299" i="64"/>
  <c r="J298" i="64"/>
  <c r="J297" i="64"/>
  <c r="J296" i="64"/>
  <c r="J295" i="64"/>
  <c r="J294" i="64"/>
  <c r="J293" i="64"/>
  <c r="J292" i="64"/>
  <c r="J291" i="64"/>
  <c r="J290" i="64"/>
  <c r="J289" i="64"/>
  <c r="J288" i="64"/>
  <c r="J287" i="64"/>
  <c r="J286" i="64"/>
  <c r="J285" i="64"/>
  <c r="J284" i="64"/>
  <c r="J283" i="64"/>
  <c r="J282" i="64"/>
  <c r="J281" i="64"/>
  <c r="J280" i="64"/>
  <c r="J279" i="64"/>
  <c r="J278" i="64"/>
  <c r="J277" i="64"/>
  <c r="J276" i="64"/>
  <c r="J275" i="64"/>
  <c r="J274" i="64"/>
  <c r="J273" i="64"/>
  <c r="J272" i="64"/>
  <c r="J271" i="64"/>
  <c r="J270" i="64"/>
  <c r="J269" i="64"/>
  <c r="J268" i="64"/>
  <c r="J267" i="64"/>
  <c r="J266" i="64"/>
  <c r="J265" i="64"/>
  <c r="J264" i="64"/>
  <c r="J263" i="64"/>
  <c r="J262" i="64"/>
  <c r="J261" i="64"/>
  <c r="J260" i="64"/>
  <c r="J259" i="64"/>
  <c r="J258" i="64"/>
  <c r="J257" i="64"/>
  <c r="J256" i="64"/>
  <c r="J255" i="64"/>
  <c r="J254" i="64"/>
  <c r="J253" i="64"/>
  <c r="J252" i="64"/>
  <c r="J251" i="64"/>
  <c r="J250" i="64"/>
  <c r="J249" i="64"/>
  <c r="J248" i="64"/>
  <c r="J247" i="64"/>
  <c r="J246" i="64"/>
  <c r="J245" i="64"/>
  <c r="J244" i="64"/>
  <c r="J243" i="64"/>
  <c r="J242" i="64"/>
  <c r="J241" i="64"/>
  <c r="J240" i="64"/>
  <c r="J239" i="64"/>
  <c r="J238" i="64"/>
  <c r="J237" i="64"/>
  <c r="J236" i="64"/>
  <c r="J235" i="64"/>
  <c r="J234" i="64"/>
  <c r="J233" i="64"/>
  <c r="J232" i="64"/>
  <c r="J231" i="64"/>
  <c r="J230" i="64"/>
  <c r="J229" i="64"/>
  <c r="J228" i="64"/>
  <c r="J227" i="64"/>
  <c r="J226" i="64"/>
  <c r="J225" i="64"/>
  <c r="J224" i="64"/>
  <c r="J223" i="64"/>
  <c r="J222" i="64"/>
  <c r="J221" i="64"/>
  <c r="J220" i="64"/>
  <c r="J219" i="64"/>
  <c r="J218" i="64"/>
  <c r="J217" i="64"/>
  <c r="J216" i="64"/>
  <c r="J215" i="64"/>
  <c r="J214" i="64"/>
  <c r="J213" i="64"/>
  <c r="J212" i="64"/>
  <c r="J211" i="64"/>
  <c r="J210" i="64"/>
  <c r="J209" i="64"/>
  <c r="J208" i="64"/>
  <c r="J207" i="64"/>
  <c r="J206" i="64"/>
  <c r="J205" i="64"/>
  <c r="J204" i="64"/>
  <c r="J203" i="64"/>
  <c r="J202" i="64"/>
  <c r="J201" i="64"/>
  <c r="J200" i="64"/>
  <c r="J199" i="64"/>
  <c r="J198" i="64"/>
  <c r="J197" i="64"/>
  <c r="J196" i="64"/>
  <c r="J195" i="64"/>
  <c r="J194" i="64"/>
  <c r="J193" i="64"/>
  <c r="J192" i="64"/>
  <c r="J191" i="64"/>
  <c r="J190" i="64"/>
  <c r="J189" i="64"/>
  <c r="J188" i="64"/>
  <c r="J187" i="64"/>
  <c r="J186" i="64"/>
  <c r="J185" i="64"/>
  <c r="J184" i="64"/>
  <c r="J183" i="64"/>
  <c r="J182" i="64"/>
  <c r="J181" i="64"/>
  <c r="J180" i="64"/>
  <c r="J179" i="64"/>
  <c r="J178" i="64"/>
  <c r="J177" i="64"/>
  <c r="J176" i="64"/>
  <c r="J175" i="64"/>
  <c r="J174" i="64"/>
  <c r="J173" i="64"/>
  <c r="J172" i="64"/>
  <c r="J171" i="64"/>
  <c r="J170" i="64"/>
  <c r="J169" i="64"/>
  <c r="J168" i="64"/>
  <c r="J167" i="64"/>
  <c r="J166" i="64"/>
  <c r="J165" i="64"/>
  <c r="J164" i="64"/>
  <c r="J163" i="64"/>
  <c r="J162" i="64"/>
  <c r="J161" i="64"/>
  <c r="J160" i="64"/>
  <c r="J159" i="64"/>
  <c r="J158" i="64"/>
  <c r="J157" i="64"/>
  <c r="J156" i="64"/>
  <c r="J155" i="64"/>
  <c r="J154" i="64"/>
  <c r="J153" i="64"/>
  <c r="J152" i="64"/>
  <c r="J151" i="64"/>
  <c r="J150" i="64"/>
  <c r="J149" i="64"/>
  <c r="J148" i="64"/>
  <c r="J147" i="64"/>
  <c r="J146" i="64"/>
  <c r="J145" i="64"/>
  <c r="J144" i="64"/>
  <c r="J143" i="64"/>
  <c r="J142" i="64"/>
  <c r="J141" i="64"/>
  <c r="J140" i="64"/>
  <c r="J139" i="64"/>
  <c r="J138" i="64"/>
  <c r="J137" i="64"/>
  <c r="J136" i="64"/>
  <c r="J135" i="64"/>
  <c r="J134" i="64"/>
  <c r="J133" i="64"/>
  <c r="J132" i="64"/>
  <c r="J131" i="64"/>
  <c r="J130" i="64"/>
  <c r="J129" i="64"/>
  <c r="J128" i="64"/>
  <c r="J127" i="64"/>
  <c r="J126" i="64"/>
  <c r="J125" i="64"/>
  <c r="J124" i="64"/>
  <c r="J123" i="64"/>
  <c r="J122" i="64"/>
  <c r="J121" i="64"/>
  <c r="J120" i="64"/>
  <c r="J119" i="64"/>
  <c r="J118" i="64"/>
  <c r="J117" i="64"/>
  <c r="J116" i="64"/>
  <c r="J115" i="64"/>
  <c r="J114" i="64"/>
  <c r="J113" i="64"/>
  <c r="J112" i="64"/>
  <c r="J111" i="64"/>
  <c r="J110" i="64"/>
  <c r="J109" i="64"/>
  <c r="J108" i="64"/>
  <c r="J107" i="64"/>
  <c r="J106" i="64"/>
  <c r="J105" i="64"/>
  <c r="J104" i="64"/>
  <c r="J103" i="64"/>
  <c r="J102" i="64"/>
  <c r="J101" i="64"/>
  <c r="J100" i="64"/>
  <c r="J99" i="64"/>
  <c r="J98" i="64"/>
  <c r="J97" i="64"/>
  <c r="J96" i="64"/>
  <c r="J95" i="64"/>
  <c r="J94" i="64"/>
  <c r="J93" i="64"/>
  <c r="J92" i="64"/>
  <c r="J91" i="64"/>
  <c r="J90" i="64"/>
  <c r="J89" i="64"/>
  <c r="J88" i="64"/>
  <c r="J87" i="64"/>
  <c r="J86" i="64"/>
  <c r="J85" i="64"/>
  <c r="J84" i="64"/>
  <c r="J83" i="64"/>
  <c r="J82" i="64"/>
  <c r="J81" i="64"/>
  <c r="J80" i="64"/>
  <c r="J79" i="64"/>
  <c r="J78" i="64"/>
  <c r="J77" i="64"/>
  <c r="J76" i="64"/>
  <c r="J75" i="64"/>
  <c r="J74" i="64"/>
  <c r="J73" i="64"/>
  <c r="J72" i="64"/>
  <c r="J71" i="64"/>
  <c r="J70" i="64"/>
  <c r="J69" i="64"/>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M13" i="64"/>
  <c r="M7" i="64" s="1"/>
  <c r="H3" i="64" s="1"/>
  <c r="J13" i="64"/>
  <c r="J12" i="64"/>
  <c r="J11" i="64"/>
  <c r="J10" i="64"/>
  <c r="J9" i="64"/>
  <c r="J8" i="64"/>
  <c r="L7" i="64"/>
  <c r="K7" i="64"/>
  <c r="I7" i="64"/>
  <c r="H7" i="64"/>
  <c r="J7" i="64" s="1"/>
  <c r="H2" i="64"/>
  <c r="B1" i="64"/>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28" i="63"/>
  <c r="J27" i="63"/>
  <c r="J26" i="63"/>
  <c r="J25" i="63"/>
  <c r="J24" i="63"/>
  <c r="J23" i="63"/>
  <c r="J22" i="63"/>
  <c r="J21" i="63"/>
  <c r="J20" i="63"/>
  <c r="J19" i="63"/>
  <c r="J18" i="63"/>
  <c r="J17" i="63"/>
  <c r="J16" i="63"/>
  <c r="J15" i="63"/>
  <c r="J14" i="63"/>
  <c r="J13" i="63"/>
  <c r="J12" i="63"/>
  <c r="J11" i="63"/>
  <c r="J10" i="63"/>
  <c r="J9" i="63"/>
  <c r="J6" i="63"/>
  <c r="I5" i="63"/>
  <c r="H5" i="63"/>
  <c r="J5" i="63" s="1"/>
  <c r="B1" i="63"/>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J20" i="62"/>
  <c r="J19" i="62"/>
  <c r="J18" i="62"/>
  <c r="J17" i="62"/>
  <c r="J16" i="62"/>
  <c r="J15" i="62"/>
  <c r="J14" i="62"/>
  <c r="J13" i="62"/>
  <c r="J12" i="62"/>
  <c r="J11" i="62"/>
  <c r="J10" i="62"/>
  <c r="J9" i="62"/>
  <c r="J8" i="62"/>
  <c r="J7" i="62"/>
  <c r="J6" i="62"/>
  <c r="I5" i="62"/>
  <c r="H5" i="62"/>
  <c r="J5" i="62" s="1"/>
  <c r="H2" i="62"/>
  <c r="B1" i="62"/>
  <c r="J357" i="61"/>
  <c r="J356" i="61"/>
  <c r="J355" i="61"/>
  <c r="J354" i="61"/>
  <c r="J353" i="61"/>
  <c r="J352" i="61"/>
  <c r="J351" i="61"/>
  <c r="J350" i="61"/>
  <c r="J349" i="61"/>
  <c r="J348" i="61"/>
  <c r="J347" i="61"/>
  <c r="J346" i="61"/>
  <c r="J345" i="61"/>
  <c r="J344" i="61"/>
  <c r="J343" i="61"/>
  <c r="J342" i="61"/>
  <c r="J341" i="61"/>
  <c r="J340" i="61"/>
  <c r="J339" i="61"/>
  <c r="J338" i="61"/>
  <c r="J337" i="61"/>
  <c r="J336" i="61"/>
  <c r="J335" i="61"/>
  <c r="J334" i="61"/>
  <c r="J333" i="61"/>
  <c r="J332" i="61"/>
  <c r="J331" i="61"/>
  <c r="J330" i="61"/>
  <c r="J329" i="61"/>
  <c r="J328" i="61"/>
  <c r="J327" i="61"/>
  <c r="J326" i="61"/>
  <c r="J325" i="61"/>
  <c r="J324" i="61"/>
  <c r="J323" i="61"/>
  <c r="J322" i="61"/>
  <c r="J321" i="61"/>
  <c r="J320" i="61"/>
  <c r="J319" i="61"/>
  <c r="J318" i="61"/>
  <c r="J317" i="61"/>
  <c r="J316" i="61"/>
  <c r="J315" i="61"/>
  <c r="J314" i="61"/>
  <c r="J313" i="61"/>
  <c r="J312" i="61"/>
  <c r="J311" i="61"/>
  <c r="J310" i="61"/>
  <c r="J309" i="61"/>
  <c r="J308" i="61"/>
  <c r="J307" i="61"/>
  <c r="J306" i="61"/>
  <c r="J305" i="61"/>
  <c r="J304" i="61"/>
  <c r="J303" i="61"/>
  <c r="J302" i="61"/>
  <c r="J301" i="61"/>
  <c r="J300" i="61"/>
  <c r="J299" i="61"/>
  <c r="J298" i="61"/>
  <c r="J297" i="61"/>
  <c r="J296" i="61"/>
  <c r="J295" i="61"/>
  <c r="J294" i="61"/>
  <c r="J293" i="61"/>
  <c r="J292" i="61"/>
  <c r="J291" i="61"/>
  <c r="J290" i="61"/>
  <c r="J289" i="61"/>
  <c r="J288" i="61"/>
  <c r="J287" i="61"/>
  <c r="J286" i="61"/>
  <c r="J285" i="61"/>
  <c r="J284" i="61"/>
  <c r="J283" i="61"/>
  <c r="J282" i="61"/>
  <c r="J281" i="61"/>
  <c r="J280" i="61"/>
  <c r="J279" i="61"/>
  <c r="J278" i="61"/>
  <c r="J277" i="61"/>
  <c r="J276" i="61"/>
  <c r="J275" i="61"/>
  <c r="J274" i="61"/>
  <c r="J273" i="61"/>
  <c r="J272" i="61"/>
  <c r="J271" i="61"/>
  <c r="J270" i="61"/>
  <c r="J269" i="61"/>
  <c r="J268" i="61"/>
  <c r="J267" i="61"/>
  <c r="J266" i="61"/>
  <c r="J265" i="61"/>
  <c r="J264" i="61"/>
  <c r="J263" i="61"/>
  <c r="J262" i="61"/>
  <c r="J261" i="61"/>
  <c r="J260" i="61"/>
  <c r="J259" i="61"/>
  <c r="J258" i="61"/>
  <c r="J257" i="61"/>
  <c r="J256" i="61"/>
  <c r="J255" i="61"/>
  <c r="J254" i="61"/>
  <c r="J253" i="61"/>
  <c r="J252" i="61"/>
  <c r="J251" i="61"/>
  <c r="J250" i="61"/>
  <c r="J249" i="61"/>
  <c r="J248" i="61"/>
  <c r="J247" i="61"/>
  <c r="J246" i="61"/>
  <c r="J245" i="61"/>
  <c r="J244" i="61"/>
  <c r="J243" i="61"/>
  <c r="J242" i="61"/>
  <c r="J241" i="61"/>
  <c r="J240" i="61"/>
  <c r="J239" i="61"/>
  <c r="J238" i="61"/>
  <c r="J237" i="61"/>
  <c r="J236" i="61"/>
  <c r="J235" i="61"/>
  <c r="J234" i="61"/>
  <c r="J233" i="61"/>
  <c r="J232" i="61"/>
  <c r="J231" i="61"/>
  <c r="J230" i="61"/>
  <c r="J229" i="61"/>
  <c r="J228" i="61"/>
  <c r="J227" i="61"/>
  <c r="J226" i="61"/>
  <c r="J225" i="61"/>
  <c r="J224" i="61"/>
  <c r="J223" i="61"/>
  <c r="J222" i="61"/>
  <c r="J221" i="61"/>
  <c r="J220" i="61"/>
  <c r="J219" i="61"/>
  <c r="J218" i="61"/>
  <c r="J217" i="61"/>
  <c r="J216" i="61"/>
  <c r="J215" i="61"/>
  <c r="J214" i="61"/>
  <c r="J213" i="61"/>
  <c r="J212" i="61"/>
  <c r="J211" i="61"/>
  <c r="J210" i="61"/>
  <c r="J209" i="61"/>
  <c r="J208" i="61"/>
  <c r="J207" i="61"/>
  <c r="J206" i="61"/>
  <c r="J205" i="61"/>
  <c r="J204" i="61"/>
  <c r="J203" i="61"/>
  <c r="J202" i="61"/>
  <c r="J201" i="61"/>
  <c r="J200" i="61"/>
  <c r="J199" i="61"/>
  <c r="J198" i="61"/>
  <c r="J197" i="61"/>
  <c r="J196" i="61"/>
  <c r="J195" i="61"/>
  <c r="J194" i="61"/>
  <c r="J193" i="61"/>
  <c r="J192" i="61"/>
  <c r="J191" i="61"/>
  <c r="J190" i="61"/>
  <c r="J189" i="61"/>
  <c r="J188" i="61"/>
  <c r="J187" i="61"/>
  <c r="J186" i="61"/>
  <c r="J185" i="61"/>
  <c r="J184" i="61"/>
  <c r="J183" i="61"/>
  <c r="J182" i="61"/>
  <c r="J181" i="61"/>
  <c r="J180" i="61"/>
  <c r="J179" i="61"/>
  <c r="J178" i="61"/>
  <c r="J177" i="61"/>
  <c r="J176" i="61"/>
  <c r="J175" i="61"/>
  <c r="J174" i="61"/>
  <c r="J173" i="61"/>
  <c r="J172" i="61"/>
  <c r="J171" i="61"/>
  <c r="J170" i="61"/>
  <c r="J169" i="61"/>
  <c r="J168" i="61"/>
  <c r="J167" i="61"/>
  <c r="J166" i="61"/>
  <c r="J165" i="61"/>
  <c r="J164" i="61"/>
  <c r="J163" i="61"/>
  <c r="J162" i="61"/>
  <c r="J161" i="61"/>
  <c r="J160" i="61"/>
  <c r="J159" i="61"/>
  <c r="J158" i="61"/>
  <c r="J157" i="61"/>
  <c r="J156" i="61"/>
  <c r="J155" i="61"/>
  <c r="J154" i="61"/>
  <c r="J153" i="61"/>
  <c r="J152" i="61"/>
  <c r="J151" i="61"/>
  <c r="J150" i="61"/>
  <c r="J149" i="61"/>
  <c r="J148" i="61"/>
  <c r="J147" i="61"/>
  <c r="J146" i="61"/>
  <c r="J145" i="61"/>
  <c r="J144" i="61"/>
  <c r="J143" i="61"/>
  <c r="J142" i="61"/>
  <c r="J141" i="61"/>
  <c r="J140" i="61"/>
  <c r="J139" i="61"/>
  <c r="J138" i="61"/>
  <c r="J137" i="61"/>
  <c r="J136" i="61"/>
  <c r="J135" i="61"/>
  <c r="J134" i="61"/>
  <c r="J133" i="61"/>
  <c r="J132" i="61"/>
  <c r="J131" i="61"/>
  <c r="J130" i="61"/>
  <c r="J129" i="61"/>
  <c r="J128" i="61"/>
  <c r="J127" i="61"/>
  <c r="J126" i="61"/>
  <c r="J125" i="61"/>
  <c r="J124" i="61"/>
  <c r="J123" i="61"/>
  <c r="J122" i="61"/>
  <c r="J121" i="61"/>
  <c r="J120" i="61"/>
  <c r="J119" i="61"/>
  <c r="J118" i="61"/>
  <c r="J117" i="61"/>
  <c r="J116" i="61"/>
  <c r="J115" i="61"/>
  <c r="J114" i="61"/>
  <c r="J113" i="61"/>
  <c r="J112" i="61"/>
  <c r="J111" i="61"/>
  <c r="J110" i="61"/>
  <c r="J109" i="61"/>
  <c r="J108" i="61"/>
  <c r="J107" i="61"/>
  <c r="J106" i="61"/>
  <c r="J105" i="61"/>
  <c r="J104" i="61"/>
  <c r="J103" i="61"/>
  <c r="J102" i="61"/>
  <c r="J101" i="61"/>
  <c r="J100" i="61"/>
  <c r="J99" i="61"/>
  <c r="J98" i="61"/>
  <c r="J97" i="61"/>
  <c r="J96" i="61"/>
  <c r="J95" i="61"/>
  <c r="J94" i="61"/>
  <c r="J93" i="61"/>
  <c r="J92" i="61"/>
  <c r="J91" i="61"/>
  <c r="J90" i="61"/>
  <c r="J89" i="61"/>
  <c r="J88" i="61"/>
  <c r="J87" i="61"/>
  <c r="J86" i="61"/>
  <c r="J85" i="61"/>
  <c r="J84" i="61"/>
  <c r="J83" i="61"/>
  <c r="J82" i="61"/>
  <c r="J81" i="61"/>
  <c r="J80" i="61"/>
  <c r="J79" i="61"/>
  <c r="J78" i="61"/>
  <c r="J77" i="61"/>
  <c r="J76" i="61"/>
  <c r="J75" i="61"/>
  <c r="J74" i="61"/>
  <c r="J73" i="61"/>
  <c r="J72" i="61"/>
  <c r="J71" i="61"/>
  <c r="J70" i="61"/>
  <c r="J69" i="61"/>
  <c r="J68" i="61"/>
  <c r="J67" i="61"/>
  <c r="J66" i="61"/>
  <c r="J65" i="61"/>
  <c r="J64" i="61"/>
  <c r="J63" i="61"/>
  <c r="J62" i="61"/>
  <c r="J61" i="61"/>
  <c r="J60" i="61"/>
  <c r="J59" i="61"/>
  <c r="J58" i="61"/>
  <c r="J57" i="61"/>
  <c r="J56" i="61"/>
  <c r="J55" i="61"/>
  <c r="J54" i="61"/>
  <c r="J53" i="61"/>
  <c r="J52" i="61"/>
  <c r="J51" i="61"/>
  <c r="J50" i="61"/>
  <c r="J49" i="61"/>
  <c r="J48" i="61"/>
  <c r="J47" i="61"/>
  <c r="J46" i="61"/>
  <c r="J45" i="61"/>
  <c r="J44" i="61"/>
  <c r="J43" i="61"/>
  <c r="J42" i="61"/>
  <c r="J41" i="61"/>
  <c r="J40" i="61"/>
  <c r="J39" i="61"/>
  <c r="J38" i="61"/>
  <c r="J37" i="61"/>
  <c r="J36" i="61"/>
  <c r="J35" i="61"/>
  <c r="J34" i="61"/>
  <c r="J33" i="61"/>
  <c r="J32" i="61"/>
  <c r="J31" i="61"/>
  <c r="J30" i="61"/>
  <c r="J29" i="61"/>
  <c r="J28" i="61"/>
  <c r="J27" i="61"/>
  <c r="J26" i="61"/>
  <c r="J25" i="61"/>
  <c r="J24" i="61"/>
  <c r="J23" i="61"/>
  <c r="J22" i="61"/>
  <c r="J21" i="61"/>
  <c r="J20" i="61"/>
  <c r="J19" i="61"/>
  <c r="J18" i="61"/>
  <c r="J17" i="61"/>
  <c r="J16" i="61"/>
  <c r="J15" i="61"/>
  <c r="J14" i="61"/>
  <c r="J13" i="61"/>
  <c r="J12" i="61"/>
  <c r="J11" i="61"/>
  <c r="J10" i="61"/>
  <c r="J9" i="61"/>
  <c r="J8" i="61"/>
  <c r="O7" i="61"/>
  <c r="H3" i="61" s="1"/>
  <c r="H4" i="61" s="1"/>
  <c r="J7" i="61"/>
  <c r="I7" i="61"/>
  <c r="H7" i="61"/>
  <c r="H2" i="61"/>
  <c r="B1" i="61"/>
  <c r="J357" i="60"/>
  <c r="J356" i="60"/>
  <c r="J355" i="60"/>
  <c r="J354" i="60"/>
  <c r="J353" i="60"/>
  <c r="J352" i="60"/>
  <c r="J351" i="60"/>
  <c r="J350" i="60"/>
  <c r="J349" i="60"/>
  <c r="J348" i="60"/>
  <c r="J347" i="60"/>
  <c r="J346" i="60"/>
  <c r="J345" i="60"/>
  <c r="J344" i="60"/>
  <c r="J343" i="60"/>
  <c r="J342" i="60"/>
  <c r="J341" i="60"/>
  <c r="J340" i="60"/>
  <c r="J339" i="60"/>
  <c r="J338" i="60"/>
  <c r="J337" i="60"/>
  <c r="J336" i="60"/>
  <c r="J335" i="60"/>
  <c r="J334" i="60"/>
  <c r="J333" i="60"/>
  <c r="J332" i="60"/>
  <c r="J331" i="60"/>
  <c r="J330" i="60"/>
  <c r="J329" i="60"/>
  <c r="J328" i="60"/>
  <c r="J327" i="60"/>
  <c r="J326" i="60"/>
  <c r="J325" i="60"/>
  <c r="J324" i="60"/>
  <c r="J323" i="60"/>
  <c r="J322" i="60"/>
  <c r="J321" i="60"/>
  <c r="J320" i="60"/>
  <c r="J319" i="60"/>
  <c r="J318" i="60"/>
  <c r="J317" i="60"/>
  <c r="J316" i="60"/>
  <c r="J315" i="60"/>
  <c r="J314" i="60"/>
  <c r="J313" i="60"/>
  <c r="J312" i="60"/>
  <c r="J311" i="60"/>
  <c r="J310" i="60"/>
  <c r="J309" i="60"/>
  <c r="J308" i="60"/>
  <c r="J307" i="60"/>
  <c r="J306" i="60"/>
  <c r="J305" i="60"/>
  <c r="J304" i="60"/>
  <c r="J303" i="60"/>
  <c r="J302" i="60"/>
  <c r="J301" i="60"/>
  <c r="J300" i="60"/>
  <c r="J299" i="60"/>
  <c r="J298" i="60"/>
  <c r="J297" i="60"/>
  <c r="J296" i="60"/>
  <c r="J295" i="60"/>
  <c r="J294" i="60"/>
  <c r="J293" i="60"/>
  <c r="J292" i="60"/>
  <c r="J291" i="60"/>
  <c r="J290" i="60"/>
  <c r="J289" i="60"/>
  <c r="J288" i="60"/>
  <c r="J287" i="60"/>
  <c r="J286" i="60"/>
  <c r="J285" i="60"/>
  <c r="J284" i="60"/>
  <c r="J283" i="60"/>
  <c r="J282" i="60"/>
  <c r="J281" i="60"/>
  <c r="J280" i="60"/>
  <c r="J279" i="60"/>
  <c r="J278" i="60"/>
  <c r="J277" i="60"/>
  <c r="J276" i="60"/>
  <c r="J275" i="60"/>
  <c r="J274" i="60"/>
  <c r="J273" i="60"/>
  <c r="J272" i="60"/>
  <c r="J271" i="60"/>
  <c r="J270" i="60"/>
  <c r="J269" i="60"/>
  <c r="J268" i="60"/>
  <c r="J267" i="60"/>
  <c r="J266" i="60"/>
  <c r="J265" i="60"/>
  <c r="J264" i="60"/>
  <c r="J263" i="60"/>
  <c r="J262" i="60"/>
  <c r="J261" i="60"/>
  <c r="J260" i="60"/>
  <c r="J259" i="60"/>
  <c r="J258" i="60"/>
  <c r="J257" i="60"/>
  <c r="J256" i="60"/>
  <c r="J255" i="60"/>
  <c r="J254" i="60"/>
  <c r="J253" i="60"/>
  <c r="J252" i="60"/>
  <c r="J251" i="60"/>
  <c r="J250" i="60"/>
  <c r="J249" i="60"/>
  <c r="J248" i="60"/>
  <c r="J247" i="60"/>
  <c r="J246" i="60"/>
  <c r="J245" i="60"/>
  <c r="J244" i="60"/>
  <c r="J243" i="60"/>
  <c r="J242" i="60"/>
  <c r="J241" i="60"/>
  <c r="J240" i="60"/>
  <c r="J239" i="60"/>
  <c r="J238" i="60"/>
  <c r="J237" i="60"/>
  <c r="J236" i="60"/>
  <c r="J235" i="60"/>
  <c r="J234" i="60"/>
  <c r="J233" i="60"/>
  <c r="J232" i="60"/>
  <c r="J231" i="60"/>
  <c r="J230" i="60"/>
  <c r="J229" i="60"/>
  <c r="J228" i="60"/>
  <c r="J227" i="60"/>
  <c r="J226" i="60"/>
  <c r="J225" i="60"/>
  <c r="J224" i="60"/>
  <c r="J223" i="60"/>
  <c r="J222" i="60"/>
  <c r="J221" i="60"/>
  <c r="J220" i="60"/>
  <c r="J219" i="60"/>
  <c r="J218" i="60"/>
  <c r="J217" i="60"/>
  <c r="J216" i="60"/>
  <c r="J215" i="60"/>
  <c r="J214" i="60"/>
  <c r="J213" i="60"/>
  <c r="J212" i="60"/>
  <c r="J211" i="60"/>
  <c r="J210" i="60"/>
  <c r="J209" i="60"/>
  <c r="J208" i="60"/>
  <c r="J207" i="60"/>
  <c r="J206" i="60"/>
  <c r="J205" i="60"/>
  <c r="J204" i="60"/>
  <c r="J203" i="60"/>
  <c r="J202" i="60"/>
  <c r="J201" i="60"/>
  <c r="J200" i="60"/>
  <c r="J199" i="60"/>
  <c r="J198" i="60"/>
  <c r="J197" i="60"/>
  <c r="J196" i="60"/>
  <c r="J195" i="60"/>
  <c r="J194" i="60"/>
  <c r="J193" i="60"/>
  <c r="J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J137" i="60"/>
  <c r="J136" i="60"/>
  <c r="J135" i="60"/>
  <c r="J134" i="60"/>
  <c r="J133" i="60"/>
  <c r="J132" i="60"/>
  <c r="J131" i="60"/>
  <c r="J130" i="60"/>
  <c r="J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J12" i="60"/>
  <c r="J11" i="60"/>
  <c r="J10" i="60"/>
  <c r="J9" i="60"/>
  <c r="J8" i="60"/>
  <c r="M7" i="60"/>
  <c r="H3" i="60" s="1"/>
  <c r="H4" i="60" s="1"/>
  <c r="L7" i="60"/>
  <c r="K7" i="60"/>
  <c r="J7" i="60"/>
  <c r="I7" i="60"/>
  <c r="H7" i="60"/>
  <c r="H2" i="60"/>
  <c r="B1" i="60"/>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J11" i="59"/>
  <c r="J10" i="59"/>
  <c r="J9" i="59"/>
  <c r="J8" i="59"/>
  <c r="J7" i="59"/>
  <c r="J6" i="59"/>
  <c r="I5" i="59"/>
  <c r="H5" i="59"/>
  <c r="J5" i="59" s="1"/>
  <c r="H2" i="59"/>
  <c r="B1" i="59"/>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I5" i="58"/>
  <c r="H5" i="58"/>
  <c r="J5" i="58" s="1"/>
  <c r="H2" i="58"/>
  <c r="B1" i="58"/>
  <c r="J357" i="57"/>
  <c r="J356" i="57"/>
  <c r="J355" i="57"/>
  <c r="J354" i="57"/>
  <c r="J353" i="57"/>
  <c r="J352" i="57"/>
  <c r="J351" i="57"/>
  <c r="J350" i="57"/>
  <c r="J349" i="57"/>
  <c r="J348" i="57"/>
  <c r="J347" i="57"/>
  <c r="J346" i="57"/>
  <c r="J345" i="57"/>
  <c r="J344" i="57"/>
  <c r="J343" i="57"/>
  <c r="J342" i="57"/>
  <c r="J341" i="57"/>
  <c r="J340" i="57"/>
  <c r="J339" i="57"/>
  <c r="J338" i="57"/>
  <c r="J337" i="57"/>
  <c r="J336" i="57"/>
  <c r="J335" i="57"/>
  <c r="J334" i="57"/>
  <c r="J333" i="57"/>
  <c r="J332" i="57"/>
  <c r="J331" i="57"/>
  <c r="J330" i="57"/>
  <c r="J329" i="57"/>
  <c r="J328" i="57"/>
  <c r="J327" i="57"/>
  <c r="J326" i="57"/>
  <c r="J325" i="57"/>
  <c r="J324" i="57"/>
  <c r="J323" i="57"/>
  <c r="J322" i="57"/>
  <c r="J321" i="57"/>
  <c r="J320"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80" i="57"/>
  <c r="J279" i="57"/>
  <c r="J278" i="57"/>
  <c r="J277" i="57"/>
  <c r="J276" i="57"/>
  <c r="J275"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5" i="57"/>
  <c r="J234" i="57"/>
  <c r="J233" i="57"/>
  <c r="J232" i="57"/>
  <c r="J231" i="57"/>
  <c r="J230" i="57"/>
  <c r="J229" i="57"/>
  <c r="J228" i="57"/>
  <c r="J227" i="57"/>
  <c r="J226" i="57"/>
  <c r="J225" i="57"/>
  <c r="J224" i="57"/>
  <c r="J223" i="57"/>
  <c r="J222" i="57"/>
  <c r="J221" i="57"/>
  <c r="J220" i="57"/>
  <c r="J219" i="57"/>
  <c r="J218" i="57"/>
  <c r="J217" i="57"/>
  <c r="J216" i="57"/>
  <c r="J215" i="57"/>
  <c r="J214" i="57"/>
  <c r="J213" i="57"/>
  <c r="J212" i="57"/>
  <c r="J211" i="57"/>
  <c r="J210" i="57"/>
  <c r="J209" i="57"/>
  <c r="J208" i="57"/>
  <c r="J207" i="57"/>
  <c r="J206" i="57"/>
  <c r="J205" i="57"/>
  <c r="J204" i="57"/>
  <c r="J203" i="57"/>
  <c r="J202" i="57"/>
  <c r="J201" i="57"/>
  <c r="J200" i="57"/>
  <c r="J199" i="57"/>
  <c r="J198" i="57"/>
  <c r="J197" i="57"/>
  <c r="J196" i="57"/>
  <c r="J195" i="57"/>
  <c r="J194" i="57"/>
  <c r="J193" i="57"/>
  <c r="J192" i="57"/>
  <c r="J191" i="57"/>
  <c r="J190" i="57"/>
  <c r="J189" i="57"/>
  <c r="J188" i="57"/>
  <c r="J187" i="57"/>
  <c r="J186" i="57"/>
  <c r="J185"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5" i="57"/>
  <c r="J144" i="57"/>
  <c r="J143" i="57"/>
  <c r="J142" i="57"/>
  <c r="J141" i="57"/>
  <c r="J140"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100" i="57"/>
  <c r="J99" i="57"/>
  <c r="J98" i="57"/>
  <c r="J97" i="57"/>
  <c r="J96" i="57"/>
  <c r="J95"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5" i="57"/>
  <c r="J54" i="57"/>
  <c r="J53" i="57"/>
  <c r="J52" i="57"/>
  <c r="J51" i="57"/>
  <c r="J50"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10" i="57"/>
  <c r="J9" i="57"/>
  <c r="J8" i="57"/>
  <c r="O7" i="57"/>
  <c r="H3" i="57" s="1"/>
  <c r="H4" i="57" s="1"/>
  <c r="I7" i="57"/>
  <c r="J7" i="57" s="1"/>
  <c r="H7" i="57"/>
  <c r="H2" i="57"/>
  <c r="B1" i="57"/>
  <c r="J359" i="56"/>
  <c r="J358" i="56"/>
  <c r="J357" i="56"/>
  <c r="J356" i="56"/>
  <c r="J355" i="56"/>
  <c r="J354" i="56"/>
  <c r="J353" i="56"/>
  <c r="J352" i="56"/>
  <c r="J351" i="56"/>
  <c r="J350" i="56"/>
  <c r="J349" i="56"/>
  <c r="J348" i="56"/>
  <c r="J347" i="56"/>
  <c r="J346" i="56"/>
  <c r="J345" i="56"/>
  <c r="J344" i="56"/>
  <c r="J343" i="56"/>
  <c r="J342" i="56"/>
  <c r="J341" i="56"/>
  <c r="J340" i="56"/>
  <c r="J339" i="56"/>
  <c r="J338" i="56"/>
  <c r="J337" i="56"/>
  <c r="J336" i="56"/>
  <c r="J335" i="56"/>
  <c r="J334" i="56"/>
  <c r="J333" i="56"/>
  <c r="J332" i="56"/>
  <c r="J331" i="56"/>
  <c r="J330" i="56"/>
  <c r="J329" i="56"/>
  <c r="J328" i="56"/>
  <c r="J327" i="56"/>
  <c r="J326" i="56"/>
  <c r="J325" i="56"/>
  <c r="J324" i="56"/>
  <c r="J323" i="56"/>
  <c r="J322" i="56"/>
  <c r="J321" i="56"/>
  <c r="J320" i="56"/>
  <c r="J319" i="56"/>
  <c r="J318" i="56"/>
  <c r="J317" i="56"/>
  <c r="J316" i="56"/>
  <c r="J315" i="56"/>
  <c r="J314" i="56"/>
  <c r="J313" i="56"/>
  <c r="J312" i="56"/>
  <c r="J311" i="56"/>
  <c r="J310" i="56"/>
  <c r="J309" i="56"/>
  <c r="J308" i="56"/>
  <c r="J307" i="56"/>
  <c r="J306" i="56"/>
  <c r="J305" i="56"/>
  <c r="J304" i="56"/>
  <c r="J303" i="56"/>
  <c r="J302" i="56"/>
  <c r="J301" i="56"/>
  <c r="J300" i="56"/>
  <c r="J299" i="56"/>
  <c r="J298" i="56"/>
  <c r="J297" i="56"/>
  <c r="J296" i="56"/>
  <c r="J295" i="56"/>
  <c r="J294" i="56"/>
  <c r="J293" i="56"/>
  <c r="J292" i="56"/>
  <c r="J291" i="56"/>
  <c r="J290" i="56"/>
  <c r="J289" i="56"/>
  <c r="J288" i="56"/>
  <c r="J287" i="56"/>
  <c r="J286" i="56"/>
  <c r="J285" i="56"/>
  <c r="J284" i="56"/>
  <c r="J283" i="56"/>
  <c r="J282" i="56"/>
  <c r="J281" i="56"/>
  <c r="J280" i="56"/>
  <c r="J279" i="56"/>
  <c r="J278" i="56"/>
  <c r="J277" i="56"/>
  <c r="J276" i="56"/>
  <c r="J275" i="56"/>
  <c r="J274" i="56"/>
  <c r="J273" i="56"/>
  <c r="J272" i="56"/>
  <c r="J271" i="56"/>
  <c r="J270" i="56"/>
  <c r="J269" i="56"/>
  <c r="J268" i="56"/>
  <c r="J267" i="56"/>
  <c r="J266" i="56"/>
  <c r="J265" i="56"/>
  <c r="J264" i="56"/>
  <c r="J263" i="56"/>
  <c r="J262" i="56"/>
  <c r="J261" i="56"/>
  <c r="J260" i="56"/>
  <c r="J259" i="56"/>
  <c r="J258" i="56"/>
  <c r="J257" i="56"/>
  <c r="J256" i="56"/>
  <c r="J255" i="56"/>
  <c r="J254" i="56"/>
  <c r="J253" i="56"/>
  <c r="J252" i="56"/>
  <c r="J251" i="56"/>
  <c r="J250" i="56"/>
  <c r="J249" i="56"/>
  <c r="J248" i="56"/>
  <c r="J247" i="56"/>
  <c r="J246" i="56"/>
  <c r="J245" i="56"/>
  <c r="J244" i="56"/>
  <c r="J243" i="56"/>
  <c r="J242" i="56"/>
  <c r="J241" i="56"/>
  <c r="J240" i="56"/>
  <c r="J239" i="56"/>
  <c r="J238" i="56"/>
  <c r="J237" i="56"/>
  <c r="J236" i="56"/>
  <c r="J235" i="56"/>
  <c r="J234" i="56"/>
  <c r="J233" i="56"/>
  <c r="J232" i="56"/>
  <c r="J231" i="56"/>
  <c r="J230" i="56"/>
  <c r="J229" i="56"/>
  <c r="J228" i="56"/>
  <c r="J227" i="56"/>
  <c r="J226" i="56"/>
  <c r="J225" i="56"/>
  <c r="J224" i="56"/>
  <c r="J223" i="56"/>
  <c r="J222" i="56"/>
  <c r="J221" i="56"/>
  <c r="J220" i="56"/>
  <c r="J219" i="56"/>
  <c r="J218" i="56"/>
  <c r="J217" i="56"/>
  <c r="J216" i="56"/>
  <c r="J215" i="56"/>
  <c r="J214" i="56"/>
  <c r="J213" i="56"/>
  <c r="J212" i="56"/>
  <c r="J211" i="56"/>
  <c r="J210" i="56"/>
  <c r="J209" i="56"/>
  <c r="J208" i="56"/>
  <c r="J207" i="56"/>
  <c r="J206" i="56"/>
  <c r="J205" i="56"/>
  <c r="J204" i="56"/>
  <c r="J203" i="56"/>
  <c r="J202" i="56"/>
  <c r="J201" i="56"/>
  <c r="J200" i="56"/>
  <c r="J199" i="56"/>
  <c r="J198" i="56"/>
  <c r="J197" i="56"/>
  <c r="J196" i="56"/>
  <c r="J195" i="56"/>
  <c r="J194" i="56"/>
  <c r="J193" i="56"/>
  <c r="J192" i="56"/>
  <c r="J191" i="56"/>
  <c r="J190" i="56"/>
  <c r="J189" i="56"/>
  <c r="J188" i="56"/>
  <c r="J187" i="56"/>
  <c r="J186" i="56"/>
  <c r="J185" i="56"/>
  <c r="J184" i="56"/>
  <c r="J183" i="56"/>
  <c r="J182" i="56"/>
  <c r="J181" i="56"/>
  <c r="J180" i="56"/>
  <c r="J179" i="56"/>
  <c r="J178" i="56"/>
  <c r="J177" i="56"/>
  <c r="J176" i="56"/>
  <c r="J175" i="56"/>
  <c r="J174" i="56"/>
  <c r="J173" i="56"/>
  <c r="J172" i="56"/>
  <c r="J171" i="56"/>
  <c r="J170" i="56"/>
  <c r="J169" i="56"/>
  <c r="J168" i="56"/>
  <c r="J167" i="56"/>
  <c r="J166" i="56"/>
  <c r="J165" i="56"/>
  <c r="J164" i="56"/>
  <c r="J163" i="56"/>
  <c r="J162" i="56"/>
  <c r="J161" i="56"/>
  <c r="J160" i="56"/>
  <c r="J159" i="56"/>
  <c r="J158" i="56"/>
  <c r="J157" i="56"/>
  <c r="J156" i="56"/>
  <c r="J155" i="56"/>
  <c r="J154" i="56"/>
  <c r="J153" i="56"/>
  <c r="J152" i="56"/>
  <c r="J151" i="56"/>
  <c r="J150" i="56"/>
  <c r="J149" i="56"/>
  <c r="J148" i="56"/>
  <c r="J147" i="56"/>
  <c r="J146" i="56"/>
  <c r="J145" i="56"/>
  <c r="J144" i="56"/>
  <c r="J143" i="56"/>
  <c r="J142" i="56"/>
  <c r="J141" i="56"/>
  <c r="J140" i="56"/>
  <c r="J139" i="56"/>
  <c r="J138" i="56"/>
  <c r="J137" i="56"/>
  <c r="J136" i="56"/>
  <c r="J135" i="56"/>
  <c r="J134" i="56"/>
  <c r="J133" i="56"/>
  <c r="J132" i="56"/>
  <c r="J131" i="56"/>
  <c r="J130" i="56"/>
  <c r="J129" i="56"/>
  <c r="J128" i="56"/>
  <c r="J127" i="56"/>
  <c r="J126" i="56"/>
  <c r="J125" i="56"/>
  <c r="J124" i="56"/>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J99" i="56"/>
  <c r="J98" i="56"/>
  <c r="J97" i="56"/>
  <c r="J96" i="56"/>
  <c r="J95" i="56"/>
  <c r="J94" i="56"/>
  <c r="J93" i="56"/>
  <c r="J92" i="56"/>
  <c r="J91" i="56"/>
  <c r="J90" i="56"/>
  <c r="J89" i="56"/>
  <c r="J88" i="56"/>
  <c r="J87" i="56"/>
  <c r="J86" i="56"/>
  <c r="J85" i="56"/>
  <c r="J84" i="56"/>
  <c r="J83" i="56"/>
  <c r="J82" i="56"/>
  <c r="J81" i="56"/>
  <c r="J80" i="56"/>
  <c r="J79" i="56"/>
  <c r="J78" i="56"/>
  <c r="J77" i="56"/>
  <c r="J76" i="56"/>
  <c r="J75" i="56"/>
  <c r="J74" i="56"/>
  <c r="J73" i="56"/>
  <c r="J72" i="56"/>
  <c r="J71" i="56"/>
  <c r="J70" i="56"/>
  <c r="J69" i="56"/>
  <c r="J68" i="56"/>
  <c r="J67" i="56"/>
  <c r="J66"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J32" i="56"/>
  <c r="J31" i="56"/>
  <c r="J23" i="56"/>
  <c r="M22" i="56"/>
  <c r="J22" i="56"/>
  <c r="M21" i="56"/>
  <c r="J21" i="56"/>
  <c r="M20" i="56"/>
  <c r="J20" i="56"/>
  <c r="M19" i="56"/>
  <c r="J19" i="56"/>
  <c r="M18" i="56"/>
  <c r="M7" i="56" s="1"/>
  <c r="H3" i="56" s="1"/>
  <c r="H4" i="56" s="1"/>
  <c r="J18" i="56"/>
  <c r="M17" i="56"/>
  <c r="J17" i="56"/>
  <c r="J14" i="56"/>
  <c r="J13" i="56"/>
  <c r="J12" i="56"/>
  <c r="L11" i="56"/>
  <c r="J11" i="56"/>
  <c r="M10" i="56"/>
  <c r="I10" i="56"/>
  <c r="H10" i="56"/>
  <c r="J10" i="56" s="1"/>
  <c r="J9" i="56"/>
  <c r="J8" i="56"/>
  <c r="L7" i="56"/>
  <c r="K7" i="56"/>
  <c r="I7" i="56"/>
  <c r="H7" i="56"/>
  <c r="J7" i="56" s="1"/>
  <c r="H2" i="56"/>
  <c r="B1" i="56"/>
  <c r="H4" i="64" l="1"/>
  <c r="H4" i="68"/>
  <c r="J65" i="55"/>
  <c r="J64" i="55"/>
  <c r="J63" i="55"/>
  <c r="J62" i="55"/>
  <c r="J61" i="55"/>
  <c r="J60" i="55"/>
  <c r="J59" i="55"/>
  <c r="J58" i="55"/>
  <c r="J57" i="55"/>
  <c r="J56" i="55"/>
  <c r="J55" i="55"/>
  <c r="J54" i="55"/>
  <c r="J53" i="55"/>
  <c r="J52" i="55"/>
  <c r="J51" i="55"/>
  <c r="J50" i="55"/>
  <c r="J49" i="55"/>
  <c r="J48" i="55"/>
  <c r="J47" i="55"/>
  <c r="J46" i="55"/>
  <c r="J45" i="55"/>
  <c r="J44" i="55"/>
  <c r="J43" i="55"/>
  <c r="J42" i="55"/>
  <c r="J41" i="55"/>
  <c r="J40" i="55"/>
  <c r="J39" i="55"/>
  <c r="J38" i="55"/>
  <c r="J37" i="55"/>
  <c r="J36" i="55"/>
  <c r="J35" i="55"/>
  <c r="J34" i="55"/>
  <c r="J33" i="55"/>
  <c r="J32" i="55"/>
  <c r="J31" i="55"/>
  <c r="J30" i="55"/>
  <c r="J29" i="55"/>
  <c r="J28" i="55"/>
  <c r="J27" i="55"/>
  <c r="J26" i="55"/>
  <c r="J25" i="55"/>
  <c r="J24" i="55"/>
  <c r="J23" i="55"/>
  <c r="J22" i="55"/>
  <c r="J21" i="55"/>
  <c r="J20" i="55"/>
  <c r="J19" i="55"/>
  <c r="J18" i="55"/>
  <c r="J17" i="55"/>
  <c r="J16" i="55"/>
  <c r="J15" i="55"/>
  <c r="J14" i="55"/>
  <c r="J13" i="55"/>
  <c r="J12" i="55"/>
  <c r="J11" i="55"/>
  <c r="J10" i="55"/>
  <c r="I5" i="55"/>
  <c r="H5" i="55"/>
  <c r="J5" i="55" s="1"/>
  <c r="H2" i="55"/>
  <c r="B1" i="55"/>
  <c r="J357"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J319" i="54"/>
  <c r="J318" i="54"/>
  <c r="J317" i="54"/>
  <c r="J316" i="54"/>
  <c r="J315" i="54"/>
  <c r="J314" i="54"/>
  <c r="J313" i="54"/>
  <c r="J312"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J274" i="54"/>
  <c r="J273" i="54"/>
  <c r="J272" i="54"/>
  <c r="J271" i="54"/>
  <c r="J270" i="54"/>
  <c r="J269" i="54"/>
  <c r="J268" i="54"/>
  <c r="J267"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J229" i="54"/>
  <c r="J228" i="54"/>
  <c r="J227" i="54"/>
  <c r="J226" i="54"/>
  <c r="J225" i="54"/>
  <c r="J224" i="54"/>
  <c r="J223" i="54"/>
  <c r="J222"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J184" i="54"/>
  <c r="J183" i="54"/>
  <c r="J182" i="54"/>
  <c r="J181" i="54"/>
  <c r="J180" i="54"/>
  <c r="J179" i="54"/>
  <c r="J178" i="54"/>
  <c r="J177"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J139" i="54"/>
  <c r="J138" i="54"/>
  <c r="J137" i="54"/>
  <c r="J136" i="54"/>
  <c r="J135" i="54"/>
  <c r="J134" i="54"/>
  <c r="J133" i="54"/>
  <c r="J132"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J94" i="54"/>
  <c r="J93" i="54"/>
  <c r="J92" i="54"/>
  <c r="J91" i="54"/>
  <c r="J90" i="54"/>
  <c r="J89" i="54"/>
  <c r="J88" i="54"/>
  <c r="J87"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J49" i="54"/>
  <c r="J48" i="54"/>
  <c r="J47" i="54"/>
  <c r="J46" i="54"/>
  <c r="J45" i="54"/>
  <c r="J44" i="54"/>
  <c r="J43" i="54"/>
  <c r="J42"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O7" i="54"/>
  <c r="H3" i="54" s="1"/>
  <c r="H4" i="54" s="1"/>
  <c r="I7" i="54"/>
  <c r="H7" i="54"/>
  <c r="J7" i="54" s="1"/>
  <c r="H2" i="54"/>
  <c r="B1" i="54"/>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J10" i="53"/>
  <c r="J9" i="53"/>
  <c r="I5" i="53"/>
  <c r="H5" i="53"/>
  <c r="J5" i="53" s="1"/>
  <c r="H2" i="53"/>
  <c r="B1" i="53"/>
  <c r="J289" i="52"/>
  <c r="J288" i="52"/>
  <c r="J287" i="52"/>
  <c r="J286" i="52"/>
  <c r="J285" i="52"/>
  <c r="J284" i="52"/>
  <c r="J283" i="52"/>
  <c r="J282" i="52"/>
  <c r="J281" i="52"/>
  <c r="J280" i="52"/>
  <c r="J279" i="52"/>
  <c r="J278" i="52"/>
  <c r="J277" i="52"/>
  <c r="J276" i="52"/>
  <c r="J275" i="52"/>
  <c r="J274" i="52"/>
  <c r="J273" i="52"/>
  <c r="J272" i="52"/>
  <c r="J271" i="52"/>
  <c r="J270" i="52"/>
  <c r="J269" i="52"/>
  <c r="J268" i="52"/>
  <c r="J267" i="52"/>
  <c r="J266" i="52"/>
  <c r="J265" i="52"/>
  <c r="J264" i="52"/>
  <c r="J263" i="52"/>
  <c r="J262" i="52"/>
  <c r="J261" i="52"/>
  <c r="J260" i="52"/>
  <c r="J259" i="52"/>
  <c r="J258" i="52"/>
  <c r="J257" i="52"/>
  <c r="J256" i="52"/>
  <c r="J255" i="52"/>
  <c r="J254" i="52"/>
  <c r="J253" i="52"/>
  <c r="J252" i="52"/>
  <c r="J251" i="52"/>
  <c r="J250" i="52"/>
  <c r="J249" i="52"/>
  <c r="J248" i="52"/>
  <c r="J247" i="52"/>
  <c r="J246" i="52"/>
  <c r="J245" i="52"/>
  <c r="J244" i="52"/>
  <c r="J243" i="52"/>
  <c r="J242" i="52"/>
  <c r="J241" i="52"/>
  <c r="J240" i="52"/>
  <c r="J239" i="52"/>
  <c r="J238" i="52"/>
  <c r="J237" i="52"/>
  <c r="J236" i="52"/>
  <c r="J235" i="52"/>
  <c r="J234" i="52"/>
  <c r="J233" i="52"/>
  <c r="J232" i="52"/>
  <c r="J231" i="52"/>
  <c r="J230" i="52"/>
  <c r="J229" i="52"/>
  <c r="J228" i="52"/>
  <c r="J227" i="52"/>
  <c r="J226" i="52"/>
  <c r="J225" i="52"/>
  <c r="J224" i="52"/>
  <c r="J223" i="52"/>
  <c r="J222" i="52"/>
  <c r="J221" i="52"/>
  <c r="J220" i="52"/>
  <c r="J219" i="52"/>
  <c r="J218" i="52"/>
  <c r="J217" i="52"/>
  <c r="J216" i="52"/>
  <c r="J215" i="52"/>
  <c r="J214" i="52"/>
  <c r="J213" i="52"/>
  <c r="J212" i="52"/>
  <c r="J211" i="52"/>
  <c r="J210" i="52"/>
  <c r="J209" i="52"/>
  <c r="J208" i="52"/>
  <c r="J207" i="52"/>
  <c r="J206" i="52"/>
  <c r="J205" i="52"/>
  <c r="J204" i="52"/>
  <c r="J203" i="52"/>
  <c r="J202" i="52"/>
  <c r="J201" i="52"/>
  <c r="J200" i="52"/>
  <c r="J199" i="52"/>
  <c r="J198" i="52"/>
  <c r="J197" i="52"/>
  <c r="J196" i="52"/>
  <c r="J195" i="52"/>
  <c r="J194" i="52"/>
  <c r="J193" i="52"/>
  <c r="J192" i="52"/>
  <c r="J191" i="52"/>
  <c r="J190" i="52"/>
  <c r="J189" i="52"/>
  <c r="J188" i="52"/>
  <c r="J187" i="52"/>
  <c r="J186" i="52"/>
  <c r="J185" i="52"/>
  <c r="J184" i="52"/>
  <c r="J183" i="52"/>
  <c r="J182" i="52"/>
  <c r="J181" i="52"/>
  <c r="J180" i="52"/>
  <c r="J179" i="52"/>
  <c r="J178" i="52"/>
  <c r="J177" i="52"/>
  <c r="J176" i="52"/>
  <c r="J175" i="52"/>
  <c r="J174" i="52"/>
  <c r="J173" i="52"/>
  <c r="J172" i="52"/>
  <c r="J171" i="52"/>
  <c r="J170" i="52"/>
  <c r="J169" i="52"/>
  <c r="J168" i="52"/>
  <c r="J167" i="52"/>
  <c r="J166" i="52"/>
  <c r="J165" i="52"/>
  <c r="J164" i="52"/>
  <c r="J163" i="52"/>
  <c r="J162" i="52"/>
  <c r="J161" i="52"/>
  <c r="J160" i="52"/>
  <c r="J159" i="52"/>
  <c r="J158" i="52"/>
  <c r="J157" i="52"/>
  <c r="J156" i="52"/>
  <c r="J155" i="52"/>
  <c r="J154" i="52"/>
  <c r="J153" i="52"/>
  <c r="J152" i="52"/>
  <c r="J151" i="52"/>
  <c r="J150" i="52"/>
  <c r="J149" i="52"/>
  <c r="J148" i="52"/>
  <c r="J147" i="52"/>
  <c r="J146" i="52"/>
  <c r="J145" i="52"/>
  <c r="J144" i="52"/>
  <c r="J143" i="52"/>
  <c r="J142" i="52"/>
  <c r="J141" i="52"/>
  <c r="J140" i="52"/>
  <c r="J139" i="52"/>
  <c r="J138" i="52"/>
  <c r="J137" i="52"/>
  <c r="J136" i="52"/>
  <c r="J135" i="52"/>
  <c r="J134" i="52"/>
  <c r="J133" i="52"/>
  <c r="J132" i="52"/>
  <c r="J131" i="52"/>
  <c r="J130" i="52"/>
  <c r="J129" i="52"/>
  <c r="J128" i="52"/>
  <c r="J127" i="52"/>
  <c r="J126" i="52"/>
  <c r="J125" i="52"/>
  <c r="J124" i="52"/>
  <c r="J123" i="52"/>
  <c r="J122" i="52"/>
  <c r="J121" i="52"/>
  <c r="J120" i="52"/>
  <c r="J119" i="52"/>
  <c r="J118" i="52"/>
  <c r="J117" i="52"/>
  <c r="J116" i="52"/>
  <c r="J115" i="52"/>
  <c r="J114" i="52"/>
  <c r="J113" i="52"/>
  <c r="J112" i="52"/>
  <c r="J111" i="52"/>
  <c r="J110" i="52"/>
  <c r="J109"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82" i="52"/>
  <c r="J81" i="52"/>
  <c r="J80" i="52"/>
  <c r="J79" i="52"/>
  <c r="J78" i="52"/>
  <c r="J77" i="52"/>
  <c r="J76" i="52"/>
  <c r="J75" i="52"/>
  <c r="J74" i="52"/>
  <c r="J73" i="52"/>
  <c r="J72" i="52"/>
  <c r="J71" i="52"/>
  <c r="J70" i="52"/>
  <c r="J69" i="52"/>
  <c r="J68" i="52"/>
  <c r="J67" i="52"/>
  <c r="J66" i="52"/>
  <c r="J65" i="52"/>
  <c r="J64" i="52"/>
  <c r="J63" i="52"/>
  <c r="J62" i="52"/>
  <c r="J61" i="52"/>
  <c r="J60" i="52"/>
  <c r="J59" i="52"/>
  <c r="J58" i="52"/>
  <c r="J57" i="52"/>
  <c r="J56" i="52"/>
  <c r="J55" i="52"/>
  <c r="J54" i="52"/>
  <c r="J53" i="52"/>
  <c r="J52" i="52"/>
  <c r="J51" i="52"/>
  <c r="J50" i="52"/>
  <c r="J49" i="52"/>
  <c r="J48" i="52"/>
  <c r="J47" i="52"/>
  <c r="J46" i="52"/>
  <c r="J45" i="52"/>
  <c r="J44" i="52"/>
  <c r="J43" i="52"/>
  <c r="J42" i="52"/>
  <c r="J41" i="52"/>
  <c r="J40" i="52"/>
  <c r="J39" i="52"/>
  <c r="J38" i="52"/>
  <c r="J37" i="52"/>
  <c r="J36" i="52"/>
  <c r="J35" i="52"/>
  <c r="J34" i="52"/>
  <c r="J33" i="52"/>
  <c r="J32" i="52"/>
  <c r="J31" i="52"/>
  <c r="J30" i="52"/>
  <c r="J29" i="52"/>
  <c r="J28" i="52"/>
  <c r="J27" i="52"/>
  <c r="J26" i="52"/>
  <c r="J25" i="52"/>
  <c r="J24" i="52"/>
  <c r="J23" i="52"/>
  <c r="J22" i="52"/>
  <c r="J21" i="52"/>
  <c r="J20" i="52"/>
  <c r="J19" i="52"/>
  <c r="J18" i="52"/>
  <c r="J17" i="52"/>
  <c r="J16" i="52"/>
  <c r="J15" i="52"/>
  <c r="J14" i="52"/>
  <c r="J13" i="52"/>
  <c r="J12" i="52"/>
  <c r="J11" i="52"/>
  <c r="J10" i="52"/>
  <c r="J9" i="52"/>
  <c r="J8" i="52"/>
  <c r="M7" i="52"/>
  <c r="H3" i="52" s="1"/>
  <c r="H4" i="52" s="1"/>
  <c r="K7" i="52"/>
  <c r="I7" i="52"/>
  <c r="H7" i="52"/>
  <c r="H2" i="52"/>
  <c r="B1" i="52"/>
  <c r="J65" i="51" l="1"/>
  <c r="J64" i="51"/>
  <c r="J63" i="51"/>
  <c r="J62" i="51"/>
  <c r="J61" i="51"/>
  <c r="J60" i="51"/>
  <c r="J59" i="51"/>
  <c r="J58" i="51"/>
  <c r="J57" i="51"/>
  <c r="J56" i="51"/>
  <c r="J55" i="51"/>
  <c r="J54" i="51"/>
  <c r="J53" i="51"/>
  <c r="J52" i="51"/>
  <c r="J51" i="51"/>
  <c r="J50" i="51"/>
  <c r="J49" i="51"/>
  <c r="J48" i="51"/>
  <c r="J47" i="51"/>
  <c r="J46" i="51"/>
  <c r="J45" i="51"/>
  <c r="J44" i="51"/>
  <c r="J43" i="51"/>
  <c r="J42" i="51"/>
  <c r="J41" i="51"/>
  <c r="J40" i="51"/>
  <c r="J39" i="51"/>
  <c r="J38" i="51"/>
  <c r="J37" i="51"/>
  <c r="J36" i="51"/>
  <c r="J35" i="51"/>
  <c r="J34" i="51"/>
  <c r="J33" i="51"/>
  <c r="J32" i="51"/>
  <c r="J31" i="51"/>
  <c r="J30" i="51"/>
  <c r="J29" i="51"/>
  <c r="J28" i="51"/>
  <c r="J27" i="51"/>
  <c r="J26" i="51"/>
  <c r="J25" i="51"/>
  <c r="J24" i="51"/>
  <c r="J23" i="51"/>
  <c r="J22" i="51"/>
  <c r="J21" i="51"/>
  <c r="J20" i="51"/>
  <c r="J19" i="51"/>
  <c r="J18" i="51"/>
  <c r="J17" i="51"/>
  <c r="J16" i="51"/>
  <c r="J15" i="51"/>
  <c r="J14" i="51"/>
  <c r="J13" i="51"/>
  <c r="J12" i="51"/>
  <c r="J11" i="51"/>
  <c r="J10" i="51"/>
  <c r="J9" i="51"/>
  <c r="J8" i="51"/>
  <c r="J7" i="51"/>
  <c r="J6" i="51"/>
  <c r="I5" i="51"/>
  <c r="H5" i="51"/>
  <c r="J5" i="51" s="1"/>
  <c r="H2" i="51"/>
  <c r="B1" i="51"/>
  <c r="J65" i="50"/>
  <c r="J64" i="50"/>
  <c r="J63" i="50"/>
  <c r="J62" i="50"/>
  <c r="J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I5" i="50"/>
  <c r="H5" i="50"/>
  <c r="J5" i="50" s="1"/>
  <c r="H2" i="50"/>
  <c r="B1" i="50"/>
  <c r="J357" i="49"/>
  <c r="J356" i="49"/>
  <c r="J355" i="49"/>
  <c r="J354" i="49"/>
  <c r="J353" i="49"/>
  <c r="J352" i="49"/>
  <c r="J351" i="49"/>
  <c r="J350" i="49"/>
  <c r="J349" i="49"/>
  <c r="J348" i="49"/>
  <c r="J347" i="49"/>
  <c r="J346" i="49"/>
  <c r="J345" i="49"/>
  <c r="J344" i="49"/>
  <c r="J343" i="49"/>
  <c r="J342" i="49"/>
  <c r="J341" i="49"/>
  <c r="J340" i="49"/>
  <c r="J339" i="49"/>
  <c r="J338" i="49"/>
  <c r="J337" i="49"/>
  <c r="J336" i="49"/>
  <c r="J335" i="49"/>
  <c r="J334" i="49"/>
  <c r="J333" i="49"/>
  <c r="J332" i="49"/>
  <c r="J331" i="49"/>
  <c r="J330" i="49"/>
  <c r="J329" i="49"/>
  <c r="J328" i="49"/>
  <c r="J327" i="49"/>
  <c r="J326" i="49"/>
  <c r="J325" i="49"/>
  <c r="J324" i="49"/>
  <c r="J323" i="49"/>
  <c r="J322" i="49"/>
  <c r="J321" i="49"/>
  <c r="J320" i="49"/>
  <c r="J319" i="49"/>
  <c r="J318" i="49"/>
  <c r="J317" i="49"/>
  <c r="J316" i="49"/>
  <c r="J315" i="49"/>
  <c r="J314" i="49"/>
  <c r="J313" i="49"/>
  <c r="J312" i="49"/>
  <c r="J311" i="49"/>
  <c r="J310" i="49"/>
  <c r="J309" i="49"/>
  <c r="J308" i="49"/>
  <c r="J307" i="49"/>
  <c r="J306" i="49"/>
  <c r="J305" i="49"/>
  <c r="J304" i="49"/>
  <c r="J303" i="49"/>
  <c r="J302" i="49"/>
  <c r="J301" i="49"/>
  <c r="J300" i="49"/>
  <c r="J299" i="49"/>
  <c r="J298" i="49"/>
  <c r="J297" i="49"/>
  <c r="J296" i="49"/>
  <c r="J295" i="49"/>
  <c r="J294" i="49"/>
  <c r="J293" i="49"/>
  <c r="J292" i="49"/>
  <c r="J291" i="49"/>
  <c r="J290" i="49"/>
  <c r="J289" i="49"/>
  <c r="J288" i="49"/>
  <c r="J287" i="49"/>
  <c r="J286" i="49"/>
  <c r="J285" i="49"/>
  <c r="J284" i="49"/>
  <c r="J283" i="49"/>
  <c r="J282" i="49"/>
  <c r="J281" i="49"/>
  <c r="J280" i="49"/>
  <c r="J279" i="49"/>
  <c r="J278" i="49"/>
  <c r="J277" i="49"/>
  <c r="J276" i="49"/>
  <c r="J275" i="49"/>
  <c r="J274" i="49"/>
  <c r="J273" i="49"/>
  <c r="J272" i="49"/>
  <c r="J271" i="49"/>
  <c r="J270" i="49"/>
  <c r="J269" i="49"/>
  <c r="J268" i="49"/>
  <c r="J267" i="49"/>
  <c r="J266" i="49"/>
  <c r="J265" i="49"/>
  <c r="J264" i="49"/>
  <c r="J263" i="49"/>
  <c r="J262" i="49"/>
  <c r="J261" i="49"/>
  <c r="J260" i="49"/>
  <c r="J259" i="49"/>
  <c r="J258" i="49"/>
  <c r="J257" i="49"/>
  <c r="J256" i="49"/>
  <c r="J255" i="49"/>
  <c r="J254" i="49"/>
  <c r="J253" i="49"/>
  <c r="J252" i="49"/>
  <c r="J251" i="49"/>
  <c r="J250" i="49"/>
  <c r="J249" i="49"/>
  <c r="J248" i="49"/>
  <c r="J247" i="49"/>
  <c r="J246" i="49"/>
  <c r="J245" i="49"/>
  <c r="J244" i="49"/>
  <c r="J243" i="49"/>
  <c r="J242" i="49"/>
  <c r="J241" i="49"/>
  <c r="J240" i="49"/>
  <c r="J239" i="49"/>
  <c r="J238" i="49"/>
  <c r="J237" i="49"/>
  <c r="J236" i="49"/>
  <c r="J235" i="49"/>
  <c r="J234" i="49"/>
  <c r="J233" i="49"/>
  <c r="J232" i="49"/>
  <c r="J231" i="49"/>
  <c r="J230" i="49"/>
  <c r="J229" i="49"/>
  <c r="J228" i="49"/>
  <c r="J227" i="49"/>
  <c r="J226" i="49"/>
  <c r="J225" i="49"/>
  <c r="J224" i="49"/>
  <c r="J223" i="49"/>
  <c r="J222" i="49"/>
  <c r="J221" i="49"/>
  <c r="J220" i="49"/>
  <c r="J219" i="49"/>
  <c r="J218" i="49"/>
  <c r="J217" i="49"/>
  <c r="J216" i="49"/>
  <c r="J215" i="49"/>
  <c r="J214" i="49"/>
  <c r="J213" i="49"/>
  <c r="J212" i="49"/>
  <c r="J211" i="49"/>
  <c r="J210" i="49"/>
  <c r="J209" i="49"/>
  <c r="J208" i="49"/>
  <c r="J207" i="49"/>
  <c r="J206" i="49"/>
  <c r="J205" i="49"/>
  <c r="J204" i="49"/>
  <c r="J203" i="49"/>
  <c r="J202" i="49"/>
  <c r="J201" i="49"/>
  <c r="J200" i="49"/>
  <c r="J199" i="49"/>
  <c r="J198" i="49"/>
  <c r="J197" i="49"/>
  <c r="J196" i="49"/>
  <c r="J195" i="49"/>
  <c r="J194" i="49"/>
  <c r="J193" i="49"/>
  <c r="J192" i="49"/>
  <c r="J191" i="49"/>
  <c r="J190" i="49"/>
  <c r="J189" i="49"/>
  <c r="J188" i="49"/>
  <c r="J187" i="49"/>
  <c r="J186" i="49"/>
  <c r="J185" i="49"/>
  <c r="J184" i="49"/>
  <c r="J183" i="49"/>
  <c r="J182" i="49"/>
  <c r="J181" i="49"/>
  <c r="J180" i="49"/>
  <c r="J179" i="49"/>
  <c r="J178" i="49"/>
  <c r="J177" i="49"/>
  <c r="J176" i="49"/>
  <c r="J175" i="49"/>
  <c r="J174" i="49"/>
  <c r="J173" i="49"/>
  <c r="J172" i="49"/>
  <c r="J171" i="49"/>
  <c r="J170" i="49"/>
  <c r="J169" i="49"/>
  <c r="J168" i="49"/>
  <c r="J167" i="49"/>
  <c r="J166" i="49"/>
  <c r="J165" i="49"/>
  <c r="J164" i="49"/>
  <c r="J163" i="49"/>
  <c r="J162" i="49"/>
  <c r="J161" i="49"/>
  <c r="J160" i="49"/>
  <c r="J159" i="49"/>
  <c r="J158" i="49"/>
  <c r="J157" i="49"/>
  <c r="J156" i="49"/>
  <c r="J155" i="49"/>
  <c r="J154" i="49"/>
  <c r="J153" i="49"/>
  <c r="J152" i="49"/>
  <c r="J151" i="49"/>
  <c r="J150" i="49"/>
  <c r="J149" i="49"/>
  <c r="J148" i="49"/>
  <c r="J147" i="49"/>
  <c r="J146" i="49"/>
  <c r="J145" i="49"/>
  <c r="J144" i="49"/>
  <c r="J143" i="49"/>
  <c r="J142" i="49"/>
  <c r="J141" i="49"/>
  <c r="J140" i="49"/>
  <c r="J139" i="49"/>
  <c r="J138" i="49"/>
  <c r="J137" i="49"/>
  <c r="J136" i="49"/>
  <c r="J135" i="49"/>
  <c r="J134" i="49"/>
  <c r="J133" i="49"/>
  <c r="J132" i="49"/>
  <c r="J131" i="49"/>
  <c r="J130" i="49"/>
  <c r="J129" i="49"/>
  <c r="J128" i="49"/>
  <c r="J127" i="49"/>
  <c r="J126" i="49"/>
  <c r="J125" i="49"/>
  <c r="J124" i="49"/>
  <c r="J123" i="49"/>
  <c r="J122" i="49"/>
  <c r="J121" i="49"/>
  <c r="J120" i="49"/>
  <c r="J119" i="49"/>
  <c r="J118" i="49"/>
  <c r="J117" i="49"/>
  <c r="J116" i="49"/>
  <c r="J115" i="49"/>
  <c r="J114" i="49"/>
  <c r="J113" i="49"/>
  <c r="J112" i="49"/>
  <c r="J111" i="49"/>
  <c r="J110" i="49"/>
  <c r="J109" i="49"/>
  <c r="J108" i="49"/>
  <c r="J107" i="49"/>
  <c r="J106" i="49"/>
  <c r="J105" i="49"/>
  <c r="J104" i="49"/>
  <c r="J103" i="49"/>
  <c r="J102" i="49"/>
  <c r="J101" i="49"/>
  <c r="J100" i="49"/>
  <c r="J99" i="49"/>
  <c r="J98" i="49"/>
  <c r="J97" i="49"/>
  <c r="J96" i="49"/>
  <c r="J95" i="49"/>
  <c r="J94" i="49"/>
  <c r="J93" i="49"/>
  <c r="J92" i="49"/>
  <c r="J91" i="49"/>
  <c r="J90" i="49"/>
  <c r="J89" i="49"/>
  <c r="J88" i="49"/>
  <c r="J87" i="49"/>
  <c r="J86" i="49"/>
  <c r="J85" i="49"/>
  <c r="J84" i="49"/>
  <c r="J83" i="49"/>
  <c r="J82" i="49"/>
  <c r="J81" i="49"/>
  <c r="J80" i="49"/>
  <c r="J79" i="49"/>
  <c r="J78" i="49"/>
  <c r="J77" i="49"/>
  <c r="J76" i="49"/>
  <c r="J75" i="49"/>
  <c r="J74" i="49"/>
  <c r="J73" i="49"/>
  <c r="J72" i="49"/>
  <c r="J71" i="49"/>
  <c r="J70" i="49"/>
  <c r="J69" i="49"/>
  <c r="J68" i="49"/>
  <c r="J67" i="49"/>
  <c r="J66" i="49"/>
  <c r="J65" i="49"/>
  <c r="J64" i="49"/>
  <c r="J63" i="49"/>
  <c r="J62" i="49"/>
  <c r="J61" i="49"/>
  <c r="J60" i="49"/>
  <c r="J59" i="49"/>
  <c r="J58" i="49"/>
  <c r="J57" i="49"/>
  <c r="J56" i="49"/>
  <c r="J55" i="49"/>
  <c r="J54" i="49"/>
  <c r="J53" i="49"/>
  <c r="J52" i="49"/>
  <c r="J51" i="49"/>
  <c r="J50" i="49"/>
  <c r="J49" i="49"/>
  <c r="J48" i="49"/>
  <c r="J47" i="49"/>
  <c r="J46" i="49"/>
  <c r="J45" i="49"/>
  <c r="J44" i="49"/>
  <c r="J43" i="49"/>
  <c r="J42" i="49"/>
  <c r="J41" i="49"/>
  <c r="J40" i="49"/>
  <c r="J39" i="49"/>
  <c r="J38" i="49"/>
  <c r="J37" i="49"/>
  <c r="J36" i="49"/>
  <c r="J35" i="49"/>
  <c r="J34" i="49"/>
  <c r="J33" i="49"/>
  <c r="J32" i="49"/>
  <c r="J31" i="49"/>
  <c r="J30" i="49"/>
  <c r="J29" i="49"/>
  <c r="J28" i="49"/>
  <c r="J27" i="49"/>
  <c r="J26" i="49"/>
  <c r="J25" i="49"/>
  <c r="J24" i="49"/>
  <c r="J23" i="49"/>
  <c r="J22" i="49"/>
  <c r="J21" i="49"/>
  <c r="J20" i="49"/>
  <c r="J19" i="49"/>
  <c r="J18" i="49"/>
  <c r="J17" i="49"/>
  <c r="J16" i="49"/>
  <c r="J15" i="49"/>
  <c r="J14" i="49"/>
  <c r="J13" i="49"/>
  <c r="J12" i="49"/>
  <c r="J11" i="49"/>
  <c r="J8" i="49"/>
  <c r="O7" i="49"/>
  <c r="H3" i="49" s="1"/>
  <c r="H4" i="49" s="1"/>
  <c r="J7" i="49"/>
  <c r="I7" i="49"/>
  <c r="H7" i="49"/>
  <c r="H2" i="49"/>
  <c r="B1" i="49"/>
  <c r="J366" i="48"/>
  <c r="J365" i="48"/>
  <c r="J364" i="48"/>
  <c r="J363" i="48"/>
  <c r="J362" i="48"/>
  <c r="J361" i="48"/>
  <c r="J360" i="48"/>
  <c r="J359" i="48"/>
  <c r="J358" i="48"/>
  <c r="J357" i="48"/>
  <c r="J356" i="48"/>
  <c r="J355" i="48"/>
  <c r="J354" i="48"/>
  <c r="J353" i="48"/>
  <c r="J352" i="48"/>
  <c r="J351" i="48"/>
  <c r="J350" i="48"/>
  <c r="J349" i="48"/>
  <c r="J348" i="48"/>
  <c r="J347" i="48"/>
  <c r="J346" i="48"/>
  <c r="J345" i="48"/>
  <c r="J344" i="48"/>
  <c r="J343" i="48"/>
  <c r="J342" i="48"/>
  <c r="J341" i="48"/>
  <c r="J340" i="48"/>
  <c r="J339" i="48"/>
  <c r="J338" i="48"/>
  <c r="J337" i="48"/>
  <c r="J336" i="48"/>
  <c r="J335" i="48"/>
  <c r="J334" i="48"/>
  <c r="J333" i="48"/>
  <c r="J332" i="48"/>
  <c r="J331" i="48"/>
  <c r="J330" i="48"/>
  <c r="J329" i="48"/>
  <c r="J328" i="48"/>
  <c r="J327" i="48"/>
  <c r="J326" i="48"/>
  <c r="J325" i="48"/>
  <c r="J324" i="48"/>
  <c r="J323" i="48"/>
  <c r="J322" i="48"/>
  <c r="J321" i="48"/>
  <c r="J320" i="48"/>
  <c r="J319" i="48"/>
  <c r="J318" i="48"/>
  <c r="J317" i="48"/>
  <c r="J316" i="48"/>
  <c r="J315" i="48"/>
  <c r="J314" i="48"/>
  <c r="J313" i="48"/>
  <c r="J312" i="48"/>
  <c r="J311" i="48"/>
  <c r="J310" i="48"/>
  <c r="J309" i="48"/>
  <c r="J308" i="48"/>
  <c r="J307" i="48"/>
  <c r="J306" i="48"/>
  <c r="J305" i="48"/>
  <c r="J304" i="48"/>
  <c r="J303" i="48"/>
  <c r="J302" i="48"/>
  <c r="J301" i="48"/>
  <c r="J300" i="48"/>
  <c r="J299" i="48"/>
  <c r="J298" i="48"/>
  <c r="J297" i="48"/>
  <c r="J296" i="48"/>
  <c r="J295" i="48"/>
  <c r="J294" i="48"/>
  <c r="J293" i="48"/>
  <c r="J292" i="48"/>
  <c r="J291" i="48"/>
  <c r="J290" i="48"/>
  <c r="J289" i="48"/>
  <c r="J288" i="48"/>
  <c r="J287" i="48"/>
  <c r="J286" i="48"/>
  <c r="J285" i="48"/>
  <c r="J284" i="48"/>
  <c r="J283" i="48"/>
  <c r="J282" i="48"/>
  <c r="J281" i="48"/>
  <c r="J280" i="48"/>
  <c r="J279" i="48"/>
  <c r="J278" i="48"/>
  <c r="J277" i="48"/>
  <c r="J276" i="48"/>
  <c r="J275" i="48"/>
  <c r="J274" i="48"/>
  <c r="J273" i="48"/>
  <c r="J272" i="48"/>
  <c r="J271" i="48"/>
  <c r="J270" i="48"/>
  <c r="J269" i="48"/>
  <c r="J268" i="48"/>
  <c r="J267" i="48"/>
  <c r="J266" i="48"/>
  <c r="J265" i="48"/>
  <c r="J264" i="48"/>
  <c r="J263" i="48"/>
  <c r="J262" i="48"/>
  <c r="J261" i="48"/>
  <c r="J260" i="48"/>
  <c r="J259" i="48"/>
  <c r="J258" i="48"/>
  <c r="J257" i="48"/>
  <c r="J256" i="48"/>
  <c r="J255" i="48"/>
  <c r="J254" i="48"/>
  <c r="J253" i="48"/>
  <c r="J252" i="48"/>
  <c r="J251" i="48"/>
  <c r="J250" i="48"/>
  <c r="J249" i="48"/>
  <c r="J248" i="48"/>
  <c r="J247" i="48"/>
  <c r="J246" i="48"/>
  <c r="J245" i="48"/>
  <c r="J244" i="48"/>
  <c r="J243" i="48"/>
  <c r="J242" i="48"/>
  <c r="J241" i="48"/>
  <c r="J240" i="48"/>
  <c r="J239" i="48"/>
  <c r="J238" i="48"/>
  <c r="J237" i="48"/>
  <c r="J236" i="48"/>
  <c r="J235" i="48"/>
  <c r="J234" i="48"/>
  <c r="J233" i="48"/>
  <c r="J232" i="48"/>
  <c r="J231" i="48"/>
  <c r="J230" i="48"/>
  <c r="J229" i="48"/>
  <c r="J228" i="48"/>
  <c r="J227" i="48"/>
  <c r="J226" i="48"/>
  <c r="J225" i="48"/>
  <c r="J224" i="48"/>
  <c r="J223" i="48"/>
  <c r="J222" i="48"/>
  <c r="J221" i="48"/>
  <c r="J220" i="48"/>
  <c r="J219" i="48"/>
  <c r="J218" i="48"/>
  <c r="J217" i="48"/>
  <c r="J216" i="48"/>
  <c r="J215" i="48"/>
  <c r="J214" i="48"/>
  <c r="J213" i="48"/>
  <c r="J212" i="48"/>
  <c r="J211" i="48"/>
  <c r="J210" i="48"/>
  <c r="J209" i="48"/>
  <c r="J208" i="48"/>
  <c r="J207" i="48"/>
  <c r="J206" i="48"/>
  <c r="J205" i="48"/>
  <c r="J204" i="48"/>
  <c r="J203" i="48"/>
  <c r="J202" i="48"/>
  <c r="J201" i="48"/>
  <c r="J200" i="48"/>
  <c r="J199" i="48"/>
  <c r="J198" i="48"/>
  <c r="J197" i="48"/>
  <c r="J196" i="48"/>
  <c r="J195" i="48"/>
  <c r="J194" i="48"/>
  <c r="J193" i="48"/>
  <c r="J192" i="48"/>
  <c r="J191" i="48"/>
  <c r="J190" i="48"/>
  <c r="J189" i="48"/>
  <c r="J188" i="48"/>
  <c r="J187" i="48"/>
  <c r="J186" i="48"/>
  <c r="J185" i="48"/>
  <c r="J184" i="48"/>
  <c r="J183" i="48"/>
  <c r="J182" i="48"/>
  <c r="J181" i="48"/>
  <c r="J180" i="48"/>
  <c r="J179" i="48"/>
  <c r="J178" i="48"/>
  <c r="J177" i="48"/>
  <c r="J176" i="48"/>
  <c r="J175" i="48"/>
  <c r="J174" i="48"/>
  <c r="J173" i="48"/>
  <c r="J172" i="48"/>
  <c r="J171" i="48"/>
  <c r="J170" i="48"/>
  <c r="J169" i="48"/>
  <c r="J168" i="48"/>
  <c r="J167" i="48"/>
  <c r="J166" i="48"/>
  <c r="J165" i="48"/>
  <c r="J164" i="48"/>
  <c r="J163" i="48"/>
  <c r="J162" i="48"/>
  <c r="J161" i="48"/>
  <c r="J160" i="48"/>
  <c r="J159" i="48"/>
  <c r="J158" i="48"/>
  <c r="J157" i="48"/>
  <c r="J156" i="48"/>
  <c r="J155" i="48"/>
  <c r="J154" i="48"/>
  <c r="J153" i="48"/>
  <c r="J152" i="48"/>
  <c r="J151" i="48"/>
  <c r="J150" i="48"/>
  <c r="J149" i="48"/>
  <c r="J148" i="48"/>
  <c r="J147" i="48"/>
  <c r="J146" i="48"/>
  <c r="J145" i="48"/>
  <c r="J144" i="48"/>
  <c r="J143" i="48"/>
  <c r="J142" i="48"/>
  <c r="J141" i="48"/>
  <c r="J140" i="48"/>
  <c r="J139" i="48"/>
  <c r="J138" i="48"/>
  <c r="J137" i="48"/>
  <c r="J136" i="48"/>
  <c r="J135" i="48"/>
  <c r="J134" i="48"/>
  <c r="J133" i="48"/>
  <c r="J132" i="48"/>
  <c r="J131" i="48"/>
  <c r="J130" i="48"/>
  <c r="J129" i="48"/>
  <c r="J128" i="48"/>
  <c r="J127" i="48"/>
  <c r="J126" i="48"/>
  <c r="J125" i="48"/>
  <c r="J124" i="48"/>
  <c r="J123" i="48"/>
  <c r="J122" i="48"/>
  <c r="J121" i="48"/>
  <c r="J120" i="48"/>
  <c r="J119" i="48"/>
  <c r="J118" i="48"/>
  <c r="J117" i="48"/>
  <c r="J95" i="48"/>
  <c r="J94" i="48"/>
  <c r="J93" i="48"/>
  <c r="J92" i="48"/>
  <c r="J91" i="48"/>
  <c r="J90" i="48"/>
  <c r="J89" i="48"/>
  <c r="J88" i="48"/>
  <c r="J87" i="48"/>
  <c r="J86" i="48"/>
  <c r="J85" i="48"/>
  <c r="J84" i="48"/>
  <c r="J83" i="48"/>
  <c r="J82" i="48"/>
  <c r="J81" i="48"/>
  <c r="J75" i="48"/>
  <c r="J74" i="48"/>
  <c r="J73" i="48"/>
  <c r="J71" i="48"/>
  <c r="M70" i="48"/>
  <c r="J70" i="48"/>
  <c r="M69" i="48"/>
  <c r="I69" i="48"/>
  <c r="J69" i="48" s="1"/>
  <c r="H69" i="48"/>
  <c r="M68" i="48"/>
  <c r="J68" i="48"/>
  <c r="M67" i="48"/>
  <c r="J67" i="48"/>
  <c r="M66" i="48"/>
  <c r="J66" i="48"/>
  <c r="M65" i="48"/>
  <c r="J65" i="48"/>
  <c r="M64" i="48"/>
  <c r="J64" i="48"/>
  <c r="M63" i="48"/>
  <c r="J63" i="48"/>
  <c r="M62" i="48"/>
  <c r="J62" i="48"/>
  <c r="M61" i="48"/>
  <c r="J61" i="48"/>
  <c r="M60" i="48"/>
  <c r="J60" i="48"/>
  <c r="M59" i="48"/>
  <c r="J59" i="48"/>
  <c r="M58" i="48"/>
  <c r="J58" i="48"/>
  <c r="M57" i="48"/>
  <c r="J57" i="48"/>
  <c r="M56" i="48"/>
  <c r="M7" i="48" s="1"/>
  <c r="H3" i="48" s="1"/>
  <c r="J56" i="48"/>
  <c r="M55" i="48"/>
  <c r="J55" i="48"/>
  <c r="J54" i="48"/>
  <c r="J17" i="48"/>
  <c r="J16" i="48"/>
  <c r="J15" i="48"/>
  <c r="J14" i="48"/>
  <c r="J13" i="48"/>
  <c r="J12" i="48"/>
  <c r="J11" i="48"/>
  <c r="J10" i="48"/>
  <c r="J9" i="48"/>
  <c r="J8" i="48"/>
  <c r="L7" i="48"/>
  <c r="K7" i="48"/>
  <c r="H7" i="48"/>
  <c r="B1" i="48"/>
  <c r="I7" i="48" l="1"/>
  <c r="J7" i="47"/>
  <c r="J6" i="47"/>
  <c r="I5" i="47"/>
  <c r="H5" i="47"/>
  <c r="J5" i="47" s="1"/>
  <c r="H2" i="47"/>
  <c r="B1" i="47"/>
  <c r="J65" i="46"/>
  <c r="J64" i="46"/>
  <c r="J63" i="46"/>
  <c r="J62" i="46"/>
  <c r="J61" i="46"/>
  <c r="J60" i="46"/>
  <c r="J59" i="46"/>
  <c r="J58" i="46"/>
  <c r="J57" i="46"/>
  <c r="J56" i="46"/>
  <c r="J55" i="46"/>
  <c r="J54" i="46"/>
  <c r="J53" i="46"/>
  <c r="J52" i="46"/>
  <c r="J51" i="46"/>
  <c r="J50" i="46"/>
  <c r="J49" i="46"/>
  <c r="J48" i="46"/>
  <c r="J47" i="46"/>
  <c r="J46" i="46"/>
  <c r="J45" i="46"/>
  <c r="J44" i="46"/>
  <c r="J43" i="46"/>
  <c r="J42" i="46"/>
  <c r="J41" i="46"/>
  <c r="J40" i="46"/>
  <c r="J39" i="46"/>
  <c r="J38" i="46"/>
  <c r="J37" i="46"/>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J8" i="46"/>
  <c r="J7" i="46"/>
  <c r="J6" i="46"/>
  <c r="J5" i="46"/>
  <c r="I5" i="46"/>
  <c r="H5" i="46"/>
  <c r="H2" i="46"/>
  <c r="B1" i="46"/>
  <c r="J357" i="45"/>
  <c r="J356" i="45"/>
  <c r="J355" i="45"/>
  <c r="J354" i="45"/>
  <c r="J353" i="45"/>
  <c r="J352" i="45"/>
  <c r="J351" i="45"/>
  <c r="J350" i="45"/>
  <c r="J349" i="45"/>
  <c r="J348" i="45"/>
  <c r="J347" i="45"/>
  <c r="J346" i="45"/>
  <c r="J345" i="45"/>
  <c r="J344" i="45"/>
  <c r="J343" i="45"/>
  <c r="J342" i="45"/>
  <c r="J341" i="45"/>
  <c r="J340" i="45"/>
  <c r="J339" i="45"/>
  <c r="J338" i="45"/>
  <c r="J337" i="45"/>
  <c r="J336" i="45"/>
  <c r="J335" i="45"/>
  <c r="J334" i="45"/>
  <c r="J333" i="45"/>
  <c r="J332" i="45"/>
  <c r="J331" i="45"/>
  <c r="J330" i="45"/>
  <c r="J329" i="45"/>
  <c r="J328" i="45"/>
  <c r="J327" i="45"/>
  <c r="J326" i="45"/>
  <c r="J325" i="45"/>
  <c r="J324" i="45"/>
  <c r="J323" i="45"/>
  <c r="J322" i="45"/>
  <c r="J321" i="45"/>
  <c r="J320" i="45"/>
  <c r="J319" i="45"/>
  <c r="J318" i="45"/>
  <c r="J317" i="45"/>
  <c r="J316" i="45"/>
  <c r="J315" i="45"/>
  <c r="J314" i="45"/>
  <c r="J313" i="45"/>
  <c r="J312" i="45"/>
  <c r="J311" i="45"/>
  <c r="J310" i="45"/>
  <c r="J309" i="45"/>
  <c r="J308" i="45"/>
  <c r="J307" i="45"/>
  <c r="J306" i="45"/>
  <c r="J305" i="45"/>
  <c r="J304" i="45"/>
  <c r="J303" i="45"/>
  <c r="J302" i="45"/>
  <c r="J301" i="45"/>
  <c r="J300" i="45"/>
  <c r="J299" i="45"/>
  <c r="J298" i="45"/>
  <c r="J297" i="45"/>
  <c r="J296" i="45"/>
  <c r="J295" i="45"/>
  <c r="J294" i="45"/>
  <c r="J293" i="45"/>
  <c r="J292" i="45"/>
  <c r="J291" i="45"/>
  <c r="J290" i="45"/>
  <c r="J289" i="45"/>
  <c r="J288" i="45"/>
  <c r="J287" i="45"/>
  <c r="J286" i="45"/>
  <c r="J285" i="45"/>
  <c r="J284" i="45"/>
  <c r="J283" i="45"/>
  <c r="J282" i="45"/>
  <c r="J281" i="45"/>
  <c r="J280" i="45"/>
  <c r="J279" i="45"/>
  <c r="J278" i="45"/>
  <c r="J277" i="45"/>
  <c r="J276" i="45"/>
  <c r="J275" i="45"/>
  <c r="J274" i="45"/>
  <c r="J273" i="45"/>
  <c r="J272" i="45"/>
  <c r="J271" i="45"/>
  <c r="J270" i="45"/>
  <c r="J269" i="45"/>
  <c r="J268" i="45"/>
  <c r="J267" i="45"/>
  <c r="J266" i="45"/>
  <c r="J265" i="45"/>
  <c r="J264" i="45"/>
  <c r="J263" i="45"/>
  <c r="J262" i="45"/>
  <c r="J261" i="45"/>
  <c r="J260" i="45"/>
  <c r="J259" i="45"/>
  <c r="J258" i="45"/>
  <c r="J257" i="45"/>
  <c r="J256" i="45"/>
  <c r="J255" i="45"/>
  <c r="J254" i="45"/>
  <c r="J253" i="45"/>
  <c r="J252" i="45"/>
  <c r="J251" i="45"/>
  <c r="J250" i="45"/>
  <c r="J249" i="45"/>
  <c r="J248" i="45"/>
  <c r="J247" i="45"/>
  <c r="J246" i="45"/>
  <c r="J245" i="45"/>
  <c r="J244" i="45"/>
  <c r="J243" i="45"/>
  <c r="J242" i="45"/>
  <c r="J241" i="45"/>
  <c r="J240" i="45"/>
  <c r="J239" i="45"/>
  <c r="J238" i="45"/>
  <c r="J237" i="45"/>
  <c r="J236" i="45"/>
  <c r="J235" i="45"/>
  <c r="J234" i="45"/>
  <c r="J233" i="45"/>
  <c r="J232" i="45"/>
  <c r="J231" i="45"/>
  <c r="J230" i="45"/>
  <c r="J229" i="45"/>
  <c r="J228" i="45"/>
  <c r="J227" i="45"/>
  <c r="J226" i="45"/>
  <c r="J225" i="45"/>
  <c r="J224" i="45"/>
  <c r="J223" i="45"/>
  <c r="J222" i="45"/>
  <c r="J221" i="45"/>
  <c r="J220" i="45"/>
  <c r="J219" i="45"/>
  <c r="J218" i="45"/>
  <c r="J217" i="45"/>
  <c r="J216" i="45"/>
  <c r="J215" i="45"/>
  <c r="J214" i="45"/>
  <c r="J213" i="45"/>
  <c r="J212" i="45"/>
  <c r="J211" i="45"/>
  <c r="J210" i="45"/>
  <c r="J209" i="45"/>
  <c r="J208" i="45"/>
  <c r="J207" i="45"/>
  <c r="J206" i="45"/>
  <c r="J205" i="45"/>
  <c r="J204" i="45"/>
  <c r="J203" i="45"/>
  <c r="J202" i="45"/>
  <c r="J201"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5" i="45"/>
  <c r="J174" i="45"/>
  <c r="J173" i="45"/>
  <c r="J172" i="45"/>
  <c r="J171" i="45"/>
  <c r="J170" i="45"/>
  <c r="J169" i="45"/>
  <c r="J168" i="45"/>
  <c r="J167" i="45"/>
  <c r="J166" i="45"/>
  <c r="J165" i="45"/>
  <c r="J164" i="45"/>
  <c r="J163" i="45"/>
  <c r="J162" i="45"/>
  <c r="J161" i="45"/>
  <c r="J160" i="45"/>
  <c r="J159" i="45"/>
  <c r="J158" i="45"/>
  <c r="J157" i="45"/>
  <c r="J156" i="45"/>
  <c r="J155" i="45"/>
  <c r="J154" i="45"/>
  <c r="J153" i="45"/>
  <c r="J152" i="45"/>
  <c r="J151" i="45"/>
  <c r="J150" i="45"/>
  <c r="J149" i="45"/>
  <c r="J148" i="45"/>
  <c r="J147" i="45"/>
  <c r="J146" i="45"/>
  <c r="J145" i="45"/>
  <c r="J144" i="45"/>
  <c r="J143" i="45"/>
  <c r="J142" i="45"/>
  <c r="J141" i="45"/>
  <c r="J140" i="45"/>
  <c r="J139" i="45"/>
  <c r="J138" i="45"/>
  <c r="J137" i="45"/>
  <c r="J136" i="45"/>
  <c r="J135" i="45"/>
  <c r="J134" i="45"/>
  <c r="J133" i="45"/>
  <c r="J132" i="45"/>
  <c r="J131" i="45"/>
  <c r="J130" i="45"/>
  <c r="J129" i="45"/>
  <c r="J128" i="45"/>
  <c r="J127" i="45"/>
  <c r="J126" i="45"/>
  <c r="J125" i="45"/>
  <c r="J124" i="45"/>
  <c r="J123" i="45"/>
  <c r="J122" i="45"/>
  <c r="J121" i="45"/>
  <c r="J120" i="45"/>
  <c r="J119" i="45"/>
  <c r="J118" i="45"/>
  <c r="J117" i="45"/>
  <c r="J116" i="45"/>
  <c r="J115" i="45"/>
  <c r="J114" i="45"/>
  <c r="J113" i="45"/>
  <c r="J112" i="45"/>
  <c r="J111" i="45"/>
  <c r="J110" i="45"/>
  <c r="J109" i="45"/>
  <c r="J108" i="45"/>
  <c r="J107" i="45"/>
  <c r="J106" i="45"/>
  <c r="J105" i="45"/>
  <c r="J104" i="45"/>
  <c r="J103" i="45"/>
  <c r="J102" i="45"/>
  <c r="J101" i="45"/>
  <c r="J100" i="45"/>
  <c r="J99" i="45"/>
  <c r="J98" i="45"/>
  <c r="J97" i="45"/>
  <c r="J96" i="45"/>
  <c r="J95" i="45"/>
  <c r="J94" i="45"/>
  <c r="J93" i="45"/>
  <c r="J92" i="45"/>
  <c r="J91" i="45"/>
  <c r="J90" i="45"/>
  <c r="J89" i="45"/>
  <c r="J88" i="45"/>
  <c r="J87" i="45"/>
  <c r="J86" i="45"/>
  <c r="J85" i="45"/>
  <c r="J84" i="45"/>
  <c r="J83" i="45"/>
  <c r="J82" i="45"/>
  <c r="J81" i="45"/>
  <c r="J80" i="45"/>
  <c r="J79" i="45"/>
  <c r="J78" i="45"/>
  <c r="J77" i="45"/>
  <c r="J76" i="45"/>
  <c r="J75" i="45"/>
  <c r="J74" i="45"/>
  <c r="J73" i="45"/>
  <c r="J72" i="45"/>
  <c r="J71" i="45"/>
  <c r="J70" i="45"/>
  <c r="J69" i="45"/>
  <c r="J68" i="45"/>
  <c r="J67" i="45"/>
  <c r="J66" i="45"/>
  <c r="J65" i="45"/>
  <c r="J64" i="45"/>
  <c r="J63" i="45"/>
  <c r="J62" i="45"/>
  <c r="J61" i="45"/>
  <c r="J60" i="45"/>
  <c r="J59" i="45"/>
  <c r="J58" i="45"/>
  <c r="J57" i="45"/>
  <c r="J56" i="45"/>
  <c r="J55" i="45"/>
  <c r="J54" i="45"/>
  <c r="J53" i="45"/>
  <c r="J52" i="45"/>
  <c r="J51" i="45"/>
  <c r="J50" i="45"/>
  <c r="J49" i="45"/>
  <c r="J48" i="45"/>
  <c r="J47" i="45"/>
  <c r="J46" i="45"/>
  <c r="J45" i="45"/>
  <c r="J44" i="45"/>
  <c r="J43" i="45"/>
  <c r="J42" i="45"/>
  <c r="J41" i="45"/>
  <c r="J40" i="45"/>
  <c r="J39" i="45"/>
  <c r="J38" i="45"/>
  <c r="J37" i="45"/>
  <c r="J36" i="45"/>
  <c r="J35" i="45"/>
  <c r="J34" i="45"/>
  <c r="J33" i="45"/>
  <c r="J32" i="45"/>
  <c r="J31" i="45"/>
  <c r="J30" i="45"/>
  <c r="J29" i="45"/>
  <c r="J28" i="45"/>
  <c r="J27" i="45"/>
  <c r="J26" i="45"/>
  <c r="J25" i="45"/>
  <c r="J24" i="45"/>
  <c r="J23" i="45"/>
  <c r="J22" i="45"/>
  <c r="J21" i="45"/>
  <c r="J20" i="45"/>
  <c r="J19" i="45"/>
  <c r="J18" i="45"/>
  <c r="J17" i="45"/>
  <c r="J16" i="45"/>
  <c r="J15" i="45"/>
  <c r="J14" i="45"/>
  <c r="J13" i="45"/>
  <c r="J12" i="45"/>
  <c r="J11" i="45"/>
  <c r="J10" i="45"/>
  <c r="J9" i="45"/>
  <c r="J8" i="45"/>
  <c r="O7" i="45"/>
  <c r="H3" i="45" s="1"/>
  <c r="H4" i="45" s="1"/>
  <c r="I7" i="45"/>
  <c r="H7" i="45"/>
  <c r="J7" i="45" s="1"/>
  <c r="H2" i="45"/>
  <c r="B1" i="45"/>
  <c r="J71" i="44"/>
  <c r="J70" i="44"/>
  <c r="J69" i="44"/>
  <c r="J68" i="44"/>
  <c r="J67" i="44"/>
  <c r="J66" i="44"/>
  <c r="J65" i="44"/>
  <c r="J64" i="44"/>
  <c r="J63" i="44"/>
  <c r="J13" i="44"/>
  <c r="J12" i="44"/>
  <c r="J11" i="44"/>
  <c r="J10" i="44"/>
  <c r="J9" i="44"/>
  <c r="J8" i="44"/>
  <c r="M7" i="44"/>
  <c r="L7" i="44"/>
  <c r="K7" i="44"/>
  <c r="I7" i="44"/>
  <c r="H4" i="44" s="1"/>
  <c r="H7" i="44"/>
  <c r="H3" i="44"/>
  <c r="H2" i="44"/>
  <c r="B1" i="44"/>
  <c r="J65" i="43"/>
  <c r="J64" i="43"/>
  <c r="J63" i="43"/>
  <c r="J62" i="43"/>
  <c r="J61" i="43"/>
  <c r="J60" i="43"/>
  <c r="J59" i="43"/>
  <c r="J58" i="43"/>
  <c r="J57" i="43"/>
  <c r="J56" i="43"/>
  <c r="J55" i="43"/>
  <c r="J54" i="43"/>
  <c r="J53" i="43"/>
  <c r="J52" i="43"/>
  <c r="J5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7" i="43"/>
  <c r="J16" i="43"/>
  <c r="J15" i="43"/>
  <c r="J14" i="43"/>
  <c r="J13" i="43"/>
  <c r="J12" i="43"/>
  <c r="J11" i="43"/>
  <c r="J10" i="43"/>
  <c r="J9" i="43"/>
  <c r="J7" i="43"/>
  <c r="J6" i="43"/>
  <c r="I5" i="43"/>
  <c r="H5" i="43"/>
  <c r="J5" i="43" s="1"/>
  <c r="H2" i="43"/>
  <c r="B1" i="43"/>
  <c r="J65" i="42"/>
  <c r="J64" i="42"/>
  <c r="J63" i="42"/>
  <c r="J62" i="42"/>
  <c r="J61" i="42"/>
  <c r="J60" i="42"/>
  <c r="J59" i="42"/>
  <c r="J58" i="42"/>
  <c r="J57" i="42"/>
  <c r="J56" i="42"/>
  <c r="J55" i="42"/>
  <c r="J54" i="42"/>
  <c r="J53" i="42"/>
  <c r="J52" i="42"/>
  <c r="J51" i="42"/>
  <c r="J50" i="42"/>
  <c r="J49" i="42"/>
  <c r="J48" i="42"/>
  <c r="J47" i="42"/>
  <c r="J46" i="42"/>
  <c r="J45" i="42"/>
  <c r="J44" i="42"/>
  <c r="J43" i="42"/>
  <c r="J42" i="42"/>
  <c r="J41" i="42"/>
  <c r="J40" i="42"/>
  <c r="J39" i="42"/>
  <c r="J38" i="42"/>
  <c r="J37" i="42"/>
  <c r="J36" i="42"/>
  <c r="J35" i="42"/>
  <c r="J34" i="42"/>
  <c r="J33" i="42"/>
  <c r="J32" i="42"/>
  <c r="J31" i="42"/>
  <c r="J30" i="42"/>
  <c r="J29" i="42"/>
  <c r="J28" i="42"/>
  <c r="J27" i="42"/>
  <c r="J26" i="42"/>
  <c r="J25" i="42"/>
  <c r="J24" i="42"/>
  <c r="J23" i="42"/>
  <c r="J22" i="42"/>
  <c r="J21" i="42"/>
  <c r="J20" i="42"/>
  <c r="J19" i="42"/>
  <c r="J18" i="42"/>
  <c r="J17" i="42"/>
  <c r="J16" i="42"/>
  <c r="J15" i="42"/>
  <c r="J14" i="42"/>
  <c r="J13" i="42"/>
  <c r="J12" i="42"/>
  <c r="J11" i="42"/>
  <c r="J10" i="42"/>
  <c r="J9" i="42"/>
  <c r="J8" i="42"/>
  <c r="J7" i="42"/>
  <c r="J6" i="42"/>
  <c r="I5" i="42"/>
  <c r="H5" i="42"/>
  <c r="J5" i="42" s="1"/>
  <c r="H2" i="42"/>
  <c r="B1" i="42"/>
  <c r="J357" i="41"/>
  <c r="J356" i="41"/>
  <c r="J355" i="41"/>
  <c r="J354" i="41"/>
  <c r="J353" i="41"/>
  <c r="J352" i="41"/>
  <c r="J351" i="41"/>
  <c r="J350" i="41"/>
  <c r="J349" i="41"/>
  <c r="J348" i="41"/>
  <c r="J347" i="41"/>
  <c r="J346" i="41"/>
  <c r="J345" i="41"/>
  <c r="J344" i="41"/>
  <c r="J343" i="41"/>
  <c r="J342" i="41"/>
  <c r="J341" i="41"/>
  <c r="J340" i="41"/>
  <c r="J339" i="41"/>
  <c r="J338" i="41"/>
  <c r="J337" i="41"/>
  <c r="J336" i="41"/>
  <c r="J335" i="41"/>
  <c r="J334" i="41"/>
  <c r="J333" i="41"/>
  <c r="J332" i="41"/>
  <c r="J331" i="41"/>
  <c r="J330" i="41"/>
  <c r="J329" i="41"/>
  <c r="J328" i="41"/>
  <c r="J327" i="41"/>
  <c r="J326" i="41"/>
  <c r="J325" i="41"/>
  <c r="J324" i="41"/>
  <c r="J323" i="41"/>
  <c r="J322" i="41"/>
  <c r="J321" i="41"/>
  <c r="J320" i="41"/>
  <c r="J319" i="41"/>
  <c r="J318" i="41"/>
  <c r="J317" i="41"/>
  <c r="J316" i="41"/>
  <c r="J315" i="41"/>
  <c r="J314" i="41"/>
  <c r="J313" i="41"/>
  <c r="J312" i="41"/>
  <c r="J311" i="41"/>
  <c r="J310" i="41"/>
  <c r="J309" i="41"/>
  <c r="J308" i="41"/>
  <c r="J307" i="41"/>
  <c r="J306" i="41"/>
  <c r="J305" i="41"/>
  <c r="J304" i="41"/>
  <c r="J303" i="41"/>
  <c r="J302" i="41"/>
  <c r="J301" i="41"/>
  <c r="J300" i="41"/>
  <c r="J299" i="41"/>
  <c r="J298" i="41"/>
  <c r="J297" i="41"/>
  <c r="J296" i="41"/>
  <c r="J295" i="41"/>
  <c r="J294" i="41"/>
  <c r="J293" i="41"/>
  <c r="J292" i="41"/>
  <c r="J291" i="41"/>
  <c r="J290" i="41"/>
  <c r="J289" i="41"/>
  <c r="J288" i="41"/>
  <c r="J287" i="41"/>
  <c r="J286" i="41"/>
  <c r="J285" i="41"/>
  <c r="J284" i="41"/>
  <c r="J283" i="41"/>
  <c r="J282" i="41"/>
  <c r="J281" i="41"/>
  <c r="J280" i="41"/>
  <c r="J279" i="41"/>
  <c r="J278" i="41"/>
  <c r="J277" i="41"/>
  <c r="J276" i="41"/>
  <c r="J275" i="41"/>
  <c r="J274" i="41"/>
  <c r="J273" i="41"/>
  <c r="J272" i="41"/>
  <c r="J271" i="41"/>
  <c r="J270" i="41"/>
  <c r="J269" i="41"/>
  <c r="J268" i="41"/>
  <c r="J267" i="41"/>
  <c r="J266" i="41"/>
  <c r="J265" i="41"/>
  <c r="J264" i="41"/>
  <c r="J263" i="41"/>
  <c r="J262" i="41"/>
  <c r="J261" i="41"/>
  <c r="J260" i="41"/>
  <c r="J259" i="41"/>
  <c r="J258" i="41"/>
  <c r="J257" i="41"/>
  <c r="J256" i="41"/>
  <c r="J255" i="41"/>
  <c r="J254" i="41"/>
  <c r="J253" i="41"/>
  <c r="J252" i="41"/>
  <c r="J251" i="41"/>
  <c r="J250" i="41"/>
  <c r="J249" i="41"/>
  <c r="J248" i="41"/>
  <c r="J247" i="41"/>
  <c r="J246" i="41"/>
  <c r="J245" i="41"/>
  <c r="J244" i="41"/>
  <c r="J243" i="41"/>
  <c r="J242" i="41"/>
  <c r="J241" i="41"/>
  <c r="J240" i="41"/>
  <c r="J239" i="41"/>
  <c r="J238" i="41"/>
  <c r="J237" i="41"/>
  <c r="J236" i="41"/>
  <c r="J235" i="41"/>
  <c r="J234" i="41"/>
  <c r="J233" i="41"/>
  <c r="J232" i="41"/>
  <c r="J231" i="41"/>
  <c r="J230" i="41"/>
  <c r="J229" i="41"/>
  <c r="J228" i="41"/>
  <c r="J227" i="41"/>
  <c r="J226" i="41"/>
  <c r="J225" i="41"/>
  <c r="J224" i="41"/>
  <c r="J223" i="41"/>
  <c r="J222" i="41"/>
  <c r="J221" i="41"/>
  <c r="J220" i="41"/>
  <c r="J219" i="41"/>
  <c r="J218" i="41"/>
  <c r="J217" i="41"/>
  <c r="J216" i="41"/>
  <c r="J215" i="41"/>
  <c r="J214" i="41"/>
  <c r="J213" i="41"/>
  <c r="J212" i="41"/>
  <c r="J211" i="41"/>
  <c r="J210" i="41"/>
  <c r="J209" i="41"/>
  <c r="J208" i="41"/>
  <c r="J207" i="41"/>
  <c r="J206" i="41"/>
  <c r="J205" i="41"/>
  <c r="J204" i="41"/>
  <c r="J203" i="41"/>
  <c r="J202" i="41"/>
  <c r="J201" i="41"/>
  <c r="J200" i="41"/>
  <c r="J199" i="41"/>
  <c r="J198" i="41"/>
  <c r="J197" i="41"/>
  <c r="J196" i="41"/>
  <c r="J195" i="41"/>
  <c r="J194" i="41"/>
  <c r="J193" i="41"/>
  <c r="J192" i="41"/>
  <c r="J191" i="41"/>
  <c r="J190" i="41"/>
  <c r="J189" i="41"/>
  <c r="J188" i="41"/>
  <c r="J187" i="41"/>
  <c r="J186" i="41"/>
  <c r="J185" i="41"/>
  <c r="J184" i="41"/>
  <c r="J183" i="41"/>
  <c r="J182" i="41"/>
  <c r="J181" i="41"/>
  <c r="J180" i="41"/>
  <c r="J179" i="41"/>
  <c r="J178" i="41"/>
  <c r="J177" i="41"/>
  <c r="J176" i="41"/>
  <c r="J175" i="41"/>
  <c r="J174" i="41"/>
  <c r="J173" i="41"/>
  <c r="J172" i="41"/>
  <c r="J171" i="41"/>
  <c r="J170" i="41"/>
  <c r="J169" i="41"/>
  <c r="J168" i="41"/>
  <c r="J167" i="41"/>
  <c r="J166" i="41"/>
  <c r="J165" i="41"/>
  <c r="J164" i="41"/>
  <c r="J163" i="41"/>
  <c r="J162" i="41"/>
  <c r="J161" i="41"/>
  <c r="J160" i="41"/>
  <c r="J159" i="41"/>
  <c r="J158" i="41"/>
  <c r="J157" i="41"/>
  <c r="J156" i="41"/>
  <c r="J155" i="41"/>
  <c r="J154" i="41"/>
  <c r="J153" i="41"/>
  <c r="J152" i="41"/>
  <c r="J151" i="41"/>
  <c r="J150" i="41"/>
  <c r="J149" i="41"/>
  <c r="J148" i="41"/>
  <c r="J147" i="41"/>
  <c r="J146" i="41"/>
  <c r="J145" i="41"/>
  <c r="J144" i="41"/>
  <c r="J143" i="41"/>
  <c r="J142" i="41"/>
  <c r="J141" i="41"/>
  <c r="J140" i="41"/>
  <c r="J139" i="41"/>
  <c r="J138" i="41"/>
  <c r="J137" i="41"/>
  <c r="J136" i="41"/>
  <c r="J135" i="41"/>
  <c r="J134" i="41"/>
  <c r="J133" i="41"/>
  <c r="J132" i="41"/>
  <c r="J131" i="41"/>
  <c r="J130" i="41"/>
  <c r="J129" i="41"/>
  <c r="J128" i="41"/>
  <c r="J127" i="41"/>
  <c r="J126" i="41"/>
  <c r="J125" i="41"/>
  <c r="J124" i="41"/>
  <c r="J123" i="41"/>
  <c r="J122" i="41"/>
  <c r="J121" i="41"/>
  <c r="J120" i="41"/>
  <c r="J119" i="41"/>
  <c r="J118" i="41"/>
  <c r="J117" i="41"/>
  <c r="J116" i="41"/>
  <c r="J115" i="41"/>
  <c r="J114" i="41"/>
  <c r="J113" i="41"/>
  <c r="J112" i="41"/>
  <c r="J111" i="41"/>
  <c r="J110" i="41"/>
  <c r="J109" i="41"/>
  <c r="J108" i="41"/>
  <c r="J107" i="41"/>
  <c r="J106" i="41"/>
  <c r="J105" i="41"/>
  <c r="J104" i="41"/>
  <c r="J103" i="41"/>
  <c r="J102" i="41"/>
  <c r="J101" i="41"/>
  <c r="J100" i="41"/>
  <c r="J99" i="41"/>
  <c r="J98" i="41"/>
  <c r="J97" i="41"/>
  <c r="J96" i="41"/>
  <c r="J95" i="41"/>
  <c r="J94" i="41"/>
  <c r="J93" i="41"/>
  <c r="J92" i="41"/>
  <c r="J91" i="41"/>
  <c r="J90" i="41"/>
  <c r="J89" i="41"/>
  <c r="J88" i="41"/>
  <c r="J87" i="41"/>
  <c r="J86" i="41"/>
  <c r="J85" i="41"/>
  <c r="J84" i="41"/>
  <c r="J83" i="41"/>
  <c r="J82" i="41"/>
  <c r="J81" i="41"/>
  <c r="J80" i="41"/>
  <c r="J79" i="41"/>
  <c r="J78" i="41"/>
  <c r="J77" i="41"/>
  <c r="J76" i="41"/>
  <c r="J75" i="41"/>
  <c r="J74" i="41"/>
  <c r="J73" i="41"/>
  <c r="J72" i="41"/>
  <c r="J71" i="41"/>
  <c r="J70" i="41"/>
  <c r="J69" i="41"/>
  <c r="J68" i="41"/>
  <c r="J67" i="41"/>
  <c r="J66" i="41"/>
  <c r="J65" i="41"/>
  <c r="J64" i="41"/>
  <c r="J63" i="41"/>
  <c r="J62" i="41"/>
  <c r="J61" i="41"/>
  <c r="J60" i="41"/>
  <c r="J59" i="41"/>
  <c r="J58" i="41"/>
  <c r="J57" i="41"/>
  <c r="J56" i="41"/>
  <c r="J55" i="41"/>
  <c r="J54" i="41"/>
  <c r="J53" i="41"/>
  <c r="J52" i="41"/>
  <c r="J51" i="41"/>
  <c r="J50" i="41"/>
  <c r="J49" i="41"/>
  <c r="J48" i="41"/>
  <c r="J47" i="41"/>
  <c r="J46" i="41"/>
  <c r="J45" i="41"/>
  <c r="J44" i="41"/>
  <c r="J43" i="41"/>
  <c r="J42" i="41"/>
  <c r="J41" i="41"/>
  <c r="J40" i="41"/>
  <c r="J39" i="41"/>
  <c r="J38" i="41"/>
  <c r="J37" i="41"/>
  <c r="J36" i="41"/>
  <c r="J35" i="41"/>
  <c r="J34" i="41"/>
  <c r="J33" i="41"/>
  <c r="J32" i="41"/>
  <c r="J31" i="41"/>
  <c r="J30" i="41"/>
  <c r="J29" i="41"/>
  <c r="J28" i="41"/>
  <c r="J27" i="41"/>
  <c r="J26" i="41"/>
  <c r="J25" i="41"/>
  <c r="J24" i="41"/>
  <c r="J23" i="41"/>
  <c r="J22" i="41"/>
  <c r="J21" i="41"/>
  <c r="J20" i="41"/>
  <c r="J19" i="41"/>
  <c r="J18" i="41"/>
  <c r="J17" i="41"/>
  <c r="J16" i="41"/>
  <c r="J15" i="41"/>
  <c r="J14" i="41"/>
  <c r="J13" i="41"/>
  <c r="J12" i="41"/>
  <c r="J11" i="41"/>
  <c r="J10" i="41"/>
  <c r="J9" i="41"/>
  <c r="J8" i="41"/>
  <c r="O7" i="41"/>
  <c r="I7" i="41"/>
  <c r="H7" i="41"/>
  <c r="J7" i="41" s="1"/>
  <c r="H3" i="41"/>
  <c r="H4" i="41" s="1"/>
  <c r="H2" i="41"/>
  <c r="B1" i="41"/>
  <c r="J357" i="40"/>
  <c r="J356" i="40"/>
  <c r="J355" i="40"/>
  <c r="J354" i="40"/>
  <c r="J353" i="40"/>
  <c r="J352" i="40"/>
  <c r="J351" i="40"/>
  <c r="J350" i="40"/>
  <c r="J349" i="40"/>
  <c r="J348" i="40"/>
  <c r="J347" i="40"/>
  <c r="J346" i="40"/>
  <c r="J345" i="40"/>
  <c r="J344" i="40"/>
  <c r="J343" i="40"/>
  <c r="J342" i="40"/>
  <c r="J341" i="40"/>
  <c r="J340" i="40"/>
  <c r="J339" i="40"/>
  <c r="J338" i="40"/>
  <c r="J337" i="40"/>
  <c r="J336" i="40"/>
  <c r="J335" i="40"/>
  <c r="J334" i="40"/>
  <c r="J333" i="40"/>
  <c r="J332" i="40"/>
  <c r="J331" i="40"/>
  <c r="J330" i="40"/>
  <c r="J329" i="40"/>
  <c r="J328" i="40"/>
  <c r="J327" i="40"/>
  <c r="J326" i="40"/>
  <c r="J325" i="40"/>
  <c r="J324" i="40"/>
  <c r="J323" i="40"/>
  <c r="J322" i="40"/>
  <c r="J321" i="40"/>
  <c r="J320" i="40"/>
  <c r="J319" i="40"/>
  <c r="J318" i="40"/>
  <c r="J317" i="40"/>
  <c r="J316" i="40"/>
  <c r="J315" i="40"/>
  <c r="J314" i="40"/>
  <c r="J313" i="40"/>
  <c r="J312" i="40"/>
  <c r="J311" i="40"/>
  <c r="J310" i="40"/>
  <c r="J309" i="40"/>
  <c r="J308" i="40"/>
  <c r="J307" i="40"/>
  <c r="J306" i="40"/>
  <c r="J305" i="40"/>
  <c r="J304" i="40"/>
  <c r="J303" i="40"/>
  <c r="J302" i="40"/>
  <c r="J301" i="40"/>
  <c r="J300" i="40"/>
  <c r="J299" i="40"/>
  <c r="J298" i="40"/>
  <c r="J297" i="40"/>
  <c r="J296" i="40"/>
  <c r="J295" i="40"/>
  <c r="J294" i="40"/>
  <c r="J293" i="40"/>
  <c r="J292" i="40"/>
  <c r="J291" i="40"/>
  <c r="J290" i="40"/>
  <c r="J289" i="40"/>
  <c r="J288" i="40"/>
  <c r="J287" i="40"/>
  <c r="J286" i="40"/>
  <c r="J285" i="40"/>
  <c r="J284" i="40"/>
  <c r="J283" i="40"/>
  <c r="J282" i="40"/>
  <c r="J281" i="40"/>
  <c r="J280" i="40"/>
  <c r="J279" i="40"/>
  <c r="J278" i="40"/>
  <c r="J277" i="40"/>
  <c r="J276" i="40"/>
  <c r="J275" i="40"/>
  <c r="J274" i="40"/>
  <c r="J273" i="40"/>
  <c r="J272" i="40"/>
  <c r="J271" i="40"/>
  <c r="J270" i="40"/>
  <c r="J269" i="40"/>
  <c r="J268" i="40"/>
  <c r="J267" i="40"/>
  <c r="J266" i="40"/>
  <c r="J265" i="40"/>
  <c r="J264" i="40"/>
  <c r="J263" i="40"/>
  <c r="J262" i="40"/>
  <c r="J261" i="40"/>
  <c r="J260" i="40"/>
  <c r="J259" i="40"/>
  <c r="J258" i="40"/>
  <c r="J257" i="40"/>
  <c r="J256" i="40"/>
  <c r="J255" i="40"/>
  <c r="J254" i="40"/>
  <c r="J253" i="40"/>
  <c r="J252" i="40"/>
  <c r="J251" i="40"/>
  <c r="J250" i="40"/>
  <c r="J249" i="40"/>
  <c r="J248" i="40"/>
  <c r="J247" i="40"/>
  <c r="J246" i="40"/>
  <c r="J245" i="40"/>
  <c r="J244" i="40"/>
  <c r="J243" i="40"/>
  <c r="J242" i="40"/>
  <c r="J241" i="40"/>
  <c r="J240" i="40"/>
  <c r="J239" i="40"/>
  <c r="J238" i="40"/>
  <c r="J237" i="40"/>
  <c r="J236" i="40"/>
  <c r="J235" i="40"/>
  <c r="J234" i="40"/>
  <c r="J233" i="40"/>
  <c r="J232" i="40"/>
  <c r="J231" i="40"/>
  <c r="J230" i="40"/>
  <c r="J229" i="40"/>
  <c r="J228" i="40"/>
  <c r="J227" i="40"/>
  <c r="J226" i="40"/>
  <c r="J225" i="40"/>
  <c r="J224" i="40"/>
  <c r="J223" i="40"/>
  <c r="J222" i="40"/>
  <c r="J221" i="40"/>
  <c r="J220" i="40"/>
  <c r="J219" i="40"/>
  <c r="J218" i="40"/>
  <c r="J217" i="40"/>
  <c r="J216" i="40"/>
  <c r="J215" i="40"/>
  <c r="J214" i="40"/>
  <c r="J213" i="40"/>
  <c r="J212" i="40"/>
  <c r="J211" i="40"/>
  <c r="J210" i="40"/>
  <c r="J209" i="40"/>
  <c r="J208" i="40"/>
  <c r="J207" i="40"/>
  <c r="J206" i="40"/>
  <c r="J205" i="40"/>
  <c r="J204" i="40"/>
  <c r="J203" i="40"/>
  <c r="J202" i="40"/>
  <c r="J201" i="40"/>
  <c r="J200" i="40"/>
  <c r="J199" i="40"/>
  <c r="J198" i="40"/>
  <c r="J197" i="40"/>
  <c r="J196" i="40"/>
  <c r="J195" i="40"/>
  <c r="J194" i="40"/>
  <c r="J193" i="40"/>
  <c r="J192" i="40"/>
  <c r="J191" i="40"/>
  <c r="J190" i="40"/>
  <c r="J189" i="40"/>
  <c r="J188" i="40"/>
  <c r="J187" i="40"/>
  <c r="J186" i="40"/>
  <c r="J185" i="40"/>
  <c r="J184" i="40"/>
  <c r="J183" i="40"/>
  <c r="J182" i="40"/>
  <c r="J181" i="40"/>
  <c r="J180" i="40"/>
  <c r="J179" i="40"/>
  <c r="J178" i="40"/>
  <c r="J177" i="40"/>
  <c r="J176" i="40"/>
  <c r="J175" i="40"/>
  <c r="J174" i="40"/>
  <c r="J173" i="40"/>
  <c r="J172" i="40"/>
  <c r="J171" i="40"/>
  <c r="J170" i="40"/>
  <c r="J169" i="40"/>
  <c r="J168" i="40"/>
  <c r="J167" i="40"/>
  <c r="J166" i="40"/>
  <c r="J165" i="40"/>
  <c r="J164" i="40"/>
  <c r="J163" i="40"/>
  <c r="J162" i="40"/>
  <c r="J161" i="40"/>
  <c r="J160" i="40"/>
  <c r="J159" i="40"/>
  <c r="J158" i="40"/>
  <c r="J157" i="40"/>
  <c r="J156" i="40"/>
  <c r="J155" i="40"/>
  <c r="J154" i="40"/>
  <c r="J153" i="40"/>
  <c r="J152" i="40"/>
  <c r="J151" i="40"/>
  <c r="J150" i="40"/>
  <c r="J149" i="40"/>
  <c r="J148" i="40"/>
  <c r="J147" i="40"/>
  <c r="J146" i="40"/>
  <c r="J145" i="40"/>
  <c r="J144" i="40"/>
  <c r="J143" i="40"/>
  <c r="J142" i="40"/>
  <c r="J141" i="40"/>
  <c r="J140" i="40"/>
  <c r="J139" i="40"/>
  <c r="J138" i="40"/>
  <c r="J137" i="40"/>
  <c r="J136" i="40"/>
  <c r="J135" i="40"/>
  <c r="J134" i="40"/>
  <c r="J133" i="40"/>
  <c r="J132" i="40"/>
  <c r="J131" i="40"/>
  <c r="J130" i="40"/>
  <c r="J129" i="40"/>
  <c r="J128" i="40"/>
  <c r="J127" i="40"/>
  <c r="J126" i="40"/>
  <c r="J125" i="40"/>
  <c r="J124" i="40"/>
  <c r="J123" i="40"/>
  <c r="J122" i="40"/>
  <c r="J121" i="40"/>
  <c r="J120" i="40"/>
  <c r="J119" i="40"/>
  <c r="J118" i="40"/>
  <c r="J117" i="40"/>
  <c r="J116" i="40"/>
  <c r="J115" i="40"/>
  <c r="J114" i="40"/>
  <c r="J113" i="40"/>
  <c r="J112" i="40"/>
  <c r="J111" i="40"/>
  <c r="J110" i="40"/>
  <c r="J109" i="40"/>
  <c r="J108" i="40"/>
  <c r="J107" i="40"/>
  <c r="J106" i="40"/>
  <c r="J105" i="40"/>
  <c r="J104" i="40"/>
  <c r="J103" i="40"/>
  <c r="J102" i="40"/>
  <c r="J101" i="40"/>
  <c r="J100" i="40"/>
  <c r="J99" i="40"/>
  <c r="J98" i="40"/>
  <c r="J97" i="40"/>
  <c r="J96" i="40"/>
  <c r="J95" i="40"/>
  <c r="J94" i="40"/>
  <c r="J93" i="40"/>
  <c r="J92" i="40"/>
  <c r="J91" i="40"/>
  <c r="J90" i="40"/>
  <c r="J89" i="40"/>
  <c r="J88" i="40"/>
  <c r="J87" i="40"/>
  <c r="J86" i="40"/>
  <c r="J85" i="40"/>
  <c r="J84" i="40"/>
  <c r="J83" i="40"/>
  <c r="J82" i="40"/>
  <c r="J81" i="40"/>
  <c r="J80" i="40"/>
  <c r="J79" i="40"/>
  <c r="J78" i="40"/>
  <c r="J77" i="40"/>
  <c r="J76" i="40"/>
  <c r="J75" i="40"/>
  <c r="J74" i="40"/>
  <c r="J73" i="40"/>
  <c r="J72" i="40"/>
  <c r="J71" i="40"/>
  <c r="J70" i="40"/>
  <c r="J69" i="40"/>
  <c r="J68" i="40"/>
  <c r="J67" i="40"/>
  <c r="J66" i="40"/>
  <c r="J65" i="40"/>
  <c r="J64" i="40"/>
  <c r="J63" i="40"/>
  <c r="J62" i="40"/>
  <c r="J61" i="40"/>
  <c r="J60" i="40"/>
  <c r="J59" i="40"/>
  <c r="J58" i="40"/>
  <c r="J57" i="40"/>
  <c r="J56" i="40"/>
  <c r="J55" i="40"/>
  <c r="J54" i="40"/>
  <c r="J53" i="40"/>
  <c r="J52" i="40"/>
  <c r="J51" i="40"/>
  <c r="J50" i="40"/>
  <c r="J49" i="40"/>
  <c r="J48" i="40"/>
  <c r="J47" i="40"/>
  <c r="J46" i="40"/>
  <c r="J45" i="40"/>
  <c r="J44" i="40"/>
  <c r="J43" i="40"/>
  <c r="J42" i="40"/>
  <c r="J41" i="40"/>
  <c r="J40" i="40"/>
  <c r="J39" i="40"/>
  <c r="J38" i="40"/>
  <c r="J37" i="40"/>
  <c r="J36" i="40"/>
  <c r="J35" i="40"/>
  <c r="J34" i="40"/>
  <c r="J33" i="40"/>
  <c r="J32" i="40"/>
  <c r="J31" i="40"/>
  <c r="J30" i="40"/>
  <c r="M29" i="40"/>
  <c r="J29" i="40"/>
  <c r="M28" i="40"/>
  <c r="J28" i="40"/>
  <c r="M27" i="40"/>
  <c r="J27" i="40"/>
  <c r="M26" i="40"/>
  <c r="M25" i="40"/>
  <c r="M7" i="40" s="1"/>
  <c r="H3" i="40" s="1"/>
  <c r="H4" i="40" s="1"/>
  <c r="I25" i="40"/>
  <c r="I7" i="40" s="1"/>
  <c r="H25" i="40"/>
  <c r="M9" i="40"/>
  <c r="J9" i="40"/>
  <c r="M8" i="40"/>
  <c r="J8" i="40"/>
  <c r="L7" i="40"/>
  <c r="K7" i="40"/>
  <c r="H7" i="40"/>
  <c r="J7" i="40" s="1"/>
  <c r="H2" i="40"/>
  <c r="B1" i="40"/>
  <c r="J6" i="35"/>
  <c r="I5" i="35"/>
  <c r="H5" i="35"/>
  <c r="J5" i="35" s="1"/>
  <c r="H2" i="35"/>
  <c r="J8" i="34"/>
  <c r="J7" i="34"/>
  <c r="J6" i="34"/>
  <c r="I5" i="34"/>
  <c r="H5" i="34"/>
  <c r="J5" i="34" s="1"/>
  <c r="H2" i="34"/>
  <c r="J10" i="33"/>
  <c r="J9" i="33"/>
  <c r="J8" i="33"/>
  <c r="O7" i="33"/>
  <c r="I7" i="33"/>
  <c r="H7" i="33"/>
  <c r="J7" i="33" s="1"/>
  <c r="H3" i="33"/>
  <c r="H4" i="33" s="1"/>
  <c r="H2" i="33"/>
  <c r="J59" i="32"/>
  <c r="J58" i="32"/>
  <c r="J57" i="32"/>
  <c r="J56" i="32"/>
  <c r="J54" i="32"/>
  <c r="J53" i="32"/>
  <c r="J52" i="32"/>
  <c r="J51" i="32"/>
  <c r="J50" i="32"/>
  <c r="J49" i="32"/>
  <c r="J48" i="32"/>
  <c r="J47" i="32"/>
  <c r="J46" i="32"/>
  <c r="J45" i="32"/>
  <c r="J44" i="32"/>
  <c r="J43" i="32"/>
  <c r="J42" i="32"/>
  <c r="J41" i="32"/>
  <c r="J40" i="32"/>
  <c r="J39" i="32"/>
  <c r="M38" i="32"/>
  <c r="J38" i="32"/>
  <c r="J37" i="32"/>
  <c r="J36" i="32"/>
  <c r="J35" i="32"/>
  <c r="J34" i="32"/>
  <c r="J33" i="32"/>
  <c r="J32" i="32"/>
  <c r="J31" i="32"/>
  <c r="J30" i="32"/>
  <c r="J29" i="32"/>
  <c r="J28" i="32"/>
  <c r="J27" i="32"/>
  <c r="J26" i="32"/>
  <c r="J25" i="32"/>
  <c r="J24" i="32"/>
  <c r="J23" i="32"/>
  <c r="J16" i="32"/>
  <c r="J15" i="32"/>
  <c r="J14" i="32"/>
  <c r="J13" i="32"/>
  <c r="J12" i="32"/>
  <c r="J11" i="32"/>
  <c r="J10" i="32"/>
  <c r="J9" i="32"/>
  <c r="J8" i="32"/>
  <c r="M7" i="32"/>
  <c r="H3" i="32" s="1"/>
  <c r="H4" i="32" s="1"/>
  <c r="L7" i="32"/>
  <c r="K7" i="32"/>
  <c r="J7" i="32"/>
  <c r="I7" i="32"/>
  <c r="H7" i="32"/>
  <c r="H2" i="32"/>
  <c r="J7" i="48" l="1"/>
  <c r="H4" i="48"/>
  <c r="J7" i="44"/>
  <c r="J65" i="31" l="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I5" i="31"/>
  <c r="H5" i="31"/>
  <c r="J5" i="31" s="1"/>
  <c r="H2" i="31"/>
  <c r="B1" i="31"/>
  <c r="J65" i="30"/>
  <c r="J64" i="30"/>
  <c r="J63" i="30"/>
  <c r="J62" i="30"/>
  <c r="J61" i="30"/>
  <c r="J60" i="30"/>
  <c r="J59" i="30"/>
  <c r="J58" i="30"/>
  <c r="J57" i="30"/>
  <c r="J56" i="30"/>
  <c r="J55" i="30"/>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4" i="30"/>
  <c r="J13" i="30"/>
  <c r="J12" i="30"/>
  <c r="J11" i="30"/>
  <c r="J10" i="30"/>
  <c r="J9" i="30"/>
  <c r="J8" i="30"/>
  <c r="J7" i="30"/>
  <c r="J6" i="30"/>
  <c r="I5" i="30"/>
  <c r="H5" i="30"/>
  <c r="J5" i="30" s="1"/>
  <c r="H2" i="30"/>
  <c r="B1" i="30"/>
  <c r="J353" i="29"/>
  <c r="J352" i="29"/>
  <c r="J351" i="29"/>
  <c r="J350" i="29"/>
  <c r="J349" i="29"/>
  <c r="J348" i="29"/>
  <c r="J347" i="29"/>
  <c r="J346" i="29"/>
  <c r="J345" i="29"/>
  <c r="J344" i="29"/>
  <c r="J343" i="29"/>
  <c r="J342" i="29"/>
  <c r="J341" i="29"/>
  <c r="J340" i="29"/>
  <c r="J339" i="29"/>
  <c r="J338" i="29"/>
  <c r="J337" i="29"/>
  <c r="J336"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J288" i="29"/>
  <c r="J287" i="29"/>
  <c r="J286" i="29"/>
  <c r="J285" i="29"/>
  <c r="J284" i="29"/>
  <c r="J283" i="29"/>
  <c r="J282" i="29"/>
  <c r="J281" i="29"/>
  <c r="J280" i="29"/>
  <c r="J279" i="29"/>
  <c r="J278" i="29"/>
  <c r="J277" i="29"/>
  <c r="J276" i="29"/>
  <c r="J275"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O7" i="29"/>
  <c r="H3" i="29" s="1"/>
  <c r="H4" i="29" s="1"/>
  <c r="I7" i="29"/>
  <c r="H7" i="29"/>
  <c r="J7" i="29" s="1"/>
  <c r="H2" i="29"/>
  <c r="B1" i="29"/>
  <c r="J348" i="28"/>
  <c r="J347" i="28"/>
  <c r="J346" i="28"/>
  <c r="J345" i="28"/>
  <c r="J344" i="28"/>
  <c r="J343" i="28"/>
  <c r="J342" i="28"/>
  <c r="J341" i="28"/>
  <c r="J340" i="28"/>
  <c r="J339" i="28"/>
  <c r="J338" i="28"/>
  <c r="J337" i="28"/>
  <c r="J336" i="28"/>
  <c r="J335" i="28"/>
  <c r="J334" i="28"/>
  <c r="J333" i="28"/>
  <c r="J332" i="28"/>
  <c r="J331" i="28"/>
  <c r="J330" i="28"/>
  <c r="J329" i="28"/>
  <c r="J328" i="28"/>
  <c r="J327" i="28"/>
  <c r="J326" i="28"/>
  <c r="J325" i="28"/>
  <c r="J324" i="28"/>
  <c r="J323" i="28"/>
  <c r="J322" i="28"/>
  <c r="J321" i="28"/>
  <c r="J320" i="28"/>
  <c r="J319" i="28"/>
  <c r="J318" i="28"/>
  <c r="J317" i="28"/>
  <c r="J316" i="28"/>
  <c r="J315" i="28"/>
  <c r="J314" i="28"/>
  <c r="J313" i="28"/>
  <c r="J312" i="28"/>
  <c r="J311" i="28"/>
  <c r="J310" i="28"/>
  <c r="J309" i="28"/>
  <c r="J308" i="28"/>
  <c r="J307" i="28"/>
  <c r="J306" i="28"/>
  <c r="J305" i="28"/>
  <c r="J304" i="28"/>
  <c r="J303" i="28"/>
  <c r="J302" i="28"/>
  <c r="J301" i="28"/>
  <c r="J300" i="28"/>
  <c r="J299" i="28"/>
  <c r="J298" i="28"/>
  <c r="J297" i="28"/>
  <c r="J296" i="28"/>
  <c r="J295" i="28"/>
  <c r="J294" i="28"/>
  <c r="J293"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3" i="28"/>
  <c r="J262" i="28"/>
  <c r="J261" i="28"/>
  <c r="J260" i="28"/>
  <c r="J259" i="28"/>
  <c r="J258" i="28"/>
  <c r="J257" i="28"/>
  <c r="J256" i="28"/>
  <c r="J255" i="28"/>
  <c r="J254" i="28"/>
  <c r="J253" i="28"/>
  <c r="J252" i="28"/>
  <c r="J251" i="28"/>
  <c r="J250" i="28"/>
  <c r="J249" i="28"/>
  <c r="J248" i="28"/>
  <c r="J247" i="28"/>
  <c r="J246" i="28"/>
  <c r="J245" i="28"/>
  <c r="J244"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J218" i="28"/>
  <c r="J217" i="28"/>
  <c r="J216" i="28"/>
  <c r="J215" i="28"/>
  <c r="J214" i="28"/>
  <c r="J213" i="28"/>
  <c r="J212" i="28"/>
  <c r="J211" i="28"/>
  <c r="J210" i="28"/>
  <c r="J209" i="28"/>
  <c r="J208" i="28"/>
  <c r="J207" i="28"/>
  <c r="J206" i="28"/>
  <c r="J205" i="28"/>
  <c r="J204" i="28"/>
  <c r="J203" i="28"/>
  <c r="J202" i="28"/>
  <c r="J201" i="28"/>
  <c r="J200" i="28"/>
  <c r="J199" i="28"/>
  <c r="J198" i="28"/>
  <c r="J197" i="28"/>
  <c r="J196" i="28"/>
  <c r="J195" i="28"/>
  <c r="J194" i="28"/>
  <c r="J193" i="28"/>
  <c r="J192" i="28"/>
  <c r="J191" i="28"/>
  <c r="J190" i="28"/>
  <c r="J189" i="28"/>
  <c r="J188" i="28"/>
  <c r="J187" i="28"/>
  <c r="J186" i="28"/>
  <c r="J185" i="28"/>
  <c r="J184" i="28"/>
  <c r="J183" i="28"/>
  <c r="J182" i="28"/>
  <c r="J181" i="28"/>
  <c r="J180" i="28"/>
  <c r="J179" i="28"/>
  <c r="J178" i="28"/>
  <c r="J177" i="28"/>
  <c r="J176" i="28"/>
  <c r="J175" i="28"/>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56" i="28"/>
  <c r="J55" i="28"/>
  <c r="J54" i="28"/>
  <c r="J53" i="28"/>
  <c r="M52" i="28"/>
  <c r="J52" i="28"/>
  <c r="M51" i="28"/>
  <c r="J51" i="28"/>
  <c r="M50" i="28"/>
  <c r="J50" i="28"/>
  <c r="M49" i="28"/>
  <c r="J49" i="28"/>
  <c r="M48" i="28"/>
  <c r="J48" i="28"/>
  <c r="M47" i="28"/>
  <c r="J47" i="28"/>
  <c r="M46" i="28"/>
  <c r="J46" i="28"/>
  <c r="M45" i="28"/>
  <c r="J45" i="28"/>
  <c r="M44" i="28"/>
  <c r="J44" i="28"/>
  <c r="M43" i="28"/>
  <c r="J43" i="28"/>
  <c r="M42" i="28"/>
  <c r="J42" i="28"/>
  <c r="M41" i="28"/>
  <c r="J41" i="28"/>
  <c r="M40" i="28"/>
  <c r="J40" i="28"/>
  <c r="M39" i="28"/>
  <c r="J39" i="28"/>
  <c r="M38" i="28"/>
  <c r="J38" i="28"/>
  <c r="M37" i="28"/>
  <c r="J37" i="28"/>
  <c r="M36" i="28"/>
  <c r="J36" i="28"/>
  <c r="M35" i="28"/>
  <c r="J35" i="28"/>
  <c r="M34" i="28"/>
  <c r="J34" i="28"/>
  <c r="M33" i="28"/>
  <c r="J33" i="28"/>
  <c r="M32" i="28"/>
  <c r="J32" i="28"/>
  <c r="J31" i="28"/>
  <c r="M30" i="28"/>
  <c r="J30" i="28"/>
  <c r="M29" i="28"/>
  <c r="J29" i="28"/>
  <c r="M28" i="28"/>
  <c r="J28" i="28"/>
  <c r="M27" i="28"/>
  <c r="J27" i="28"/>
  <c r="J26" i="28"/>
  <c r="J25" i="28"/>
  <c r="J24" i="28"/>
  <c r="J23" i="28"/>
  <c r="J22" i="28"/>
  <c r="M21" i="28"/>
  <c r="J21" i="28"/>
  <c r="M20" i="28"/>
  <c r="J20" i="28"/>
  <c r="M19" i="28"/>
  <c r="J19" i="28"/>
  <c r="M18" i="28"/>
  <c r="J18" i="28"/>
  <c r="M17" i="28"/>
  <c r="J17" i="28"/>
  <c r="M16" i="28"/>
  <c r="J16" i="28"/>
  <c r="M15" i="28"/>
  <c r="J15" i="28"/>
  <c r="M14" i="28"/>
  <c r="J14" i="28"/>
  <c r="M13" i="28"/>
  <c r="J13" i="28"/>
  <c r="M12" i="28"/>
  <c r="J12" i="28"/>
  <c r="M11" i="28"/>
  <c r="J11" i="28"/>
  <c r="M10" i="28"/>
  <c r="J10" i="28"/>
  <c r="M9" i="28"/>
  <c r="J9" i="28"/>
  <c r="M8" i="28"/>
  <c r="M7" i="28" s="1"/>
  <c r="H3" i="28" s="1"/>
  <c r="H4" i="28" s="1"/>
  <c r="J8" i="28"/>
  <c r="L7" i="28"/>
  <c r="K7" i="28"/>
  <c r="I7" i="28"/>
  <c r="H7" i="28"/>
  <c r="J7" i="28" s="1"/>
  <c r="H2" i="28"/>
  <c r="B1" i="28"/>
  <c r="J65" i="27" l="1"/>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J6" i="27"/>
  <c r="I5" i="27"/>
  <c r="H5" i="27"/>
  <c r="H2" i="27"/>
  <c r="B1" i="27"/>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I5" i="26"/>
  <c r="H5" i="26"/>
  <c r="H2" i="26"/>
  <c r="B1" i="26"/>
  <c r="J357" i="25"/>
  <c r="J356" i="25"/>
  <c r="J355" i="25"/>
  <c r="J354" i="25"/>
  <c r="J353" i="25"/>
  <c r="J352" i="25"/>
  <c r="J351" i="25"/>
  <c r="J350" i="25"/>
  <c r="J349" i="25"/>
  <c r="J348" i="25"/>
  <c r="J347" i="25"/>
  <c r="J346" i="25"/>
  <c r="J345" i="25"/>
  <c r="J344" i="25"/>
  <c r="J343" i="25"/>
  <c r="J342" i="25"/>
  <c r="J341" i="25"/>
  <c r="J340" i="25"/>
  <c r="J339" i="25"/>
  <c r="J338" i="25"/>
  <c r="J337" i="25"/>
  <c r="J336" i="25"/>
  <c r="J335" i="25"/>
  <c r="J334" i="25"/>
  <c r="J333" i="25"/>
  <c r="J332" i="25"/>
  <c r="J331" i="25"/>
  <c r="J330" i="25"/>
  <c r="J329" i="25"/>
  <c r="J328" i="25"/>
  <c r="J327" i="25"/>
  <c r="J326" i="25"/>
  <c r="J325" i="25"/>
  <c r="J324" i="25"/>
  <c r="J323" i="25"/>
  <c r="J322" i="25"/>
  <c r="J321" i="25"/>
  <c r="J320" i="25"/>
  <c r="J319" i="25"/>
  <c r="J318" i="25"/>
  <c r="J317" i="25"/>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65" i="25"/>
  <c r="J264" i="25"/>
  <c r="J263" i="25"/>
  <c r="J262" i="25"/>
  <c r="J261" i="25"/>
  <c r="J260" i="25"/>
  <c r="J259" i="25"/>
  <c r="J258" i="25"/>
  <c r="J257" i="25"/>
  <c r="J256" i="25"/>
  <c r="J255" i="25"/>
  <c r="J254" i="25"/>
  <c r="J253" i="25"/>
  <c r="J252" i="25"/>
  <c r="J251" i="25"/>
  <c r="J250" i="25"/>
  <c r="J249" i="25"/>
  <c r="J248" i="25"/>
  <c r="J247" i="25"/>
  <c r="J246" i="25"/>
  <c r="J245" i="25"/>
  <c r="J244" i="25"/>
  <c r="J243" i="25"/>
  <c r="J242" i="25"/>
  <c r="J241" i="25"/>
  <c r="J240" i="25"/>
  <c r="J239" i="25"/>
  <c r="J238" i="25"/>
  <c r="J237" i="25"/>
  <c r="J236" i="25"/>
  <c r="J235" i="25"/>
  <c r="J234" i="25"/>
  <c r="J233" i="25"/>
  <c r="J232" i="25"/>
  <c r="J231" i="25"/>
  <c r="J230" i="25"/>
  <c r="J229" i="25"/>
  <c r="J228" i="25"/>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203" i="25"/>
  <c r="J202" i="25"/>
  <c r="J201" i="25"/>
  <c r="J200" i="25"/>
  <c r="J199" i="25"/>
  <c r="J198" i="25"/>
  <c r="J197" i="25"/>
  <c r="J196" i="25"/>
  <c r="J195" i="25"/>
  <c r="J194" i="25"/>
  <c r="J193" i="25"/>
  <c r="J192" i="25"/>
  <c r="J191" i="25"/>
  <c r="J190"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O7" i="25"/>
  <c r="H3" i="25" s="1"/>
  <c r="H4" i="25" s="1"/>
  <c r="I7" i="25"/>
  <c r="H7" i="25"/>
  <c r="H2" i="25"/>
  <c r="B1" i="25"/>
  <c r="J357" i="24"/>
  <c r="J356" i="24"/>
  <c r="J355" i="24"/>
  <c r="J354" i="24"/>
  <c r="J353" i="24"/>
  <c r="J352" i="24"/>
  <c r="J351" i="24"/>
  <c r="J350" i="24"/>
  <c r="J349" i="24"/>
  <c r="J348" i="24"/>
  <c r="J347" i="24"/>
  <c r="J346" i="24"/>
  <c r="J345" i="24"/>
  <c r="J344" i="24"/>
  <c r="J343" i="24"/>
  <c r="J342" i="24"/>
  <c r="J341" i="24"/>
  <c r="J340" i="24"/>
  <c r="J339" i="24"/>
  <c r="J338" i="24"/>
  <c r="J337" i="24"/>
  <c r="J336" i="24"/>
  <c r="J335" i="24"/>
  <c r="J334" i="24"/>
  <c r="J333" i="24"/>
  <c r="J332" i="24"/>
  <c r="J331" i="24"/>
  <c r="J330" i="24"/>
  <c r="J329" i="24"/>
  <c r="J328" i="24"/>
  <c r="J327" i="24"/>
  <c r="J326" i="24"/>
  <c r="J325" i="24"/>
  <c r="J324" i="24"/>
  <c r="J323" i="24"/>
  <c r="J322" i="24"/>
  <c r="J321" i="24"/>
  <c r="J320" i="24"/>
  <c r="J319" i="24"/>
  <c r="J318" i="24"/>
  <c r="J317" i="24"/>
  <c r="J316" i="24"/>
  <c r="J315" i="24"/>
  <c r="J314" i="24"/>
  <c r="J313" i="24"/>
  <c r="J312" i="24"/>
  <c r="J311" i="24"/>
  <c r="J310" i="24"/>
  <c r="J309" i="24"/>
  <c r="J308" i="24"/>
  <c r="J307" i="24"/>
  <c r="J306" i="24"/>
  <c r="J305" i="24"/>
  <c r="J304" i="24"/>
  <c r="J303" i="24"/>
  <c r="J302" i="24"/>
  <c r="J301" i="24"/>
  <c r="J300" i="24"/>
  <c r="J299" i="24"/>
  <c r="J298" i="24"/>
  <c r="J297" i="24"/>
  <c r="J296" i="24"/>
  <c r="J295" i="24"/>
  <c r="J294" i="24"/>
  <c r="J293" i="24"/>
  <c r="J292" i="24"/>
  <c r="J291" i="24"/>
  <c r="J290" i="24"/>
  <c r="J289" i="24"/>
  <c r="J288" i="24"/>
  <c r="J287" i="24"/>
  <c r="J286" i="24"/>
  <c r="J285" i="24"/>
  <c r="J284" i="24"/>
  <c r="J283" i="24"/>
  <c r="J282" i="24"/>
  <c r="J281" i="24"/>
  <c r="J280" i="24"/>
  <c r="J279" i="24"/>
  <c r="J278" i="24"/>
  <c r="J277" i="24"/>
  <c r="J276" i="24"/>
  <c r="J275" i="24"/>
  <c r="J274" i="24"/>
  <c r="J273" i="24"/>
  <c r="J272" i="24"/>
  <c r="J271" i="24"/>
  <c r="J270" i="24"/>
  <c r="J269" i="24"/>
  <c r="J268" i="24"/>
  <c r="J267" i="24"/>
  <c r="J266" i="24"/>
  <c r="J265" i="24"/>
  <c r="J264" i="24"/>
  <c r="J263" i="24"/>
  <c r="J262" i="24"/>
  <c r="J261" i="24"/>
  <c r="J260" i="24"/>
  <c r="J259" i="24"/>
  <c r="J258" i="24"/>
  <c r="J257" i="24"/>
  <c r="J256" i="24"/>
  <c r="J255" i="24"/>
  <c r="J254" i="24"/>
  <c r="J253" i="24"/>
  <c r="J252" i="24"/>
  <c r="J251" i="24"/>
  <c r="J250" i="24"/>
  <c r="J249" i="24"/>
  <c r="J248" i="24"/>
  <c r="J247" i="24"/>
  <c r="J246" i="24"/>
  <c r="J245" i="24"/>
  <c r="J244" i="24"/>
  <c r="J243" i="24"/>
  <c r="J242" i="24"/>
  <c r="J241" i="24"/>
  <c r="J240" i="24"/>
  <c r="J239" i="24"/>
  <c r="J238" i="24"/>
  <c r="J237" i="24"/>
  <c r="J236" i="24"/>
  <c r="J235" i="24"/>
  <c r="J234" i="24"/>
  <c r="J233" i="24"/>
  <c r="J232" i="24"/>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42" i="24"/>
  <c r="J141" i="24"/>
  <c r="J140" i="24"/>
  <c r="J139" i="24"/>
  <c r="J138" i="24"/>
  <c r="J137" i="24"/>
  <c r="J136" i="24"/>
  <c r="J135" i="24"/>
  <c r="J134" i="24"/>
  <c r="J133" i="24"/>
  <c r="J132" i="24"/>
  <c r="J131" i="24"/>
  <c r="J130" i="24"/>
  <c r="J129" i="24"/>
  <c r="J128" i="24"/>
  <c r="J127" i="24"/>
  <c r="J126" i="24"/>
  <c r="J125" i="24"/>
  <c r="J124" i="24"/>
  <c r="J123" i="24"/>
  <c r="J122" i="24"/>
  <c r="J121" i="24"/>
  <c r="J120" i="24"/>
  <c r="J119" i="24"/>
  <c r="J118" i="24"/>
  <c r="J117" i="24"/>
  <c r="J116" i="24"/>
  <c r="J115" i="24"/>
  <c r="J114" i="24"/>
  <c r="J113" i="24"/>
  <c r="J112" i="24"/>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M7" i="24"/>
  <c r="H3" i="24" s="1"/>
  <c r="L7" i="24"/>
  <c r="K7" i="24"/>
  <c r="I7" i="24"/>
  <c r="H7" i="24"/>
  <c r="H2" i="24"/>
  <c r="B1" i="24"/>
  <c r="AE5" i="1"/>
  <c r="AD5" i="1"/>
  <c r="AC5" i="1"/>
  <c r="AB5" i="1"/>
  <c r="AF5" i="1" s="1"/>
  <c r="AA5" i="1"/>
  <c r="Z5" i="1"/>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I5" i="19"/>
  <c r="H5" i="19"/>
  <c r="J5" i="19" s="1"/>
  <c r="H2" i="19"/>
  <c r="B1" i="19"/>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J8" i="18"/>
  <c r="I5" i="18"/>
  <c r="H5" i="18"/>
  <c r="H2" i="18"/>
  <c r="B1" i="18"/>
  <c r="J357" i="17"/>
  <c r="J356" i="17"/>
  <c r="J355" i="17"/>
  <c r="J354" i="17"/>
  <c r="J353" i="17"/>
  <c r="J352" i="17"/>
  <c r="J351" i="17"/>
  <c r="J350" i="17"/>
  <c r="J349" i="17"/>
  <c r="J348" i="17"/>
  <c r="J347" i="17"/>
  <c r="J346" i="17"/>
  <c r="J345" i="17"/>
  <c r="J344" i="17"/>
  <c r="J343" i="17"/>
  <c r="J342" i="17"/>
  <c r="J341" i="17"/>
  <c r="J340" i="17"/>
  <c r="J339" i="17"/>
  <c r="J338" i="17"/>
  <c r="J337" i="17"/>
  <c r="J336" i="17"/>
  <c r="J335" i="17"/>
  <c r="J334" i="17"/>
  <c r="J333" i="17"/>
  <c r="J332" i="17"/>
  <c r="J331" i="17"/>
  <c r="J330" i="17"/>
  <c r="J329" i="17"/>
  <c r="J328" i="17"/>
  <c r="J327" i="17"/>
  <c r="J326" i="17"/>
  <c r="J325" i="17"/>
  <c r="J324" i="17"/>
  <c r="J323" i="17"/>
  <c r="J322" i="17"/>
  <c r="J321" i="17"/>
  <c r="J320" i="17"/>
  <c r="J319" i="17"/>
  <c r="J318" i="17"/>
  <c r="J317" i="17"/>
  <c r="J316" i="17"/>
  <c r="J315" i="17"/>
  <c r="J314" i="17"/>
  <c r="J313" i="17"/>
  <c r="J312" i="17"/>
  <c r="J311" i="17"/>
  <c r="J310" i="17"/>
  <c r="J309" i="17"/>
  <c r="J308" i="17"/>
  <c r="J307" i="17"/>
  <c r="J306" i="17"/>
  <c r="J305" i="17"/>
  <c r="J304" i="17"/>
  <c r="J303" i="17"/>
  <c r="J302" i="17"/>
  <c r="J301" i="17"/>
  <c r="J300" i="17"/>
  <c r="J299" i="17"/>
  <c r="J298" i="17"/>
  <c r="J297" i="17"/>
  <c r="J296" i="17"/>
  <c r="J295" i="17"/>
  <c r="J294" i="17"/>
  <c r="J293" i="17"/>
  <c r="J292" i="17"/>
  <c r="J291" i="17"/>
  <c r="J290" i="17"/>
  <c r="J289" i="17"/>
  <c r="J288" i="17"/>
  <c r="J287" i="17"/>
  <c r="J286" i="17"/>
  <c r="J285" i="17"/>
  <c r="J284" i="17"/>
  <c r="J283" i="17"/>
  <c r="J282" i="17"/>
  <c r="J281" i="17"/>
  <c r="J280" i="17"/>
  <c r="J279" i="17"/>
  <c r="J278" i="17"/>
  <c r="J277" i="17"/>
  <c r="J276" i="17"/>
  <c r="J275" i="17"/>
  <c r="J274" i="17"/>
  <c r="J273" i="17"/>
  <c r="J272" i="17"/>
  <c r="J271" i="17"/>
  <c r="J270" i="17"/>
  <c r="J269" i="17"/>
  <c r="J268" i="17"/>
  <c r="J267" i="17"/>
  <c r="J266" i="17"/>
  <c r="J265" i="17"/>
  <c r="J264" i="17"/>
  <c r="J263" i="17"/>
  <c r="J262" i="17"/>
  <c r="J261" i="17"/>
  <c r="J260" i="17"/>
  <c r="J259" i="17"/>
  <c r="J258" i="17"/>
  <c r="J257" i="17"/>
  <c r="J256" i="17"/>
  <c r="J255" i="17"/>
  <c r="J254" i="17"/>
  <c r="J253" i="17"/>
  <c r="J252" i="17"/>
  <c r="J251" i="17"/>
  <c r="J250" i="17"/>
  <c r="J249" i="17"/>
  <c r="J248" i="17"/>
  <c r="J247" i="17"/>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O8" i="17"/>
  <c r="O7" i="17"/>
  <c r="H3" i="17" s="1"/>
  <c r="H4" i="17" s="1"/>
  <c r="I7" i="17"/>
  <c r="H7" i="17"/>
  <c r="H2" i="17"/>
  <c r="B1" i="17"/>
  <c r="J357" i="16"/>
  <c r="J356" i="16"/>
  <c r="J354" i="16"/>
  <c r="J353" i="16"/>
  <c r="J352" i="16"/>
  <c r="J351" i="16"/>
  <c r="J350" i="16"/>
  <c r="J349" i="16"/>
  <c r="J348" i="16"/>
  <c r="J347" i="16"/>
  <c r="J346" i="16"/>
  <c r="J345" i="16"/>
  <c r="J344" i="16"/>
  <c r="J343" i="16"/>
  <c r="J342" i="16"/>
  <c r="J341" i="16"/>
  <c r="J340" i="16"/>
  <c r="J339" i="16"/>
  <c r="J338" i="16"/>
  <c r="J337" i="16"/>
  <c r="J336" i="16"/>
  <c r="J335" i="16"/>
  <c r="J334" i="16"/>
  <c r="J333" i="16"/>
  <c r="J332" i="16"/>
  <c r="J331" i="16"/>
  <c r="J330" i="16"/>
  <c r="J329" i="16"/>
  <c r="J328" i="16"/>
  <c r="J327" i="16"/>
  <c r="J326" i="16"/>
  <c r="J325" i="16"/>
  <c r="J324" i="16"/>
  <c r="J323" i="16"/>
  <c r="J322" i="16"/>
  <c r="J321" i="16"/>
  <c r="J320" i="16"/>
  <c r="J319" i="16"/>
  <c r="J318" i="16"/>
  <c r="J317" i="16"/>
  <c r="J316" i="16"/>
  <c r="J315" i="16"/>
  <c r="J314" i="16"/>
  <c r="J313" i="16"/>
  <c r="J312" i="16"/>
  <c r="J311" i="16"/>
  <c r="J310" i="16"/>
  <c r="J309" i="16"/>
  <c r="J308" i="16"/>
  <c r="J307" i="16"/>
  <c r="J306" i="16"/>
  <c r="J305" i="16"/>
  <c r="J304" i="16"/>
  <c r="J303" i="16"/>
  <c r="J302" i="16"/>
  <c r="J301" i="16"/>
  <c r="J300" i="16"/>
  <c r="J299" i="16"/>
  <c r="J298" i="16"/>
  <c r="J297" i="16"/>
  <c r="J296" i="16"/>
  <c r="J295" i="16"/>
  <c r="J294" i="16"/>
  <c r="J293" i="16"/>
  <c r="J292" i="16"/>
  <c r="J291" i="16"/>
  <c r="J290" i="16"/>
  <c r="J289" i="16"/>
  <c r="J288" i="16"/>
  <c r="J287" i="16"/>
  <c r="J286" i="16"/>
  <c r="J285" i="16"/>
  <c r="J284" i="16"/>
  <c r="J283" i="16"/>
  <c r="J282" i="16"/>
  <c r="J281" i="16"/>
  <c r="J280" i="16"/>
  <c r="J279" i="16"/>
  <c r="J278" i="16"/>
  <c r="J277" i="16"/>
  <c r="J276" i="16"/>
  <c r="J275" i="16"/>
  <c r="J274" i="16"/>
  <c r="J273" i="16"/>
  <c r="J272" i="16"/>
  <c r="J271" i="16"/>
  <c r="J270" i="16"/>
  <c r="J269" i="16"/>
  <c r="J268" i="16"/>
  <c r="J267" i="16"/>
  <c r="J266" i="16"/>
  <c r="J265" i="16"/>
  <c r="J264" i="16"/>
  <c r="J263" i="16"/>
  <c r="J262" i="16"/>
  <c r="J261" i="16"/>
  <c r="J260" i="16"/>
  <c r="J259" i="16"/>
  <c r="J258" i="16"/>
  <c r="J257" i="16"/>
  <c r="J256" i="16"/>
  <c r="J255" i="16"/>
  <c r="J254" i="16"/>
  <c r="J253" i="16"/>
  <c r="J252" i="16"/>
  <c r="J251" i="16"/>
  <c r="J250" i="16"/>
  <c r="J249" i="16"/>
  <c r="J248" i="16"/>
  <c r="J247" i="16"/>
  <c r="J246" i="16"/>
  <c r="J245" i="16"/>
  <c r="J244" i="16"/>
  <c r="J243" i="16"/>
  <c r="J242" i="16"/>
  <c r="J241" i="16"/>
  <c r="J240" i="16"/>
  <c r="J239" i="16"/>
  <c r="J238" i="16"/>
  <c r="J237" i="16"/>
  <c r="J236" i="16"/>
  <c r="J235" i="16"/>
  <c r="J234" i="16"/>
  <c r="J233" i="16"/>
  <c r="J232" i="16"/>
  <c r="J231" i="16"/>
  <c r="J230" i="16"/>
  <c r="J229" i="16"/>
  <c r="J228" i="16"/>
  <c r="J227" i="16"/>
  <c r="J226" i="16"/>
  <c r="J225" i="16"/>
  <c r="J224" i="16"/>
  <c r="J223" i="16"/>
  <c r="J222" i="16"/>
  <c r="J221" i="16"/>
  <c r="J220" i="16"/>
  <c r="J219" i="16"/>
  <c r="J218" i="16"/>
  <c r="J217" i="16"/>
  <c r="J216" i="16"/>
  <c r="J215" i="16"/>
  <c r="J214" i="16"/>
  <c r="J213" i="16"/>
  <c r="J212" i="16"/>
  <c r="J211" i="16"/>
  <c r="J210" i="16"/>
  <c r="J209" i="16"/>
  <c r="J208" i="16"/>
  <c r="J207" i="16"/>
  <c r="J206" i="16"/>
  <c r="J205" i="16"/>
  <c r="J204" i="16"/>
  <c r="J203" i="16"/>
  <c r="J202" i="16"/>
  <c r="J201" i="16"/>
  <c r="J200" i="16"/>
  <c r="J199" i="16"/>
  <c r="J198" i="16"/>
  <c r="J197" i="16"/>
  <c r="J196" i="16"/>
  <c r="J195" i="16"/>
  <c r="J194" i="16"/>
  <c r="J193" i="16"/>
  <c r="J192" i="16"/>
  <c r="J191" i="16"/>
  <c r="J190" i="16"/>
  <c r="J189" i="16"/>
  <c r="J188" i="16"/>
  <c r="J187" i="16"/>
  <c r="J186" i="16"/>
  <c r="J185" i="16"/>
  <c r="J184" i="16"/>
  <c r="J183" i="16"/>
  <c r="J182" i="16"/>
  <c r="J181" i="16"/>
  <c r="J180" i="16"/>
  <c r="J179" i="16"/>
  <c r="J178" i="16"/>
  <c r="J177" i="16"/>
  <c r="J176" i="16"/>
  <c r="J175" i="16"/>
  <c r="J174" i="16"/>
  <c r="J173" i="16"/>
  <c r="J172" i="16"/>
  <c r="J171" i="16"/>
  <c r="J170" i="16"/>
  <c r="J169" i="16"/>
  <c r="J168" i="16"/>
  <c r="J167" i="16"/>
  <c r="J166" i="16"/>
  <c r="J165" i="16"/>
  <c r="J164" i="16"/>
  <c r="J163" i="16"/>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M78" i="16"/>
  <c r="M77" i="16"/>
  <c r="J17" i="16"/>
  <c r="M12" i="16"/>
  <c r="J12" i="16"/>
  <c r="L7" i="16"/>
  <c r="K7" i="16"/>
  <c r="I7" i="16"/>
  <c r="H7" i="16"/>
  <c r="J7" i="16" s="1"/>
  <c r="H2" i="16"/>
  <c r="B1" i="16"/>
  <c r="J7" i="17" l="1"/>
  <c r="J7" i="24"/>
  <c r="J5" i="26"/>
  <c r="J5" i="27"/>
  <c r="M7" i="16"/>
  <c r="H3" i="16" s="1"/>
  <c r="H4" i="16" s="1"/>
  <c r="J5" i="18"/>
  <c r="J7" i="25"/>
  <c r="H4" i="24"/>
  <c r="AG5" i="1"/>
  <c r="B1" i="15"/>
  <c r="H2" i="15"/>
  <c r="H5" i="15"/>
  <c r="I5" i="15"/>
  <c r="J5"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B1" i="14"/>
  <c r="H2" i="14"/>
  <c r="H5" i="14"/>
  <c r="I5" i="14"/>
  <c r="J5"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B1" i="13"/>
  <c r="H2" i="13"/>
  <c r="H3" i="13"/>
  <c r="H4" i="13" s="1"/>
  <c r="H7" i="13"/>
  <c r="I7" i="13"/>
  <c r="O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B1" i="12"/>
  <c r="H2" i="12"/>
  <c r="H3" i="12"/>
  <c r="H4" i="12" s="1"/>
  <c r="H7" i="12"/>
  <c r="I7" i="12"/>
  <c r="K7" i="12"/>
  <c r="L7" i="12"/>
  <c r="M7"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AE3" i="1"/>
  <c r="AD3" i="1"/>
  <c r="AC3" i="1"/>
  <c r="AB3" i="1"/>
  <c r="AA3" i="1"/>
  <c r="Z3" i="1"/>
  <c r="L3" i="1"/>
  <c r="K3" i="1"/>
  <c r="J3" i="1"/>
  <c r="I3" i="1"/>
  <c r="G3" i="1"/>
  <c r="F3" i="1"/>
  <c r="E3" i="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J6" i="11"/>
  <c r="I5" i="11"/>
  <c r="H5" i="11"/>
  <c r="J5" i="11" s="1"/>
  <c r="H2" i="11"/>
  <c r="B1" i="11"/>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J6" i="10"/>
  <c r="I5" i="10"/>
  <c r="H5" i="10"/>
  <c r="J5" i="10" s="1"/>
  <c r="H2" i="10"/>
  <c r="B1" i="10"/>
  <c r="J357" i="9"/>
  <c r="J356" i="9"/>
  <c r="J355" i="9"/>
  <c r="J354" i="9"/>
  <c r="J353"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O7" i="9"/>
  <c r="I7" i="9"/>
  <c r="H7" i="9"/>
  <c r="J7" i="9" s="1"/>
  <c r="H3" i="9"/>
  <c r="H4" i="9" s="1"/>
  <c r="H2" i="9"/>
  <c r="B1" i="9"/>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M7" i="8"/>
  <c r="H3" i="8" s="1"/>
  <c r="H4" i="8" s="1"/>
  <c r="L7" i="8"/>
  <c r="K7" i="8"/>
  <c r="I7" i="8"/>
  <c r="H7" i="8"/>
  <c r="J7" i="8" s="1"/>
  <c r="H2" i="8"/>
  <c r="B1" i="8"/>
  <c r="J7" i="12" l="1"/>
  <c r="H3" i="1"/>
  <c r="J7" i="13"/>
  <c r="AF3" i="1"/>
  <c r="AG3" i="1" s="1"/>
  <c r="M3" i="1"/>
  <c r="N3" i="1" s="1"/>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J6" i="7"/>
  <c r="I5" i="7"/>
  <c r="H5" i="7"/>
  <c r="J5" i="7" s="1"/>
  <c r="H2" i="7"/>
  <c r="B1" i="7"/>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J9" i="6"/>
  <c r="J8" i="6"/>
  <c r="J7" i="6"/>
  <c r="J6" i="6"/>
  <c r="I5" i="6"/>
  <c r="H5" i="6"/>
  <c r="J5" i="6" s="1"/>
  <c r="H2" i="6"/>
  <c r="B1" i="6"/>
  <c r="J357" i="5"/>
  <c r="J356" i="5"/>
  <c r="J355" i="5"/>
  <c r="J354" i="5"/>
  <c r="J353" i="5"/>
  <c r="J352" i="5"/>
  <c r="J351" i="5"/>
  <c r="J350" i="5"/>
  <c r="J349" i="5"/>
  <c r="J348" i="5"/>
  <c r="J347" i="5"/>
  <c r="J346" i="5"/>
  <c r="J345" i="5"/>
  <c r="J344" i="5"/>
  <c r="J343" i="5"/>
  <c r="J342" i="5"/>
  <c r="J341" i="5"/>
  <c r="J340" i="5"/>
  <c r="J339" i="5"/>
  <c r="J338" i="5"/>
  <c r="J337" i="5"/>
  <c r="J336" i="5"/>
  <c r="J335" i="5"/>
  <c r="J334" i="5"/>
  <c r="J333" i="5"/>
  <c r="J332" i="5"/>
  <c r="J331" i="5"/>
  <c r="J330" i="5"/>
  <c r="J329" i="5"/>
  <c r="J328" i="5"/>
  <c r="J327" i="5"/>
  <c r="J326" i="5"/>
  <c r="J325" i="5"/>
  <c r="J324" i="5"/>
  <c r="J323" i="5"/>
  <c r="J322" i="5"/>
  <c r="J321" i="5"/>
  <c r="J320" i="5"/>
  <c r="J319" i="5"/>
  <c r="J318" i="5"/>
  <c r="J317" i="5"/>
  <c r="J316" i="5"/>
  <c r="J315" i="5"/>
  <c r="J314" i="5"/>
  <c r="J313" i="5"/>
  <c r="J312" i="5"/>
  <c r="J311" i="5"/>
  <c r="J310" i="5"/>
  <c r="J309" i="5"/>
  <c r="J308" i="5"/>
  <c r="J307" i="5"/>
  <c r="J306" i="5"/>
  <c r="J305" i="5"/>
  <c r="J304" i="5"/>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9" i="5"/>
  <c r="J228" i="5"/>
  <c r="J227" i="5"/>
  <c r="J226" i="5"/>
  <c r="J225" i="5"/>
  <c r="J224" i="5"/>
  <c r="J223" i="5"/>
  <c r="J222" i="5"/>
  <c r="J221" i="5"/>
  <c r="J220" i="5"/>
  <c r="J219" i="5"/>
  <c r="J218" i="5"/>
  <c r="J217" i="5"/>
  <c r="J216" i="5"/>
  <c r="J215" i="5"/>
  <c r="J214" i="5"/>
  <c r="J213" i="5"/>
  <c r="J212" i="5"/>
  <c r="J211" i="5"/>
  <c r="J210" i="5"/>
  <c r="J209" i="5"/>
  <c r="J208" i="5"/>
  <c r="J207" i="5"/>
  <c r="J206" i="5"/>
  <c r="J205" i="5"/>
  <c r="J204" i="5"/>
  <c r="J203" i="5"/>
  <c r="J202" i="5"/>
  <c r="J201" i="5"/>
  <c r="J200" i="5"/>
  <c r="J199" i="5"/>
  <c r="J198" i="5"/>
  <c r="J197" i="5"/>
  <c r="J196" i="5"/>
  <c r="J195" i="5"/>
  <c r="J194" i="5"/>
  <c r="J193" i="5"/>
  <c r="J192" i="5"/>
  <c r="J191" i="5"/>
  <c r="J190" i="5"/>
  <c r="J189" i="5"/>
  <c r="J188" i="5"/>
  <c r="J187" i="5"/>
  <c r="J186" i="5"/>
  <c r="J185" i="5"/>
  <c r="J184" i="5"/>
  <c r="J183" i="5"/>
  <c r="J182" i="5"/>
  <c r="J181" i="5"/>
  <c r="J180" i="5"/>
  <c r="J179" i="5"/>
  <c r="J178" i="5"/>
  <c r="J177" i="5"/>
  <c r="J176" i="5"/>
  <c r="J175"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O7" i="5"/>
  <c r="I7" i="5"/>
  <c r="H7" i="5"/>
  <c r="J7" i="5" s="1"/>
  <c r="H3" i="5"/>
  <c r="H4" i="5" s="1"/>
  <c r="H2" i="5"/>
  <c r="B1" i="5"/>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M7" i="4"/>
  <c r="H3" i="4" s="1"/>
  <c r="H4" i="4" s="1"/>
  <c r="L7" i="4"/>
  <c r="K7" i="4"/>
  <c r="I7" i="4"/>
  <c r="H7" i="4"/>
  <c r="J7" i="4" s="1"/>
  <c r="H2" i="4"/>
  <c r="B1" i="4"/>
</calcChain>
</file>

<file path=xl/comments1.xml><?xml version="1.0" encoding="utf-8"?>
<comments xmlns="http://schemas.openxmlformats.org/spreadsheetml/2006/main">
  <authors>
    <author>H0000</author>
  </authors>
  <commentList>
    <comment ref="B11" authorId="0">
      <text>
        <r>
          <rPr>
            <sz val="9"/>
            <color rgb="FF000000"/>
            <rFont val="ＭＳ Ｐゴシック"/>
            <family val="3"/>
            <charset val="128"/>
          </rPr>
          <t>基本料金等を含む支払総額</t>
        </r>
      </text>
    </comment>
    <comment ref="AH11" authorId="0">
      <text>
        <r>
          <rPr>
            <sz val="9"/>
            <color rgb="FF000000"/>
            <rFont val="ＭＳ Ｐゴシック"/>
            <family val="3"/>
            <charset val="128"/>
          </rPr>
          <t>浜松市としての回答になると思いますが、記入をさせて頂きました。</t>
        </r>
      </text>
    </comment>
  </commentList>
</comments>
</file>

<file path=xl/comments2.xml><?xml version="1.0" encoding="utf-8"?>
<comments xmlns="http://schemas.openxmlformats.org/spreadsheetml/2006/main">
  <authors>
    <author>Windows ユーザー</author>
  </authors>
  <commentList>
    <comment ref="B8" authorId="0">
      <text>
        <r>
          <rPr>
            <b/>
            <sz val="9"/>
            <rFont val="MS P ゴシック"/>
            <family val="3"/>
            <charset val="128"/>
          </rPr>
          <t>平成29年度～平成35年度までの7年間の長期契約</t>
        </r>
      </text>
    </comment>
    <comment ref="H8" authorId="0">
      <text>
        <r>
          <rPr>
            <b/>
            <sz val="9"/>
            <rFont val="MS P ゴシック"/>
            <family val="3"/>
            <charset val="128"/>
          </rPr>
          <t>平成29年度～平成35年度までの7年間分</t>
        </r>
      </text>
    </comment>
    <comment ref="K8" authorId="0">
      <text>
        <r>
          <rPr>
            <b/>
            <sz val="9"/>
            <rFont val="MS P ゴシック"/>
            <family val="3"/>
            <charset val="128"/>
          </rPr>
          <t>281施設の契約電力の総計</t>
        </r>
      </text>
    </comment>
    <comment ref="L8" authorId="0">
      <text>
        <r>
          <rPr>
            <b/>
            <sz val="9"/>
            <rFont val="MS P ゴシック"/>
            <family val="3"/>
            <charset val="128"/>
          </rPr>
          <t>平成29年度～平成35年度までの7年間の総量</t>
        </r>
      </text>
    </comment>
    <comment ref="K9" authorId="0">
      <text>
        <r>
          <rPr>
            <b/>
            <sz val="9"/>
            <rFont val="MS P ゴシック"/>
            <family val="3"/>
            <charset val="128"/>
          </rPr>
          <t>10施設の総量</t>
        </r>
      </text>
    </comment>
  </commentList>
</comments>
</file>

<file path=xl/comments3.xml><?xml version="1.0" encoding="utf-8"?>
<comments xmlns="http://schemas.openxmlformats.org/spreadsheetml/2006/main">
  <authors>
    <author>Windows ユーザー</author>
  </authors>
  <commentList>
    <comment ref="B6" authorId="0">
      <text>
        <r>
          <rPr>
            <b/>
            <sz val="9"/>
            <rFont val="MS P ゴシック"/>
            <family val="3"/>
            <charset val="128"/>
          </rPr>
          <t>平成29年度～平成35年度までの7年間の長期契約</t>
        </r>
      </text>
    </comment>
  </commentList>
</comments>
</file>

<file path=xl/comments4.xml><?xml version="1.0" encoding="utf-8"?>
<comments xmlns="http://schemas.openxmlformats.org/spreadsheetml/2006/main">
  <authors>
    <author>kyoto</author>
  </authors>
  <commentList>
    <comment ref="K8" authorId="0">
      <text>
        <r>
          <rPr>
            <b/>
            <sz val="9"/>
            <color indexed="81"/>
            <rFont val="MS P ゴシック"/>
            <family val="3"/>
            <charset val="128"/>
          </rPr>
          <t>11事務所合計</t>
        </r>
      </text>
    </comment>
    <comment ref="L8" authorId="0">
      <text>
        <r>
          <rPr>
            <b/>
            <sz val="9"/>
            <color indexed="81"/>
            <rFont val="MS P ゴシック"/>
            <family val="3"/>
            <charset val="128"/>
          </rPr>
          <t>11事務所合計</t>
        </r>
      </text>
    </comment>
  </commentList>
</comments>
</file>

<file path=xl/comments5.xml><?xml version="1.0" encoding="utf-8"?>
<comments xmlns="http://schemas.openxmlformats.org/spreadsheetml/2006/main">
  <authors>
    <author>Administrator</author>
  </authors>
  <commentList>
    <comment ref="M34" authorId="0">
      <text>
        <r>
          <rPr>
            <sz val="9"/>
            <color indexed="81"/>
            <rFont val="ＭＳ Ｐゴシック"/>
            <family val="3"/>
            <charset val="128"/>
          </rPr>
          <t>入札参加しているが、10電力会社入札無効のため、対象に含めず</t>
        </r>
      </text>
    </comment>
  </commentList>
</comments>
</file>

<file path=xl/comments6.xml><?xml version="1.0" encoding="utf-8"?>
<comments xmlns="http://schemas.openxmlformats.org/spreadsheetml/2006/main">
  <authors>
    <author>熊本市職員</author>
  </authors>
  <commentList>
    <comment ref="B13" authorId="0">
      <text>
        <r>
          <rPr>
            <b/>
            <sz val="9"/>
            <color indexed="81"/>
            <rFont val="ＭＳ Ｐゴシック"/>
            <family val="3"/>
            <charset val="128"/>
          </rPr>
          <t>村上追記</t>
        </r>
      </text>
    </comment>
  </commentList>
</comments>
</file>

<file path=xl/sharedStrings.xml><?xml version="1.0" encoding="utf-8"?>
<sst xmlns="http://schemas.openxmlformats.org/spreadsheetml/2006/main" count="6999" uniqueCount="1929">
  <si>
    <t>自治体名</t>
    <rPh sb="0" eb="3">
      <t>ジチタイ</t>
    </rPh>
    <rPh sb="3" eb="4">
      <t>メイ</t>
    </rPh>
    <phoneticPr fontId="2"/>
  </si>
  <si>
    <t>札幌市</t>
    <rPh sb="0" eb="3">
      <t>サッポロシ</t>
    </rPh>
    <phoneticPr fontId="2"/>
  </si>
  <si>
    <t>千葉市</t>
    <rPh sb="0" eb="3">
      <t>チバシ</t>
    </rPh>
    <phoneticPr fontId="2"/>
  </si>
  <si>
    <t>相模原市</t>
    <rPh sb="0" eb="4">
      <t>サガミハラシ</t>
    </rPh>
    <phoneticPr fontId="2"/>
  </si>
  <si>
    <t>静岡市</t>
    <rPh sb="0" eb="3">
      <t>シズオカシ</t>
    </rPh>
    <phoneticPr fontId="2"/>
  </si>
  <si>
    <t>名古屋市</t>
    <rPh sb="0" eb="4">
      <t>ナゴヤシ</t>
    </rPh>
    <phoneticPr fontId="2"/>
  </si>
  <si>
    <t>京都市</t>
    <rPh sb="0" eb="3">
      <t>キョウトシ</t>
    </rPh>
    <phoneticPr fontId="2"/>
  </si>
  <si>
    <t>大阪市</t>
    <rPh sb="0" eb="3">
      <t>オオサカシ</t>
    </rPh>
    <phoneticPr fontId="2"/>
  </si>
  <si>
    <t>神戸市</t>
    <rPh sb="0" eb="3">
      <t>コウベシ</t>
    </rPh>
    <phoneticPr fontId="2"/>
  </si>
  <si>
    <t>岡山市</t>
    <rPh sb="0" eb="3">
      <t>オカヤマシ</t>
    </rPh>
    <phoneticPr fontId="2"/>
  </si>
  <si>
    <t>広島市</t>
    <rPh sb="0" eb="3">
      <t>ヒロシマシ</t>
    </rPh>
    <phoneticPr fontId="2"/>
  </si>
  <si>
    <t>北九州市</t>
    <rPh sb="0" eb="4">
      <t>キタキュウシュウシ</t>
    </rPh>
    <phoneticPr fontId="2"/>
  </si>
  <si>
    <t>仙台市</t>
  </si>
  <si>
    <t>横浜市</t>
    <rPh sb="0" eb="3">
      <t>ヨコハマシ</t>
    </rPh>
    <phoneticPr fontId="2"/>
  </si>
  <si>
    <t>一般会計①</t>
    <rPh sb="0" eb="2">
      <t>イッパン</t>
    </rPh>
    <rPh sb="2" eb="4">
      <t>カイケイ</t>
    </rPh>
    <phoneticPr fontId="2"/>
  </si>
  <si>
    <t>特別会計②</t>
    <rPh sb="0" eb="2">
      <t>トクベツ</t>
    </rPh>
    <rPh sb="2" eb="4">
      <t>カイケイ</t>
    </rPh>
    <phoneticPr fontId="2"/>
  </si>
  <si>
    <t>企業会計③</t>
    <rPh sb="0" eb="2">
      <t>キギョウ</t>
    </rPh>
    <rPh sb="2" eb="4">
      <t>カイケイ</t>
    </rPh>
    <phoneticPr fontId="2"/>
  </si>
  <si>
    <t>合計④=①+②＋③</t>
  </si>
  <si>
    <t>入札
落札額合計⑤</t>
    <rPh sb="0" eb="2">
      <t>ニュウサツ</t>
    </rPh>
    <rPh sb="3" eb="5">
      <t>ラクサツ</t>
    </rPh>
    <rPh sb="5" eb="6">
      <t>ガク</t>
    </rPh>
    <rPh sb="6" eb="8">
      <t>ゴウケイ</t>
    </rPh>
    <phoneticPr fontId="2"/>
  </si>
  <si>
    <t>入札の際に10電力会社の入札合計⑥</t>
    <rPh sb="0" eb="2">
      <t>ニュウサツ</t>
    </rPh>
    <rPh sb="3" eb="4">
      <t>サイ</t>
    </rPh>
    <rPh sb="7" eb="9">
      <t>デンリョク</t>
    </rPh>
    <rPh sb="9" eb="11">
      <t>ガイシャ</t>
    </rPh>
    <rPh sb="12" eb="14">
      <t>ニュウサツ</t>
    </rPh>
    <rPh sb="14" eb="16">
      <t>ゴウケイ</t>
    </rPh>
    <phoneticPr fontId="2"/>
  </si>
  <si>
    <t>購入額に占める入札額の割合⑤/④</t>
    <rPh sb="0" eb="2">
      <t>コウニュウ</t>
    </rPh>
    <rPh sb="2" eb="3">
      <t>ガク</t>
    </rPh>
    <rPh sb="4" eb="5">
      <t>シ</t>
    </rPh>
    <rPh sb="7" eb="9">
      <t>ニュウサツ</t>
    </rPh>
    <rPh sb="9" eb="10">
      <t>ガク</t>
    </rPh>
    <rPh sb="11" eb="13">
      <t>ワリアイ</t>
    </rPh>
    <phoneticPr fontId="2"/>
  </si>
  <si>
    <t>全落札額のうちのＰＰＳが落札した額合計⑬</t>
  </si>
  <si>
    <r>
      <t>全落札額のうち1</t>
    </r>
    <r>
      <rPr>
        <sz val="11"/>
        <rFont val="ＭＳ Ｐゴシック"/>
        <family val="3"/>
        <charset val="128"/>
      </rPr>
      <t>0</t>
    </r>
    <r>
      <rPr>
        <sz val="11"/>
        <rFont val="ＭＳ Ｐゴシック"/>
        <family val="3"/>
        <charset val="128"/>
      </rPr>
      <t>電力会社が入札に参加したときの落札価格合計⑭</t>
    </r>
  </si>
  <si>
    <t>全落札額のうち10電力会社が入札に参加したときの落札価格合計/電力会社提示額（税抜き）⑭/⑥　</t>
  </si>
  <si>
    <t>PPSとの随意契約額合計⑦</t>
  </si>
  <si>
    <t>PPS購入額（入札＋随意契約）⑬+⑦</t>
    <rPh sb="3" eb="5">
      <t>コウニュウ</t>
    </rPh>
    <rPh sb="5" eb="6">
      <t>ガク</t>
    </rPh>
    <rPh sb="7" eb="9">
      <t>ニュウサツ</t>
    </rPh>
    <rPh sb="10" eb="12">
      <t>ズイイ</t>
    </rPh>
    <rPh sb="12" eb="14">
      <t>ケイヤク</t>
    </rPh>
    <phoneticPr fontId="2"/>
  </si>
  <si>
    <t>ＰＰＳから購入した割合（⑬+⑦）/④</t>
    <rPh sb="5" eb="7">
      <t>コウニュウ</t>
    </rPh>
    <rPh sb="9" eb="11">
      <t>ワリアイ</t>
    </rPh>
    <phoneticPr fontId="2"/>
  </si>
  <si>
    <t>策定
年度</t>
  </si>
  <si>
    <t>評価方法</t>
  </si>
  <si>
    <t>評価項目</t>
  </si>
  <si>
    <t>実施年度</t>
    <rPh sb="0" eb="2">
      <t>ジッシ</t>
    </rPh>
    <rPh sb="2" eb="4">
      <t>ネンド</t>
    </rPh>
    <phoneticPr fontId="2"/>
  </si>
  <si>
    <t>施設数</t>
  </si>
  <si>
    <t xml:space="preserve"> 
電力量(kWh)</t>
  </si>
  <si>
    <t>購入金額（千円）</t>
    <rPh sb="0" eb="2">
      <t>コウニュウ</t>
    </rPh>
    <rPh sb="2" eb="4">
      <t>キンガク</t>
    </rPh>
    <rPh sb="5" eb="7">
      <t>センエン</t>
    </rPh>
    <phoneticPr fontId="2"/>
  </si>
  <si>
    <t>公開URL等</t>
  </si>
  <si>
    <t>グリーン電力証書直接購入　種類（ex.風力）</t>
    <rPh sb="4" eb="6">
      <t>デンリョク</t>
    </rPh>
    <rPh sb="6" eb="8">
      <t>ショウショ</t>
    </rPh>
    <rPh sb="8" eb="10">
      <t>チョクセツ</t>
    </rPh>
    <rPh sb="10" eb="12">
      <t>コウニュウ</t>
    </rPh>
    <rPh sb="13" eb="15">
      <t>シュルイ</t>
    </rPh>
    <rPh sb="19" eb="21">
      <t>フウリョク</t>
    </rPh>
    <phoneticPr fontId="2"/>
  </si>
  <si>
    <t>グリーン電力証書直接購入　(kWh)</t>
    <rPh sb="4" eb="6">
      <t>デンリョク</t>
    </rPh>
    <rPh sb="6" eb="8">
      <t>ショウショ</t>
    </rPh>
    <rPh sb="8" eb="10">
      <t>チョクセツ</t>
    </rPh>
    <rPh sb="10" eb="12">
      <t>コウニュウ</t>
    </rPh>
    <phoneticPr fontId="2"/>
  </si>
  <si>
    <t>グリーン電力証書直接購入　コスト増</t>
    <rPh sb="4" eb="6">
      <t>デンリョク</t>
    </rPh>
    <rPh sb="6" eb="8">
      <t>ショウショ</t>
    </rPh>
    <rPh sb="8" eb="10">
      <t>チョクセツ</t>
    </rPh>
    <rPh sb="10" eb="12">
      <t>コウニュウ</t>
    </rPh>
    <rPh sb="16" eb="17">
      <t>ゾウ</t>
    </rPh>
    <phoneticPr fontId="2"/>
  </si>
  <si>
    <t>入札売却価格合計（税抜き・円）⑨</t>
    <rPh sb="0" eb="2">
      <t>ニュウサツ</t>
    </rPh>
    <rPh sb="2" eb="4">
      <t>バイキャク</t>
    </rPh>
    <rPh sb="4" eb="6">
      <t>カカク</t>
    </rPh>
    <rPh sb="6" eb="8">
      <t>ゴウケイ</t>
    </rPh>
    <rPh sb="9" eb="10">
      <t>ゼイ</t>
    </rPh>
    <rPh sb="10" eb="11">
      <t>ヌ</t>
    </rPh>
    <rPh sb="13" eb="14">
      <t>エン</t>
    </rPh>
    <phoneticPr fontId="2"/>
  </si>
  <si>
    <t>入札売却数量実績合計（kWh)⑩</t>
    <rPh sb="0" eb="2">
      <t>ニュウサツ</t>
    </rPh>
    <rPh sb="2" eb="4">
      <t>バイキャク</t>
    </rPh>
    <rPh sb="4" eb="6">
      <t>スウリョウ</t>
    </rPh>
    <rPh sb="6" eb="8">
      <t>ジッセキ</t>
    </rPh>
    <rPh sb="8" eb="10">
      <t>ゴウケイ</t>
    </rPh>
    <phoneticPr fontId="2"/>
  </si>
  <si>
    <t>入札による全売却額のうちPPSへの売却額合計（税抜き・円）⑮</t>
  </si>
  <si>
    <t>随意契約売却価格合計（税抜き・円）⑪</t>
    <rPh sb="0" eb="2">
      <t>ズイイ</t>
    </rPh>
    <rPh sb="2" eb="4">
      <t>ケイヤク</t>
    </rPh>
    <rPh sb="4" eb="6">
      <t>バイキャク</t>
    </rPh>
    <rPh sb="6" eb="8">
      <t>カカク</t>
    </rPh>
    <rPh sb="8" eb="10">
      <t>ゴウケイ</t>
    </rPh>
    <rPh sb="11" eb="12">
      <t>ゼイ</t>
    </rPh>
    <rPh sb="12" eb="13">
      <t>ヌ</t>
    </rPh>
    <rPh sb="15" eb="16">
      <t>エン</t>
    </rPh>
    <phoneticPr fontId="2"/>
  </si>
  <si>
    <t>随意契約数量実績合計（kWh)⑫</t>
    <rPh sb="0" eb="2">
      <t>ズイイ</t>
    </rPh>
    <rPh sb="2" eb="4">
      <t>ケイヤク</t>
    </rPh>
    <rPh sb="4" eb="6">
      <t>スウリョウ</t>
    </rPh>
    <rPh sb="6" eb="8">
      <t>ジッセキ</t>
    </rPh>
    <rPh sb="8" eb="10">
      <t>ゴウケイ</t>
    </rPh>
    <phoneticPr fontId="2"/>
  </si>
  <si>
    <t>全随意契約による売却のうちPPSへの売却額合計（税抜き・円）⑯</t>
  </si>
  <si>
    <t>PPSへの売却額合計（税抜き・円）⑮＋⑯</t>
    <rPh sb="5" eb="8">
      <t>バイキャクガク</t>
    </rPh>
    <rPh sb="8" eb="10">
      <t>ゴウケイ</t>
    </rPh>
    <phoneticPr fontId="2"/>
  </si>
  <si>
    <t>全売却額のうち、PPSに売却した割合（％）（⑮+⑯）/（⑨＋⑪）</t>
    <rPh sb="0" eb="1">
      <t>ゼン</t>
    </rPh>
    <rPh sb="1" eb="3">
      <t>バイキャク</t>
    </rPh>
    <rPh sb="3" eb="4">
      <t>ガク</t>
    </rPh>
    <rPh sb="12" eb="14">
      <t>バイキャク</t>
    </rPh>
    <rPh sb="16" eb="18">
      <t>ワリアイ</t>
    </rPh>
    <phoneticPr fontId="2"/>
  </si>
  <si>
    <t>自治体電力について</t>
    <rPh sb="0" eb="3">
      <t>ジチタイ</t>
    </rPh>
    <rPh sb="3" eb="5">
      <t>デンリョク</t>
    </rPh>
    <phoneticPr fontId="2"/>
  </si>
  <si>
    <t>特記事項</t>
    <rPh sb="0" eb="2">
      <t>トッキ</t>
    </rPh>
    <rPh sb="2" eb="4">
      <t>ジコウ</t>
    </rPh>
    <phoneticPr fontId="2"/>
  </si>
  <si>
    <t>18</t>
  </si>
  <si>
    <t>浜松市</t>
    <rPh sb="0" eb="3">
      <t>ハママツシ</t>
    </rPh>
    <phoneticPr fontId="1"/>
  </si>
  <si>
    <t>設置している。
名称：
㈱浜松新電力
設立年月：
平成27年10月</t>
    <rPh sb="25" eb="27">
      <t>ヘイセイ</t>
    </rPh>
    <rPh sb="29" eb="30">
      <t>ネン</t>
    </rPh>
    <rPh sb="32" eb="33">
      <t>ガツ</t>
    </rPh>
    <phoneticPr fontId="1"/>
  </si>
  <si>
    <t>（単位：千円）</t>
    <rPh sb="1" eb="3">
      <t>タンイ</t>
    </rPh>
    <rPh sb="4" eb="5">
      <t>セン</t>
    </rPh>
    <rPh sb="5" eb="6">
      <t>エン</t>
    </rPh>
    <phoneticPr fontId="2"/>
  </si>
  <si>
    <t>【別表1】</t>
    <rPh sb="1" eb="3">
      <t>ベッピョウ</t>
    </rPh>
    <phoneticPr fontId="2"/>
  </si>
  <si>
    <t>全落札額のうちのＰＰＳが
落札した額合計⑬</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</si>
  <si>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全落札額のうち10電力会社が入札に参加したときの落札価格合計⑭</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</si>
  <si>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提示額（税抜き）⑭/⑥</t>
    <phoneticPr fontId="2"/>
  </si>
  <si>
    <t>電気購入
入札（２）</t>
    <rPh sb="0" eb="2">
      <t>デンキ</t>
    </rPh>
    <rPh sb="2" eb="4">
      <t>コウニュウ</t>
    </rPh>
    <rPh sb="5" eb="7">
      <t>ニュウサツ</t>
    </rPh>
    <phoneticPr fontId="2"/>
  </si>
  <si>
    <t>件名</t>
    <rPh sb="0" eb="2">
      <t>ケンメイ</t>
    </rPh>
    <phoneticPr fontId="2"/>
  </si>
  <si>
    <t>部局</t>
    <rPh sb="0" eb="2">
      <t>ブキョク</t>
    </rPh>
    <phoneticPr fontId="2"/>
  </si>
  <si>
    <t>落札業者</t>
    <rPh sb="0" eb="2">
      <t>ラクサツ</t>
    </rPh>
    <rPh sb="2" eb="4">
      <t>ギョウシャ</t>
    </rPh>
    <phoneticPr fontId="2"/>
  </si>
  <si>
    <t>10電力会社か
PPSか</t>
    <rPh sb="2" eb="4">
      <t>デンリョク</t>
    </rPh>
    <rPh sb="4" eb="6">
      <t>ガイシャ</t>
    </rPh>
    <phoneticPr fontId="2"/>
  </si>
  <si>
    <t>入札方法</t>
    <rPh sb="0" eb="2">
      <t>ニュウサツ</t>
    </rPh>
    <rPh sb="2" eb="4">
      <t>ホウホウ</t>
    </rPh>
    <phoneticPr fontId="2"/>
  </si>
  <si>
    <t>入札参加者数</t>
    <rPh sb="0" eb="2">
      <t>ニュウサツ</t>
    </rPh>
    <rPh sb="2" eb="4">
      <t>サンカ</t>
    </rPh>
    <rPh sb="4" eb="5">
      <t>シャ</t>
    </rPh>
    <rPh sb="5" eb="6">
      <t>スウ</t>
    </rPh>
    <phoneticPr fontId="2"/>
  </si>
  <si>
    <t>Ｈ29年度落札価格
（税抜き）⑤</t>
    <rPh sb="5" eb="7">
      <t>ラクサツ</t>
    </rPh>
    <rPh sb="7" eb="9">
      <t>カカク</t>
    </rPh>
    <rPh sb="11" eb="12">
      <t>ゼイ</t>
    </rPh>
    <rPh sb="12" eb="13">
      <t>ヌ</t>
    </rPh>
    <phoneticPr fontId="2"/>
  </si>
  <si>
    <t>10電力会社
提示額（税抜き）⑥</t>
    <rPh sb="2" eb="4">
      <t>デンリョク</t>
    </rPh>
    <rPh sb="4" eb="6">
      <t>ガイシャ</t>
    </rPh>
    <rPh sb="7" eb="9">
      <t>テイジ</t>
    </rPh>
    <rPh sb="9" eb="10">
      <t>ガク</t>
    </rPh>
    <rPh sb="11" eb="12">
      <t>ゼイ</t>
    </rPh>
    <rPh sb="12" eb="13">
      <t>ヌ</t>
    </rPh>
    <phoneticPr fontId="2"/>
  </si>
  <si>
    <t>落札価格
／電力会社提示額（％）</t>
    <rPh sb="0" eb="2">
      <t>ラクサツ</t>
    </rPh>
    <rPh sb="2" eb="4">
      <t>カカク</t>
    </rPh>
    <rPh sb="6" eb="8">
      <t>デンリョク</t>
    </rPh>
    <rPh sb="8" eb="10">
      <t>ガイシャ</t>
    </rPh>
    <rPh sb="10" eb="12">
      <t>テイジ</t>
    </rPh>
    <rPh sb="12" eb="13">
      <t>ガク</t>
    </rPh>
    <phoneticPr fontId="2"/>
  </si>
  <si>
    <t>契約電力(Kw)</t>
    <rPh sb="0" eb="2">
      <t>ケイヤク</t>
    </rPh>
    <rPh sb="2" eb="4">
      <t>デンリョク</t>
    </rPh>
    <phoneticPr fontId="2"/>
  </si>
  <si>
    <t>契約上の予定使用電力量（１２ヶ月）(kWh)</t>
    <rPh sb="0" eb="2">
      <t>ケイヤク</t>
    </rPh>
    <rPh sb="2" eb="3">
      <t>ジョウ</t>
    </rPh>
    <rPh sb="4" eb="6">
      <t>ヨテイ</t>
    </rPh>
    <rPh sb="6" eb="8">
      <t>シヨウ</t>
    </rPh>
    <rPh sb="8" eb="10">
      <t>デンリョク</t>
    </rPh>
    <rPh sb="10" eb="11">
      <t>リョウ</t>
    </rPh>
    <rPh sb="15" eb="16">
      <t>ゲツ</t>
    </rPh>
    <phoneticPr fontId="2"/>
  </si>
  <si>
    <t>10電力参加時の落札価格</t>
    <rPh sb="2" eb="4">
      <t>デンリョク</t>
    </rPh>
    <rPh sb="4" eb="6">
      <t>サンカ</t>
    </rPh>
    <rPh sb="6" eb="7">
      <t>ジ</t>
    </rPh>
    <rPh sb="8" eb="10">
      <t>ラクサツ</t>
    </rPh>
    <rPh sb="10" eb="12">
      <t>カカク</t>
    </rPh>
    <phoneticPr fontId="2"/>
  </si>
  <si>
    <t>合計</t>
    <rPh sb="0" eb="2">
      <t>ゴウケイ</t>
    </rPh>
    <phoneticPr fontId="2"/>
  </si>
  <si>
    <t>【別表2】</t>
    <rPh sb="1" eb="3">
      <t>ベッピョウ</t>
    </rPh>
    <phoneticPr fontId="2"/>
  </si>
  <si>
    <t>全落札額のうちのＰＰＳが
落札した額合計⑦</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</si>
  <si>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</si>
  <si>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t>
    <phoneticPr fontId="2"/>
  </si>
  <si>
    <t>電気購入
随意契約（３）</t>
    <rPh sb="0" eb="2">
      <t>デンキ</t>
    </rPh>
    <rPh sb="2" eb="4">
      <t>コウニュウ</t>
    </rPh>
    <rPh sb="5" eb="7">
      <t>ズイイ</t>
    </rPh>
    <rPh sb="7" eb="9">
      <t>ケイヤク</t>
    </rPh>
    <phoneticPr fontId="2"/>
  </si>
  <si>
    <t>随意契約方法</t>
    <rPh sb="0" eb="2">
      <t>ズイイ</t>
    </rPh>
    <rPh sb="2" eb="4">
      <t>ケイヤク</t>
    </rPh>
    <rPh sb="4" eb="6">
      <t>ホウホウ</t>
    </rPh>
    <phoneticPr fontId="2"/>
  </si>
  <si>
    <t>参加者数</t>
    <rPh sb="0" eb="2">
      <t>サンカ</t>
    </rPh>
    <rPh sb="2" eb="3">
      <t>シャ</t>
    </rPh>
    <rPh sb="3" eb="4">
      <t>スウ</t>
    </rPh>
    <phoneticPr fontId="2"/>
  </si>
  <si>
    <t>Ｈ29年度落札価格
（税抜き）⑦</t>
    <rPh sb="5" eb="7">
      <t>ラクサツ</t>
    </rPh>
    <rPh sb="7" eb="9">
      <t>カカク</t>
    </rPh>
    <rPh sb="11" eb="12">
      <t>ゼイ</t>
    </rPh>
    <rPh sb="12" eb="13">
      <t>ヌ</t>
    </rPh>
    <phoneticPr fontId="2"/>
  </si>
  <si>
    <t>10電力会社
提示額（税抜き）</t>
    <rPh sb="2" eb="4">
      <t>デンリョク</t>
    </rPh>
    <rPh sb="4" eb="6">
      <t>ガイシャ</t>
    </rPh>
    <rPh sb="7" eb="9">
      <t>テイジ</t>
    </rPh>
    <rPh sb="9" eb="10">
      <t>ガク</t>
    </rPh>
    <rPh sb="11" eb="12">
      <t>ゼイ</t>
    </rPh>
    <rPh sb="12" eb="13">
      <t>ヌ</t>
    </rPh>
    <phoneticPr fontId="2"/>
  </si>
  <si>
    <t>随意契約を選んだ理由</t>
    <rPh sb="0" eb="2">
      <t>ズイイ</t>
    </rPh>
    <rPh sb="2" eb="4">
      <t>ケイヤク</t>
    </rPh>
    <rPh sb="5" eb="6">
      <t>エラ</t>
    </rPh>
    <rPh sb="8" eb="10">
      <t>リユウ</t>
    </rPh>
    <phoneticPr fontId="2"/>
  </si>
  <si>
    <t>その業者と随意契約した理由</t>
    <rPh sb="2" eb="4">
      <t>ギョウシャ</t>
    </rPh>
    <rPh sb="5" eb="7">
      <t>ズイイ</t>
    </rPh>
    <rPh sb="7" eb="9">
      <t>ケイヤク</t>
    </rPh>
    <rPh sb="11" eb="13">
      <t>リユウ</t>
    </rPh>
    <phoneticPr fontId="2"/>
  </si>
  <si>
    <t>10電力参加時の落札価格</t>
    <rPh sb="6" eb="7">
      <t>ジ</t>
    </rPh>
    <rPh sb="8" eb="10">
      <t>ラクサツ</t>
    </rPh>
    <rPh sb="10" eb="12">
      <t>カカク</t>
    </rPh>
    <phoneticPr fontId="2"/>
  </si>
  <si>
    <t>【別表3】</t>
    <rPh sb="1" eb="3">
      <t>ベッピョウ</t>
    </rPh>
    <phoneticPr fontId="2"/>
  </si>
  <si>
    <t>入札による全売却額のうちPPSへの売却額合計⑮</t>
    <rPh sb="0" eb="2">
      <t>ニュウサツ</t>
    </rPh>
    <rPh sb="5" eb="6">
      <t>ゼン</t>
    </rPh>
    <rPh sb="6" eb="9">
      <t>バイキャクガク</t>
    </rPh>
    <rPh sb="20" eb="22">
      <t>ゴウケイ</t>
    </rPh>
    <phoneticPr fontId="2"/>
  </si>
  <si>
    <t>電気売却
入札（6）</t>
    <rPh sb="0" eb="2">
      <t>デンキ</t>
    </rPh>
    <rPh sb="2" eb="4">
      <t>バイキャク</t>
    </rPh>
    <rPh sb="5" eb="7">
      <t>ニュウサツ</t>
    </rPh>
    <phoneticPr fontId="2"/>
  </si>
  <si>
    <t>Ｈ29年度
売却実績
（税抜き・円）⑨</t>
    <rPh sb="3" eb="5">
      <t>ネンド</t>
    </rPh>
    <rPh sb="6" eb="8">
      <t>バイキャク</t>
    </rPh>
    <rPh sb="8" eb="10">
      <t>ジッセキ</t>
    </rPh>
    <rPh sb="12" eb="13">
      <t>ゼイ</t>
    </rPh>
    <rPh sb="13" eb="14">
      <t>ヌ</t>
    </rPh>
    <rPh sb="16" eb="17">
      <t>エン</t>
    </rPh>
    <phoneticPr fontId="2"/>
  </si>
  <si>
    <t>H29年度
数量実績(kWh)⑩</t>
    <rPh sb="3" eb="5">
      <t>ネンド</t>
    </rPh>
    <rPh sb="6" eb="8">
      <t>スウリョウ</t>
    </rPh>
    <rPh sb="8" eb="10">
      <t>ジッセキ</t>
    </rPh>
    <phoneticPr fontId="2"/>
  </si>
  <si>
    <t>1kWhあたり
加重平均（円）</t>
    <rPh sb="8" eb="10">
      <t>カジュウ</t>
    </rPh>
    <rPh sb="10" eb="12">
      <t>ヘイキン</t>
    </rPh>
    <rPh sb="13" eb="14">
      <t>エン</t>
    </rPh>
    <phoneticPr fontId="2"/>
  </si>
  <si>
    <t>【別表4】</t>
    <rPh sb="1" eb="3">
      <t>ベッピョウ</t>
    </rPh>
    <phoneticPr fontId="2"/>
  </si>
  <si>
    <t>全随意契約による売却のうちPPSへの売却額合計⑯</t>
    <rPh sb="0" eb="1">
      <t>ゼン</t>
    </rPh>
    <rPh sb="1" eb="3">
      <t>ズイイ</t>
    </rPh>
    <rPh sb="3" eb="5">
      <t>ケイヤク</t>
    </rPh>
    <rPh sb="8" eb="10">
      <t>バイキャク</t>
    </rPh>
    <rPh sb="21" eb="23">
      <t>ゴウケイ</t>
    </rPh>
    <phoneticPr fontId="2"/>
  </si>
  <si>
    <t>電気売却随意契約(7）</t>
    <rPh sb="0" eb="2">
      <t>デンキ</t>
    </rPh>
    <rPh sb="2" eb="4">
      <t>バイキャク</t>
    </rPh>
    <rPh sb="4" eb="6">
      <t>ズイイ</t>
    </rPh>
    <rPh sb="6" eb="8">
      <t>ケイヤク</t>
    </rPh>
    <phoneticPr fontId="2"/>
  </si>
  <si>
    <t>契約方法</t>
    <rPh sb="0" eb="2">
      <t>ケイヤク</t>
    </rPh>
    <rPh sb="2" eb="4">
      <t>ホウホウ</t>
    </rPh>
    <phoneticPr fontId="2"/>
  </si>
  <si>
    <t>契約業者</t>
    <rPh sb="0" eb="2">
      <t>ケイヤク</t>
    </rPh>
    <rPh sb="2" eb="4">
      <t>ギョウシャ</t>
    </rPh>
    <phoneticPr fontId="2"/>
  </si>
  <si>
    <t>Ｈ29年度
売却実績
（税抜き・円）⑪</t>
    <rPh sb="3" eb="5">
      <t>ネンド</t>
    </rPh>
    <rPh sb="6" eb="8">
      <t>バイキャク</t>
    </rPh>
    <rPh sb="8" eb="10">
      <t>ジッセキ</t>
    </rPh>
    <rPh sb="12" eb="13">
      <t>ゼイ</t>
    </rPh>
    <rPh sb="13" eb="14">
      <t>ヌ</t>
    </rPh>
    <rPh sb="16" eb="17">
      <t>エン</t>
    </rPh>
    <phoneticPr fontId="2"/>
  </si>
  <si>
    <t>H29年度
数量実績(kWh)⑫</t>
    <rPh sb="3" eb="5">
      <t>ネンド</t>
    </rPh>
    <rPh sb="6" eb="8">
      <t>スウリョウ</t>
    </rPh>
    <rPh sb="8" eb="10">
      <t>ジッセキ</t>
    </rPh>
    <phoneticPr fontId="2"/>
  </si>
  <si>
    <t>浜松新電力への電力売電</t>
    <rPh sb="0" eb="2">
      <t>ハママツ</t>
    </rPh>
    <rPh sb="2" eb="3">
      <t>シン</t>
    </rPh>
    <rPh sb="3" eb="5">
      <t>デンリョク</t>
    </rPh>
    <rPh sb="7" eb="9">
      <t>デンリョク</t>
    </rPh>
    <rPh sb="9" eb="11">
      <t>バイデン</t>
    </rPh>
    <phoneticPr fontId="2"/>
  </si>
  <si>
    <t>環境部</t>
    <rPh sb="0" eb="3">
      <t>カンキョウブ</t>
    </rPh>
    <phoneticPr fontId="2"/>
  </si>
  <si>
    <t>1者特命</t>
    <rPh sb="1" eb="2">
      <t>シャ</t>
    </rPh>
    <rPh sb="2" eb="4">
      <t>トクメイ</t>
    </rPh>
    <phoneticPr fontId="2"/>
  </si>
  <si>
    <t>㈱浜松新電力</t>
    <rPh sb="1" eb="3">
      <t>ハママツ</t>
    </rPh>
    <rPh sb="3" eb="4">
      <t>シン</t>
    </rPh>
    <rPh sb="4" eb="6">
      <t>デンリョク</t>
    </rPh>
    <phoneticPr fontId="2"/>
  </si>
  <si>
    <t>PPS</t>
  </si>
  <si>
    <t>新潟市</t>
    <rPh sb="0" eb="3">
      <t>ニイガタシ</t>
    </rPh>
    <phoneticPr fontId="1"/>
  </si>
  <si>
    <t>29年度</t>
    <rPh sb="2" eb="3">
      <t>ネン</t>
    </rPh>
    <rPh sb="3" eb="4">
      <t>ド</t>
    </rPh>
    <phoneticPr fontId="1"/>
  </si>
  <si>
    <t>入札参加の要件を設定している。</t>
    <rPh sb="0" eb="2">
      <t>ニュウサツ</t>
    </rPh>
    <rPh sb="2" eb="4">
      <t>サンカ</t>
    </rPh>
    <rPh sb="5" eb="7">
      <t>ヨウケン</t>
    </rPh>
    <rPh sb="8" eb="10">
      <t>セッテイ</t>
    </rPh>
    <phoneticPr fontId="1"/>
  </si>
  <si>
    <t>・二酸化炭素排出係数　　　　　　　　　　　　　　　　　　　　　・未利用エネルギー活用状況　　　　　　　　　　　　　　　　　　・再生可能エネルギー導入状況　　　　　　　　　　　　　　　・環境マネジメントシステムの導入状況　　　　　　　　　　　　　　　　　　　　・需要家への情報提供</t>
    <rPh sb="1" eb="4">
      <t>ニサンカ</t>
    </rPh>
    <rPh sb="4" eb="6">
      <t>タンソ</t>
    </rPh>
    <rPh sb="6" eb="8">
      <t>ハイシュツ</t>
    </rPh>
    <rPh sb="8" eb="10">
      <t>ケイスウ</t>
    </rPh>
    <rPh sb="32" eb="35">
      <t>ミリヨウ</t>
    </rPh>
    <rPh sb="40" eb="42">
      <t>カツヨウ</t>
    </rPh>
    <rPh sb="42" eb="44">
      <t>ジョウキョウ</t>
    </rPh>
    <rPh sb="63" eb="65">
      <t>サイセイ</t>
    </rPh>
    <rPh sb="65" eb="67">
      <t>カノウ</t>
    </rPh>
    <rPh sb="72" eb="74">
      <t>ドウニュウ</t>
    </rPh>
    <rPh sb="74" eb="76">
      <t>ジョウキョウ</t>
    </rPh>
    <rPh sb="92" eb="94">
      <t>カンキョウ</t>
    </rPh>
    <rPh sb="105" eb="107">
      <t>ドウニュウ</t>
    </rPh>
    <rPh sb="107" eb="109">
      <t>ジョウキョウ</t>
    </rPh>
    <rPh sb="130" eb="133">
      <t>ジュヨウカ</t>
    </rPh>
    <rPh sb="135" eb="137">
      <t>ジョウホウ</t>
    </rPh>
    <rPh sb="137" eb="139">
      <t>テイキョウ</t>
    </rPh>
    <phoneticPr fontId="1"/>
  </si>
  <si>
    <t>３</t>
  </si>
  <si>
    <t>3446084</t>
  </si>
  <si>
    <t>69948764</t>
  </si>
  <si>
    <t>http://www.city.niigata.lg.jp/business/keiyaku/keiyaku_top/heisei29-wto-koukoku.html</t>
  </si>
  <si>
    <t>-</t>
  </si>
  <si>
    <t>なし</t>
  </si>
  <si>
    <t>新潟市本庁舎電力供給</t>
    <rPh sb="0" eb="3">
      <t>ニイガタシ</t>
    </rPh>
    <rPh sb="3" eb="5">
      <t>ホンチョウ</t>
    </rPh>
    <rPh sb="5" eb="6">
      <t>シャ</t>
    </rPh>
    <rPh sb="6" eb="8">
      <t>デンリョク</t>
    </rPh>
    <rPh sb="8" eb="10">
      <t>キョウキュウ</t>
    </rPh>
    <phoneticPr fontId="2"/>
  </si>
  <si>
    <t>総務部</t>
    <rPh sb="0" eb="2">
      <t>ソウム</t>
    </rPh>
    <rPh sb="2" eb="3">
      <t>ブ</t>
    </rPh>
    <phoneticPr fontId="2"/>
  </si>
  <si>
    <t>(株)F-Power</t>
    <rPh sb="0" eb="3">
      <t>カブ</t>
    </rPh>
    <phoneticPr fontId="2"/>
  </si>
  <si>
    <t>一般競争入札</t>
    <rPh sb="0" eb="2">
      <t>イッパン</t>
    </rPh>
    <rPh sb="2" eb="4">
      <t>キョウソウ</t>
    </rPh>
    <rPh sb="4" eb="6">
      <t>ニュウサツ</t>
    </rPh>
    <phoneticPr fontId="2"/>
  </si>
  <si>
    <t>新潟市白山浦庁舎電力供給</t>
    <rPh sb="0" eb="3">
      <t>ニイガタシ</t>
    </rPh>
    <rPh sb="3" eb="5">
      <t>ハクサン</t>
    </rPh>
    <rPh sb="5" eb="6">
      <t>ウラ</t>
    </rPh>
    <rPh sb="6" eb="8">
      <t>チョウシャ</t>
    </rPh>
    <rPh sb="8" eb="10">
      <t>デンリョク</t>
    </rPh>
    <rPh sb="10" eb="12">
      <t>キョウキュウ</t>
    </rPh>
    <phoneticPr fontId="2"/>
  </si>
  <si>
    <t>(株)V-Power</t>
    <rPh sb="0" eb="3">
      <t>カブ</t>
    </rPh>
    <phoneticPr fontId="2"/>
  </si>
  <si>
    <t>全落札額のうち10電力会社が入札に参加したときの落札価格合計/電力会社
提示額（税抜き）</t>
    <phoneticPr fontId="2"/>
  </si>
  <si>
    <t>該当なし</t>
    <rPh sb="0" eb="2">
      <t>ガイトウ</t>
    </rPh>
    <phoneticPr fontId="2"/>
  </si>
  <si>
    <t>ない</t>
    <phoneticPr fontId="2"/>
  </si>
  <si>
    <t>丸紅新電力㈱</t>
    <rPh sb="0" eb="2">
      <t>マルベニ</t>
    </rPh>
    <rPh sb="2" eb="3">
      <t>シン</t>
    </rPh>
    <rPh sb="3" eb="5">
      <t>デンリョク</t>
    </rPh>
    <phoneticPr fontId="2"/>
  </si>
  <si>
    <t>財政局財政部契約課</t>
    <rPh sb="0" eb="2">
      <t>ザイセイ</t>
    </rPh>
    <rPh sb="2" eb="3">
      <t>キョク</t>
    </rPh>
    <rPh sb="3" eb="5">
      <t>ザイセイ</t>
    </rPh>
    <rPh sb="5" eb="6">
      <t>ブ</t>
    </rPh>
    <rPh sb="6" eb="8">
      <t>ケイヤク</t>
    </rPh>
    <rPh sb="8" eb="9">
      <t>カ</t>
    </rPh>
    <phoneticPr fontId="2"/>
  </si>
  <si>
    <t>仙台市役所二日町分庁舎電力調達</t>
    <rPh sb="0" eb="5">
      <t>センダイシヤクショ</t>
    </rPh>
    <rPh sb="5" eb="8">
      <t>フツカマチ</t>
    </rPh>
    <rPh sb="8" eb="11">
      <t>ブンチョウシャ</t>
    </rPh>
    <rPh sb="11" eb="13">
      <t>デンリョク</t>
    </rPh>
    <rPh sb="13" eb="15">
      <t>チョウタツ</t>
    </rPh>
    <phoneticPr fontId="2"/>
  </si>
  <si>
    <t>仙台市役所錦町庁舎電力調達</t>
    <rPh sb="0" eb="5">
      <t>センダイシヤクショ</t>
    </rPh>
    <rPh sb="5" eb="7">
      <t>ニシキチョウ</t>
    </rPh>
    <rPh sb="7" eb="9">
      <t>チョウシャ</t>
    </rPh>
    <rPh sb="9" eb="11">
      <t>デンリョク</t>
    </rPh>
    <rPh sb="11" eb="13">
      <t>チョウタツ</t>
    </rPh>
    <phoneticPr fontId="2"/>
  </si>
  <si>
    <t>仙台市役所国分町分庁舎電力調達</t>
    <rPh sb="0" eb="5">
      <t>センダイシヤクショ</t>
    </rPh>
    <rPh sb="5" eb="7">
      <t>コクブン</t>
    </rPh>
    <rPh sb="7" eb="8">
      <t>チョウ</t>
    </rPh>
    <rPh sb="8" eb="11">
      <t>ブンチョウシャ</t>
    </rPh>
    <rPh sb="11" eb="13">
      <t>デンリョク</t>
    </rPh>
    <rPh sb="13" eb="15">
      <t>チョウタツ</t>
    </rPh>
    <phoneticPr fontId="2"/>
  </si>
  <si>
    <t>仙台市役所北庁舎電力調達</t>
    <rPh sb="0" eb="3">
      <t>センダイシ</t>
    </rPh>
    <rPh sb="3" eb="5">
      <t>ヤクショ</t>
    </rPh>
    <rPh sb="5" eb="6">
      <t>キタ</t>
    </rPh>
    <rPh sb="6" eb="8">
      <t>チョウシャ</t>
    </rPh>
    <rPh sb="8" eb="10">
      <t>デンリョク</t>
    </rPh>
    <rPh sb="10" eb="12">
      <t>チョウタツ</t>
    </rPh>
    <phoneticPr fontId="2"/>
  </si>
  <si>
    <t>仙台市役所上杉分庁舎電力調達</t>
    <rPh sb="0" eb="3">
      <t>センダイシ</t>
    </rPh>
    <rPh sb="3" eb="5">
      <t>ヤクショ</t>
    </rPh>
    <rPh sb="5" eb="7">
      <t>カミスギ</t>
    </rPh>
    <rPh sb="7" eb="10">
      <t>ブンチョウシャ</t>
    </rPh>
    <rPh sb="10" eb="12">
      <t>デンリョク</t>
    </rPh>
    <rPh sb="12" eb="14">
      <t>チョウタツ</t>
    </rPh>
    <phoneticPr fontId="2"/>
  </si>
  <si>
    <t>仙台市科学館電力需給</t>
    <rPh sb="0" eb="3">
      <t>センダイシ</t>
    </rPh>
    <rPh sb="3" eb="6">
      <t>カガクカン</t>
    </rPh>
    <rPh sb="6" eb="8">
      <t>デンリョク</t>
    </rPh>
    <rPh sb="8" eb="10">
      <t>ジュキュウ</t>
    </rPh>
    <phoneticPr fontId="2"/>
  </si>
  <si>
    <t>10電力</t>
  </si>
  <si>
    <t>東北電力㈱</t>
    <rPh sb="0" eb="2">
      <t>トウホク</t>
    </rPh>
    <rPh sb="2" eb="4">
      <t>デンリョク</t>
    </rPh>
    <phoneticPr fontId="2"/>
  </si>
  <si>
    <t>仙台市博物館電力需給</t>
    <rPh sb="0" eb="3">
      <t>センダイシ</t>
    </rPh>
    <rPh sb="3" eb="6">
      <t>ハクブツカン</t>
    </rPh>
    <rPh sb="6" eb="8">
      <t>デンリョク</t>
    </rPh>
    <rPh sb="8" eb="10">
      <t>ジュキュウ</t>
    </rPh>
    <phoneticPr fontId="2"/>
  </si>
  <si>
    <t>㈱エネット</t>
  </si>
  <si>
    <t>仙台市太白学校給食センター</t>
    <rPh sb="0" eb="3">
      <t>センダイシ</t>
    </rPh>
    <rPh sb="3" eb="5">
      <t>タイハク</t>
    </rPh>
    <rPh sb="5" eb="7">
      <t>ガッコウ</t>
    </rPh>
    <rPh sb="7" eb="9">
      <t>キュウショク</t>
    </rPh>
    <phoneticPr fontId="2"/>
  </si>
  <si>
    <t>伊藤忠エネクス㈱</t>
    <rPh sb="0" eb="3">
      <t>イトウチュウ</t>
    </rPh>
    <phoneticPr fontId="2"/>
  </si>
  <si>
    <t>仙台市荒巻学校給食センター</t>
    <rPh sb="0" eb="3">
      <t>センダイシ</t>
    </rPh>
    <rPh sb="3" eb="5">
      <t>アラマキ</t>
    </rPh>
    <rPh sb="5" eb="7">
      <t>ガッコウ</t>
    </rPh>
    <rPh sb="7" eb="9">
      <t>キュウショク</t>
    </rPh>
    <phoneticPr fontId="2"/>
  </si>
  <si>
    <t>仙台市立全日制高等学校電力需給（仙台商業高校）</t>
    <rPh sb="0" eb="3">
      <t>センダイシ</t>
    </rPh>
    <rPh sb="3" eb="4">
      <t>リツ</t>
    </rPh>
    <rPh sb="4" eb="5">
      <t>ゼン</t>
    </rPh>
    <rPh sb="5" eb="6">
      <t>ニチ</t>
    </rPh>
    <rPh sb="6" eb="7">
      <t>セイ</t>
    </rPh>
    <rPh sb="7" eb="9">
      <t>コウトウ</t>
    </rPh>
    <rPh sb="9" eb="11">
      <t>ガッコウ</t>
    </rPh>
    <rPh sb="11" eb="13">
      <t>デンリョク</t>
    </rPh>
    <rPh sb="13" eb="15">
      <t>ジュキュウ</t>
    </rPh>
    <rPh sb="16" eb="18">
      <t>センダイ</t>
    </rPh>
    <rPh sb="18" eb="20">
      <t>ショウギョウ</t>
    </rPh>
    <rPh sb="20" eb="22">
      <t>コウコウ</t>
    </rPh>
    <phoneticPr fontId="2"/>
  </si>
  <si>
    <t>仙台市立全日制高等学校電力需給（仙台工業高校）</t>
    <rPh sb="0" eb="3">
      <t>センダイシ</t>
    </rPh>
    <rPh sb="3" eb="4">
      <t>リツ</t>
    </rPh>
    <rPh sb="18" eb="20">
      <t>コウギョウ</t>
    </rPh>
    <phoneticPr fontId="2"/>
  </si>
  <si>
    <t>仙台市立全日制高等学校電力需給（仙台高校）</t>
    <rPh sb="0" eb="3">
      <t>センダイシ</t>
    </rPh>
    <rPh sb="3" eb="4">
      <t>リツ</t>
    </rPh>
    <rPh sb="4" eb="5">
      <t>ゼン</t>
    </rPh>
    <rPh sb="5" eb="6">
      <t>ニチ</t>
    </rPh>
    <rPh sb="6" eb="7">
      <t>セイ</t>
    </rPh>
    <rPh sb="7" eb="9">
      <t>コウトウ</t>
    </rPh>
    <rPh sb="9" eb="11">
      <t>ガッコウ</t>
    </rPh>
    <rPh sb="11" eb="13">
      <t>デンリョク</t>
    </rPh>
    <rPh sb="13" eb="15">
      <t>ジュキュウ</t>
    </rPh>
    <rPh sb="16" eb="18">
      <t>センダイ</t>
    </rPh>
    <rPh sb="18" eb="20">
      <t>コウコウ</t>
    </rPh>
    <phoneticPr fontId="2"/>
  </si>
  <si>
    <t>仙台市今泉工場電力需給</t>
    <rPh sb="0" eb="3">
      <t>センダイシ</t>
    </rPh>
    <rPh sb="3" eb="5">
      <t>イマイズミ</t>
    </rPh>
    <rPh sb="5" eb="7">
      <t>コウジョウ</t>
    </rPh>
    <rPh sb="7" eb="9">
      <t>デンリョク</t>
    </rPh>
    <rPh sb="9" eb="11">
      <t>ジュキュウ</t>
    </rPh>
    <phoneticPr fontId="2"/>
  </si>
  <si>
    <t>仙台市葛岡工場電力需給</t>
    <rPh sb="0" eb="3">
      <t>センダイシ</t>
    </rPh>
    <rPh sb="3" eb="5">
      <t>クズオカ</t>
    </rPh>
    <rPh sb="5" eb="7">
      <t>コウジョウ</t>
    </rPh>
    <rPh sb="7" eb="9">
      <t>デンリョク</t>
    </rPh>
    <rPh sb="9" eb="11">
      <t>ジュキュウ</t>
    </rPh>
    <phoneticPr fontId="2"/>
  </si>
  <si>
    <t>仙台市松森工場電力需給</t>
    <rPh sb="0" eb="3">
      <t>センダイシ</t>
    </rPh>
    <rPh sb="3" eb="5">
      <t>マツモリ</t>
    </rPh>
    <rPh sb="5" eb="7">
      <t>コウジョウ</t>
    </rPh>
    <rPh sb="7" eb="9">
      <t>デンリョク</t>
    </rPh>
    <rPh sb="9" eb="11">
      <t>ジュキュウ</t>
    </rPh>
    <phoneticPr fontId="2"/>
  </si>
  <si>
    <t>全落札額のうち10電力会社が入札に参加したときの落札価格合計/電力会社
提示額（税抜き）⑭/⑥</t>
    <phoneticPr fontId="2"/>
  </si>
  <si>
    <t>丸紅新電力（株）</t>
    <rPh sb="0" eb="2">
      <t>マルベニ</t>
    </rPh>
    <rPh sb="2" eb="3">
      <t>シン</t>
    </rPh>
    <rPh sb="3" eb="5">
      <t>デンリョク</t>
    </rPh>
    <rPh sb="6" eb="7">
      <t>カブ</t>
    </rPh>
    <phoneticPr fontId="2"/>
  </si>
  <si>
    <t>環境局施設部</t>
    <rPh sb="0" eb="3">
      <t>カンキョウキョク</t>
    </rPh>
    <rPh sb="3" eb="5">
      <t>シセツ</t>
    </rPh>
    <rPh sb="5" eb="6">
      <t>ブ</t>
    </rPh>
    <phoneticPr fontId="2"/>
  </si>
  <si>
    <t>仙台市松森工場電力需給契約（売電）</t>
    <rPh sb="0" eb="3">
      <t>センダイシ</t>
    </rPh>
    <rPh sb="3" eb="5">
      <t>マツモリ</t>
    </rPh>
    <rPh sb="5" eb="7">
      <t>コウジョウ</t>
    </rPh>
    <rPh sb="7" eb="9">
      <t>デンリョク</t>
    </rPh>
    <rPh sb="9" eb="11">
      <t>ジュキュウ</t>
    </rPh>
    <rPh sb="11" eb="13">
      <t>ケイヤク</t>
    </rPh>
    <rPh sb="14" eb="16">
      <t>バイデン</t>
    </rPh>
    <phoneticPr fontId="2"/>
  </si>
  <si>
    <t>ミツウロコグリーンエネルギー（株）</t>
    <rPh sb="15" eb="16">
      <t>カブ</t>
    </rPh>
    <phoneticPr fontId="2"/>
  </si>
  <si>
    <t>仙台市葛岡工場電力需給契約（売電）</t>
    <rPh sb="0" eb="3">
      <t>センダイシ</t>
    </rPh>
    <rPh sb="3" eb="5">
      <t>クズオカ</t>
    </rPh>
    <rPh sb="5" eb="7">
      <t>コウジョウ</t>
    </rPh>
    <rPh sb="7" eb="9">
      <t>デンリョク</t>
    </rPh>
    <rPh sb="9" eb="11">
      <t>ジュキュウ</t>
    </rPh>
    <rPh sb="11" eb="13">
      <t>ケイヤク</t>
    </rPh>
    <rPh sb="14" eb="16">
      <t>バイデン</t>
    </rPh>
    <phoneticPr fontId="2"/>
  </si>
  <si>
    <t>サミットエナジー（株）</t>
    <rPh sb="9" eb="10">
      <t>カブ</t>
    </rPh>
    <phoneticPr fontId="2"/>
  </si>
  <si>
    <t>仙台市今泉工場電力需給契約（売電）</t>
    <rPh sb="0" eb="3">
      <t>センダイシ</t>
    </rPh>
    <rPh sb="3" eb="5">
      <t>イマイズミ</t>
    </rPh>
    <rPh sb="5" eb="7">
      <t>コウジョウ</t>
    </rPh>
    <rPh sb="7" eb="9">
      <t>デンリョク</t>
    </rPh>
    <rPh sb="9" eb="11">
      <t>ジュキュウ</t>
    </rPh>
    <rPh sb="11" eb="13">
      <t>ケイヤク</t>
    </rPh>
    <rPh sb="14" eb="16">
      <t>バイデン</t>
    </rPh>
    <phoneticPr fontId="2"/>
  </si>
  <si>
    <t>東北電力㈱</t>
  </si>
  <si>
    <t>随意契約</t>
  </si>
  <si>
    <t>経済局農林部農林土木課</t>
  </si>
  <si>
    <t>仙台東部地区太陽光発電所売電契約</t>
  </si>
  <si>
    <t>東北電力</t>
    <rPh sb="0" eb="2">
      <t>トウホク</t>
    </rPh>
    <rPh sb="2" eb="4">
      <t>デンリョク</t>
    </rPh>
    <phoneticPr fontId="2"/>
  </si>
  <si>
    <t>随意契約</t>
    <rPh sb="0" eb="2">
      <t>ズイイ</t>
    </rPh>
    <rPh sb="2" eb="4">
      <t>ケイヤク</t>
    </rPh>
    <phoneticPr fontId="2"/>
  </si>
  <si>
    <t>水道局</t>
    <rPh sb="0" eb="3">
      <t>スイドウキョク</t>
    </rPh>
    <phoneticPr fontId="2"/>
  </si>
  <si>
    <t>安養寺配水所　太陽光・小水力売電</t>
    <rPh sb="0" eb="3">
      <t>アンヨウジ</t>
    </rPh>
    <rPh sb="3" eb="5">
      <t>ハイスイ</t>
    </rPh>
    <rPh sb="5" eb="6">
      <t>ジョ</t>
    </rPh>
    <rPh sb="7" eb="10">
      <t>タイヨウコウ</t>
    </rPh>
    <rPh sb="11" eb="12">
      <t>ショウ</t>
    </rPh>
    <rPh sb="12" eb="14">
      <t>スイリョク</t>
    </rPh>
    <rPh sb="14" eb="16">
      <t>バイデン</t>
    </rPh>
    <phoneticPr fontId="2"/>
  </si>
  <si>
    <t>国見浄水場　太陽光売電</t>
    <rPh sb="0" eb="2">
      <t>クニミ</t>
    </rPh>
    <rPh sb="2" eb="4">
      <t>ジョウスイ</t>
    </rPh>
    <rPh sb="4" eb="5">
      <t>ジョウ</t>
    </rPh>
    <rPh sb="6" eb="9">
      <t>タイヨウコウ</t>
    </rPh>
    <rPh sb="9" eb="11">
      <t>バイデン</t>
    </rPh>
    <phoneticPr fontId="2"/>
  </si>
  <si>
    <t>東北電力</t>
  </si>
  <si>
    <t>不明</t>
  </si>
  <si>
    <t>児童クラブ
事業推進室</t>
  </si>
  <si>
    <t>向山児童館ソーラーシ
ステム電力売払収入</t>
  </si>
  <si>
    <t>該当無</t>
    <rPh sb="0" eb="2">
      <t>ガイトウ</t>
    </rPh>
    <rPh sb="2" eb="3">
      <t>ナシ</t>
    </rPh>
    <phoneticPr fontId="2"/>
  </si>
  <si>
    <t>設立していない</t>
    <rPh sb="0" eb="2">
      <t>セツリツ</t>
    </rPh>
    <phoneticPr fontId="2"/>
  </si>
  <si>
    <t>特になし</t>
    <rPh sb="0" eb="1">
      <t>トク</t>
    </rPh>
    <phoneticPr fontId="2"/>
  </si>
  <si>
    <t>岡山市役所本庁舎・分庁舎・保健福祉会館で使用する電気</t>
    <rPh sb="0" eb="5">
      <t>オカヤマシヤクショ</t>
    </rPh>
    <rPh sb="5" eb="8">
      <t>ホンチョウシャ</t>
    </rPh>
    <rPh sb="9" eb="12">
      <t>ブンチョウシャ</t>
    </rPh>
    <rPh sb="13" eb="15">
      <t>ホケン</t>
    </rPh>
    <rPh sb="15" eb="17">
      <t>フクシ</t>
    </rPh>
    <rPh sb="17" eb="19">
      <t>カイカン</t>
    </rPh>
    <rPh sb="20" eb="22">
      <t>シヨウ</t>
    </rPh>
    <rPh sb="24" eb="26">
      <t>デンキ</t>
    </rPh>
    <phoneticPr fontId="2"/>
  </si>
  <si>
    <t>総務局</t>
    <rPh sb="0" eb="2">
      <t>ソウム</t>
    </rPh>
    <rPh sb="2" eb="3">
      <t>キョク</t>
    </rPh>
    <phoneticPr fontId="2"/>
  </si>
  <si>
    <t>中国電力(株)</t>
    <rPh sb="0" eb="2">
      <t>チュウゴク</t>
    </rPh>
    <rPh sb="2" eb="4">
      <t>デンリョク</t>
    </rPh>
    <rPh sb="4" eb="7">
      <t>カブ</t>
    </rPh>
    <phoneticPr fontId="2"/>
  </si>
  <si>
    <t>左記は、3年契約（H28～H30年度）の総額及び総量</t>
    <rPh sb="0" eb="1">
      <t>ヒダリ</t>
    </rPh>
    <rPh sb="5" eb="6">
      <t>ネン</t>
    </rPh>
    <rPh sb="6" eb="8">
      <t>ケイヤク</t>
    </rPh>
    <rPh sb="16" eb="18">
      <t>ネンド</t>
    </rPh>
    <rPh sb="20" eb="21">
      <t>ソウ</t>
    </rPh>
    <rPh sb="21" eb="22">
      <t>ガク</t>
    </rPh>
    <rPh sb="22" eb="23">
      <t>オヨ</t>
    </rPh>
    <rPh sb="24" eb="26">
      <t>ソウリョウ</t>
    </rPh>
    <phoneticPr fontId="2"/>
  </si>
  <si>
    <t>岡山市東区役所瀬戸支所で使用する電気</t>
    <rPh sb="0" eb="2">
      <t>オカヤマ</t>
    </rPh>
    <rPh sb="2" eb="3">
      <t>シ</t>
    </rPh>
    <rPh sb="3" eb="5">
      <t>ヒガシク</t>
    </rPh>
    <rPh sb="5" eb="7">
      <t>ヤクショ</t>
    </rPh>
    <rPh sb="7" eb="9">
      <t>セト</t>
    </rPh>
    <rPh sb="9" eb="11">
      <t>シショ</t>
    </rPh>
    <rPh sb="12" eb="14">
      <t>シヨウ</t>
    </rPh>
    <rPh sb="16" eb="18">
      <t>デンキ</t>
    </rPh>
    <phoneticPr fontId="2"/>
  </si>
  <si>
    <t>東区役所</t>
    <rPh sb="0" eb="2">
      <t>ヒガシク</t>
    </rPh>
    <rPh sb="2" eb="4">
      <t>ヤクショ</t>
    </rPh>
    <phoneticPr fontId="2"/>
  </si>
  <si>
    <t>(株)イーセル</t>
    <rPh sb="1" eb="2">
      <t>カブ</t>
    </rPh>
    <phoneticPr fontId="2"/>
  </si>
  <si>
    <r>
      <t>左記は、2年契約（H28～H</t>
    </r>
    <r>
      <rPr>
        <sz val="11"/>
        <color theme="1"/>
        <rFont val="ＭＳ Ｐゴシック"/>
        <family val="2"/>
        <charset val="128"/>
        <scheme val="minor"/>
      </rPr>
      <t>29</t>
    </r>
    <r>
      <rPr>
        <sz val="11"/>
        <rFont val="ＭＳ Ｐゴシック"/>
        <family val="3"/>
        <charset val="128"/>
      </rPr>
      <t>年度）の総額及び総量</t>
    </r>
    <rPh sb="0" eb="1">
      <t>ヒダリ</t>
    </rPh>
    <rPh sb="5" eb="6">
      <t>ネン</t>
    </rPh>
    <rPh sb="6" eb="8">
      <t>ケイヤク</t>
    </rPh>
    <rPh sb="16" eb="18">
      <t>ネンド</t>
    </rPh>
    <rPh sb="20" eb="21">
      <t>ソウ</t>
    </rPh>
    <rPh sb="21" eb="22">
      <t>ガク</t>
    </rPh>
    <rPh sb="22" eb="23">
      <t>オヨ</t>
    </rPh>
    <rPh sb="24" eb="26">
      <t>ソウリョウ</t>
    </rPh>
    <phoneticPr fontId="2"/>
  </si>
  <si>
    <t>岡山北区役所建部支所、岡山市北区北保健センター建部分館及び岡山市立建部町公民館で使用する電気</t>
    <rPh sb="0" eb="2">
      <t>オカヤマ</t>
    </rPh>
    <rPh sb="2" eb="3">
      <t>キタ</t>
    </rPh>
    <rPh sb="3" eb="6">
      <t>クヤクショ</t>
    </rPh>
    <rPh sb="6" eb="8">
      <t>タケベ</t>
    </rPh>
    <rPh sb="8" eb="10">
      <t>シショ</t>
    </rPh>
    <rPh sb="11" eb="14">
      <t>オカヤマシ</t>
    </rPh>
    <rPh sb="14" eb="16">
      <t>キタク</t>
    </rPh>
    <rPh sb="16" eb="17">
      <t>キタ</t>
    </rPh>
    <rPh sb="17" eb="19">
      <t>ホケン</t>
    </rPh>
    <rPh sb="23" eb="25">
      <t>タケベ</t>
    </rPh>
    <rPh sb="25" eb="27">
      <t>ブンカン</t>
    </rPh>
    <rPh sb="27" eb="28">
      <t>オヨ</t>
    </rPh>
    <rPh sb="29" eb="32">
      <t>オカヤマシ</t>
    </rPh>
    <rPh sb="32" eb="33">
      <t>リツ</t>
    </rPh>
    <rPh sb="33" eb="36">
      <t>タケベチョウ</t>
    </rPh>
    <rPh sb="36" eb="39">
      <t>コウミンカン</t>
    </rPh>
    <rPh sb="40" eb="42">
      <t>シヨウ</t>
    </rPh>
    <rPh sb="44" eb="46">
      <t>デンキ</t>
    </rPh>
    <phoneticPr fontId="2"/>
  </si>
  <si>
    <t>北区役所</t>
    <rPh sb="0" eb="4">
      <t>キタクヤクショ</t>
    </rPh>
    <phoneticPr fontId="2"/>
  </si>
  <si>
    <t>伊藤忠エネクス(株)</t>
    <rPh sb="0" eb="3">
      <t>イトウチュウ</t>
    </rPh>
    <rPh sb="7" eb="10">
      <t>カブ</t>
    </rPh>
    <phoneticPr fontId="2"/>
  </si>
  <si>
    <t>岡山ドームで使用する電気</t>
    <rPh sb="0" eb="2">
      <t>オカヤマ</t>
    </rPh>
    <rPh sb="6" eb="8">
      <t>シヨウ</t>
    </rPh>
    <rPh sb="10" eb="12">
      <t>デンキ</t>
    </rPh>
    <phoneticPr fontId="2"/>
  </si>
  <si>
    <t>エネサーブ㈱</t>
  </si>
  <si>
    <t>単年度（H29年度）契約</t>
    <rPh sb="0" eb="3">
      <t>タンネンド</t>
    </rPh>
    <rPh sb="7" eb="8">
      <t>ネン</t>
    </rPh>
    <rPh sb="8" eb="9">
      <t>ド</t>
    </rPh>
    <rPh sb="10" eb="12">
      <t>ケイヤク</t>
    </rPh>
    <phoneticPr fontId="2"/>
  </si>
  <si>
    <t>岡山ふれあいセンター他４施設で使用する電気</t>
    <rPh sb="0" eb="2">
      <t>オカヤマ</t>
    </rPh>
    <rPh sb="10" eb="11">
      <t>ホカ</t>
    </rPh>
    <rPh sb="12" eb="14">
      <t>シセツ</t>
    </rPh>
    <rPh sb="15" eb="17">
      <t>シヨウ</t>
    </rPh>
    <rPh sb="19" eb="21">
      <t>デンキ</t>
    </rPh>
    <phoneticPr fontId="2"/>
  </si>
  <si>
    <t>保健福祉局</t>
    <rPh sb="0" eb="2">
      <t>ホケン</t>
    </rPh>
    <rPh sb="2" eb="4">
      <t>フクシ</t>
    </rPh>
    <rPh sb="4" eb="5">
      <t>キョク</t>
    </rPh>
    <phoneticPr fontId="2"/>
  </si>
  <si>
    <t>(株)Ｆ－Ｐｏｗｅｒ</t>
    <rPh sb="0" eb="3">
      <t>カブ</t>
    </rPh>
    <phoneticPr fontId="2"/>
  </si>
  <si>
    <t>左記は、3年契約（H27～H29年度）の総額及び総量</t>
    <rPh sb="0" eb="1">
      <t>ヒダリ</t>
    </rPh>
    <rPh sb="5" eb="6">
      <t>ネン</t>
    </rPh>
    <rPh sb="6" eb="8">
      <t>ケイヤク</t>
    </rPh>
    <rPh sb="16" eb="18">
      <t>ネンド</t>
    </rPh>
    <rPh sb="20" eb="21">
      <t>ソウ</t>
    </rPh>
    <rPh sb="21" eb="22">
      <t>ガク</t>
    </rPh>
    <rPh sb="22" eb="23">
      <t>オヨ</t>
    </rPh>
    <rPh sb="24" eb="26">
      <t>ソウリョウ</t>
    </rPh>
    <phoneticPr fontId="2"/>
  </si>
  <si>
    <t>岡山市福祉文化会館で使用する電気</t>
    <rPh sb="0" eb="3">
      <t>オカヤマシ</t>
    </rPh>
    <rPh sb="3" eb="5">
      <t>フクシ</t>
    </rPh>
    <rPh sb="5" eb="7">
      <t>ブンカ</t>
    </rPh>
    <rPh sb="7" eb="9">
      <t>カイカン</t>
    </rPh>
    <rPh sb="10" eb="12">
      <t>シヨウ</t>
    </rPh>
    <rPh sb="14" eb="16">
      <t>デンキ</t>
    </rPh>
    <phoneticPr fontId="2"/>
  </si>
  <si>
    <t>中区役所</t>
    <rPh sb="0" eb="1">
      <t>ナカ</t>
    </rPh>
    <rPh sb="1" eb="4">
      <t>クヤクショ</t>
    </rPh>
    <phoneticPr fontId="2"/>
  </si>
  <si>
    <t>エネサーブ（株）</t>
    <rPh sb="6" eb="7">
      <t>カブ</t>
    </rPh>
    <phoneticPr fontId="2"/>
  </si>
  <si>
    <t>岡山市立中央図書館で使用する電気</t>
    <rPh sb="0" eb="3">
      <t>オカヤマシ</t>
    </rPh>
    <rPh sb="3" eb="4">
      <t>リツ</t>
    </rPh>
    <rPh sb="4" eb="6">
      <t>チュウオウ</t>
    </rPh>
    <rPh sb="6" eb="9">
      <t>トショカン</t>
    </rPh>
    <rPh sb="10" eb="12">
      <t>シヨウ</t>
    </rPh>
    <rPh sb="14" eb="16">
      <t>デンキ</t>
    </rPh>
    <phoneticPr fontId="2"/>
  </si>
  <si>
    <t>教育委員会</t>
    <rPh sb="0" eb="2">
      <t>キョウイク</t>
    </rPh>
    <rPh sb="2" eb="5">
      <t>イインカイ</t>
    </rPh>
    <phoneticPr fontId="2"/>
  </si>
  <si>
    <t>岡山城で使用する電気</t>
    <rPh sb="0" eb="3">
      <t>オカヤマジョウ</t>
    </rPh>
    <rPh sb="4" eb="6">
      <t>シヨウ</t>
    </rPh>
    <rPh sb="8" eb="10">
      <t>デンキ</t>
    </rPh>
    <phoneticPr fontId="2"/>
  </si>
  <si>
    <t>産業観光局</t>
    <rPh sb="0" eb="2">
      <t>サンギョウ</t>
    </rPh>
    <rPh sb="2" eb="4">
      <t>カンコウ</t>
    </rPh>
    <rPh sb="4" eb="5">
      <t>キョク</t>
    </rPh>
    <phoneticPr fontId="2"/>
  </si>
  <si>
    <t>(株)イーセル</t>
    <rPh sb="0" eb="3">
      <t>カブ</t>
    </rPh>
    <phoneticPr fontId="2"/>
  </si>
  <si>
    <t>左記は、2年契約（H28～H29年度）の総額及び総量</t>
    <rPh sb="0" eb="1">
      <t>ヒダリ</t>
    </rPh>
    <rPh sb="5" eb="6">
      <t>ネン</t>
    </rPh>
    <rPh sb="6" eb="8">
      <t>ケイヤク</t>
    </rPh>
    <rPh sb="16" eb="18">
      <t>ネンド</t>
    </rPh>
    <rPh sb="20" eb="21">
      <t>ソウ</t>
    </rPh>
    <rPh sb="21" eb="22">
      <t>ガク</t>
    </rPh>
    <rPh sb="22" eb="23">
      <t>オヨ</t>
    </rPh>
    <rPh sb="24" eb="26">
      <t>ソウリョウ</t>
    </rPh>
    <phoneticPr fontId="2"/>
  </si>
  <si>
    <t>岡山市御津郷土歴史資料館・ふれあいプラザで使用する電気</t>
    <rPh sb="0" eb="3">
      <t>オカヤマシ</t>
    </rPh>
    <rPh sb="3" eb="5">
      <t>ミツ</t>
    </rPh>
    <rPh sb="5" eb="7">
      <t>キョウド</t>
    </rPh>
    <rPh sb="7" eb="9">
      <t>レキシ</t>
    </rPh>
    <rPh sb="9" eb="11">
      <t>シリョウ</t>
    </rPh>
    <rPh sb="11" eb="12">
      <t>カン</t>
    </rPh>
    <rPh sb="21" eb="23">
      <t>シヨウ</t>
    </rPh>
    <rPh sb="25" eb="27">
      <t>デンキ</t>
    </rPh>
    <phoneticPr fontId="2"/>
  </si>
  <si>
    <t>岡山市埋蔵文化財センターで使用する電気</t>
    <rPh sb="0" eb="3">
      <t>オカヤマシ</t>
    </rPh>
    <rPh sb="3" eb="5">
      <t>マイゾウ</t>
    </rPh>
    <rPh sb="5" eb="8">
      <t>ブンカザイ</t>
    </rPh>
    <rPh sb="13" eb="15">
      <t>シヨウ</t>
    </rPh>
    <rPh sb="17" eb="19">
      <t>デンキ</t>
    </rPh>
    <phoneticPr fontId="2"/>
  </si>
  <si>
    <t>岡山市南区役所灘崎支所で使用する電気</t>
    <rPh sb="0" eb="3">
      <t>オカヤマシ</t>
    </rPh>
    <rPh sb="3" eb="7">
      <t>ミナミクヤクショ</t>
    </rPh>
    <rPh sb="7" eb="9">
      <t>ナダサキ</t>
    </rPh>
    <rPh sb="9" eb="11">
      <t>シショ</t>
    </rPh>
    <rPh sb="12" eb="14">
      <t>シヨウ</t>
    </rPh>
    <rPh sb="16" eb="18">
      <t>デンキ</t>
    </rPh>
    <phoneticPr fontId="2"/>
  </si>
  <si>
    <t>南区役所</t>
    <rPh sb="0" eb="4">
      <t>ミナミクヤクショ</t>
    </rPh>
    <phoneticPr fontId="2"/>
  </si>
  <si>
    <t>左記は、3年契約（H29～H31年度）の総額及び総量</t>
    <rPh sb="0" eb="1">
      <t>ヒダリ</t>
    </rPh>
    <rPh sb="5" eb="6">
      <t>ネン</t>
    </rPh>
    <rPh sb="6" eb="8">
      <t>ケイヤク</t>
    </rPh>
    <rPh sb="16" eb="18">
      <t>ネンド</t>
    </rPh>
    <rPh sb="20" eb="21">
      <t>ソウ</t>
    </rPh>
    <rPh sb="21" eb="22">
      <t>ガク</t>
    </rPh>
    <rPh sb="22" eb="23">
      <t>オヨ</t>
    </rPh>
    <rPh sb="24" eb="26">
      <t>ソウリョウ</t>
    </rPh>
    <phoneticPr fontId="2"/>
  </si>
  <si>
    <t>岡山市南方保育園他２園で使用する電気</t>
    <rPh sb="0" eb="3">
      <t>オカヤマシ</t>
    </rPh>
    <rPh sb="3" eb="5">
      <t>ミナミガタ</t>
    </rPh>
    <rPh sb="5" eb="8">
      <t>ホイクエン</t>
    </rPh>
    <rPh sb="8" eb="9">
      <t>ホカ</t>
    </rPh>
    <rPh sb="10" eb="11">
      <t>エン</t>
    </rPh>
    <rPh sb="12" eb="14">
      <t>シヨウ</t>
    </rPh>
    <rPh sb="16" eb="18">
      <t>デンキ</t>
    </rPh>
    <phoneticPr fontId="2"/>
  </si>
  <si>
    <t>岡山っ子育成局</t>
    <rPh sb="0" eb="2">
      <t>オカヤマ</t>
    </rPh>
    <rPh sb="3" eb="4">
      <t>コ</t>
    </rPh>
    <rPh sb="4" eb="6">
      <t>イクセイ</t>
    </rPh>
    <rPh sb="6" eb="7">
      <t>キョク</t>
    </rPh>
    <phoneticPr fontId="2"/>
  </si>
  <si>
    <t>左記は、2年契約（H28～H29年度）の総額及び総量</t>
    <rPh sb="0" eb="2">
      <t>サキ</t>
    </rPh>
    <rPh sb="5" eb="6">
      <t>ネン</t>
    </rPh>
    <rPh sb="6" eb="8">
      <t>ケイヤク</t>
    </rPh>
    <rPh sb="16" eb="17">
      <t>ネン</t>
    </rPh>
    <rPh sb="17" eb="18">
      <t>ド</t>
    </rPh>
    <rPh sb="20" eb="22">
      <t>ソウガク</t>
    </rPh>
    <rPh sb="22" eb="23">
      <t>オヨ</t>
    </rPh>
    <rPh sb="24" eb="26">
      <t>ソウリョウ</t>
    </rPh>
    <phoneticPr fontId="2"/>
  </si>
  <si>
    <t>彦崎保育園他４園で使用する電気</t>
    <rPh sb="0" eb="2">
      <t>ヒコサキ</t>
    </rPh>
    <rPh sb="2" eb="5">
      <t>ホイクエン</t>
    </rPh>
    <rPh sb="5" eb="6">
      <t>ホカ</t>
    </rPh>
    <rPh sb="7" eb="8">
      <t>エン</t>
    </rPh>
    <rPh sb="9" eb="11">
      <t>シヨウ</t>
    </rPh>
    <rPh sb="13" eb="15">
      <t>デンキ</t>
    </rPh>
    <phoneticPr fontId="2"/>
  </si>
  <si>
    <t>左記は、2年契約（H29～H30年度）の総額及び総量</t>
    <rPh sb="0" eb="2">
      <t>サキ</t>
    </rPh>
    <rPh sb="5" eb="6">
      <t>ネン</t>
    </rPh>
    <rPh sb="6" eb="8">
      <t>ケイヤク</t>
    </rPh>
    <rPh sb="16" eb="17">
      <t>ネン</t>
    </rPh>
    <rPh sb="17" eb="18">
      <t>ド</t>
    </rPh>
    <rPh sb="20" eb="22">
      <t>ソウガク</t>
    </rPh>
    <rPh sb="22" eb="23">
      <t>オヨ</t>
    </rPh>
    <rPh sb="24" eb="26">
      <t>ソウリョウ</t>
    </rPh>
    <phoneticPr fontId="2"/>
  </si>
  <si>
    <t>岡山市中川第１排水機場で使用する電気</t>
    <rPh sb="0" eb="3">
      <t>オカヤマシ</t>
    </rPh>
    <rPh sb="3" eb="5">
      <t>ナカガワ</t>
    </rPh>
    <rPh sb="5" eb="6">
      <t>ダイ</t>
    </rPh>
    <rPh sb="7" eb="10">
      <t>ハイスイキ</t>
    </rPh>
    <rPh sb="10" eb="11">
      <t>ジョウ</t>
    </rPh>
    <rPh sb="12" eb="14">
      <t>シヨウ</t>
    </rPh>
    <rPh sb="16" eb="18">
      <t>デンキ</t>
    </rPh>
    <phoneticPr fontId="2"/>
  </si>
  <si>
    <t>岡山市東区役所で使用する電気</t>
    <rPh sb="0" eb="3">
      <t>オカヤマシ</t>
    </rPh>
    <rPh sb="3" eb="4">
      <t>ヒガシ</t>
    </rPh>
    <rPh sb="4" eb="7">
      <t>クヤクショ</t>
    </rPh>
    <rPh sb="8" eb="10">
      <t>シヨウ</t>
    </rPh>
    <rPh sb="12" eb="14">
      <t>デンキ</t>
    </rPh>
    <phoneticPr fontId="2"/>
  </si>
  <si>
    <t>東区役所</t>
    <rPh sb="0" eb="1">
      <t>ヒガシ</t>
    </rPh>
    <rPh sb="1" eb="4">
      <t>クヤクショ</t>
    </rPh>
    <phoneticPr fontId="2"/>
  </si>
  <si>
    <r>
      <t>左記は、3年契約（H2</t>
    </r>
    <r>
      <rPr>
        <sz val="11"/>
        <color theme="1"/>
        <rFont val="ＭＳ Ｐゴシック"/>
        <family val="2"/>
        <charset val="128"/>
        <scheme val="minor"/>
      </rPr>
      <t>8</t>
    </r>
    <r>
      <rPr>
        <sz val="11"/>
        <rFont val="ＭＳ Ｐゴシック"/>
        <family val="3"/>
        <charset val="128"/>
      </rPr>
      <t>～H3</t>
    </r>
    <r>
      <rPr>
        <sz val="11"/>
        <color theme="1"/>
        <rFont val="ＭＳ Ｐゴシック"/>
        <family val="2"/>
        <charset val="128"/>
        <scheme val="minor"/>
      </rPr>
      <t>0</t>
    </r>
    <r>
      <rPr>
        <sz val="11"/>
        <rFont val="ＭＳ Ｐゴシック"/>
        <family val="3"/>
        <charset val="128"/>
      </rPr>
      <t>年度）の総額及び総量</t>
    </r>
    <rPh sb="0" eb="1">
      <t>ヒダリ</t>
    </rPh>
    <rPh sb="5" eb="6">
      <t>ネン</t>
    </rPh>
    <rPh sb="6" eb="8">
      <t>ケイヤク</t>
    </rPh>
    <rPh sb="16" eb="18">
      <t>ネンド</t>
    </rPh>
    <rPh sb="20" eb="21">
      <t>ソウ</t>
    </rPh>
    <rPh sb="21" eb="22">
      <t>ガク</t>
    </rPh>
    <rPh sb="22" eb="23">
      <t>オヨ</t>
    </rPh>
    <rPh sb="24" eb="26">
      <t>ソウリョウ</t>
    </rPh>
    <phoneticPr fontId="2"/>
  </si>
  <si>
    <t>岡山市瀬戸町健康福祉の館で使用する電気</t>
    <rPh sb="0" eb="3">
      <t>オカヤマシ</t>
    </rPh>
    <rPh sb="3" eb="6">
      <t>セトチョウ</t>
    </rPh>
    <rPh sb="6" eb="8">
      <t>ケンコウ</t>
    </rPh>
    <rPh sb="8" eb="10">
      <t>フクシ</t>
    </rPh>
    <rPh sb="11" eb="12">
      <t>ヤカタ</t>
    </rPh>
    <rPh sb="13" eb="15">
      <t>シヨウ</t>
    </rPh>
    <rPh sb="17" eb="19">
      <t>デンキ</t>
    </rPh>
    <phoneticPr fontId="2"/>
  </si>
  <si>
    <r>
      <t>左記は、3年契約（H29</t>
    </r>
    <r>
      <rPr>
        <sz val="11"/>
        <rFont val="ＭＳ Ｐゴシック"/>
        <family val="3"/>
        <charset val="128"/>
      </rPr>
      <t>～H3</t>
    </r>
    <r>
      <rPr>
        <sz val="11"/>
        <color theme="1"/>
        <rFont val="ＭＳ Ｐゴシック"/>
        <family val="2"/>
        <charset val="128"/>
        <scheme val="minor"/>
      </rPr>
      <t>1</t>
    </r>
    <r>
      <rPr>
        <sz val="11"/>
        <rFont val="ＭＳ Ｐゴシック"/>
        <family val="3"/>
        <charset val="128"/>
      </rPr>
      <t>年度）の総額及び総量</t>
    </r>
    <rPh sb="0" eb="1">
      <t>ヒダリ</t>
    </rPh>
    <rPh sb="5" eb="6">
      <t>ネン</t>
    </rPh>
    <rPh sb="6" eb="8">
      <t>ケイヤク</t>
    </rPh>
    <rPh sb="16" eb="18">
      <t>ネンド</t>
    </rPh>
    <rPh sb="20" eb="21">
      <t>ソウ</t>
    </rPh>
    <rPh sb="21" eb="22">
      <t>ガク</t>
    </rPh>
    <rPh sb="22" eb="23">
      <t>オヨ</t>
    </rPh>
    <rPh sb="24" eb="26">
      <t>ソウリョウ</t>
    </rPh>
    <phoneticPr fontId="2"/>
  </si>
  <si>
    <t>西大寺環境整備事務所で使用する電気　その2</t>
    <rPh sb="0" eb="3">
      <t>サイダイジ</t>
    </rPh>
    <rPh sb="3" eb="5">
      <t>カンキョウ</t>
    </rPh>
    <rPh sb="5" eb="7">
      <t>セイビ</t>
    </rPh>
    <rPh sb="7" eb="9">
      <t>ジム</t>
    </rPh>
    <rPh sb="9" eb="10">
      <t>ショ</t>
    </rPh>
    <rPh sb="11" eb="13">
      <t>シヨウ</t>
    </rPh>
    <rPh sb="15" eb="17">
      <t>デンキ</t>
    </rPh>
    <phoneticPr fontId="2"/>
  </si>
  <si>
    <t>環境局</t>
    <rPh sb="0" eb="2">
      <t>カンキョウ</t>
    </rPh>
    <rPh sb="2" eb="3">
      <t>キョク</t>
    </rPh>
    <phoneticPr fontId="2"/>
  </si>
  <si>
    <t>伊藤忠エネクス（株）</t>
    <rPh sb="0" eb="3">
      <t>イトウチュウ</t>
    </rPh>
    <rPh sb="7" eb="10">
      <t>カブ</t>
    </rPh>
    <phoneticPr fontId="2"/>
  </si>
  <si>
    <r>
      <t>左記は、3年契約（H</t>
    </r>
    <r>
      <rPr>
        <sz val="11"/>
        <color theme="1"/>
        <rFont val="ＭＳ Ｐゴシック"/>
        <family val="2"/>
        <charset val="128"/>
        <scheme val="minor"/>
      </rPr>
      <t>29</t>
    </r>
    <r>
      <rPr>
        <sz val="11"/>
        <rFont val="ＭＳ Ｐゴシック"/>
        <family val="3"/>
        <charset val="128"/>
      </rPr>
      <t>～H</t>
    </r>
    <r>
      <rPr>
        <sz val="11"/>
        <color theme="1"/>
        <rFont val="ＭＳ Ｐゴシック"/>
        <family val="2"/>
        <charset val="128"/>
        <scheme val="minor"/>
      </rPr>
      <t>31</t>
    </r>
    <r>
      <rPr>
        <sz val="11"/>
        <rFont val="ＭＳ Ｐゴシック"/>
        <family val="3"/>
        <charset val="128"/>
      </rPr>
      <t>年度）の総額及び総量</t>
    </r>
    <rPh sb="0" eb="1">
      <t>ヒダリ</t>
    </rPh>
    <rPh sb="5" eb="6">
      <t>ネン</t>
    </rPh>
    <rPh sb="6" eb="8">
      <t>ケイヤク</t>
    </rPh>
    <rPh sb="16" eb="18">
      <t>ネンド</t>
    </rPh>
    <rPh sb="20" eb="21">
      <t>ソウ</t>
    </rPh>
    <rPh sb="21" eb="22">
      <t>ガク</t>
    </rPh>
    <rPh sb="22" eb="23">
      <t>オヨ</t>
    </rPh>
    <rPh sb="24" eb="26">
      <t>ソウリョウ</t>
    </rPh>
    <phoneticPr fontId="2"/>
  </si>
  <si>
    <t>ほっとプラザ大供で使用する電気</t>
    <rPh sb="6" eb="8">
      <t>ダイク</t>
    </rPh>
    <rPh sb="9" eb="11">
      <t>シヨウ</t>
    </rPh>
    <rPh sb="13" eb="15">
      <t>デンキ</t>
    </rPh>
    <phoneticPr fontId="2"/>
  </si>
  <si>
    <t>（株）イーセル</t>
    <rPh sb="0" eb="3">
      <t>カブ</t>
    </rPh>
    <phoneticPr fontId="2"/>
  </si>
  <si>
    <t>岡山市営城下地下駐車場で使用する電気</t>
    <rPh sb="0" eb="2">
      <t>オカヤマ</t>
    </rPh>
    <rPh sb="2" eb="4">
      <t>シエイ</t>
    </rPh>
    <rPh sb="4" eb="6">
      <t>シロシタ</t>
    </rPh>
    <rPh sb="6" eb="8">
      <t>チカ</t>
    </rPh>
    <rPh sb="8" eb="11">
      <t>チュウシャジョウ</t>
    </rPh>
    <rPh sb="12" eb="14">
      <t>シヨウ</t>
    </rPh>
    <rPh sb="16" eb="18">
      <t>デンキ</t>
    </rPh>
    <phoneticPr fontId="2"/>
  </si>
  <si>
    <r>
      <t>左記は、2年契約（H2</t>
    </r>
    <r>
      <rPr>
        <sz val="11"/>
        <color theme="1"/>
        <rFont val="ＭＳ Ｐゴシック"/>
        <family val="2"/>
        <charset val="128"/>
        <scheme val="minor"/>
      </rPr>
      <t>9</t>
    </r>
    <r>
      <rPr>
        <sz val="11"/>
        <rFont val="ＭＳ Ｐゴシック"/>
        <family val="3"/>
        <charset val="128"/>
      </rPr>
      <t>～H30年度）の総額及び総量</t>
    </r>
    <rPh sb="0" eb="1">
      <t>ヒダリ</t>
    </rPh>
    <rPh sb="5" eb="6">
      <t>ネン</t>
    </rPh>
    <rPh sb="6" eb="8">
      <t>ケイヤク</t>
    </rPh>
    <rPh sb="16" eb="18">
      <t>ネンド</t>
    </rPh>
    <rPh sb="20" eb="21">
      <t>ソウ</t>
    </rPh>
    <rPh sb="21" eb="22">
      <t>ガク</t>
    </rPh>
    <rPh sb="22" eb="23">
      <t>オヨ</t>
    </rPh>
    <rPh sb="24" eb="26">
      <t>ソウリョウ</t>
    </rPh>
    <phoneticPr fontId="2"/>
  </si>
  <si>
    <t>岡山市立山南拠点プールで使用する電気</t>
  </si>
  <si>
    <t>エネサーブ(株)</t>
    <rPh sb="6" eb="7">
      <t>カブ</t>
    </rPh>
    <phoneticPr fontId="2"/>
  </si>
  <si>
    <t>10電力会社の入札参加なし</t>
    <rPh sb="2" eb="4">
      <t>デンリョク</t>
    </rPh>
    <rPh sb="4" eb="6">
      <t>カイシャ</t>
    </rPh>
    <rPh sb="7" eb="9">
      <t>ニュウサツ</t>
    </rPh>
    <rPh sb="9" eb="11">
      <t>サンカ</t>
    </rPh>
    <phoneticPr fontId="2"/>
  </si>
  <si>
    <t>10電力会社からの入札なし</t>
    <rPh sb="2" eb="4">
      <t>デンリョク</t>
    </rPh>
    <rPh sb="4" eb="6">
      <t>カイシャ</t>
    </rPh>
    <rPh sb="9" eb="11">
      <t>ニュウサツ</t>
    </rPh>
    <phoneticPr fontId="2"/>
  </si>
  <si>
    <t>岡山市立岡山学校給食センター他４施設で使用する電気</t>
    <rPh sb="0" eb="2">
      <t>オカヤマ</t>
    </rPh>
    <rPh sb="2" eb="4">
      <t>シリツ</t>
    </rPh>
    <rPh sb="4" eb="6">
      <t>オカヤマ</t>
    </rPh>
    <rPh sb="6" eb="8">
      <t>ガッコウ</t>
    </rPh>
    <rPh sb="8" eb="10">
      <t>キュウショク</t>
    </rPh>
    <rPh sb="14" eb="15">
      <t>タ</t>
    </rPh>
    <rPh sb="16" eb="18">
      <t>シセツ</t>
    </rPh>
    <rPh sb="19" eb="21">
      <t>シヨウ</t>
    </rPh>
    <rPh sb="23" eb="25">
      <t>デンキ</t>
    </rPh>
    <phoneticPr fontId="2"/>
  </si>
  <si>
    <t>伊藤忠エネクス(株)</t>
    <rPh sb="0" eb="3">
      <t>イトウチュウ</t>
    </rPh>
    <rPh sb="7" eb="10">
      <t>カブシキガイシャ</t>
    </rPh>
    <phoneticPr fontId="2"/>
  </si>
  <si>
    <t>岡山市北区役所御津支所で使用する電力</t>
    <rPh sb="0" eb="3">
      <t>オカヤマシ</t>
    </rPh>
    <rPh sb="3" eb="7">
      <t>キタクヤクショ</t>
    </rPh>
    <rPh sb="7" eb="11">
      <t>ミツシショ</t>
    </rPh>
    <rPh sb="12" eb="14">
      <t>シヨウ</t>
    </rPh>
    <rPh sb="16" eb="18">
      <t>デンリョク</t>
    </rPh>
    <phoneticPr fontId="2"/>
  </si>
  <si>
    <t>北区役所</t>
    <rPh sb="0" eb="2">
      <t>キタク</t>
    </rPh>
    <rPh sb="2" eb="4">
      <t>ヤクショ</t>
    </rPh>
    <phoneticPr fontId="2"/>
  </si>
  <si>
    <t>(株)イ－セル広島営業所</t>
    <rPh sb="0" eb="3">
      <t>カブ</t>
    </rPh>
    <rPh sb="7" eb="9">
      <t>ヒロシマ</t>
    </rPh>
    <rPh sb="9" eb="12">
      <t>エイギョウショ</t>
    </rPh>
    <phoneticPr fontId="2"/>
  </si>
  <si>
    <t>岡山市天瀬ポンプ場ほかで使用する電気</t>
    <rPh sb="0" eb="3">
      <t>オカヤマシ</t>
    </rPh>
    <rPh sb="3" eb="5">
      <t>アマセ</t>
    </rPh>
    <rPh sb="8" eb="9">
      <t>ジョウ</t>
    </rPh>
    <rPh sb="12" eb="14">
      <t>シヨウ</t>
    </rPh>
    <rPh sb="16" eb="18">
      <t>デンキ</t>
    </rPh>
    <phoneticPr fontId="2"/>
  </si>
  <si>
    <t>下水道河川局</t>
    <rPh sb="0" eb="3">
      <t>ゲスイドウ</t>
    </rPh>
    <rPh sb="3" eb="5">
      <t>カセン</t>
    </rPh>
    <rPh sb="5" eb="6">
      <t>キョク</t>
    </rPh>
    <phoneticPr fontId="2"/>
  </si>
  <si>
    <t>左記は、3年契約（H29～H31年度）の総額及び総量</t>
    <rPh sb="0" eb="2">
      <t>サキ</t>
    </rPh>
    <phoneticPr fontId="2"/>
  </si>
  <si>
    <t>岡山市旭西排水センターで使用する電気</t>
    <rPh sb="0" eb="3">
      <t>オカヤマシ</t>
    </rPh>
    <rPh sb="3" eb="4">
      <t>キョク</t>
    </rPh>
    <rPh sb="4" eb="5">
      <t>サイ</t>
    </rPh>
    <rPh sb="5" eb="7">
      <t>ハイスイ</t>
    </rPh>
    <rPh sb="12" eb="14">
      <t>シヨウ</t>
    </rPh>
    <rPh sb="16" eb="18">
      <t>デンキ</t>
    </rPh>
    <phoneticPr fontId="2"/>
  </si>
  <si>
    <t>㈱F-Power</t>
  </si>
  <si>
    <t>岡山市瀬戸雨水ポンプ場で使用する電気</t>
    <rPh sb="0" eb="3">
      <t>オカヤマシ</t>
    </rPh>
    <rPh sb="3" eb="5">
      <t>セト</t>
    </rPh>
    <rPh sb="5" eb="7">
      <t>ウスイ</t>
    </rPh>
    <rPh sb="10" eb="11">
      <t>ジョウ</t>
    </rPh>
    <rPh sb="12" eb="14">
      <t>シヨウ</t>
    </rPh>
    <rPh sb="16" eb="18">
      <t>デンキ</t>
    </rPh>
    <phoneticPr fontId="2"/>
  </si>
  <si>
    <t>㈱イーセル</t>
  </si>
  <si>
    <t>左記は、2年契約（H28～H29年度）の総額及び総量
※H28.5.1～H30.3.31までの購入</t>
  </si>
  <si>
    <t>岡山市南区役所で使用する電気</t>
  </si>
  <si>
    <t>左記は、3年契約（H29～H31年度）の総額及び総量</t>
  </si>
  <si>
    <t>岡山市立西小学校他３岡山市立中学校で使用する電気</t>
    <phoneticPr fontId="2"/>
  </si>
  <si>
    <r>
      <t>左記は、複数年契約（H29年4月</t>
    </r>
    <r>
      <rPr>
        <sz val="11"/>
        <rFont val="ＭＳ Ｐゴシック"/>
        <family val="3"/>
        <charset val="128"/>
      </rPr>
      <t>～H3</t>
    </r>
    <r>
      <rPr>
        <sz val="11"/>
        <color theme="1"/>
        <rFont val="ＭＳ Ｐゴシック"/>
        <family val="2"/>
        <charset val="128"/>
        <scheme val="minor"/>
      </rPr>
      <t>1年7月）の総額及び総量</t>
    </r>
    <rPh sb="0" eb="2">
      <t>サキ</t>
    </rPh>
    <rPh sb="4" eb="6">
      <t>フクスウ</t>
    </rPh>
    <rPh sb="6" eb="7">
      <t>ネン</t>
    </rPh>
    <rPh sb="7" eb="9">
      <t>ケイヤク</t>
    </rPh>
    <rPh sb="13" eb="14">
      <t>ネン</t>
    </rPh>
    <rPh sb="15" eb="16">
      <t>ガツ</t>
    </rPh>
    <rPh sb="20" eb="21">
      <t>ネン</t>
    </rPh>
    <rPh sb="22" eb="23">
      <t>ガツ</t>
    </rPh>
    <rPh sb="25" eb="27">
      <t>ソウガク</t>
    </rPh>
    <rPh sb="27" eb="28">
      <t>オヨ</t>
    </rPh>
    <rPh sb="29" eb="31">
      <t>ソウリョウ</t>
    </rPh>
    <phoneticPr fontId="2"/>
  </si>
  <si>
    <t>岡山市立岡山中央中学校他９０岡山市立小中学校で使用する電気</t>
    <phoneticPr fontId="2"/>
  </si>
  <si>
    <t>(株)洸陽電機</t>
    <rPh sb="0" eb="3">
      <t>カブ</t>
    </rPh>
    <phoneticPr fontId="2"/>
  </si>
  <si>
    <r>
      <t>左記は、３年契約（H28年</t>
    </r>
    <r>
      <rPr>
        <sz val="11"/>
        <color theme="1"/>
        <rFont val="ＭＳ Ｐゴシック"/>
        <family val="2"/>
        <charset val="128"/>
        <scheme val="minor"/>
      </rPr>
      <t>8月</t>
    </r>
    <r>
      <rPr>
        <sz val="11"/>
        <rFont val="ＭＳ Ｐゴシック"/>
        <family val="3"/>
        <charset val="128"/>
      </rPr>
      <t>～H3</t>
    </r>
    <r>
      <rPr>
        <sz val="11"/>
        <color theme="1"/>
        <rFont val="ＭＳ Ｐゴシック"/>
        <family val="2"/>
        <charset val="128"/>
        <scheme val="minor"/>
      </rPr>
      <t>1年7月）の総額及び総量</t>
    </r>
    <rPh sb="0" eb="2">
      <t>サキ</t>
    </rPh>
    <rPh sb="5" eb="6">
      <t>ネン</t>
    </rPh>
    <rPh sb="6" eb="8">
      <t>ケイヤク</t>
    </rPh>
    <rPh sb="12" eb="13">
      <t>ネン</t>
    </rPh>
    <rPh sb="14" eb="15">
      <t>ガツ</t>
    </rPh>
    <rPh sb="19" eb="20">
      <t>ネン</t>
    </rPh>
    <rPh sb="21" eb="22">
      <t>ガツ</t>
    </rPh>
    <rPh sb="24" eb="26">
      <t>ソウガク</t>
    </rPh>
    <rPh sb="26" eb="27">
      <t>オヨ</t>
    </rPh>
    <rPh sb="28" eb="30">
      <t>ソウリョウ</t>
    </rPh>
    <phoneticPr fontId="2"/>
  </si>
  <si>
    <t>岡山市御津老人福祉センターで使用する電気</t>
    <rPh sb="0" eb="2">
      <t>オカヤマ</t>
    </rPh>
    <rPh sb="2" eb="3">
      <t>シ</t>
    </rPh>
    <rPh sb="3" eb="13">
      <t>ミツ</t>
    </rPh>
    <rPh sb="14" eb="16">
      <t>シヨウ</t>
    </rPh>
    <rPh sb="18" eb="20">
      <t>デンキ</t>
    </rPh>
    <phoneticPr fontId="2"/>
  </si>
  <si>
    <t>エネサーブ(株)</t>
    <rPh sb="5" eb="8">
      <t>カブ</t>
    </rPh>
    <phoneticPr fontId="2"/>
  </si>
  <si>
    <t>岡山市立犬島自然の家で使用する電気</t>
    <rPh sb="0" eb="4">
      <t>オカヤマイチリツ</t>
    </rPh>
    <rPh sb="4" eb="6">
      <t>イヌジマ</t>
    </rPh>
    <rPh sb="6" eb="8">
      <t>シゼン</t>
    </rPh>
    <rPh sb="9" eb="10">
      <t>イエ</t>
    </rPh>
    <rPh sb="11" eb="13">
      <t>シヨウ</t>
    </rPh>
    <rPh sb="15" eb="17">
      <t>デンキ</t>
    </rPh>
    <phoneticPr fontId="2"/>
  </si>
  <si>
    <t>左記は、3年契約（H28～H30年度）の総額及び総量</t>
  </si>
  <si>
    <t>岡山市立岡南公民館他１９公民館で使用する電気</t>
    <rPh sb="0" eb="3">
      <t>オカヤマシ</t>
    </rPh>
    <rPh sb="3" eb="4">
      <t>リツ</t>
    </rPh>
    <rPh sb="4" eb="6">
      <t>コウナン</t>
    </rPh>
    <rPh sb="6" eb="9">
      <t>コウミンカン</t>
    </rPh>
    <rPh sb="9" eb="10">
      <t>ホカ</t>
    </rPh>
    <rPh sb="12" eb="15">
      <t>コウミンカン</t>
    </rPh>
    <rPh sb="16" eb="18">
      <t>シヨウ</t>
    </rPh>
    <rPh sb="20" eb="22">
      <t>デンキ</t>
    </rPh>
    <phoneticPr fontId="2"/>
  </si>
  <si>
    <t>丸紅(株)</t>
    <rPh sb="0" eb="2">
      <t>マルベニ</t>
    </rPh>
    <rPh sb="2" eb="5">
      <t>カブ</t>
    </rPh>
    <phoneticPr fontId="2"/>
  </si>
  <si>
    <t>岡山後楽館中学校・高等学校</t>
    <rPh sb="0" eb="2">
      <t>オカヤマ</t>
    </rPh>
    <rPh sb="2" eb="5">
      <t>コウラクカン</t>
    </rPh>
    <rPh sb="5" eb="8">
      <t>チュウガッコウ</t>
    </rPh>
    <rPh sb="9" eb="13">
      <t>コウトウガッコウ</t>
    </rPh>
    <phoneticPr fontId="2"/>
  </si>
  <si>
    <t>伊藤忠エネクス（株）</t>
    <rPh sb="0" eb="2">
      <t>イトウ</t>
    </rPh>
    <rPh sb="8" eb="9">
      <t>カブ</t>
    </rPh>
    <phoneticPr fontId="2"/>
  </si>
  <si>
    <t>10電力会社は不参加</t>
    <rPh sb="2" eb="4">
      <t>デンリョク</t>
    </rPh>
    <rPh sb="4" eb="6">
      <t>ガイシャ</t>
    </rPh>
    <rPh sb="7" eb="10">
      <t>フサンカ</t>
    </rPh>
    <phoneticPr fontId="2"/>
  </si>
  <si>
    <t>岡山市岡南環境センターで使用する電気</t>
    <rPh sb="0" eb="3">
      <t>オカヤマシ</t>
    </rPh>
    <rPh sb="3" eb="4">
      <t>オカ</t>
    </rPh>
    <rPh sb="4" eb="5">
      <t>ミナミ</t>
    </rPh>
    <rPh sb="5" eb="7">
      <t>カンキョウ</t>
    </rPh>
    <rPh sb="12" eb="14">
      <t>シヨウ</t>
    </rPh>
    <rPh sb="16" eb="18">
      <t>デンキ</t>
    </rPh>
    <phoneticPr fontId="2"/>
  </si>
  <si>
    <t>一般競争</t>
    <rPh sb="0" eb="2">
      <t>イッパン</t>
    </rPh>
    <rPh sb="2" eb="4">
      <t>キョウソウ</t>
    </rPh>
    <phoneticPr fontId="2"/>
  </si>
  <si>
    <t>岡山市東部クリーンセンターで使用する電気</t>
    <rPh sb="0" eb="3">
      <t>オカヤマシ</t>
    </rPh>
    <rPh sb="3" eb="5">
      <t>トウブ</t>
    </rPh>
    <rPh sb="14" eb="16">
      <t>シヨウ</t>
    </rPh>
    <rPh sb="18" eb="20">
      <t>デンキ</t>
    </rPh>
    <phoneticPr fontId="2"/>
  </si>
  <si>
    <t>環境局</t>
    <rPh sb="0" eb="3">
      <t>カンキョウキョク</t>
    </rPh>
    <phoneticPr fontId="2"/>
  </si>
  <si>
    <t>丸紅新電力株式会社</t>
    <rPh sb="0" eb="2">
      <t>マルベニ</t>
    </rPh>
    <rPh sb="2" eb="3">
      <t>シン</t>
    </rPh>
    <rPh sb="3" eb="5">
      <t>デンリョク</t>
    </rPh>
    <rPh sb="5" eb="9">
      <t>カブシキガイシャ</t>
    </rPh>
    <phoneticPr fontId="2"/>
  </si>
  <si>
    <t>全落札額のうち10電力会社が入札に参加したときの落札価格合計/電力会社
提示額（税抜き）</t>
    <phoneticPr fontId="2"/>
  </si>
  <si>
    <t>岡山市中央卸売市場</t>
    <rPh sb="0" eb="3">
      <t>オカヤマシ</t>
    </rPh>
    <rPh sb="3" eb="5">
      <t>チュウオウ</t>
    </rPh>
    <rPh sb="5" eb="7">
      <t>オロシウリ</t>
    </rPh>
    <rPh sb="7" eb="9">
      <t>シジョウ</t>
    </rPh>
    <phoneticPr fontId="2"/>
  </si>
  <si>
    <t>市場事業部</t>
    <rPh sb="0" eb="2">
      <t>シジョウ</t>
    </rPh>
    <rPh sb="2" eb="4">
      <t>ジギョウ</t>
    </rPh>
    <rPh sb="4" eb="5">
      <t>ブ</t>
    </rPh>
    <phoneticPr fontId="2"/>
  </si>
  <si>
    <t>中国電力㈱</t>
    <rPh sb="0" eb="2">
      <t>チュウゴク</t>
    </rPh>
    <rPh sb="2" eb="4">
      <t>デンリョク</t>
    </rPh>
    <phoneticPr fontId="2"/>
  </si>
  <si>
    <t>単独随意契約</t>
    <rPh sb="0" eb="2">
      <t>タンドク</t>
    </rPh>
    <rPh sb="2" eb="4">
      <t>ズイイ</t>
    </rPh>
    <rPh sb="4" eb="6">
      <t>ケイヤク</t>
    </rPh>
    <phoneticPr fontId="2"/>
  </si>
  <si>
    <t>長期契約を結んでいるため</t>
    <rPh sb="0" eb="2">
      <t>チョウキ</t>
    </rPh>
    <rPh sb="2" eb="4">
      <t>ケイヤク</t>
    </rPh>
    <rPh sb="5" eb="6">
      <t>ムス</t>
    </rPh>
    <phoneticPr fontId="2"/>
  </si>
  <si>
    <t>岡山市花き地方卸売市場</t>
    <rPh sb="0" eb="3">
      <t>オカヤマシ</t>
    </rPh>
    <rPh sb="3" eb="4">
      <t>カ</t>
    </rPh>
    <rPh sb="5" eb="7">
      <t>チホウ</t>
    </rPh>
    <rPh sb="7" eb="9">
      <t>オロシウリ</t>
    </rPh>
    <rPh sb="9" eb="11">
      <t>シジョウ</t>
    </rPh>
    <phoneticPr fontId="2"/>
  </si>
  <si>
    <t>福利厚生会館（従量電灯）</t>
    <rPh sb="0" eb="2">
      <t>フクリ</t>
    </rPh>
    <rPh sb="2" eb="4">
      <t>コウセイ</t>
    </rPh>
    <rPh sb="4" eb="6">
      <t>カイカン</t>
    </rPh>
    <rPh sb="7" eb="9">
      <t>ジュウリョウ</t>
    </rPh>
    <rPh sb="9" eb="11">
      <t>デントウ</t>
    </rPh>
    <phoneticPr fontId="2"/>
  </si>
  <si>
    <t>福利厚生会館（低圧電力）</t>
    <rPh sb="0" eb="2">
      <t>フクリ</t>
    </rPh>
    <rPh sb="2" eb="4">
      <t>コウセイ</t>
    </rPh>
    <rPh sb="4" eb="6">
      <t>カイカン</t>
    </rPh>
    <rPh sb="7" eb="9">
      <t>テイアツ</t>
    </rPh>
    <rPh sb="9" eb="11">
      <t>デンリョク</t>
    </rPh>
    <phoneticPr fontId="2"/>
  </si>
  <si>
    <t>市場一丁目　街灯</t>
    <rPh sb="0" eb="2">
      <t>シジョウ</t>
    </rPh>
    <rPh sb="2" eb="5">
      <t>イッチョウメ</t>
    </rPh>
    <rPh sb="6" eb="8">
      <t>ガイトウ</t>
    </rPh>
    <phoneticPr fontId="2"/>
  </si>
  <si>
    <t>岡山市中央卸売市場場外駐車場</t>
    <rPh sb="0" eb="3">
      <t>オカヤマシ</t>
    </rPh>
    <rPh sb="3" eb="5">
      <t>チュウオウ</t>
    </rPh>
    <rPh sb="5" eb="7">
      <t>オロシウリ</t>
    </rPh>
    <rPh sb="7" eb="9">
      <t>シジョウ</t>
    </rPh>
    <rPh sb="9" eb="11">
      <t>ジョウガイ</t>
    </rPh>
    <rPh sb="11" eb="14">
      <t>チュウシャジョウ</t>
    </rPh>
    <phoneticPr fontId="2"/>
  </si>
  <si>
    <t>市場事業部</t>
  </si>
  <si>
    <t>中国電力㈱</t>
  </si>
  <si>
    <t>単独随意契約</t>
  </si>
  <si>
    <t>岡山市岡南環境センター余剰電力売却（単価契約）</t>
    <rPh sb="0" eb="3">
      <t>オカヤマシ</t>
    </rPh>
    <rPh sb="3" eb="4">
      <t>オカ</t>
    </rPh>
    <rPh sb="4" eb="5">
      <t>ミナミ</t>
    </rPh>
    <rPh sb="5" eb="7">
      <t>カンキョウ</t>
    </rPh>
    <rPh sb="11" eb="13">
      <t>ヨジョウ</t>
    </rPh>
    <rPh sb="13" eb="15">
      <t>デンリョク</t>
    </rPh>
    <rPh sb="15" eb="17">
      <t>バイキャク</t>
    </rPh>
    <rPh sb="18" eb="20">
      <t>タンカ</t>
    </rPh>
    <rPh sb="20" eb="22">
      <t>ケイヤク</t>
    </rPh>
    <phoneticPr fontId="2"/>
  </si>
  <si>
    <t>一般競争</t>
  </si>
  <si>
    <t>伊藤忠エネクス㈱　電力・ガス事業グループ</t>
    <rPh sb="0" eb="3">
      <t>イトウチュウ</t>
    </rPh>
    <rPh sb="9" eb="11">
      <t>デンリョク</t>
    </rPh>
    <rPh sb="14" eb="16">
      <t>ジギョウ</t>
    </rPh>
    <phoneticPr fontId="2"/>
  </si>
  <si>
    <t>岡山市東部クリーンセンター余剰電力売却</t>
    <rPh sb="0" eb="3">
      <t>オカヤマシ</t>
    </rPh>
    <rPh sb="3" eb="5">
      <t>トウブ</t>
    </rPh>
    <rPh sb="13" eb="15">
      <t>ヨジョウ</t>
    </rPh>
    <rPh sb="15" eb="17">
      <t>デンリョク</t>
    </rPh>
    <rPh sb="17" eb="19">
      <t>バイキャク</t>
    </rPh>
    <phoneticPr fontId="2"/>
  </si>
  <si>
    <t>(株)F-POWER</t>
    <rPh sb="1" eb="2">
      <t>カブ</t>
    </rPh>
    <phoneticPr fontId="2"/>
  </si>
  <si>
    <t>岡山市東部クリーンセンター太陽光発電売却</t>
    <rPh sb="0" eb="3">
      <t>オカヤマシ</t>
    </rPh>
    <rPh sb="3" eb="5">
      <t>トウブ</t>
    </rPh>
    <rPh sb="13" eb="15">
      <t>タイヨウ</t>
    </rPh>
    <rPh sb="15" eb="16">
      <t>ヒカリ</t>
    </rPh>
    <rPh sb="16" eb="18">
      <t>ハツデン</t>
    </rPh>
    <rPh sb="18" eb="20">
      <t>バイキャク</t>
    </rPh>
    <phoneticPr fontId="2"/>
  </si>
  <si>
    <t>中国電力（株）</t>
  </si>
  <si>
    <t>西大寺小水力発電所</t>
    <rPh sb="0" eb="3">
      <t>サイダイジ</t>
    </rPh>
    <rPh sb="3" eb="4">
      <t>ショウ</t>
    </rPh>
    <rPh sb="4" eb="6">
      <t>スイリョク</t>
    </rPh>
    <rPh sb="6" eb="8">
      <t>ハツデン</t>
    </rPh>
    <rPh sb="8" eb="9">
      <t>ショ</t>
    </rPh>
    <phoneticPr fontId="2"/>
  </si>
  <si>
    <t>ウエルポートなださき</t>
    <phoneticPr fontId="2"/>
  </si>
  <si>
    <t>保健福祉局</t>
    <phoneticPr fontId="2"/>
  </si>
  <si>
    <t>中国電力</t>
    <rPh sb="0" eb="2">
      <t>チュウゴク</t>
    </rPh>
    <rPh sb="2" eb="4">
      <t>デンリョク</t>
    </rPh>
    <phoneticPr fontId="2"/>
  </si>
  <si>
    <t>太伯認定こども園</t>
    <phoneticPr fontId="2"/>
  </si>
  <si>
    <t>岡山っ子育成局</t>
    <phoneticPr fontId="2"/>
  </si>
  <si>
    <t>宇野保育園</t>
    <phoneticPr fontId="2"/>
  </si>
  <si>
    <t>岡山っ子育成局</t>
    <phoneticPr fontId="2"/>
  </si>
  <si>
    <t>東部クリーンセンター（事務所棟）</t>
    <phoneticPr fontId="2"/>
  </si>
  <si>
    <t>環境局</t>
    <phoneticPr fontId="2"/>
  </si>
  <si>
    <t>浅越スポーツパーク</t>
    <phoneticPr fontId="2"/>
  </si>
  <si>
    <t>建部認定こども園</t>
    <phoneticPr fontId="2"/>
  </si>
  <si>
    <t>10電力</t>
    <phoneticPr fontId="2"/>
  </si>
  <si>
    <t>西ふれあいセンター</t>
    <phoneticPr fontId="2"/>
  </si>
  <si>
    <t>保健福祉局</t>
    <phoneticPr fontId="2"/>
  </si>
  <si>
    <t>六区保育園</t>
    <phoneticPr fontId="2"/>
  </si>
  <si>
    <t>番町分署</t>
    <phoneticPr fontId="2"/>
  </si>
  <si>
    <t>消防局</t>
    <phoneticPr fontId="2"/>
  </si>
  <si>
    <t>適応指導教室トラングル一宮</t>
    <phoneticPr fontId="2"/>
  </si>
  <si>
    <t>教育委員会</t>
    <phoneticPr fontId="2"/>
  </si>
  <si>
    <t>北ふれあいセンター</t>
    <phoneticPr fontId="2"/>
  </si>
  <si>
    <t>西大寺小学校</t>
    <phoneticPr fontId="2"/>
  </si>
  <si>
    <t>伊島小学校</t>
    <phoneticPr fontId="2"/>
  </si>
  <si>
    <t>芳田小学校</t>
    <phoneticPr fontId="2"/>
  </si>
  <si>
    <t>瀬戸中学校</t>
    <phoneticPr fontId="2"/>
  </si>
  <si>
    <t>不明</t>
    <rPh sb="0" eb="2">
      <t>フメイ</t>
    </rPh>
    <phoneticPr fontId="2"/>
  </si>
  <si>
    <t>操山中学校</t>
    <phoneticPr fontId="2"/>
  </si>
  <si>
    <t>教育委員会</t>
    <phoneticPr fontId="2"/>
  </si>
  <si>
    <t>西小学校</t>
    <phoneticPr fontId="2"/>
  </si>
  <si>
    <t>岡北中学校</t>
    <phoneticPr fontId="2"/>
  </si>
  <si>
    <t>桑田中学校</t>
    <phoneticPr fontId="2"/>
  </si>
  <si>
    <t>岡輝中学校</t>
    <phoneticPr fontId="2"/>
  </si>
  <si>
    <t>鹿田小学校</t>
    <phoneticPr fontId="2"/>
  </si>
  <si>
    <t>10電力</t>
    <phoneticPr fontId="2"/>
  </si>
  <si>
    <t>策定しておりません</t>
    <rPh sb="0" eb="2">
      <t>サクテイ</t>
    </rPh>
    <phoneticPr fontId="2"/>
  </si>
  <si>
    <t>購入しておりません</t>
    <rPh sb="0" eb="2">
      <t>コウニュウ</t>
    </rPh>
    <phoneticPr fontId="2"/>
  </si>
  <si>
    <t>ない</t>
  </si>
  <si>
    <t>50kw以上の施設の集計です。</t>
    <rPh sb="4" eb="6">
      <t>イジョウ</t>
    </rPh>
    <rPh sb="7" eb="9">
      <t>シセツ</t>
    </rPh>
    <rPh sb="10" eb="12">
      <t>シュウケイ</t>
    </rPh>
    <phoneticPr fontId="2"/>
  </si>
  <si>
    <t>千葉市</t>
  </si>
  <si>
    <t>千葉市本庁舎</t>
  </si>
  <si>
    <t>財政局資産経営部</t>
  </si>
  <si>
    <t>東京電力ｴﾅｼﾞｰﾊﾟｰﾄﾅｰ（株）</t>
  </si>
  <si>
    <t>一般競争入札（60施設一括）</t>
  </si>
  <si>
    <t>２者</t>
  </si>
  <si>
    <t>こころの健康センター</t>
  </si>
  <si>
    <t>保健福祉局高齢障害部</t>
  </si>
  <si>
    <t>健康企画課（総合保健医療センター）</t>
    <rPh sb="0" eb="2">
      <t>ケンコウ</t>
    </rPh>
    <rPh sb="2" eb="4">
      <t>キカク</t>
    </rPh>
    <rPh sb="4" eb="5">
      <t>カ</t>
    </rPh>
    <rPh sb="6" eb="8">
      <t>ソウゴウ</t>
    </rPh>
    <rPh sb="8" eb="10">
      <t>ホケン</t>
    </rPh>
    <rPh sb="10" eb="12">
      <t>イリョウ</t>
    </rPh>
    <phoneticPr fontId="2"/>
  </si>
  <si>
    <t>健康部</t>
    <rPh sb="0" eb="2">
      <t>ケンコウ</t>
    </rPh>
    <rPh sb="2" eb="3">
      <t>ブ</t>
    </rPh>
    <phoneticPr fontId="2"/>
  </si>
  <si>
    <t>東京電力エナジーパートナー</t>
    <rPh sb="0" eb="2">
      <t>トウキョウ</t>
    </rPh>
    <rPh sb="2" eb="4">
      <t>デンリョク</t>
    </rPh>
    <phoneticPr fontId="2"/>
  </si>
  <si>
    <t>一般競争入札（２２施設一括）</t>
    <rPh sb="0" eb="2">
      <t>イッパン</t>
    </rPh>
    <rPh sb="2" eb="4">
      <t>キョウソウ</t>
    </rPh>
    <rPh sb="4" eb="6">
      <t>ニュウサツ</t>
    </rPh>
    <rPh sb="9" eb="11">
      <t>シセツ</t>
    </rPh>
    <rPh sb="11" eb="13">
      <t>イッカツ</t>
    </rPh>
    <phoneticPr fontId="2"/>
  </si>
  <si>
    <t>千葉市動物保護指導センター</t>
  </si>
  <si>
    <t>東京電力エナジーパートナー（株）</t>
  </si>
  <si>
    <t>一般競争入札（22施設一括）</t>
  </si>
  <si>
    <t>千葉市平和公園</t>
    <rPh sb="3" eb="5">
      <t>ヘイワ</t>
    </rPh>
    <rPh sb="5" eb="7">
      <t>コウエン</t>
    </rPh>
    <phoneticPr fontId="2"/>
  </si>
  <si>
    <t>保健福祉局健康部</t>
    <rPh sb="0" eb="2">
      <t>ホケン</t>
    </rPh>
    <rPh sb="2" eb="4">
      <t>フクシ</t>
    </rPh>
    <rPh sb="4" eb="5">
      <t>キョク</t>
    </rPh>
    <rPh sb="5" eb="7">
      <t>ケンコウ</t>
    </rPh>
    <rPh sb="7" eb="8">
      <t>ブ</t>
    </rPh>
    <phoneticPr fontId="2"/>
  </si>
  <si>
    <t>一般競争入札（60施設一括）</t>
    <rPh sb="0" eb="2">
      <t>イッパン</t>
    </rPh>
    <rPh sb="2" eb="4">
      <t>キョウソウ</t>
    </rPh>
    <rPh sb="4" eb="6">
      <t>ニュウサツ</t>
    </rPh>
    <rPh sb="9" eb="11">
      <t>シセツ</t>
    </rPh>
    <rPh sb="11" eb="13">
      <t>イッカツ</t>
    </rPh>
    <phoneticPr fontId="2"/>
  </si>
  <si>
    <t>２者</t>
    <rPh sb="1" eb="2">
      <t>モノ</t>
    </rPh>
    <phoneticPr fontId="2"/>
  </si>
  <si>
    <t>小中台地域福祉交流館</t>
    <rPh sb="0" eb="1">
      <t>コ</t>
    </rPh>
    <rPh sb="1" eb="2">
      <t>ナカ</t>
    </rPh>
    <rPh sb="2" eb="3">
      <t>ダイ</t>
    </rPh>
    <rPh sb="3" eb="5">
      <t>チイキ</t>
    </rPh>
    <rPh sb="5" eb="7">
      <t>フクシ</t>
    </rPh>
    <rPh sb="7" eb="9">
      <t>コウリュウ</t>
    </rPh>
    <rPh sb="9" eb="10">
      <t>カン</t>
    </rPh>
    <phoneticPr fontId="2"/>
  </si>
  <si>
    <t>保健福祉局地域賦福祉課</t>
    <rPh sb="0" eb="2">
      <t>ホケン</t>
    </rPh>
    <rPh sb="2" eb="4">
      <t>フクシ</t>
    </rPh>
    <rPh sb="4" eb="5">
      <t>キョク</t>
    </rPh>
    <rPh sb="5" eb="7">
      <t>チイキ</t>
    </rPh>
    <rPh sb="7" eb="8">
      <t>フ</t>
    </rPh>
    <rPh sb="8" eb="11">
      <t>フクシカ</t>
    </rPh>
    <phoneticPr fontId="2"/>
  </si>
  <si>
    <t>東京電力ｴﾅｼﾞｰﾊﾟｰﾄﾅｰ（株）</t>
    <rPh sb="0" eb="2">
      <t>トウキョウ</t>
    </rPh>
    <rPh sb="2" eb="4">
      <t>デンリョク</t>
    </rPh>
    <phoneticPr fontId="2"/>
  </si>
  <si>
    <t>２者</t>
    <rPh sb="1" eb="2">
      <t>シャ</t>
    </rPh>
    <phoneticPr fontId="2"/>
  </si>
  <si>
    <t>犢橋地域福祉交流館</t>
    <rPh sb="0" eb="2">
      <t>コテハシ</t>
    </rPh>
    <rPh sb="2" eb="4">
      <t>チイキ</t>
    </rPh>
    <rPh sb="4" eb="6">
      <t>フクシ</t>
    </rPh>
    <rPh sb="6" eb="8">
      <t>コウリュウ</t>
    </rPh>
    <rPh sb="8" eb="9">
      <t>カン</t>
    </rPh>
    <phoneticPr fontId="2"/>
  </si>
  <si>
    <t>誉田保育所</t>
    <rPh sb="0" eb="2">
      <t>ホンダ</t>
    </rPh>
    <rPh sb="2" eb="4">
      <t>ホイク</t>
    </rPh>
    <rPh sb="4" eb="5">
      <t>ショ</t>
    </rPh>
    <phoneticPr fontId="2"/>
  </si>
  <si>
    <t>こども未来局こども未来部</t>
  </si>
  <si>
    <t>一般競争入札（49施設一括）</t>
    <rPh sb="0" eb="2">
      <t>イッパン</t>
    </rPh>
    <rPh sb="2" eb="4">
      <t>キョウソウ</t>
    </rPh>
    <rPh sb="4" eb="6">
      <t>ニュウサツ</t>
    </rPh>
    <rPh sb="11" eb="13">
      <t>イッカツ</t>
    </rPh>
    <phoneticPr fontId="2"/>
  </si>
  <si>
    <t>５者</t>
  </si>
  <si>
    <t>平山保育所</t>
    <rPh sb="0" eb="2">
      <t>ヒラヤマ</t>
    </rPh>
    <rPh sb="2" eb="4">
      <t>ホイク</t>
    </rPh>
    <rPh sb="4" eb="5">
      <t>ショ</t>
    </rPh>
    <phoneticPr fontId="2"/>
  </si>
  <si>
    <t>多部田保育所</t>
    <rPh sb="0" eb="3">
      <t>タベタ</t>
    </rPh>
    <rPh sb="3" eb="5">
      <t>ホイク</t>
    </rPh>
    <rPh sb="5" eb="6">
      <t>ショ</t>
    </rPh>
    <phoneticPr fontId="2"/>
  </si>
  <si>
    <t>生実保育所</t>
    <rPh sb="0" eb="2">
      <t>ナマミ</t>
    </rPh>
    <rPh sb="2" eb="4">
      <t>ホイク</t>
    </rPh>
    <rPh sb="4" eb="5">
      <t>ショ</t>
    </rPh>
    <phoneticPr fontId="2"/>
  </si>
  <si>
    <t>坂月保育所</t>
    <rPh sb="0" eb="1">
      <t>サカ</t>
    </rPh>
    <rPh sb="1" eb="2">
      <t>ツキ</t>
    </rPh>
    <rPh sb="2" eb="4">
      <t>ホイク</t>
    </rPh>
    <rPh sb="4" eb="5">
      <t>ショ</t>
    </rPh>
    <phoneticPr fontId="2"/>
  </si>
  <si>
    <t>幕張クリーンセンター</t>
    <rPh sb="0" eb="2">
      <t>マクハリ</t>
    </rPh>
    <phoneticPr fontId="2"/>
  </si>
  <si>
    <t>環境局資源循環部</t>
    <rPh sb="0" eb="3">
      <t>カンキョウキョク</t>
    </rPh>
    <rPh sb="3" eb="5">
      <t>シゲン</t>
    </rPh>
    <rPh sb="5" eb="7">
      <t>ジュンカン</t>
    </rPh>
    <rPh sb="7" eb="8">
      <t>ブ</t>
    </rPh>
    <phoneticPr fontId="2"/>
  </si>
  <si>
    <t>千葉市衛生センタ－</t>
    <rPh sb="0" eb="3">
      <t>チバシ</t>
    </rPh>
    <rPh sb="3" eb="5">
      <t>エイセイ</t>
    </rPh>
    <phoneticPr fontId="2"/>
  </si>
  <si>
    <t>環境局資源循環部</t>
  </si>
  <si>
    <t>一般競争入札（22施設一括）</t>
    <rPh sb="0" eb="2">
      <t>イッパン</t>
    </rPh>
    <rPh sb="2" eb="4">
      <t>キョウソウ</t>
    </rPh>
    <rPh sb="4" eb="6">
      <t>ニュウサツ</t>
    </rPh>
    <rPh sb="11" eb="13">
      <t>イッカツ</t>
    </rPh>
    <phoneticPr fontId="2"/>
  </si>
  <si>
    <t>新浜リサイクルセンター</t>
    <rPh sb="0" eb="2">
      <t>ニイハマ</t>
    </rPh>
    <phoneticPr fontId="2"/>
  </si>
  <si>
    <t>東京電力ｴﾅｼﾞｰﾊﾟｰﾄﾅｰ㈱</t>
    <rPh sb="0" eb="2">
      <t>トウキョウ</t>
    </rPh>
    <rPh sb="2" eb="4">
      <t>デンリョク</t>
    </rPh>
    <phoneticPr fontId="2"/>
  </si>
  <si>
    <t>若葉・緑環境事業所</t>
    <rPh sb="0" eb="2">
      <t>ワカバ</t>
    </rPh>
    <rPh sb="3" eb="4">
      <t>ミドリ</t>
    </rPh>
    <rPh sb="4" eb="6">
      <t>カンキョウ</t>
    </rPh>
    <rPh sb="6" eb="9">
      <t>ジギョウショ</t>
    </rPh>
    <phoneticPr fontId="2"/>
  </si>
  <si>
    <t>東京電力エナジーパートナー（株）</t>
    <rPh sb="0" eb="2">
      <t>トウキョウ</t>
    </rPh>
    <rPh sb="2" eb="4">
      <t>デンリョク</t>
    </rPh>
    <rPh sb="13" eb="16">
      <t>カブ</t>
    </rPh>
    <phoneticPr fontId="2"/>
  </si>
  <si>
    <t>千葉競輪場</t>
    <rPh sb="0" eb="2">
      <t>チバ</t>
    </rPh>
    <rPh sb="2" eb="4">
      <t>ケイリン</t>
    </rPh>
    <rPh sb="4" eb="5">
      <t>ジョウ</t>
    </rPh>
    <phoneticPr fontId="2"/>
  </si>
  <si>
    <t>経済農政局経済部</t>
    <rPh sb="0" eb="2">
      <t>ケイザイ</t>
    </rPh>
    <rPh sb="2" eb="5">
      <t>ノウセイキョク</t>
    </rPh>
    <rPh sb="5" eb="7">
      <t>ケイザイ</t>
    </rPh>
    <rPh sb="7" eb="8">
      <t>ブ</t>
    </rPh>
    <phoneticPr fontId="2"/>
  </si>
  <si>
    <t>一般競争入札（６０施設一括）</t>
    <rPh sb="0" eb="2">
      <t>イッパン</t>
    </rPh>
    <rPh sb="2" eb="4">
      <t>キョウソウ</t>
    </rPh>
    <rPh sb="4" eb="6">
      <t>ニュウサツ</t>
    </rPh>
    <rPh sb="9" eb="11">
      <t>シセツ</t>
    </rPh>
    <rPh sb="11" eb="13">
      <t>イッカツ</t>
    </rPh>
    <phoneticPr fontId="2"/>
  </si>
  <si>
    <t>千葉サイクル会館</t>
    <rPh sb="0" eb="2">
      <t>チバ</t>
    </rPh>
    <rPh sb="6" eb="8">
      <t>カイカン</t>
    </rPh>
    <phoneticPr fontId="2"/>
  </si>
  <si>
    <t>特別会計</t>
    <rPh sb="0" eb="2">
      <t>トクベツ</t>
    </rPh>
    <rPh sb="2" eb="4">
      <t>カイケイ</t>
    </rPh>
    <phoneticPr fontId="2"/>
  </si>
  <si>
    <t>千葉市農政センター電気需給契約</t>
    <rPh sb="0" eb="3">
      <t>チバシ</t>
    </rPh>
    <rPh sb="3" eb="5">
      <t>ノウセイ</t>
    </rPh>
    <rPh sb="9" eb="11">
      <t>デンキ</t>
    </rPh>
    <rPh sb="11" eb="13">
      <t>ジュキュウ</t>
    </rPh>
    <rPh sb="13" eb="15">
      <t>ケイヤク</t>
    </rPh>
    <phoneticPr fontId="2"/>
  </si>
  <si>
    <t>経済農政局農政部</t>
    <rPh sb="0" eb="2">
      <t>ケイザイ</t>
    </rPh>
    <rPh sb="2" eb="5">
      <t>ノウセイキョク</t>
    </rPh>
    <rPh sb="5" eb="7">
      <t>ノウセイ</t>
    </rPh>
    <rPh sb="7" eb="8">
      <t>ブ</t>
    </rPh>
    <phoneticPr fontId="2"/>
  </si>
  <si>
    <t>東京電力エナジーパートナー㈱</t>
    <rPh sb="0" eb="2">
      <t>トウキョウ</t>
    </rPh>
    <rPh sb="2" eb="4">
      <t>デンリョク</t>
    </rPh>
    <phoneticPr fontId="2"/>
  </si>
  <si>
    <t>稲毛海浜公園（美浜公園緑地事務所）</t>
    <rPh sb="0" eb="2">
      <t>イナゲ</t>
    </rPh>
    <rPh sb="2" eb="4">
      <t>カイヒン</t>
    </rPh>
    <rPh sb="4" eb="6">
      <t>コウエン</t>
    </rPh>
    <rPh sb="7" eb="9">
      <t>ミハマ</t>
    </rPh>
    <rPh sb="9" eb="11">
      <t>コウエン</t>
    </rPh>
    <rPh sb="11" eb="13">
      <t>リョクチ</t>
    </rPh>
    <rPh sb="13" eb="15">
      <t>ジム</t>
    </rPh>
    <rPh sb="15" eb="16">
      <t>ショ</t>
    </rPh>
    <phoneticPr fontId="2"/>
  </si>
  <si>
    <t>都市局公園緑地部</t>
    <rPh sb="0" eb="2">
      <t>トシ</t>
    </rPh>
    <rPh sb="2" eb="3">
      <t>キョク</t>
    </rPh>
    <rPh sb="3" eb="5">
      <t>コウエン</t>
    </rPh>
    <rPh sb="5" eb="7">
      <t>リョクチ</t>
    </rPh>
    <rPh sb="7" eb="8">
      <t>ブ</t>
    </rPh>
    <phoneticPr fontId="2"/>
  </si>
  <si>
    <t>一般競争入札（49施設一括）</t>
    <rPh sb="0" eb="2">
      <t>イッパン</t>
    </rPh>
    <rPh sb="2" eb="4">
      <t>キョウソウ</t>
    </rPh>
    <rPh sb="4" eb="6">
      <t>ニュウサツ</t>
    </rPh>
    <rPh sb="9" eb="11">
      <t>シセツ</t>
    </rPh>
    <rPh sb="11" eb="13">
      <t>イッカツ</t>
    </rPh>
    <phoneticPr fontId="2"/>
  </si>
  <si>
    <t>若葉公園緑地事務所</t>
    <rPh sb="0" eb="2">
      <t>ワカバ</t>
    </rPh>
    <rPh sb="2" eb="4">
      <t>コウエン</t>
    </rPh>
    <rPh sb="4" eb="6">
      <t>リョクチ</t>
    </rPh>
    <rPh sb="6" eb="8">
      <t>ジム</t>
    </rPh>
    <rPh sb="8" eb="9">
      <t>ショ</t>
    </rPh>
    <phoneticPr fontId="2"/>
  </si>
  <si>
    <t>都市局</t>
    <rPh sb="0" eb="2">
      <t>トシ</t>
    </rPh>
    <rPh sb="2" eb="3">
      <t>キョク</t>
    </rPh>
    <phoneticPr fontId="2"/>
  </si>
  <si>
    <t>東京電力エナジーパートナー株式会社</t>
    <rPh sb="0" eb="2">
      <t>トウキョウ</t>
    </rPh>
    <rPh sb="2" eb="4">
      <t>デンリョク</t>
    </rPh>
    <rPh sb="13" eb="15">
      <t>カブシキ</t>
    </rPh>
    <rPh sb="15" eb="17">
      <t>カイシャ</t>
    </rPh>
    <phoneticPr fontId="2"/>
  </si>
  <si>
    <t>一般競争入札（59施設一括）</t>
    <rPh sb="0" eb="2">
      <t>イッパン</t>
    </rPh>
    <rPh sb="2" eb="4">
      <t>キョウソウ</t>
    </rPh>
    <rPh sb="4" eb="6">
      <t>ニュウサツ</t>
    </rPh>
    <phoneticPr fontId="2"/>
  </si>
  <si>
    <t>緑公園緑地事務所</t>
    <rPh sb="0" eb="1">
      <t>ミドリ</t>
    </rPh>
    <rPh sb="1" eb="3">
      <t>コウエン</t>
    </rPh>
    <rPh sb="3" eb="5">
      <t>リョクチ</t>
    </rPh>
    <rPh sb="5" eb="7">
      <t>ジム</t>
    </rPh>
    <rPh sb="7" eb="8">
      <t>ショ</t>
    </rPh>
    <phoneticPr fontId="2"/>
  </si>
  <si>
    <t>動物公園</t>
    <rPh sb="0" eb="2">
      <t>ドウブツ</t>
    </rPh>
    <rPh sb="2" eb="4">
      <t>コウエン</t>
    </rPh>
    <phoneticPr fontId="2"/>
  </si>
  <si>
    <t>中央・美浜土木事務所</t>
    <rPh sb="0" eb="2">
      <t>チュウオウ</t>
    </rPh>
    <rPh sb="3" eb="5">
      <t>ミハマ</t>
    </rPh>
    <rPh sb="5" eb="7">
      <t>ドボク</t>
    </rPh>
    <rPh sb="7" eb="9">
      <t>ジム</t>
    </rPh>
    <rPh sb="9" eb="10">
      <t>ショ</t>
    </rPh>
    <phoneticPr fontId="2"/>
  </si>
  <si>
    <t>建設局土木部</t>
    <rPh sb="0" eb="2">
      <t>ケンセツ</t>
    </rPh>
    <rPh sb="2" eb="3">
      <t>キョク</t>
    </rPh>
    <rPh sb="3" eb="5">
      <t>ドボク</t>
    </rPh>
    <rPh sb="5" eb="6">
      <t>ブ</t>
    </rPh>
    <phoneticPr fontId="2"/>
  </si>
  <si>
    <t>2者</t>
    <rPh sb="1" eb="2">
      <t>シャ</t>
    </rPh>
    <phoneticPr fontId="2"/>
  </si>
  <si>
    <t>若葉土木管理事務所</t>
    <rPh sb="0" eb="2">
      <t>ワカバ</t>
    </rPh>
    <rPh sb="2" eb="4">
      <t>ドボク</t>
    </rPh>
    <rPh sb="4" eb="6">
      <t>カンリ</t>
    </rPh>
    <rPh sb="6" eb="8">
      <t>ジム</t>
    </rPh>
    <rPh sb="8" eb="9">
      <t>ショ</t>
    </rPh>
    <phoneticPr fontId="2"/>
  </si>
  <si>
    <t>東京電力エナジーパートナー（株）</t>
    <rPh sb="0" eb="2">
      <t>トウキョウ</t>
    </rPh>
    <rPh sb="2" eb="4">
      <t>デンリョク</t>
    </rPh>
    <rPh sb="14" eb="15">
      <t>カブ</t>
    </rPh>
    <phoneticPr fontId="2"/>
  </si>
  <si>
    <t>一般競争入札（６０）施設一括</t>
    <rPh sb="0" eb="2">
      <t>イッパン</t>
    </rPh>
    <rPh sb="2" eb="4">
      <t>キョウソウ</t>
    </rPh>
    <rPh sb="4" eb="6">
      <t>ニュウサツ</t>
    </rPh>
    <rPh sb="10" eb="12">
      <t>シセツ</t>
    </rPh>
    <rPh sb="12" eb="14">
      <t>イッカツ</t>
    </rPh>
    <phoneticPr fontId="2"/>
  </si>
  <si>
    <t>農業集落排水野呂処理場</t>
    <rPh sb="0" eb="2">
      <t>ノウギョウ</t>
    </rPh>
    <rPh sb="2" eb="4">
      <t>シュウラク</t>
    </rPh>
    <rPh sb="4" eb="6">
      <t>ハイスイ</t>
    </rPh>
    <rPh sb="6" eb="8">
      <t>ノロ</t>
    </rPh>
    <rPh sb="8" eb="11">
      <t>ショリジョウ</t>
    </rPh>
    <phoneticPr fontId="2"/>
  </si>
  <si>
    <t>建設局下水道管理部</t>
    <rPh sb="0" eb="3">
      <t>ケンセツキョク</t>
    </rPh>
    <rPh sb="3" eb="6">
      <t>ゲスイドウ</t>
    </rPh>
    <rPh sb="6" eb="8">
      <t>カンリ</t>
    </rPh>
    <rPh sb="8" eb="9">
      <t>ブ</t>
    </rPh>
    <phoneticPr fontId="2"/>
  </si>
  <si>
    <t>一般競争入札（20施設一括）</t>
    <rPh sb="0" eb="2">
      <t>イッパン</t>
    </rPh>
    <rPh sb="2" eb="4">
      <t>キョウソウ</t>
    </rPh>
    <rPh sb="4" eb="6">
      <t>ニュウサツ</t>
    </rPh>
    <rPh sb="11" eb="13">
      <t>イッカツ</t>
    </rPh>
    <phoneticPr fontId="2"/>
  </si>
  <si>
    <t>農業集落排水本郷処理場</t>
    <rPh sb="0" eb="2">
      <t>ノウギョウ</t>
    </rPh>
    <rPh sb="2" eb="4">
      <t>シュウラク</t>
    </rPh>
    <rPh sb="4" eb="6">
      <t>ハイスイ</t>
    </rPh>
    <rPh sb="6" eb="8">
      <t>ホンゴウ</t>
    </rPh>
    <rPh sb="8" eb="11">
      <t>ショリジョウ</t>
    </rPh>
    <phoneticPr fontId="2"/>
  </si>
  <si>
    <t>農業集落排水中田・古泉処理場</t>
    <rPh sb="0" eb="2">
      <t>ノウギョウ</t>
    </rPh>
    <rPh sb="2" eb="4">
      <t>シュウラク</t>
    </rPh>
    <rPh sb="4" eb="6">
      <t>ハイスイ</t>
    </rPh>
    <rPh sb="6" eb="8">
      <t>ナカタ</t>
    </rPh>
    <rPh sb="9" eb="11">
      <t>コイズミ</t>
    </rPh>
    <rPh sb="11" eb="14">
      <t>ショリジョウ</t>
    </rPh>
    <phoneticPr fontId="2"/>
  </si>
  <si>
    <t>農業集落排水中野・和泉処理場</t>
    <rPh sb="0" eb="2">
      <t>ノウギョウ</t>
    </rPh>
    <rPh sb="2" eb="4">
      <t>シュウラク</t>
    </rPh>
    <rPh sb="4" eb="6">
      <t>ハイスイ</t>
    </rPh>
    <rPh sb="6" eb="8">
      <t>ナカノ</t>
    </rPh>
    <rPh sb="9" eb="11">
      <t>イズミ</t>
    </rPh>
    <rPh sb="11" eb="14">
      <t>ショリジョウ</t>
    </rPh>
    <phoneticPr fontId="2"/>
  </si>
  <si>
    <t>農業集落排水更科処理場</t>
    <rPh sb="0" eb="2">
      <t>ノウギョウ</t>
    </rPh>
    <rPh sb="2" eb="4">
      <t>シュウラク</t>
    </rPh>
    <rPh sb="4" eb="6">
      <t>ハイスイ</t>
    </rPh>
    <rPh sb="6" eb="8">
      <t>サラシナ</t>
    </rPh>
    <rPh sb="8" eb="11">
      <t>ショリジョウ</t>
    </rPh>
    <phoneticPr fontId="2"/>
  </si>
  <si>
    <t>中央区役所・千葉時美術館</t>
    <rPh sb="0" eb="5">
      <t>チュウオウクヤクショ</t>
    </rPh>
    <rPh sb="6" eb="8">
      <t>チバ</t>
    </rPh>
    <rPh sb="8" eb="9">
      <t>ジ</t>
    </rPh>
    <rPh sb="9" eb="12">
      <t>ビジュツカン</t>
    </rPh>
    <phoneticPr fontId="2"/>
  </si>
  <si>
    <t>中央区</t>
    <rPh sb="0" eb="3">
      <t>チュウオウク</t>
    </rPh>
    <phoneticPr fontId="2"/>
  </si>
  <si>
    <t>（株）F-Power</t>
    <rPh sb="0" eb="3">
      <t>カブ</t>
    </rPh>
    <phoneticPr fontId="2"/>
  </si>
  <si>
    <t>1者</t>
    <rPh sb="1" eb="2">
      <t>シャ</t>
    </rPh>
    <phoneticPr fontId="2"/>
  </si>
  <si>
    <t>花見川区役所</t>
    <rPh sb="0" eb="6">
      <t>ハナミガワクヤクショ</t>
    </rPh>
    <phoneticPr fontId="2"/>
  </si>
  <si>
    <t>【花見川区地域振興課】</t>
    <rPh sb="1" eb="5">
      <t>ハナミガワク</t>
    </rPh>
    <rPh sb="5" eb="7">
      <t>チイキ</t>
    </rPh>
    <rPh sb="7" eb="10">
      <t>シンコウカ</t>
    </rPh>
    <phoneticPr fontId="2"/>
  </si>
  <si>
    <t>千葉市稲毛区役所、稲毛消防署、穴川コミュニティセンター</t>
    <rPh sb="3" eb="8">
      <t>イナゲ</t>
    </rPh>
    <rPh sb="9" eb="11">
      <t>イナゲ</t>
    </rPh>
    <rPh sb="11" eb="14">
      <t>ショウボウショ</t>
    </rPh>
    <rPh sb="15" eb="17">
      <t>アナガワ</t>
    </rPh>
    <phoneticPr fontId="2"/>
  </si>
  <si>
    <t>稲毛区役所</t>
    <rPh sb="0" eb="5">
      <t>イナゲ</t>
    </rPh>
    <phoneticPr fontId="2"/>
  </si>
  <si>
    <t>千葉市稲毛保健福祉センター</t>
    <rPh sb="0" eb="3">
      <t>チバシ</t>
    </rPh>
    <rPh sb="3" eb="5">
      <t>イナゲ</t>
    </rPh>
    <rPh sb="5" eb="7">
      <t>ホケン</t>
    </rPh>
    <rPh sb="7" eb="9">
      <t>フクシ</t>
    </rPh>
    <phoneticPr fontId="2"/>
  </si>
  <si>
    <t>若葉区役所</t>
    <rPh sb="0" eb="2">
      <t>ワカバ</t>
    </rPh>
    <rPh sb="2" eb="5">
      <t>クヤクショ</t>
    </rPh>
    <phoneticPr fontId="2"/>
  </si>
  <si>
    <t>若葉区役所</t>
    <rPh sb="0" eb="5">
      <t>ワカバクヤクショ</t>
    </rPh>
    <phoneticPr fontId="2"/>
  </si>
  <si>
    <t>5者</t>
    <rPh sb="1" eb="2">
      <t>シャ</t>
    </rPh>
    <phoneticPr fontId="2"/>
  </si>
  <si>
    <t>若葉保健福祉センター</t>
    <rPh sb="0" eb="2">
      <t>ワカバ</t>
    </rPh>
    <rPh sb="2" eb="4">
      <t>ホケン</t>
    </rPh>
    <rPh sb="4" eb="6">
      <t>フクシ</t>
    </rPh>
    <phoneticPr fontId="2"/>
  </si>
  <si>
    <t>一般競争入札（50施設一括）</t>
    <rPh sb="0" eb="2">
      <t>イッパン</t>
    </rPh>
    <rPh sb="2" eb="4">
      <t>キョウソウ</t>
    </rPh>
    <rPh sb="4" eb="6">
      <t>ニュウサツ</t>
    </rPh>
    <rPh sb="11" eb="13">
      <t>イッカツ</t>
    </rPh>
    <phoneticPr fontId="2"/>
  </si>
  <si>
    <t>千葉市緑区役所</t>
    <rPh sb="0" eb="2">
      <t>チバ</t>
    </rPh>
    <rPh sb="2" eb="3">
      <t>シ</t>
    </rPh>
    <rPh sb="3" eb="7">
      <t>ミドリクヤクショ</t>
    </rPh>
    <phoneticPr fontId="2"/>
  </si>
  <si>
    <t>緑区役所</t>
    <rPh sb="0" eb="4">
      <t>ミドリクヤクショ</t>
    </rPh>
    <phoneticPr fontId="2"/>
  </si>
  <si>
    <t>千葉市緑保健福祉センター</t>
    <rPh sb="0" eb="2">
      <t>チバ</t>
    </rPh>
    <rPh sb="2" eb="3">
      <t>シ</t>
    </rPh>
    <rPh sb="3" eb="4">
      <t>ミドリ</t>
    </rPh>
    <rPh sb="4" eb="6">
      <t>ホケン</t>
    </rPh>
    <rPh sb="6" eb="8">
      <t>フクシ</t>
    </rPh>
    <phoneticPr fontId="2"/>
  </si>
  <si>
    <t>美浜区役所・美浜消防署電気</t>
  </si>
  <si>
    <t>美浜区役所地域振興課</t>
  </si>
  <si>
    <t>東京電力ｴﾅｼﾞｰﾊﾟｰﾄﾅｰ</t>
  </si>
  <si>
    <t>一般競争入札（４９施設一括）</t>
  </si>
  <si>
    <t>千葉市消防総合センター</t>
    <rPh sb="0" eb="3">
      <t>チバシ</t>
    </rPh>
    <rPh sb="3" eb="5">
      <t>ショウボウ</t>
    </rPh>
    <rPh sb="5" eb="7">
      <t>ソウゴウ</t>
    </rPh>
    <phoneticPr fontId="2"/>
  </si>
  <si>
    <t>消防局総務部</t>
    <rPh sb="0" eb="2">
      <t>ショウボウ</t>
    </rPh>
    <rPh sb="2" eb="3">
      <t>キョク</t>
    </rPh>
    <rPh sb="3" eb="5">
      <t>ソウム</t>
    </rPh>
    <rPh sb="5" eb="6">
      <t>ブ</t>
    </rPh>
    <phoneticPr fontId="2"/>
  </si>
  <si>
    <t>千葉市中央消防署蘇我出張所</t>
    <rPh sb="0" eb="3">
      <t>チバシ</t>
    </rPh>
    <rPh sb="3" eb="5">
      <t>チュウオウ</t>
    </rPh>
    <rPh sb="5" eb="8">
      <t>ショウボウショ</t>
    </rPh>
    <rPh sb="8" eb="10">
      <t>ソガ</t>
    </rPh>
    <rPh sb="10" eb="12">
      <t>シュッチョウ</t>
    </rPh>
    <rPh sb="12" eb="13">
      <t>ジョ</t>
    </rPh>
    <phoneticPr fontId="2"/>
  </si>
  <si>
    <t>千葉市若葉消防署</t>
    <rPh sb="0" eb="3">
      <t>チバシ</t>
    </rPh>
    <rPh sb="3" eb="5">
      <t>ワカバ</t>
    </rPh>
    <rPh sb="5" eb="8">
      <t>ショウボウショ</t>
    </rPh>
    <phoneticPr fontId="2"/>
  </si>
  <si>
    <t>千葉市緑消防署</t>
    <rPh sb="0" eb="3">
      <t>チバシ</t>
    </rPh>
    <rPh sb="3" eb="4">
      <t>ミドリ</t>
    </rPh>
    <rPh sb="4" eb="7">
      <t>ショウボウショ</t>
    </rPh>
    <phoneticPr fontId="2"/>
  </si>
  <si>
    <t>千葉市消防局救助救急センター</t>
    <rPh sb="0" eb="3">
      <t>チバシ</t>
    </rPh>
    <rPh sb="3" eb="5">
      <t>ショウボウ</t>
    </rPh>
    <rPh sb="5" eb="6">
      <t>キョク</t>
    </rPh>
    <rPh sb="6" eb="8">
      <t>キュウジョ</t>
    </rPh>
    <rPh sb="8" eb="10">
      <t>キュウキュウ</t>
    </rPh>
    <phoneticPr fontId="2"/>
  </si>
  <si>
    <t>千葉市消防局・千葉市中央消防署</t>
  </si>
  <si>
    <t>一般競争入札（19施設一括）</t>
    <rPh sb="0" eb="2">
      <t>イッパン</t>
    </rPh>
    <rPh sb="2" eb="4">
      <t>キョウソウ</t>
    </rPh>
    <rPh sb="4" eb="6">
      <t>ニュウサツ</t>
    </rPh>
    <rPh sb="11" eb="13">
      <t>イッカツ</t>
    </rPh>
    <phoneticPr fontId="2"/>
  </si>
  <si>
    <t>４者</t>
    <rPh sb="1" eb="2">
      <t>シャ</t>
    </rPh>
    <phoneticPr fontId="2"/>
  </si>
  <si>
    <t>千葉市若葉消防署大宮出張所</t>
    <rPh sb="0" eb="3">
      <t>チバシ</t>
    </rPh>
    <rPh sb="3" eb="5">
      <t>ワカバ</t>
    </rPh>
    <rPh sb="5" eb="8">
      <t>ショウボウショ</t>
    </rPh>
    <rPh sb="8" eb="10">
      <t>オオミヤ</t>
    </rPh>
    <rPh sb="10" eb="12">
      <t>シュッチョウ</t>
    </rPh>
    <rPh sb="12" eb="13">
      <t>ジョ</t>
    </rPh>
    <phoneticPr fontId="2"/>
  </si>
  <si>
    <t>千葉市花見川消防署</t>
  </si>
  <si>
    <t>千葉市美浜消防署打瀬出張所</t>
  </si>
  <si>
    <t>千葉市中央消防署臨港出張所</t>
    <rPh sb="0" eb="3">
      <t>チバシ</t>
    </rPh>
    <rPh sb="3" eb="5">
      <t>チュウオウ</t>
    </rPh>
    <rPh sb="5" eb="8">
      <t>ショウボウショ</t>
    </rPh>
    <rPh sb="8" eb="10">
      <t>リンコウ</t>
    </rPh>
    <rPh sb="10" eb="12">
      <t>シュッチョウ</t>
    </rPh>
    <rPh sb="12" eb="13">
      <t>ジョ</t>
    </rPh>
    <phoneticPr fontId="2"/>
  </si>
  <si>
    <t>大野台送水ポンプ場</t>
    <rPh sb="0" eb="3">
      <t>オオノダイ</t>
    </rPh>
    <rPh sb="3" eb="5">
      <t>ソウスイ</t>
    </rPh>
    <rPh sb="8" eb="9">
      <t>バ</t>
    </rPh>
    <phoneticPr fontId="2"/>
  </si>
  <si>
    <t>企業会計</t>
    <rPh sb="0" eb="2">
      <t>キギョウ</t>
    </rPh>
    <rPh sb="2" eb="4">
      <t>カイケイ</t>
    </rPh>
    <phoneticPr fontId="2"/>
  </si>
  <si>
    <t>平川浄水場</t>
    <rPh sb="0" eb="2">
      <t>ヒラカワ</t>
    </rPh>
    <rPh sb="2" eb="4">
      <t>ジョウスイ</t>
    </rPh>
    <rPh sb="4" eb="5">
      <t>バ</t>
    </rPh>
    <phoneticPr fontId="2"/>
  </si>
  <si>
    <t>更科浄水場</t>
    <rPh sb="0" eb="2">
      <t>サラシナ</t>
    </rPh>
    <rPh sb="2" eb="4">
      <t>ジョウスイ</t>
    </rPh>
    <rPh sb="4" eb="5">
      <t>バ</t>
    </rPh>
    <phoneticPr fontId="2"/>
  </si>
  <si>
    <t>大木戸浄水場</t>
    <rPh sb="0" eb="1">
      <t>オオ</t>
    </rPh>
    <rPh sb="1" eb="2">
      <t>キ</t>
    </rPh>
    <rPh sb="2" eb="3">
      <t>ト</t>
    </rPh>
    <rPh sb="3" eb="5">
      <t>ジョウスイ</t>
    </rPh>
    <rPh sb="5" eb="6">
      <t>バ</t>
    </rPh>
    <phoneticPr fontId="2"/>
  </si>
  <si>
    <t>高根給水</t>
    <rPh sb="0" eb="2">
      <t>タカネ</t>
    </rPh>
    <rPh sb="2" eb="4">
      <t>キュウスイ</t>
    </rPh>
    <phoneticPr fontId="2"/>
  </si>
  <si>
    <t>千葉市立海浜病院電気需給契約</t>
    <rPh sb="0" eb="4">
      <t>チバシリツ</t>
    </rPh>
    <rPh sb="4" eb="6">
      <t>カイヒン</t>
    </rPh>
    <rPh sb="6" eb="8">
      <t>ビョウイン</t>
    </rPh>
    <rPh sb="8" eb="10">
      <t>デンキ</t>
    </rPh>
    <rPh sb="10" eb="12">
      <t>ジュキュウ</t>
    </rPh>
    <rPh sb="12" eb="14">
      <t>ケイヤク</t>
    </rPh>
    <phoneticPr fontId="2"/>
  </si>
  <si>
    <t>病院局海浜病院事務局</t>
    <rPh sb="0" eb="2">
      <t>ビョウイン</t>
    </rPh>
    <rPh sb="2" eb="3">
      <t>キョク</t>
    </rPh>
    <phoneticPr fontId="2"/>
  </si>
  <si>
    <t>千葉市立青葉病院</t>
    <rPh sb="0" eb="2">
      <t>チバ</t>
    </rPh>
    <rPh sb="2" eb="4">
      <t>イチリツ</t>
    </rPh>
    <rPh sb="4" eb="6">
      <t>アオバ</t>
    </rPh>
    <rPh sb="6" eb="8">
      <t>ビョウイン</t>
    </rPh>
    <phoneticPr fontId="2"/>
  </si>
  <si>
    <t>病院局青葉病院事務局</t>
    <rPh sb="0" eb="2">
      <t>ビョウイン</t>
    </rPh>
    <rPh sb="2" eb="3">
      <t>キョク</t>
    </rPh>
    <rPh sb="3" eb="5">
      <t>アオバ</t>
    </rPh>
    <rPh sb="5" eb="7">
      <t>ビョウイン</t>
    </rPh>
    <rPh sb="7" eb="10">
      <t>ジムキョク</t>
    </rPh>
    <phoneticPr fontId="2"/>
  </si>
  <si>
    <t>2者</t>
  </si>
  <si>
    <t>千葉市立小・中・特別支援学校電気需給契約</t>
    <rPh sb="0" eb="2">
      <t>チバ</t>
    </rPh>
    <rPh sb="2" eb="4">
      <t>シリツ</t>
    </rPh>
    <rPh sb="4" eb="5">
      <t>ショウ</t>
    </rPh>
    <rPh sb="6" eb="7">
      <t>チュウ</t>
    </rPh>
    <rPh sb="8" eb="10">
      <t>トクベツ</t>
    </rPh>
    <rPh sb="10" eb="12">
      <t>シエン</t>
    </rPh>
    <rPh sb="12" eb="14">
      <t>ガッコウ</t>
    </rPh>
    <rPh sb="14" eb="16">
      <t>デンキ</t>
    </rPh>
    <rPh sb="16" eb="18">
      <t>ジュキュウ</t>
    </rPh>
    <rPh sb="18" eb="20">
      <t>ケイヤク</t>
    </rPh>
    <phoneticPr fontId="2"/>
  </si>
  <si>
    <t>教育委員会事務局教育総務部総務課</t>
    <rPh sb="0" eb="2">
      <t>キョウイク</t>
    </rPh>
    <rPh sb="2" eb="5">
      <t>イインカイ</t>
    </rPh>
    <rPh sb="5" eb="8">
      <t>ジムキョク</t>
    </rPh>
    <rPh sb="8" eb="10">
      <t>キョウイク</t>
    </rPh>
    <rPh sb="10" eb="12">
      <t>ソウム</t>
    </rPh>
    <rPh sb="12" eb="13">
      <t>ブ</t>
    </rPh>
    <rPh sb="13" eb="16">
      <t>ソウムカ</t>
    </rPh>
    <phoneticPr fontId="2"/>
  </si>
  <si>
    <t>東京電力エナジーパートナー(株)</t>
    <rPh sb="0" eb="2">
      <t>トウキョウ</t>
    </rPh>
    <rPh sb="2" eb="4">
      <t>デンリョク</t>
    </rPh>
    <rPh sb="13" eb="16">
      <t>カブ</t>
    </rPh>
    <phoneticPr fontId="2"/>
  </si>
  <si>
    <t>市立千葉高等学校</t>
    <rPh sb="0" eb="2">
      <t>イチリツ</t>
    </rPh>
    <rPh sb="2" eb="4">
      <t>チバ</t>
    </rPh>
    <rPh sb="4" eb="6">
      <t>コウトウ</t>
    </rPh>
    <rPh sb="6" eb="8">
      <t>ガッコウ</t>
    </rPh>
    <phoneticPr fontId="2"/>
  </si>
  <si>
    <t>千葉市教育委員会事務局</t>
    <rPh sb="0" eb="3">
      <t>チバシ</t>
    </rPh>
    <rPh sb="3" eb="5">
      <t>キョウイク</t>
    </rPh>
    <rPh sb="5" eb="8">
      <t>イインカイ</t>
    </rPh>
    <rPh sb="8" eb="11">
      <t>ジムキョク</t>
    </rPh>
    <phoneticPr fontId="2"/>
  </si>
  <si>
    <t>市立稲毛高校</t>
    <rPh sb="0" eb="2">
      <t>イチリツ</t>
    </rPh>
    <rPh sb="2" eb="4">
      <t>イナゲ</t>
    </rPh>
    <rPh sb="4" eb="6">
      <t>コウコウ</t>
    </rPh>
    <phoneticPr fontId="2"/>
  </si>
  <si>
    <t>教育委員会事務局学校教育部</t>
    <rPh sb="0" eb="2">
      <t>キョウイク</t>
    </rPh>
    <rPh sb="2" eb="5">
      <t>イインカイ</t>
    </rPh>
    <rPh sb="5" eb="8">
      <t>ジムキョク</t>
    </rPh>
    <rPh sb="8" eb="10">
      <t>ガッコウ</t>
    </rPh>
    <rPh sb="10" eb="12">
      <t>キョウイク</t>
    </rPh>
    <rPh sb="12" eb="13">
      <t>ブ</t>
    </rPh>
    <phoneticPr fontId="2"/>
  </si>
  <si>
    <t>東京電力ｴﾅｼﾞｰﾊﾟｰﾄﾅｰ(株)</t>
    <rPh sb="0" eb="2">
      <t>トウキョウ</t>
    </rPh>
    <rPh sb="2" eb="4">
      <t>デンリョク</t>
    </rPh>
    <rPh sb="15" eb="18">
      <t>カブ</t>
    </rPh>
    <phoneticPr fontId="2"/>
  </si>
  <si>
    <t>一般競争入札(60施設一括)</t>
    <rPh sb="0" eb="2">
      <t>イッパン</t>
    </rPh>
    <rPh sb="2" eb="4">
      <t>キョウソウ</t>
    </rPh>
    <rPh sb="4" eb="6">
      <t>ニュウサツ</t>
    </rPh>
    <rPh sb="9" eb="11">
      <t>シセツ</t>
    </rPh>
    <rPh sb="11" eb="13">
      <t>イッカツ</t>
    </rPh>
    <phoneticPr fontId="2"/>
  </si>
  <si>
    <t>千葉市教育センター</t>
    <rPh sb="3" eb="5">
      <t>キョウイク</t>
    </rPh>
    <phoneticPr fontId="2"/>
  </si>
  <si>
    <t>教育委員会学校教育部</t>
    <rPh sb="0" eb="2">
      <t>キョウイク</t>
    </rPh>
    <rPh sb="2" eb="5">
      <t>イインカイ</t>
    </rPh>
    <rPh sb="5" eb="7">
      <t>ガッコウ</t>
    </rPh>
    <rPh sb="7" eb="9">
      <t>キョウイク</t>
    </rPh>
    <rPh sb="9" eb="10">
      <t>ブ</t>
    </rPh>
    <phoneticPr fontId="2"/>
  </si>
  <si>
    <t>東京電力エナジーパートナー株式会社</t>
    <rPh sb="0" eb="2">
      <t>トウキョウ</t>
    </rPh>
    <rPh sb="2" eb="4">
      <t>デンリョク</t>
    </rPh>
    <rPh sb="13" eb="17">
      <t>カブシキガイシャ</t>
    </rPh>
    <phoneticPr fontId="2"/>
  </si>
  <si>
    <t>松ケ丘公民館</t>
    <rPh sb="0" eb="3">
      <t>マツガオカ</t>
    </rPh>
    <rPh sb="3" eb="6">
      <t>コウミンカン</t>
    </rPh>
    <phoneticPr fontId="2"/>
  </si>
  <si>
    <t>教育委員会事務局生涯学習部</t>
    <rPh sb="0" eb="2">
      <t>キョウイク</t>
    </rPh>
    <rPh sb="2" eb="5">
      <t>イインカイ</t>
    </rPh>
    <rPh sb="5" eb="8">
      <t>ジムキョク</t>
    </rPh>
    <rPh sb="8" eb="10">
      <t>ショウガイ</t>
    </rPh>
    <rPh sb="10" eb="12">
      <t>ガクシュウ</t>
    </rPh>
    <rPh sb="12" eb="13">
      <t>ブ</t>
    </rPh>
    <phoneticPr fontId="2"/>
  </si>
  <si>
    <t>宮崎公民館</t>
    <rPh sb="0" eb="2">
      <t>ミヤザキ</t>
    </rPh>
    <rPh sb="2" eb="5">
      <t>コウミンカン</t>
    </rPh>
    <phoneticPr fontId="2"/>
  </si>
  <si>
    <t>小中台公民館</t>
    <rPh sb="0" eb="2">
      <t>コナカ</t>
    </rPh>
    <rPh sb="2" eb="3">
      <t>ダイ</t>
    </rPh>
    <rPh sb="3" eb="6">
      <t>コウミンカン</t>
    </rPh>
    <phoneticPr fontId="2"/>
  </si>
  <si>
    <t>黒砂公民館</t>
    <rPh sb="0" eb="1">
      <t>クロ</t>
    </rPh>
    <rPh sb="1" eb="2">
      <t>スナ</t>
    </rPh>
    <rPh sb="2" eb="5">
      <t>コウミンカン</t>
    </rPh>
    <phoneticPr fontId="2"/>
  </si>
  <si>
    <t>轟公民館</t>
    <rPh sb="0" eb="1">
      <t>トドロキ</t>
    </rPh>
    <rPh sb="1" eb="4">
      <t>コウミンカン</t>
    </rPh>
    <phoneticPr fontId="2"/>
  </si>
  <si>
    <t>桜木公民館</t>
    <rPh sb="0" eb="2">
      <t>サクラギ</t>
    </rPh>
    <rPh sb="2" eb="5">
      <t>コウミンカン</t>
    </rPh>
    <phoneticPr fontId="2"/>
  </si>
  <si>
    <t>白井公民館</t>
    <rPh sb="0" eb="2">
      <t>シライ</t>
    </rPh>
    <rPh sb="2" eb="5">
      <t>コウミンカン</t>
    </rPh>
    <phoneticPr fontId="2"/>
  </si>
  <si>
    <t>誉田公民館</t>
    <rPh sb="0" eb="2">
      <t>ホンダ</t>
    </rPh>
    <rPh sb="2" eb="5">
      <t>コウミンカン</t>
    </rPh>
    <phoneticPr fontId="2"/>
  </si>
  <si>
    <t>打瀬公民館</t>
    <rPh sb="0" eb="1">
      <t>ウ</t>
    </rPh>
    <rPh sb="1" eb="2">
      <t>セ</t>
    </rPh>
    <rPh sb="2" eb="5">
      <t>コウミンカン</t>
    </rPh>
    <phoneticPr fontId="2"/>
  </si>
  <si>
    <t>幕張公民館</t>
    <rPh sb="0" eb="2">
      <t>マクハリ</t>
    </rPh>
    <rPh sb="2" eb="5">
      <t>コウミンカン</t>
    </rPh>
    <phoneticPr fontId="2"/>
  </si>
  <si>
    <t>花園公民館</t>
    <rPh sb="0" eb="1">
      <t>ハナ</t>
    </rPh>
    <rPh sb="1" eb="2">
      <t>ソノ</t>
    </rPh>
    <rPh sb="2" eb="5">
      <t>コウミンカン</t>
    </rPh>
    <phoneticPr fontId="2"/>
  </si>
  <si>
    <t>幕張本郷公民館</t>
    <rPh sb="0" eb="2">
      <t>マクハリ</t>
    </rPh>
    <rPh sb="2" eb="4">
      <t>ホンゴウ</t>
    </rPh>
    <rPh sb="4" eb="7">
      <t>コウミンカン</t>
    </rPh>
    <phoneticPr fontId="2"/>
  </si>
  <si>
    <t>千葉市みやこ図書館</t>
    <rPh sb="0" eb="3">
      <t>チバシ</t>
    </rPh>
    <rPh sb="6" eb="9">
      <t>トショカン</t>
    </rPh>
    <phoneticPr fontId="2"/>
  </si>
  <si>
    <t>教育委員会事務局</t>
    <rPh sb="0" eb="2">
      <t>キョウイク</t>
    </rPh>
    <rPh sb="2" eb="5">
      <t>イインカイ</t>
    </rPh>
    <rPh sb="5" eb="8">
      <t>ジムキョク</t>
    </rPh>
    <phoneticPr fontId="2"/>
  </si>
  <si>
    <t>千葉市花見川図書館</t>
    <rPh sb="3" eb="6">
      <t>ハナミガワ</t>
    </rPh>
    <rPh sb="6" eb="9">
      <t>トショカン</t>
    </rPh>
    <phoneticPr fontId="2"/>
  </si>
  <si>
    <t>稲毛図書館</t>
    <rPh sb="0" eb="2">
      <t>イナゲ</t>
    </rPh>
    <rPh sb="2" eb="5">
      <t>トショカン</t>
    </rPh>
    <phoneticPr fontId="2"/>
  </si>
  <si>
    <t>千葉市若葉図書館西都賀分館</t>
    <rPh sb="0" eb="3">
      <t>チバシ</t>
    </rPh>
    <rPh sb="3" eb="5">
      <t>ワカバ</t>
    </rPh>
    <rPh sb="5" eb="8">
      <t>トショカン</t>
    </rPh>
    <rPh sb="8" eb="9">
      <t>ニシ</t>
    </rPh>
    <rPh sb="9" eb="11">
      <t>ツガ</t>
    </rPh>
    <rPh sb="11" eb="13">
      <t>ブンカン</t>
    </rPh>
    <phoneticPr fontId="2"/>
  </si>
  <si>
    <t>教育委員会事務局
生涯学習部</t>
    <rPh sb="0" eb="2">
      <t>キョウイク</t>
    </rPh>
    <rPh sb="2" eb="5">
      <t>イインカイ</t>
    </rPh>
    <rPh sb="5" eb="8">
      <t>ジムキョク</t>
    </rPh>
    <rPh sb="9" eb="11">
      <t>ショウガイ</t>
    </rPh>
    <rPh sb="11" eb="13">
      <t>ガクシュウ</t>
    </rPh>
    <rPh sb="13" eb="14">
      <t>ブ</t>
    </rPh>
    <phoneticPr fontId="2"/>
  </si>
  <si>
    <t>2者</t>
    <rPh sb="1" eb="2">
      <t>モノ</t>
    </rPh>
    <phoneticPr fontId="2"/>
  </si>
  <si>
    <t>千葉市埋蔵文化財調査センター</t>
    <rPh sb="0" eb="3">
      <t>チバシ</t>
    </rPh>
    <rPh sb="3" eb="5">
      <t>マイゾウ</t>
    </rPh>
    <rPh sb="5" eb="8">
      <t>ブンカザイ</t>
    </rPh>
    <rPh sb="8" eb="10">
      <t>チョウサ</t>
    </rPh>
    <phoneticPr fontId="2"/>
  </si>
  <si>
    <t>東京電力ｴﾅｼﾞｰﾊﾟｰﾄﾅｰ（株）</t>
    <rPh sb="0" eb="2">
      <t>トウキョウ</t>
    </rPh>
    <rPh sb="2" eb="4">
      <t>デンリョク</t>
    </rPh>
    <rPh sb="16" eb="17">
      <t>カブ</t>
    </rPh>
    <phoneticPr fontId="2"/>
  </si>
  <si>
    <t>南部青少年センター</t>
    <rPh sb="0" eb="2">
      <t>ナンブ</t>
    </rPh>
    <rPh sb="2" eb="5">
      <t>セイショウネン</t>
    </rPh>
    <phoneticPr fontId="2"/>
  </si>
  <si>
    <t>教育委員会事務局生涯学習部</t>
  </si>
  <si>
    <t>東京電力エナジーパートナー（株</t>
  </si>
  <si>
    <t>千葉市立加曽利貝塚博物館</t>
    <rPh sb="0" eb="4">
      <t>チバシリツ</t>
    </rPh>
    <rPh sb="4" eb="7">
      <t>カソリ</t>
    </rPh>
    <rPh sb="7" eb="9">
      <t>カイヅカ</t>
    </rPh>
    <rPh sb="9" eb="12">
      <t>ハクブツカン</t>
    </rPh>
    <phoneticPr fontId="2"/>
  </si>
  <si>
    <t>千葉市立郷土博物館</t>
    <rPh sb="0" eb="4">
      <t>チバシリツ</t>
    </rPh>
    <rPh sb="4" eb="6">
      <t>キョウド</t>
    </rPh>
    <rPh sb="6" eb="9">
      <t>ハクブツカン</t>
    </rPh>
    <phoneticPr fontId="2"/>
  </si>
  <si>
    <t>千葉市児童相談所</t>
    <rPh sb="0" eb="3">
      <t>チバシ</t>
    </rPh>
    <rPh sb="3" eb="5">
      <t>ジドウ</t>
    </rPh>
    <rPh sb="5" eb="7">
      <t>ソウダン</t>
    </rPh>
    <rPh sb="7" eb="8">
      <t>ショ</t>
    </rPh>
    <phoneticPr fontId="2"/>
  </si>
  <si>
    <t>こども未来局こども未来部</t>
    <rPh sb="3" eb="5">
      <t>ミライ</t>
    </rPh>
    <rPh sb="5" eb="6">
      <t>キョク</t>
    </rPh>
    <rPh sb="9" eb="11">
      <t>ミライ</t>
    </rPh>
    <rPh sb="11" eb="12">
      <t>ブ</t>
    </rPh>
    <phoneticPr fontId="2"/>
  </si>
  <si>
    <t>稲毛いきいきプラザ</t>
  </si>
  <si>
    <t>保健福祉局</t>
    <rPh sb="0" eb="2">
      <t>ホケン</t>
    </rPh>
    <rPh sb="2" eb="5">
      <t>フクシキョク</t>
    </rPh>
    <phoneticPr fontId="2"/>
  </si>
  <si>
    <t>出光グリーンパワー（株）</t>
  </si>
  <si>
    <t>指名競争入札</t>
    <rPh sb="0" eb="2">
      <t>シメイ</t>
    </rPh>
    <rPh sb="2" eb="4">
      <t>キョウソウ</t>
    </rPh>
    <rPh sb="4" eb="6">
      <t>ニュウサツ</t>
    </rPh>
    <phoneticPr fontId="2"/>
  </si>
  <si>
    <t>若葉いきいきプラザ</t>
    <rPh sb="0" eb="2">
      <t>ワカバ</t>
    </rPh>
    <phoneticPr fontId="36"/>
  </si>
  <si>
    <t>中央いきいきプラザ</t>
  </si>
  <si>
    <t>美浜いきいきプラザ</t>
  </si>
  <si>
    <t>緑いきいきプラザ</t>
  </si>
  <si>
    <t>全落札額のうち10電力会社が入札に参加したときの落札価格合計/電力会社
提示額（税抜き）</t>
    <phoneticPr fontId="2"/>
  </si>
  <si>
    <t>千葉市栄町立体駐車場</t>
    <rPh sb="0" eb="3">
      <t>チバシ</t>
    </rPh>
    <rPh sb="3" eb="5">
      <t>サカエチョウ</t>
    </rPh>
    <rPh sb="5" eb="7">
      <t>リッタイ</t>
    </rPh>
    <rPh sb="7" eb="10">
      <t>チュウシャジョウ</t>
    </rPh>
    <phoneticPr fontId="2"/>
  </si>
  <si>
    <t>市民局市民自治推進部</t>
    <rPh sb="0" eb="2">
      <t>シミン</t>
    </rPh>
    <rPh sb="2" eb="3">
      <t>キョク</t>
    </rPh>
    <rPh sb="3" eb="5">
      <t>シミン</t>
    </rPh>
    <rPh sb="5" eb="7">
      <t>ジチ</t>
    </rPh>
    <rPh sb="7" eb="10">
      <t>スイシンブ</t>
    </rPh>
    <phoneticPr fontId="2"/>
  </si>
  <si>
    <t>開設当初における契約</t>
    <rPh sb="0" eb="2">
      <t>カイセツ</t>
    </rPh>
    <rPh sb="2" eb="4">
      <t>トウショ</t>
    </rPh>
    <rPh sb="8" eb="10">
      <t>ケイヤク</t>
    </rPh>
    <phoneticPr fontId="2"/>
  </si>
  <si>
    <t/>
  </si>
  <si>
    <t>千葉市旧中央立体駐車場</t>
    <rPh sb="0" eb="3">
      <t>チバシ</t>
    </rPh>
    <rPh sb="3" eb="6">
      <t>キュウチュウオウ</t>
    </rPh>
    <rPh sb="6" eb="8">
      <t>リッタイ</t>
    </rPh>
    <rPh sb="8" eb="11">
      <t>チュウシャジョウ</t>
    </rPh>
    <phoneticPr fontId="2"/>
  </si>
  <si>
    <t>千葉市花見川緑地交通公園</t>
    <rPh sb="0" eb="3">
      <t>チバシ</t>
    </rPh>
    <rPh sb="3" eb="6">
      <t>ハナミガワ</t>
    </rPh>
    <rPh sb="6" eb="8">
      <t>リョクチ</t>
    </rPh>
    <rPh sb="8" eb="10">
      <t>コウツウ</t>
    </rPh>
    <rPh sb="10" eb="12">
      <t>コウエン</t>
    </rPh>
    <phoneticPr fontId="2"/>
  </si>
  <si>
    <t>千葉市民会館</t>
    <rPh sb="0" eb="6">
      <t>チバシミンカイカン</t>
    </rPh>
    <phoneticPr fontId="2"/>
  </si>
  <si>
    <t>市民局生活文化スポーツ部</t>
    <rPh sb="0" eb="3">
      <t>シミンキョク</t>
    </rPh>
    <rPh sb="3" eb="5">
      <t>セイカツ</t>
    </rPh>
    <rPh sb="5" eb="7">
      <t>ブンカ</t>
    </rPh>
    <rPh sb="11" eb="12">
      <t>ブ</t>
    </rPh>
    <phoneticPr fontId="2"/>
  </si>
  <si>
    <t>一社随契</t>
    <rPh sb="0" eb="1">
      <t>イッ</t>
    </rPh>
    <rPh sb="1" eb="2">
      <t>シャ</t>
    </rPh>
    <rPh sb="2" eb="3">
      <t>ズイ</t>
    </rPh>
    <phoneticPr fontId="2"/>
  </si>
  <si>
    <t>電力の安定供給を見込める業者が他にいないため</t>
  </si>
  <si>
    <t>同左</t>
    <rPh sb="0" eb="2">
      <t>ドウサ</t>
    </rPh>
    <phoneticPr fontId="2"/>
  </si>
  <si>
    <t>千葉市美浜文化ホール</t>
  </si>
  <si>
    <t>市民局生活文化スポーツ部文化振興課</t>
  </si>
  <si>
    <t xml:space="preserve">キャノンマーケティング
ジャパン株式会社
</t>
    <rPh sb="16" eb="20">
      <t>カブシキガイシャ</t>
    </rPh>
    <phoneticPr fontId="2"/>
  </si>
  <si>
    <t>随契1社</t>
  </si>
  <si>
    <t>実量制</t>
  </si>
  <si>
    <t>264wh
平成29年3月現在</t>
    <rPh sb="6" eb="8">
      <t>ヘイセイ</t>
    </rPh>
    <rPh sb="10" eb="11">
      <t>ネン</t>
    </rPh>
    <rPh sb="12" eb="13">
      <t>ガツ</t>
    </rPh>
    <rPh sb="13" eb="15">
      <t>ゲンザイ</t>
    </rPh>
    <phoneticPr fontId="2"/>
  </si>
  <si>
    <t>高圧業務用電力の安定した供給能力。</t>
    <rPh sb="0" eb="2">
      <t>コウアツ</t>
    </rPh>
    <rPh sb="2" eb="5">
      <t>ギョウムヨウ</t>
    </rPh>
    <rPh sb="5" eb="7">
      <t>デンリョク</t>
    </rPh>
    <rPh sb="8" eb="10">
      <t>アンテイ</t>
    </rPh>
    <rPh sb="12" eb="14">
      <t>キョウキュウ</t>
    </rPh>
    <rPh sb="14" eb="16">
      <t>ノウリョク</t>
    </rPh>
    <phoneticPr fontId="2"/>
  </si>
  <si>
    <t>Ｈ２８末に既存の電力業者と比較し安価なため</t>
    <rPh sb="3" eb="4">
      <t>マツ</t>
    </rPh>
    <rPh sb="5" eb="7">
      <t>キゾン</t>
    </rPh>
    <rPh sb="8" eb="10">
      <t>デンリョク</t>
    </rPh>
    <rPh sb="10" eb="12">
      <t>ギョウシャ</t>
    </rPh>
    <rPh sb="13" eb="15">
      <t>ヒカク</t>
    </rPh>
    <rPh sb="16" eb="18">
      <t>アンカ</t>
    </rPh>
    <phoneticPr fontId="2"/>
  </si>
  <si>
    <t>千葉市民ギャラリー・いなげ</t>
    <rPh sb="0" eb="4">
      <t>チバシミン</t>
    </rPh>
    <phoneticPr fontId="2"/>
  </si>
  <si>
    <t>東京電力エナジーパートナー株式会社</t>
    <rPh sb="0" eb="4">
      <t>トウキョウデンリョク</t>
    </rPh>
    <rPh sb="13" eb="17">
      <t>カブシキガイシャ</t>
    </rPh>
    <phoneticPr fontId="2"/>
  </si>
  <si>
    <t>随契１社</t>
    <rPh sb="0" eb="2">
      <t>ズイケイ</t>
    </rPh>
    <rPh sb="3" eb="4">
      <t>シャ</t>
    </rPh>
    <phoneticPr fontId="2"/>
  </si>
  <si>
    <t>安定的に電力の供給がなされているため</t>
    <rPh sb="0" eb="3">
      <t>アンテイテキ</t>
    </rPh>
    <rPh sb="4" eb="6">
      <t>デンリョク</t>
    </rPh>
    <rPh sb="7" eb="9">
      <t>キョウキュウ</t>
    </rPh>
    <phoneticPr fontId="2"/>
  </si>
  <si>
    <t>千葉市文化交流プラザ電気需給契約（指定管理）</t>
    <rPh sb="0" eb="3">
      <t>チバシ</t>
    </rPh>
    <rPh sb="3" eb="5">
      <t>ブンカ</t>
    </rPh>
    <rPh sb="5" eb="7">
      <t>コウリュウ</t>
    </rPh>
    <rPh sb="10" eb="12">
      <t>デンキ</t>
    </rPh>
    <rPh sb="12" eb="14">
      <t>ジュキュウ</t>
    </rPh>
    <rPh sb="14" eb="16">
      <t>ケイヤク</t>
    </rPh>
    <rPh sb="17" eb="19">
      <t>シテイ</t>
    </rPh>
    <rPh sb="19" eb="21">
      <t>カンリ</t>
    </rPh>
    <phoneticPr fontId="2"/>
  </si>
  <si>
    <t>市民局生活文化スポーツ部</t>
    <rPh sb="0" eb="2">
      <t>シミン</t>
    </rPh>
    <rPh sb="2" eb="3">
      <t>キョク</t>
    </rPh>
    <rPh sb="3" eb="5">
      <t>セイカツ</t>
    </rPh>
    <rPh sb="5" eb="7">
      <t>ブンカ</t>
    </rPh>
    <rPh sb="11" eb="12">
      <t>ブ</t>
    </rPh>
    <phoneticPr fontId="2"/>
  </si>
  <si>
    <t>東京電力エナジーパートナー㈱</t>
  </si>
  <si>
    <t>資本金の出資を得ているため</t>
  </si>
  <si>
    <t>こてはし温水プール</t>
    <rPh sb="4" eb="6">
      <t>オンスイ</t>
    </rPh>
    <phoneticPr fontId="2"/>
  </si>
  <si>
    <t>スポーツ振興課</t>
    <rPh sb="4" eb="7">
      <t>シンコウカ</t>
    </rPh>
    <phoneticPr fontId="2"/>
  </si>
  <si>
    <t>東京電力</t>
    <rPh sb="0" eb="2">
      <t>トウキョウ</t>
    </rPh>
    <rPh sb="2" eb="4">
      <t>デンリョク</t>
    </rPh>
    <phoneticPr fontId="2"/>
  </si>
  <si>
    <t>１社随契</t>
    <rPh sb="1" eb="2">
      <t>シャ</t>
    </rPh>
    <rPh sb="2" eb="4">
      <t>ズイケイ</t>
    </rPh>
    <phoneticPr fontId="2"/>
  </si>
  <si>
    <t>他にない</t>
    <rPh sb="0" eb="1">
      <t>ホカ</t>
    </rPh>
    <phoneticPr fontId="2"/>
  </si>
  <si>
    <t>千葉市民ゴルフ場</t>
    <rPh sb="0" eb="4">
      <t>チバシミン</t>
    </rPh>
    <rPh sb="7" eb="8">
      <t>ジョウ</t>
    </rPh>
    <phoneticPr fontId="2"/>
  </si>
  <si>
    <t>日本テクノ㈱</t>
    <rPh sb="0" eb="2">
      <t>ニホン</t>
    </rPh>
    <phoneticPr fontId="2"/>
  </si>
  <si>
    <t>条件面</t>
    <rPh sb="0" eb="3">
      <t>ジョウケンメン</t>
    </rPh>
    <phoneticPr fontId="2"/>
  </si>
  <si>
    <t>東京電力に比べて料金単価が安価だったため。</t>
  </si>
  <si>
    <t>千葉ポートアリーナ</t>
    <rPh sb="0" eb="2">
      <t>チバ</t>
    </rPh>
    <phoneticPr fontId="2"/>
  </si>
  <si>
    <t>宮野木スポーツセンター</t>
    <rPh sb="0" eb="1">
      <t>ミヤ</t>
    </rPh>
    <rPh sb="1" eb="2">
      <t>ノ</t>
    </rPh>
    <rPh sb="2" eb="3">
      <t>キ</t>
    </rPh>
    <phoneticPr fontId="2"/>
  </si>
  <si>
    <t>大和ハウス工業</t>
    <rPh sb="0" eb="2">
      <t>ダイワ</t>
    </rPh>
    <rPh sb="5" eb="7">
      <t>コウギョウ</t>
    </rPh>
    <phoneticPr fontId="2"/>
  </si>
  <si>
    <t>実績により</t>
    <rPh sb="0" eb="2">
      <t>ジッセキ</t>
    </rPh>
    <phoneticPr fontId="2"/>
  </si>
  <si>
    <t>前年継続</t>
    <rPh sb="0" eb="2">
      <t>ゼンネン</t>
    </rPh>
    <rPh sb="2" eb="4">
      <t>ケイゾク</t>
    </rPh>
    <phoneticPr fontId="2"/>
  </si>
  <si>
    <t>北谷津温水プール</t>
    <rPh sb="0" eb="1">
      <t>キタ</t>
    </rPh>
    <rPh sb="1" eb="3">
      <t>ヤツ</t>
    </rPh>
    <rPh sb="3" eb="5">
      <t>オンスイ</t>
    </rPh>
    <phoneticPr fontId="2"/>
  </si>
  <si>
    <t>中田スポーツセンター</t>
    <rPh sb="0" eb="2">
      <t>ナカタ</t>
    </rPh>
    <phoneticPr fontId="2"/>
  </si>
  <si>
    <t>古市場体育館</t>
    <rPh sb="0" eb="3">
      <t>フルイチバ</t>
    </rPh>
    <rPh sb="3" eb="6">
      <t>タイイクカン</t>
    </rPh>
    <phoneticPr fontId="2"/>
  </si>
  <si>
    <t>電気需給契約(千葉市青葉看護専門学校)</t>
    <rPh sb="0" eb="2">
      <t>デンキ</t>
    </rPh>
    <rPh sb="2" eb="4">
      <t>ジュキュウ</t>
    </rPh>
    <rPh sb="4" eb="6">
      <t>ケイヤク</t>
    </rPh>
    <phoneticPr fontId="2"/>
  </si>
  <si>
    <t>株式会社F-Power</t>
    <rPh sb="0" eb="2">
      <t>カブシキ</t>
    </rPh>
    <rPh sb="2" eb="4">
      <t>カイシャ</t>
    </rPh>
    <phoneticPr fontId="2"/>
  </si>
  <si>
    <t>見積合せ</t>
    <rPh sb="0" eb="2">
      <t>ミツモリ</t>
    </rPh>
    <rPh sb="2" eb="3">
      <t>アワ</t>
    </rPh>
    <phoneticPr fontId="2"/>
  </si>
  <si>
    <t>3者</t>
    <rPh sb="1" eb="2">
      <t>シャ</t>
    </rPh>
    <phoneticPr fontId="2"/>
  </si>
  <si>
    <t>電気料金を低減するため</t>
  </si>
  <si>
    <t>最低額を提示したため</t>
  </si>
  <si>
    <t>千葉市斎場</t>
  </si>
  <si>
    <t xml:space="preserve">保健福祉局健康部生活衛生課
</t>
  </si>
  <si>
    <t>関西電力株式会社</t>
  </si>
  <si>
    <t>見積合わせ</t>
    <rPh sb="0" eb="2">
      <t>ミツモリ</t>
    </rPh>
    <rPh sb="2" eb="3">
      <t>ア</t>
    </rPh>
    <phoneticPr fontId="2"/>
  </si>
  <si>
    <t>委託料に含むため回答対象外</t>
  </si>
  <si>
    <t>電気料金が安くなる為。</t>
    <rPh sb="0" eb="2">
      <t>デンキ</t>
    </rPh>
    <rPh sb="2" eb="4">
      <t>リョウキン</t>
    </rPh>
    <rPh sb="5" eb="6">
      <t>ヤス</t>
    </rPh>
    <rPh sb="9" eb="10">
      <t>タメ</t>
    </rPh>
    <phoneticPr fontId="2"/>
  </si>
  <si>
    <t>電気料金が安くなる為。</t>
  </si>
  <si>
    <t>ハーモニープラザ</t>
  </si>
  <si>
    <t>保健福祉局地域福祉課</t>
    <rPh sb="0" eb="2">
      <t>ホケン</t>
    </rPh>
    <rPh sb="2" eb="4">
      <t>フクシ</t>
    </rPh>
    <rPh sb="4" eb="5">
      <t>キョク</t>
    </rPh>
    <rPh sb="5" eb="7">
      <t>チイキ</t>
    </rPh>
    <rPh sb="7" eb="10">
      <t>フクシカ</t>
    </rPh>
    <phoneticPr fontId="2"/>
  </si>
  <si>
    <t>施設開設当初における契約</t>
  </si>
  <si>
    <t>千葉市ふるさと農園</t>
  </si>
  <si>
    <t>経済農政局農政部</t>
  </si>
  <si>
    <t>エネット（高圧）</t>
  </si>
  <si>
    <t>指定管理者が選択</t>
    <rPh sb="0" eb="2">
      <t>シテイ</t>
    </rPh>
    <rPh sb="2" eb="5">
      <t>カンリシャ</t>
    </rPh>
    <rPh sb="6" eb="8">
      <t>センタク</t>
    </rPh>
    <phoneticPr fontId="2"/>
  </si>
  <si>
    <t>千葉市下田都市農業交流センター</t>
    <rPh sb="0" eb="3">
      <t>チバシ</t>
    </rPh>
    <rPh sb="3" eb="5">
      <t>シモダ</t>
    </rPh>
    <rPh sb="5" eb="7">
      <t>トシ</t>
    </rPh>
    <rPh sb="7" eb="9">
      <t>ノウギョウ</t>
    </rPh>
    <rPh sb="9" eb="11">
      <t>コウリュウ</t>
    </rPh>
    <phoneticPr fontId="2"/>
  </si>
  <si>
    <t>経済農政局農政部</t>
    <rPh sb="0" eb="2">
      <t>ケイザイ</t>
    </rPh>
    <rPh sb="2" eb="4">
      <t>ノウセイ</t>
    </rPh>
    <rPh sb="4" eb="5">
      <t>キョク</t>
    </rPh>
    <rPh sb="5" eb="7">
      <t>ノウセイ</t>
    </rPh>
    <rPh sb="7" eb="8">
      <t>ブ</t>
    </rPh>
    <phoneticPr fontId="2"/>
  </si>
  <si>
    <t>東京電力株式会社</t>
    <rPh sb="0" eb="2">
      <t>トウキョウ</t>
    </rPh>
    <rPh sb="2" eb="4">
      <t>デンリョク</t>
    </rPh>
    <rPh sb="4" eb="8">
      <t>カブシキガイシャ</t>
    </rPh>
    <phoneticPr fontId="2"/>
  </si>
  <si>
    <t>花島公園スポーツ施設</t>
    <rPh sb="0" eb="2">
      <t>ハナシマ</t>
    </rPh>
    <rPh sb="2" eb="4">
      <t>コウエン</t>
    </rPh>
    <rPh sb="8" eb="10">
      <t>シセツ</t>
    </rPh>
    <phoneticPr fontId="2"/>
  </si>
  <si>
    <t>都市局公園緑地部公園管理課</t>
    <rPh sb="0" eb="2">
      <t>トシ</t>
    </rPh>
    <rPh sb="2" eb="3">
      <t>キョク</t>
    </rPh>
    <rPh sb="3" eb="5">
      <t>コウエン</t>
    </rPh>
    <rPh sb="5" eb="7">
      <t>リョクチ</t>
    </rPh>
    <rPh sb="7" eb="8">
      <t>ブ</t>
    </rPh>
    <rPh sb="8" eb="10">
      <t>コウエン</t>
    </rPh>
    <rPh sb="10" eb="13">
      <t>カンリカ</t>
    </rPh>
    <phoneticPr fontId="2"/>
  </si>
  <si>
    <t>青葉の森スポーツプラザ</t>
    <rPh sb="0" eb="2">
      <t>アオバ</t>
    </rPh>
    <rPh sb="3" eb="4">
      <t>モリ</t>
    </rPh>
    <phoneticPr fontId="2"/>
  </si>
  <si>
    <t>有吉公園スポーツ施設</t>
    <rPh sb="0" eb="2">
      <t>アリヨシ</t>
    </rPh>
    <rPh sb="2" eb="4">
      <t>コウエン</t>
    </rPh>
    <rPh sb="8" eb="10">
      <t>シセツ</t>
    </rPh>
    <phoneticPr fontId="2"/>
  </si>
  <si>
    <t>稲毛海浜公園プール電気需給契約</t>
    <rPh sb="0" eb="2">
      <t>イナゲ</t>
    </rPh>
    <rPh sb="2" eb="4">
      <t>カイヒン</t>
    </rPh>
    <rPh sb="4" eb="6">
      <t>コウエン</t>
    </rPh>
    <rPh sb="9" eb="11">
      <t>デンキ</t>
    </rPh>
    <rPh sb="11" eb="13">
      <t>ジュキュウ</t>
    </rPh>
    <rPh sb="13" eb="15">
      <t>ケイヤク</t>
    </rPh>
    <phoneticPr fontId="2"/>
  </si>
  <si>
    <t>ｲｰﾚｯｸｽ(株)</t>
    <rPh sb="6" eb="9">
      <t>カブ</t>
    </rPh>
    <phoneticPr fontId="2"/>
  </si>
  <si>
    <t>１社随契</t>
  </si>
  <si>
    <t>有利な価格で契約を締結することができる見込みがあったため</t>
  </si>
  <si>
    <t>指定管理者による電力購入（長沼CC）</t>
    <rPh sb="13" eb="15">
      <t>ナガヌマ</t>
    </rPh>
    <phoneticPr fontId="2"/>
  </si>
  <si>
    <t>稲毛区役所</t>
    <rPh sb="0" eb="2">
      <t>イナゲ</t>
    </rPh>
    <rPh sb="2" eb="5">
      <t>クヤクショ</t>
    </rPh>
    <phoneticPr fontId="2"/>
  </si>
  <si>
    <t>F-Power</t>
  </si>
  <si>
    <t>指定管理者による契約</t>
    <rPh sb="0" eb="2">
      <t>シテイ</t>
    </rPh>
    <rPh sb="2" eb="5">
      <t>カンリシャ</t>
    </rPh>
    <rPh sb="8" eb="10">
      <t>ケイヤク</t>
    </rPh>
    <phoneticPr fontId="2"/>
  </si>
  <si>
    <t>7者</t>
    <rPh sb="1" eb="2">
      <t>シャ</t>
    </rPh>
    <phoneticPr fontId="2"/>
  </si>
  <si>
    <t>他社の見積と比較して、一番安かったため</t>
    <rPh sb="0" eb="2">
      <t>タシャ</t>
    </rPh>
    <rPh sb="3" eb="5">
      <t>ミツ</t>
    </rPh>
    <rPh sb="6" eb="8">
      <t>ヒカク</t>
    </rPh>
    <rPh sb="11" eb="13">
      <t>イチバン</t>
    </rPh>
    <rPh sb="13" eb="14">
      <t>ヤス</t>
    </rPh>
    <phoneticPr fontId="2"/>
  </si>
  <si>
    <t>都賀コミュニティセンター</t>
    <rPh sb="0" eb="2">
      <t>ツガ</t>
    </rPh>
    <phoneticPr fontId="2"/>
  </si>
  <si>
    <t>若葉区役所地域振興課</t>
    <rPh sb="0" eb="5">
      <t>ワカバクヤクショ</t>
    </rPh>
    <rPh sb="5" eb="7">
      <t>チイキ</t>
    </rPh>
    <rPh sb="7" eb="10">
      <t>シンコウカ</t>
    </rPh>
    <phoneticPr fontId="2"/>
  </si>
  <si>
    <t>日本テクノ</t>
    <rPh sb="0" eb="2">
      <t>ニホン</t>
    </rPh>
    <phoneticPr fontId="2"/>
  </si>
  <si>
    <t>1社随意契約</t>
    <rPh sb="1" eb="2">
      <t>シャ</t>
    </rPh>
    <rPh sb="2" eb="4">
      <t>ズイイ</t>
    </rPh>
    <rPh sb="4" eb="6">
      <t>ケイヤク</t>
    </rPh>
    <phoneticPr fontId="2"/>
  </si>
  <si>
    <t>千城台コミュニティセンター</t>
    <rPh sb="0" eb="3">
      <t>チシロダイ</t>
    </rPh>
    <phoneticPr fontId="2"/>
  </si>
  <si>
    <t>キャノンマーケティング
ジャパン株式会社</t>
    <rPh sb="16" eb="20">
      <t>カブシキガイシャ</t>
    </rPh>
    <phoneticPr fontId="2"/>
  </si>
  <si>
    <t>253wh
平成29年3月現在</t>
    <rPh sb="6" eb="8">
      <t>ヘイセイ</t>
    </rPh>
    <rPh sb="10" eb="11">
      <t>ネン</t>
    </rPh>
    <rPh sb="12" eb="13">
      <t>ガツ</t>
    </rPh>
    <rPh sb="13" eb="15">
      <t>ゲンザイ</t>
    </rPh>
    <phoneticPr fontId="2"/>
  </si>
  <si>
    <t>鎌取ｺﾐｭﾆﾃｨｾﾝﾀｰ</t>
    <rPh sb="0" eb="2">
      <t>カマトリ</t>
    </rPh>
    <phoneticPr fontId="2"/>
  </si>
  <si>
    <t>若葉区地域振興課</t>
    <rPh sb="0" eb="3">
      <t>ワカバク</t>
    </rPh>
    <rPh sb="3" eb="5">
      <t>チイキ</t>
    </rPh>
    <rPh sb="5" eb="8">
      <t>シンコウカ</t>
    </rPh>
    <phoneticPr fontId="2"/>
  </si>
  <si>
    <t>土気あすみが丘ﾌﾟﾗｻﾞ</t>
    <rPh sb="0" eb="2">
      <t>トケ</t>
    </rPh>
    <rPh sb="6" eb="7">
      <t>オカ</t>
    </rPh>
    <phoneticPr fontId="2"/>
  </si>
  <si>
    <t>千葉市生涯学習センター</t>
    <rPh sb="0" eb="3">
      <t>チバシ</t>
    </rPh>
    <rPh sb="3" eb="5">
      <t>ショウガイ</t>
    </rPh>
    <rPh sb="5" eb="7">
      <t>ガクシュウ</t>
    </rPh>
    <phoneticPr fontId="2"/>
  </si>
  <si>
    <t>東京電力㈱</t>
    <rPh sb="0" eb="2">
      <t>トウキョウ</t>
    </rPh>
    <rPh sb="2" eb="4">
      <t>デンリョク</t>
    </rPh>
    <phoneticPr fontId="2"/>
  </si>
  <si>
    <t>・一般的に、新電力（ＰＰＳ）への変更により、メリットが得られる(電力使用料金が安くなる）目安として、負荷率が２５％以下であることと言われている。当センターにおいては、負荷率が約35％である。よって、電気使用料金の引き下げを目的とした、新電力への変更メリットは無いと判断したため。</t>
  </si>
  <si>
    <t>・安価に、安定した電気供給を受けるには東京電力(株)と契約するのが適当と判断したため。</t>
  </si>
  <si>
    <t>ZOZOマリンスタジアム</t>
  </si>
  <si>
    <t>一社随契</t>
    <rPh sb="0" eb="2">
      <t>イッシャ</t>
    </rPh>
    <rPh sb="2" eb="4">
      <t>ズイケイ</t>
    </rPh>
    <phoneticPr fontId="2"/>
  </si>
  <si>
    <t>有利な価格</t>
    <rPh sb="0" eb="2">
      <t>ユウリ</t>
    </rPh>
    <rPh sb="3" eb="5">
      <t>カカク</t>
    </rPh>
    <phoneticPr fontId="2"/>
  </si>
  <si>
    <t>千葉公園スポーツ施設</t>
    <rPh sb="0" eb="2">
      <t>チバ</t>
    </rPh>
    <rPh sb="2" eb="4">
      <t>コウエン</t>
    </rPh>
    <rPh sb="8" eb="10">
      <t>シセツ</t>
    </rPh>
    <phoneticPr fontId="2"/>
  </si>
  <si>
    <t>千葉市新港清掃工場電力売買契約</t>
    <rPh sb="0" eb="3">
      <t>チバシ</t>
    </rPh>
    <rPh sb="3" eb="5">
      <t>シンミナト</t>
    </rPh>
    <rPh sb="5" eb="7">
      <t>セイソウ</t>
    </rPh>
    <rPh sb="7" eb="9">
      <t>コウジョウ</t>
    </rPh>
    <rPh sb="9" eb="11">
      <t>デンリョク</t>
    </rPh>
    <rPh sb="11" eb="13">
      <t>バイバイ</t>
    </rPh>
    <rPh sb="13" eb="15">
      <t>ケイヤク</t>
    </rPh>
    <phoneticPr fontId="2"/>
  </si>
  <si>
    <t>エネット株式会社</t>
    <rPh sb="4" eb="8">
      <t>カブシキガイシャ</t>
    </rPh>
    <phoneticPr fontId="2"/>
  </si>
  <si>
    <t>委託先による契約</t>
    <rPh sb="0" eb="3">
      <t>イタクサキ</t>
    </rPh>
    <rPh sb="6" eb="8">
      <t>ケイヤク</t>
    </rPh>
    <phoneticPr fontId="2"/>
  </si>
  <si>
    <t>委託先による契約のため回答不可</t>
    <rPh sb="0" eb="3">
      <t>イタクサキ</t>
    </rPh>
    <rPh sb="6" eb="8">
      <t>ケイヤク</t>
    </rPh>
    <rPh sb="11" eb="13">
      <t>カイトウ</t>
    </rPh>
    <rPh sb="13" eb="15">
      <t>フカ</t>
    </rPh>
    <phoneticPr fontId="2"/>
  </si>
  <si>
    <t>千葉市地方卸売市場電気需給契約</t>
    <rPh sb="3" eb="5">
      <t>チホウ</t>
    </rPh>
    <rPh sb="5" eb="6">
      <t>オロシ</t>
    </rPh>
    <rPh sb="6" eb="7">
      <t>ウ</t>
    </rPh>
    <rPh sb="7" eb="9">
      <t>イチバ</t>
    </rPh>
    <rPh sb="9" eb="11">
      <t>デンキ</t>
    </rPh>
    <rPh sb="11" eb="13">
      <t>ジュキュウ</t>
    </rPh>
    <rPh sb="13" eb="15">
      <t>ケイヤク</t>
    </rPh>
    <phoneticPr fontId="2"/>
  </si>
  <si>
    <t>経済農政局経済部</t>
    <rPh sb="0" eb="2">
      <t>ケイザイ</t>
    </rPh>
    <rPh sb="2" eb="4">
      <t>ノウセイ</t>
    </rPh>
    <rPh sb="4" eb="5">
      <t>キョク</t>
    </rPh>
    <rPh sb="5" eb="7">
      <t>ケイザイ</t>
    </rPh>
    <rPh sb="7" eb="8">
      <t>ブ</t>
    </rPh>
    <phoneticPr fontId="2"/>
  </si>
  <si>
    <t>地方自治法施行令第１６７条の２第１項第８号</t>
    <rPh sb="0" eb="2">
      <t>チホウ</t>
    </rPh>
    <rPh sb="2" eb="4">
      <t>ジチ</t>
    </rPh>
    <rPh sb="4" eb="5">
      <t>ホウ</t>
    </rPh>
    <rPh sb="5" eb="7">
      <t>セコウ</t>
    </rPh>
    <rPh sb="7" eb="8">
      <t>レイ</t>
    </rPh>
    <rPh sb="8" eb="9">
      <t>ダイ</t>
    </rPh>
    <rPh sb="12" eb="13">
      <t>ジョウ</t>
    </rPh>
    <rPh sb="15" eb="16">
      <t>ダイ</t>
    </rPh>
    <rPh sb="17" eb="18">
      <t>コウ</t>
    </rPh>
    <rPh sb="18" eb="19">
      <t>ダイ</t>
    </rPh>
    <rPh sb="20" eb="21">
      <t>ゴウ</t>
    </rPh>
    <phoneticPr fontId="2"/>
  </si>
  <si>
    <t>東京電力エナジーパートナー㈱電気需給約款に基づく</t>
    <rPh sb="0" eb="2">
      <t>トウキョウ</t>
    </rPh>
    <rPh sb="2" eb="4">
      <t>デンリョク</t>
    </rPh>
    <rPh sb="14" eb="16">
      <t>デンキ</t>
    </rPh>
    <rPh sb="16" eb="18">
      <t>ジュキュウ</t>
    </rPh>
    <rPh sb="18" eb="20">
      <t>ヤッカン</t>
    </rPh>
    <rPh sb="21" eb="22">
      <t>モト</t>
    </rPh>
    <phoneticPr fontId="2"/>
  </si>
  <si>
    <t>一般競争入札に付したが不調となったため</t>
    <rPh sb="0" eb="2">
      <t>イッパン</t>
    </rPh>
    <rPh sb="2" eb="4">
      <t>キョウソウ</t>
    </rPh>
    <rPh sb="4" eb="6">
      <t>ニュウサツ</t>
    </rPh>
    <rPh sb="7" eb="8">
      <t>フ</t>
    </rPh>
    <rPh sb="11" eb="13">
      <t>フチョウ</t>
    </rPh>
    <phoneticPr fontId="2"/>
  </si>
  <si>
    <t>地方公共団体の物品等又は特定役務の調達手続きの特例を定める政令第１１条第１項第２号</t>
    <rPh sb="0" eb="2">
      <t>チホウ</t>
    </rPh>
    <rPh sb="2" eb="4">
      <t>コウキョウ</t>
    </rPh>
    <rPh sb="4" eb="6">
      <t>ダンタイ</t>
    </rPh>
    <rPh sb="7" eb="9">
      <t>ブッピン</t>
    </rPh>
    <rPh sb="9" eb="10">
      <t>トウ</t>
    </rPh>
    <rPh sb="10" eb="11">
      <t>マタ</t>
    </rPh>
    <rPh sb="12" eb="14">
      <t>トクテイ</t>
    </rPh>
    <rPh sb="14" eb="16">
      <t>エキム</t>
    </rPh>
    <rPh sb="17" eb="19">
      <t>チョウタツ</t>
    </rPh>
    <rPh sb="19" eb="21">
      <t>テツヅ</t>
    </rPh>
    <rPh sb="23" eb="25">
      <t>トクレイ</t>
    </rPh>
    <rPh sb="26" eb="27">
      <t>サダ</t>
    </rPh>
    <rPh sb="29" eb="31">
      <t>セイレイ</t>
    </rPh>
    <rPh sb="31" eb="32">
      <t>ダイ</t>
    </rPh>
    <rPh sb="34" eb="35">
      <t>ジョウ</t>
    </rPh>
    <rPh sb="35" eb="36">
      <t>ダイ</t>
    </rPh>
    <rPh sb="37" eb="38">
      <t>コウ</t>
    </rPh>
    <rPh sb="38" eb="39">
      <t>ダイ</t>
    </rPh>
    <rPh sb="40" eb="41">
      <t>ゴウ</t>
    </rPh>
    <phoneticPr fontId="2"/>
  </si>
  <si>
    <t>東京電力エナジーパートナー㈱電気需給約款に基づく</t>
  </si>
  <si>
    <t>廃棄物施設整備課</t>
    <rPh sb="0" eb="3">
      <t>ハイキブツ</t>
    </rPh>
    <rPh sb="3" eb="5">
      <t>シセツ</t>
    </rPh>
    <rPh sb="5" eb="7">
      <t>セイビ</t>
    </rPh>
    <rPh sb="7" eb="8">
      <t>カ</t>
    </rPh>
    <phoneticPr fontId="2"/>
  </si>
  <si>
    <t>167条の2第1項第2号</t>
    <rPh sb="3" eb="4">
      <t>ジョウ</t>
    </rPh>
    <rPh sb="6" eb="7">
      <t>ダイ</t>
    </rPh>
    <rPh sb="8" eb="9">
      <t>コウ</t>
    </rPh>
    <rPh sb="9" eb="10">
      <t>ダイ</t>
    </rPh>
    <rPh sb="11" eb="12">
      <t>ゴウ</t>
    </rPh>
    <phoneticPr fontId="2"/>
  </si>
  <si>
    <t>3ヶ月未満の短期契約であるため、
契約意思があったのが落札業者のみであった</t>
    <rPh sb="3" eb="5">
      <t>ミマン</t>
    </rPh>
    <rPh sb="8" eb="10">
      <t>ケイヤク</t>
    </rPh>
    <phoneticPr fontId="2"/>
  </si>
  <si>
    <t>千葉市北清掃工場電力売買契約</t>
    <rPh sb="0" eb="3">
      <t>チバシ</t>
    </rPh>
    <rPh sb="3" eb="4">
      <t>キタ</t>
    </rPh>
    <rPh sb="4" eb="6">
      <t>セイソウ</t>
    </rPh>
    <rPh sb="6" eb="8">
      <t>コウジョウ</t>
    </rPh>
    <rPh sb="8" eb="10">
      <t>デンリョク</t>
    </rPh>
    <rPh sb="10" eb="12">
      <t>バイバイ</t>
    </rPh>
    <rPh sb="12" eb="14">
      <t>ケイヤク</t>
    </rPh>
    <phoneticPr fontId="2"/>
  </si>
  <si>
    <t>千葉市桜木園電気需給契約</t>
    <rPh sb="3" eb="5">
      <t>サクラギ</t>
    </rPh>
    <rPh sb="5" eb="6">
      <t>エン</t>
    </rPh>
    <phoneticPr fontId="2"/>
  </si>
  <si>
    <t>東京電力(株)</t>
    <rPh sb="0" eb="2">
      <t>トウキョウ</t>
    </rPh>
    <rPh sb="2" eb="4">
      <t>デンリョク</t>
    </rPh>
    <rPh sb="4" eb="7">
      <t>カブ</t>
    </rPh>
    <phoneticPr fontId="2"/>
  </si>
  <si>
    <t>委託料に含むため回答対象外</t>
    <rPh sb="0" eb="3">
      <t>イタクリョウ</t>
    </rPh>
    <rPh sb="4" eb="5">
      <t>フク</t>
    </rPh>
    <rPh sb="8" eb="10">
      <t>カイトウ</t>
    </rPh>
    <rPh sb="10" eb="12">
      <t>タイショウ</t>
    </rPh>
    <rPh sb="12" eb="13">
      <t>ガイ</t>
    </rPh>
    <phoneticPr fontId="2"/>
  </si>
  <si>
    <t>医療機関である
ため、安定的な電気の供給が必要不可欠なため</t>
  </si>
  <si>
    <t>前年度契約業者であり
安定的な電気の供給が期待できるため</t>
  </si>
  <si>
    <t>千葉市大宮学園電気契約</t>
    <rPh sb="0" eb="3">
      <t>チバシ</t>
    </rPh>
    <rPh sb="3" eb="5">
      <t>オオミヤ</t>
    </rPh>
    <rPh sb="5" eb="7">
      <t>ガクエン</t>
    </rPh>
    <rPh sb="7" eb="9">
      <t>デンキ</t>
    </rPh>
    <rPh sb="9" eb="11">
      <t>ケイヤク</t>
    </rPh>
    <phoneticPr fontId="2"/>
  </si>
  <si>
    <t>１社随意契約</t>
    <rPh sb="1" eb="2">
      <t>シャ</t>
    </rPh>
    <rPh sb="2" eb="4">
      <t>ズイイ</t>
    </rPh>
    <rPh sb="4" eb="6">
      <t>ケイヤク</t>
    </rPh>
    <phoneticPr fontId="2"/>
  </si>
  <si>
    <t>震災以降PPSの電力需要が増大し、
東電以外の業者が難しくなったため</t>
  </si>
  <si>
    <t>千葉市療育センター電気契約</t>
    <rPh sb="0" eb="5">
      <t>チバシリョウイク</t>
    </rPh>
    <rPh sb="9" eb="11">
      <t>デンキ</t>
    </rPh>
    <rPh sb="11" eb="13">
      <t>ケイヤク</t>
    </rPh>
    <phoneticPr fontId="2"/>
  </si>
  <si>
    <t>保険福祉局</t>
    <rPh sb="0" eb="2">
      <t>ホケン</t>
    </rPh>
    <rPh sb="2" eb="5">
      <t>フクシキョク</t>
    </rPh>
    <phoneticPr fontId="2"/>
  </si>
  <si>
    <t>東京電力（株）</t>
    <rPh sb="0" eb="2">
      <t>トウキョウ</t>
    </rPh>
    <rPh sb="2" eb="4">
      <t>デンリョク</t>
    </rPh>
    <rPh sb="4" eb="7">
      <t>カブ</t>
    </rPh>
    <phoneticPr fontId="2"/>
  </si>
  <si>
    <t>千葉市新港清掃工場の余剰電力の売却</t>
    <rPh sb="3" eb="5">
      <t>シンミナト</t>
    </rPh>
    <rPh sb="5" eb="7">
      <t>セイソウ</t>
    </rPh>
    <rPh sb="7" eb="9">
      <t>コウジョウ</t>
    </rPh>
    <rPh sb="10" eb="12">
      <t>ヨジョウ</t>
    </rPh>
    <rPh sb="12" eb="14">
      <t>デンリョク</t>
    </rPh>
    <rPh sb="15" eb="17">
      <t>バイキャク</t>
    </rPh>
    <phoneticPr fontId="2"/>
  </si>
  <si>
    <t>環境局資源循環部</t>
    <rPh sb="0" eb="8">
      <t>カンキョウキョクシゲンジュンカンブ</t>
    </rPh>
    <phoneticPr fontId="2"/>
  </si>
  <si>
    <t>入札後資格確認型一般競争入札</t>
  </si>
  <si>
    <t>丸紅新電力</t>
    <rPh sb="0" eb="2">
      <t>マルベニ</t>
    </rPh>
    <rPh sb="2" eb="3">
      <t>シン</t>
    </rPh>
    <rPh sb="3" eb="5">
      <t>デンリョク</t>
    </rPh>
    <phoneticPr fontId="2"/>
  </si>
  <si>
    <t>千葉市北清掃工場の余剰電力の売却（単価契約）</t>
    <rPh sb="3" eb="4">
      <t>キタ</t>
    </rPh>
    <rPh sb="4" eb="6">
      <t>セイソウ</t>
    </rPh>
    <rPh sb="6" eb="8">
      <t>コウジョウ</t>
    </rPh>
    <rPh sb="9" eb="11">
      <t>ヨジョウ</t>
    </rPh>
    <rPh sb="11" eb="13">
      <t>デンリョク</t>
    </rPh>
    <rPh sb="14" eb="16">
      <t>バイキャク</t>
    </rPh>
    <rPh sb="17" eb="19">
      <t>タンカ</t>
    </rPh>
    <rPh sb="19" eb="21">
      <t>ケイヤク</t>
    </rPh>
    <phoneticPr fontId="2"/>
  </si>
  <si>
    <t>8社</t>
    <rPh sb="1" eb="2">
      <t>シャ</t>
    </rPh>
    <phoneticPr fontId="2"/>
  </si>
  <si>
    <t>太陽光発電電力売却（余剰電力）</t>
    <rPh sb="0" eb="3">
      <t>タイヨウコウ</t>
    </rPh>
    <rPh sb="3" eb="5">
      <t>ハツデン</t>
    </rPh>
    <rPh sb="5" eb="7">
      <t>デンリョク</t>
    </rPh>
    <rPh sb="7" eb="9">
      <t>バイキャク</t>
    </rPh>
    <rPh sb="10" eb="12">
      <t>ヨジョウ</t>
    </rPh>
    <rPh sb="12" eb="14">
      <t>デンリョク</t>
    </rPh>
    <phoneticPr fontId="2"/>
  </si>
  <si>
    <t>教育委員会事務局教育総務部総務課</t>
    <phoneticPr fontId="2"/>
  </si>
  <si>
    <t>随意契約</t>
    <phoneticPr fontId="2"/>
  </si>
  <si>
    <t>１社</t>
    <phoneticPr fontId="2"/>
  </si>
  <si>
    <t>東京電力エナジーパートナー(株)</t>
    <phoneticPr fontId="2"/>
  </si>
  <si>
    <t>太陽光発電電力売却（固定価格）</t>
    <rPh sb="10" eb="12">
      <t>コテイ</t>
    </rPh>
    <rPh sb="12" eb="14">
      <t>カカク</t>
    </rPh>
    <phoneticPr fontId="2"/>
  </si>
  <si>
    <t>静岡市エネルギーの地産地消事業</t>
    <rPh sb="0" eb="3">
      <t>シズオカシ</t>
    </rPh>
    <rPh sb="9" eb="15">
      <t>チサンチショウジギョウ</t>
    </rPh>
    <phoneticPr fontId="2"/>
  </si>
  <si>
    <t>鈴与商事株式会社</t>
    <rPh sb="0" eb="2">
      <t>スズヨ</t>
    </rPh>
    <rPh sb="2" eb="4">
      <t>ショウジ</t>
    </rPh>
    <rPh sb="4" eb="8">
      <t>カブシキガイシャ</t>
    </rPh>
    <phoneticPr fontId="2"/>
  </si>
  <si>
    <t>PPS</t>
    <phoneticPr fontId="2"/>
  </si>
  <si>
    <t>静岡市立中央図書館等で使用する電気（平成29年4月～平成30年3月）</t>
    <rPh sb="0" eb="2">
      <t>シズオカ</t>
    </rPh>
    <rPh sb="2" eb="3">
      <t>シ</t>
    </rPh>
    <rPh sb="3" eb="4">
      <t>リツ</t>
    </rPh>
    <rPh sb="4" eb="6">
      <t>チュウオウ</t>
    </rPh>
    <rPh sb="6" eb="8">
      <t>トショ</t>
    </rPh>
    <rPh sb="8" eb="9">
      <t>カン</t>
    </rPh>
    <rPh sb="9" eb="10">
      <t>トウ</t>
    </rPh>
    <rPh sb="11" eb="13">
      <t>シヨウ</t>
    </rPh>
    <rPh sb="15" eb="17">
      <t>デンキ</t>
    </rPh>
    <rPh sb="18" eb="20">
      <t>ヘイセイ</t>
    </rPh>
    <rPh sb="22" eb="23">
      <t>ネン</t>
    </rPh>
    <rPh sb="24" eb="25">
      <t>ガツ</t>
    </rPh>
    <rPh sb="26" eb="28">
      <t>ヘイセイ</t>
    </rPh>
    <rPh sb="30" eb="31">
      <t>ネン</t>
    </rPh>
    <rPh sb="32" eb="33">
      <t>ガツ</t>
    </rPh>
    <phoneticPr fontId="2"/>
  </si>
  <si>
    <t>教育局</t>
    <rPh sb="0" eb="2">
      <t>キョウイク</t>
    </rPh>
    <rPh sb="2" eb="3">
      <t>キョク</t>
    </rPh>
    <phoneticPr fontId="2"/>
  </si>
  <si>
    <t>静岡市エネルギーの地産地消事業</t>
    <rPh sb="0" eb="3">
      <t>シズオカシ</t>
    </rPh>
    <rPh sb="9" eb="13">
      <t>チサンチショウ</t>
    </rPh>
    <rPh sb="13" eb="15">
      <t>ジギョウ</t>
    </rPh>
    <phoneticPr fontId="2"/>
  </si>
  <si>
    <t>川崎市</t>
    <rPh sb="0" eb="3">
      <t>カワサキシ</t>
    </rPh>
    <phoneticPr fontId="2"/>
  </si>
  <si>
    <t>20年度</t>
  </si>
  <si>
    <t>入札参加資格を付与</t>
    <rPh sb="0" eb="2">
      <t>ニュウサツ</t>
    </rPh>
    <rPh sb="2" eb="4">
      <t>サンカ</t>
    </rPh>
    <rPh sb="4" eb="6">
      <t>シカク</t>
    </rPh>
    <rPh sb="7" eb="9">
      <t>フヨ</t>
    </rPh>
    <phoneticPr fontId="2"/>
  </si>
  <si>
    <t>・二酸化炭素排出係数
・未利用エネルギー活用状況
・新エネルギー導入状況
・環境マネジメントシステムの導入状況
・環境報告書の発行状況</t>
    <rPh sb="38" eb="40">
      <t>カンキョウ</t>
    </rPh>
    <rPh sb="51" eb="53">
      <t>ドウニュウ</t>
    </rPh>
    <rPh sb="53" eb="55">
      <t>ジョウキョウ</t>
    </rPh>
    <rPh sb="57" eb="59">
      <t>カンキョウ</t>
    </rPh>
    <rPh sb="59" eb="61">
      <t>ホウコク</t>
    </rPh>
    <rPh sb="61" eb="62">
      <t>ショ</t>
    </rPh>
    <rPh sb="63" eb="65">
      <t>ハッコウ</t>
    </rPh>
    <rPh sb="65" eb="67">
      <t>ジョウキョウ</t>
    </rPh>
    <phoneticPr fontId="2"/>
  </si>
  <si>
    <t>29年度</t>
    <rPh sb="2" eb="3">
      <t>ネン</t>
    </rPh>
    <rPh sb="3" eb="4">
      <t>ド</t>
    </rPh>
    <phoneticPr fontId="2"/>
  </si>
  <si>
    <t>http://www.city.kawasaki.jp/300/page/0000013849.html</t>
  </si>
  <si>
    <t>太陽光</t>
    <rPh sb="0" eb="3">
      <t>タイヨウコウ</t>
    </rPh>
    <phoneticPr fontId="2"/>
  </si>
  <si>
    <t>全落札額のうち10電力会社が入札に参加したときの落札価格合計/電力会社
提示額（税抜き）⑭/⑥</t>
    <phoneticPr fontId="2"/>
  </si>
  <si>
    <t>川崎市役所第２庁舎及び第４庁舎の電気受給に関する契約</t>
    <rPh sb="0" eb="3">
      <t>カワサキシ</t>
    </rPh>
    <rPh sb="3" eb="5">
      <t>ヤクショ</t>
    </rPh>
    <rPh sb="5" eb="6">
      <t>ダイ</t>
    </rPh>
    <rPh sb="7" eb="9">
      <t>チョウシャ</t>
    </rPh>
    <rPh sb="9" eb="10">
      <t>オヨ</t>
    </rPh>
    <rPh sb="11" eb="12">
      <t>ダイ</t>
    </rPh>
    <rPh sb="13" eb="15">
      <t>チョウシャ</t>
    </rPh>
    <rPh sb="16" eb="18">
      <t>デンキ</t>
    </rPh>
    <rPh sb="18" eb="20">
      <t>ジュキュウ</t>
    </rPh>
    <rPh sb="21" eb="22">
      <t>カン</t>
    </rPh>
    <rPh sb="24" eb="26">
      <t>ケイヤク</t>
    </rPh>
    <phoneticPr fontId="2"/>
  </si>
  <si>
    <t>総務企画局</t>
    <rPh sb="0" eb="2">
      <t>ソウム</t>
    </rPh>
    <rPh sb="2" eb="4">
      <t>キカク</t>
    </rPh>
    <rPh sb="4" eb="5">
      <t>キョク</t>
    </rPh>
    <phoneticPr fontId="2"/>
  </si>
  <si>
    <t>サミットエナジー　株式会社</t>
    <rPh sb="9" eb="13">
      <t>カブシキガイシャ</t>
    </rPh>
    <phoneticPr fontId="2"/>
  </si>
  <si>
    <t>川崎市役所第３庁舎の電気受給に関する契約
(平成29年7月～平成30年6月)</t>
    <rPh sb="0" eb="3">
      <t>カワサキシ</t>
    </rPh>
    <rPh sb="3" eb="5">
      <t>ヤクショ</t>
    </rPh>
    <rPh sb="5" eb="6">
      <t>ダイ</t>
    </rPh>
    <rPh sb="7" eb="9">
      <t>チョウシャ</t>
    </rPh>
    <rPh sb="10" eb="12">
      <t>デンキ</t>
    </rPh>
    <rPh sb="12" eb="14">
      <t>ジュキュウ</t>
    </rPh>
    <rPh sb="15" eb="16">
      <t>カン</t>
    </rPh>
    <rPh sb="18" eb="20">
      <t>ケイヤク</t>
    </rPh>
    <rPh sb="22" eb="24">
      <t>ヘイセイ</t>
    </rPh>
    <rPh sb="26" eb="27">
      <t>ネン</t>
    </rPh>
    <rPh sb="28" eb="29">
      <t>ガツ</t>
    </rPh>
    <rPh sb="30" eb="32">
      <t>ヘイセイ</t>
    </rPh>
    <rPh sb="34" eb="35">
      <t>ネン</t>
    </rPh>
    <rPh sb="36" eb="37">
      <t>ガツ</t>
    </rPh>
    <phoneticPr fontId="2"/>
  </si>
  <si>
    <t>川崎市公文書館の電気受給に関する契約</t>
    <rPh sb="0" eb="3">
      <t>カワサキシ</t>
    </rPh>
    <rPh sb="3" eb="7">
      <t>コウブンショカン</t>
    </rPh>
    <rPh sb="8" eb="10">
      <t>デンキ</t>
    </rPh>
    <rPh sb="10" eb="12">
      <t>ジュキュウ</t>
    </rPh>
    <rPh sb="13" eb="14">
      <t>カン</t>
    </rPh>
    <rPh sb="16" eb="18">
      <t>ケイヤク</t>
    </rPh>
    <phoneticPr fontId="2"/>
  </si>
  <si>
    <t>シナネン　株式会社</t>
    <rPh sb="5" eb="9">
      <t>カブシキガイシャ</t>
    </rPh>
    <phoneticPr fontId="2"/>
  </si>
  <si>
    <r>
      <t xml:space="preserve">13
</t>
    </r>
    <r>
      <rPr>
        <sz val="8"/>
        <color indexed="8"/>
        <rFont val="ＭＳ Ｐゴシック"/>
        <family val="3"/>
        <charset val="128"/>
      </rPr>
      <t>(4者辞退/7者不参)</t>
    </r>
    <rPh sb="5" eb="6">
      <t>シャ</t>
    </rPh>
    <rPh sb="6" eb="8">
      <t>ジタイ</t>
    </rPh>
    <rPh sb="10" eb="11">
      <t>シャ</t>
    </rPh>
    <rPh sb="11" eb="13">
      <t>フサン</t>
    </rPh>
    <phoneticPr fontId="2"/>
  </si>
  <si>
    <t>南部防災センターの電気受給に関する契約</t>
    <rPh sb="0" eb="2">
      <t>ナンブ</t>
    </rPh>
    <rPh sb="2" eb="4">
      <t>ボウサイ</t>
    </rPh>
    <rPh sb="9" eb="11">
      <t>デンキ</t>
    </rPh>
    <rPh sb="11" eb="13">
      <t>ジュキュウ</t>
    </rPh>
    <rPh sb="14" eb="15">
      <t>カン</t>
    </rPh>
    <rPh sb="17" eb="19">
      <t>ケイヤク</t>
    </rPh>
    <phoneticPr fontId="2"/>
  </si>
  <si>
    <t>エネサーブ　株式会社</t>
    <rPh sb="6" eb="10">
      <t>カブシキガイシャ</t>
    </rPh>
    <phoneticPr fontId="2"/>
  </si>
  <si>
    <t>川崎市平和館の電気需給に関する契約</t>
    <phoneticPr fontId="2"/>
  </si>
  <si>
    <t>市民文化局</t>
    <rPh sb="0" eb="2">
      <t>シミン</t>
    </rPh>
    <rPh sb="2" eb="4">
      <t>ブンカ</t>
    </rPh>
    <rPh sb="4" eb="5">
      <t>キョク</t>
    </rPh>
    <phoneticPr fontId="2"/>
  </si>
  <si>
    <t>エネサーブ株式会社</t>
    <rPh sb="5" eb="7">
      <t>カブシキ</t>
    </rPh>
    <rPh sb="7" eb="9">
      <t>カイシャ</t>
    </rPh>
    <phoneticPr fontId="2"/>
  </si>
  <si>
    <t>川崎市中央卸売市場北部市場の電気需給に関する契約</t>
    <rPh sb="0" eb="3">
      <t>カワサキシ</t>
    </rPh>
    <rPh sb="3" eb="5">
      <t>チュウオウ</t>
    </rPh>
    <rPh sb="5" eb="7">
      <t>オロシウリ</t>
    </rPh>
    <rPh sb="7" eb="9">
      <t>シジョウ</t>
    </rPh>
    <rPh sb="9" eb="11">
      <t>ホクブ</t>
    </rPh>
    <rPh sb="11" eb="13">
      <t>シジョウ</t>
    </rPh>
    <rPh sb="14" eb="16">
      <t>デンキ</t>
    </rPh>
    <rPh sb="16" eb="18">
      <t>ジュキュウ</t>
    </rPh>
    <rPh sb="19" eb="20">
      <t>カン</t>
    </rPh>
    <rPh sb="22" eb="24">
      <t>ケイヤク</t>
    </rPh>
    <phoneticPr fontId="2"/>
  </si>
  <si>
    <t>経済労働局</t>
    <rPh sb="0" eb="2">
      <t>ケイザイ</t>
    </rPh>
    <rPh sb="2" eb="4">
      <t>ロウドウ</t>
    </rPh>
    <rPh sb="4" eb="5">
      <t>キョク</t>
    </rPh>
    <phoneticPr fontId="2"/>
  </si>
  <si>
    <t>東京電力エナジーパートナー株式会社　Ｅ＆G事業本部　南関東本部</t>
    <rPh sb="13" eb="15">
      <t>カブシキ</t>
    </rPh>
    <rPh sb="15" eb="17">
      <t>カイシャ</t>
    </rPh>
    <rPh sb="21" eb="23">
      <t>ジギョウ</t>
    </rPh>
    <rPh sb="23" eb="25">
      <t>ホンブ</t>
    </rPh>
    <rPh sb="26" eb="27">
      <t>ナン</t>
    </rPh>
    <rPh sb="27" eb="29">
      <t>カントウ</t>
    </rPh>
    <rPh sb="29" eb="31">
      <t>ホンブ</t>
    </rPh>
    <phoneticPr fontId="2"/>
  </si>
  <si>
    <t>浮島処理センター使用電力の供給</t>
    <rPh sb="0" eb="2">
      <t>ウキシマ</t>
    </rPh>
    <rPh sb="2" eb="4">
      <t>ショリ</t>
    </rPh>
    <rPh sb="8" eb="10">
      <t>シヨウ</t>
    </rPh>
    <rPh sb="10" eb="12">
      <t>デンリョク</t>
    </rPh>
    <rPh sb="13" eb="15">
      <t>キョウキュウ</t>
    </rPh>
    <phoneticPr fontId="2"/>
  </si>
  <si>
    <t>堤根処理センター使用電力の供給</t>
    <rPh sb="0" eb="2">
      <t>ツツミネ</t>
    </rPh>
    <rPh sb="2" eb="4">
      <t>ショリ</t>
    </rPh>
    <rPh sb="8" eb="10">
      <t>シヨウ</t>
    </rPh>
    <rPh sb="10" eb="12">
      <t>デンリョク</t>
    </rPh>
    <rPh sb="13" eb="15">
      <t>キョウキュウ</t>
    </rPh>
    <phoneticPr fontId="2"/>
  </si>
  <si>
    <t>王禅寺処理センター使用電力の供給</t>
    <rPh sb="0" eb="3">
      <t>オウゼンジ</t>
    </rPh>
    <phoneticPr fontId="2"/>
  </si>
  <si>
    <t>南部リサイクルセンター使用電力の供給</t>
    <rPh sb="0" eb="2">
      <t>ナンブ</t>
    </rPh>
    <phoneticPr fontId="2"/>
  </si>
  <si>
    <t>加瀬クリーンセンター使用電力の供給</t>
    <rPh sb="0" eb="2">
      <t>カセ</t>
    </rPh>
    <phoneticPr fontId="2"/>
  </si>
  <si>
    <t>入江崎クリーンセンター使用電力の供給</t>
    <rPh sb="0" eb="2">
      <t>イリエ</t>
    </rPh>
    <rPh sb="2" eb="3">
      <t>ザキ</t>
    </rPh>
    <phoneticPr fontId="2"/>
  </si>
  <si>
    <t>浮島埋立事業所使用電力の供給</t>
    <rPh sb="0" eb="2">
      <t>ウキシマ</t>
    </rPh>
    <rPh sb="2" eb="4">
      <t>ウメタテ</t>
    </rPh>
    <rPh sb="4" eb="7">
      <t>ジギョウショ</t>
    </rPh>
    <rPh sb="7" eb="9">
      <t>シヨウ</t>
    </rPh>
    <rPh sb="9" eb="11">
      <t>デンリョク</t>
    </rPh>
    <rPh sb="12" eb="14">
      <t>キョウキュウ</t>
    </rPh>
    <phoneticPr fontId="2"/>
  </si>
  <si>
    <t>堤根資源化処理施設使用電力の供給</t>
    <rPh sb="0" eb="2">
      <t>ツツミネ</t>
    </rPh>
    <rPh sb="2" eb="5">
      <t>シゲンカ</t>
    </rPh>
    <rPh sb="5" eb="7">
      <t>ショリ</t>
    </rPh>
    <rPh sb="7" eb="9">
      <t>シセツ</t>
    </rPh>
    <rPh sb="9" eb="11">
      <t>シヨウ</t>
    </rPh>
    <rPh sb="11" eb="13">
      <t>デンリョク</t>
    </rPh>
    <rPh sb="14" eb="16">
      <t>キョウキュウ</t>
    </rPh>
    <phoneticPr fontId="2"/>
  </si>
  <si>
    <t>橘リサイクルセンター使用電力の供給</t>
    <rPh sb="0" eb="1">
      <t>タチバナ</t>
    </rPh>
    <rPh sb="10" eb="12">
      <t>シヨウ</t>
    </rPh>
    <rPh sb="12" eb="14">
      <t>デンリョク</t>
    </rPh>
    <rPh sb="15" eb="17">
      <t>キョウキュウ</t>
    </rPh>
    <phoneticPr fontId="2"/>
  </si>
  <si>
    <t>南部生活環境事業所使用電力の供給</t>
    <rPh sb="0" eb="2">
      <t>ナンブ</t>
    </rPh>
    <rPh sb="2" eb="4">
      <t>セイカツ</t>
    </rPh>
    <rPh sb="4" eb="6">
      <t>カンキョウ</t>
    </rPh>
    <rPh sb="6" eb="9">
      <t>ジギョウショ</t>
    </rPh>
    <rPh sb="9" eb="11">
      <t>シヨウ</t>
    </rPh>
    <rPh sb="11" eb="13">
      <t>デンリョク</t>
    </rPh>
    <rPh sb="14" eb="16">
      <t>キョウキュウ</t>
    </rPh>
    <phoneticPr fontId="2"/>
  </si>
  <si>
    <t>中原生活環境事業所使用電力の供給</t>
    <rPh sb="0" eb="2">
      <t>ナカハラ</t>
    </rPh>
    <rPh sb="2" eb="4">
      <t>セイカツ</t>
    </rPh>
    <rPh sb="4" eb="6">
      <t>カンキョウ</t>
    </rPh>
    <rPh sb="6" eb="9">
      <t>ジギョウショ</t>
    </rPh>
    <rPh sb="9" eb="11">
      <t>シヨウ</t>
    </rPh>
    <rPh sb="11" eb="13">
      <t>デンリョク</t>
    </rPh>
    <rPh sb="14" eb="16">
      <t>キョウキュウ</t>
    </rPh>
    <phoneticPr fontId="2"/>
  </si>
  <si>
    <t>宮前生活環境事業所使用電力の供給</t>
    <rPh sb="0" eb="2">
      <t>ミヤマエ</t>
    </rPh>
    <rPh sb="2" eb="4">
      <t>セイカツ</t>
    </rPh>
    <rPh sb="4" eb="6">
      <t>カンキョウ</t>
    </rPh>
    <rPh sb="6" eb="9">
      <t>ジギョウショ</t>
    </rPh>
    <rPh sb="9" eb="11">
      <t>シヨウ</t>
    </rPh>
    <rPh sb="11" eb="13">
      <t>デンリョク</t>
    </rPh>
    <rPh sb="14" eb="16">
      <t>キョウキュウ</t>
    </rPh>
    <phoneticPr fontId="2"/>
  </si>
  <si>
    <t>多摩生活環境事業所使用電力の供給</t>
    <rPh sb="0" eb="2">
      <t>タマ</t>
    </rPh>
    <rPh sb="2" eb="4">
      <t>セイカツ</t>
    </rPh>
    <rPh sb="4" eb="6">
      <t>カンキョウ</t>
    </rPh>
    <rPh sb="6" eb="9">
      <t>ジギョウショ</t>
    </rPh>
    <rPh sb="9" eb="11">
      <t>シヨウ</t>
    </rPh>
    <rPh sb="11" eb="13">
      <t>デンリョク</t>
    </rPh>
    <rPh sb="14" eb="16">
      <t>キョウキュウ</t>
    </rPh>
    <phoneticPr fontId="2"/>
  </si>
  <si>
    <t>等々力陸上競技場ほか１１施設で使用する高圧電力の供給に関する契約</t>
    <rPh sb="0" eb="3">
      <t>トドロキ</t>
    </rPh>
    <rPh sb="3" eb="5">
      <t>リクジョウ</t>
    </rPh>
    <rPh sb="5" eb="8">
      <t>キョウギジョウ</t>
    </rPh>
    <rPh sb="12" eb="14">
      <t>シセツ</t>
    </rPh>
    <rPh sb="15" eb="17">
      <t>シヨウ</t>
    </rPh>
    <rPh sb="19" eb="21">
      <t>コウアツ</t>
    </rPh>
    <rPh sb="21" eb="23">
      <t>デンリョク</t>
    </rPh>
    <rPh sb="24" eb="26">
      <t>キョウキュウ</t>
    </rPh>
    <rPh sb="27" eb="28">
      <t>カン</t>
    </rPh>
    <rPh sb="30" eb="32">
      <t>ケイヤク</t>
    </rPh>
    <phoneticPr fontId="2"/>
  </si>
  <si>
    <t>建設緑政局</t>
    <rPh sb="0" eb="2">
      <t>ケンセツ</t>
    </rPh>
    <rPh sb="2" eb="5">
      <t>リョクセイキョク</t>
    </rPh>
    <phoneticPr fontId="2"/>
  </si>
  <si>
    <t>川崎港海底トンネルで使用する電力の供給に関する契約</t>
    <rPh sb="0" eb="2">
      <t>カワサキ</t>
    </rPh>
    <rPh sb="2" eb="3">
      <t>コウ</t>
    </rPh>
    <rPh sb="3" eb="5">
      <t>カイテイ</t>
    </rPh>
    <rPh sb="10" eb="12">
      <t>シヨウ</t>
    </rPh>
    <rPh sb="14" eb="16">
      <t>デンリョク</t>
    </rPh>
    <rPh sb="17" eb="19">
      <t>キョウキュウ</t>
    </rPh>
    <rPh sb="20" eb="21">
      <t>カン</t>
    </rPh>
    <rPh sb="23" eb="25">
      <t>ケイヤク</t>
    </rPh>
    <phoneticPr fontId="2"/>
  </si>
  <si>
    <t>港湾局</t>
    <rPh sb="0" eb="2">
      <t>コウワン</t>
    </rPh>
    <rPh sb="2" eb="3">
      <t>キョク</t>
    </rPh>
    <phoneticPr fontId="2"/>
  </si>
  <si>
    <t>サミットエナジー株式会社</t>
    <rPh sb="8" eb="12">
      <t>カブシキガイシャ</t>
    </rPh>
    <phoneticPr fontId="2"/>
  </si>
  <si>
    <t>川崎市教育文化会館の電気需給に関する契約</t>
    <rPh sb="0" eb="2">
      <t>カワサキ</t>
    </rPh>
    <rPh sb="2" eb="3">
      <t>シ</t>
    </rPh>
    <rPh sb="3" eb="9">
      <t>キ</t>
    </rPh>
    <rPh sb="10" eb="12">
      <t>デンキ</t>
    </rPh>
    <rPh sb="12" eb="14">
      <t>ジュキュウ</t>
    </rPh>
    <rPh sb="15" eb="16">
      <t>カン</t>
    </rPh>
    <rPh sb="18" eb="20">
      <t>ケイヤク</t>
    </rPh>
    <phoneticPr fontId="2"/>
  </si>
  <si>
    <t xml:space="preserve">川崎区役所
</t>
    <rPh sb="0" eb="3">
      <t>カワサキク</t>
    </rPh>
    <rPh sb="3" eb="5">
      <t>ヤクショ</t>
    </rPh>
    <phoneticPr fontId="2"/>
  </si>
  <si>
    <t>中原区役所ほか１５施設の電力需給に関する契約</t>
    <rPh sb="0" eb="5">
      <t>ナカハラクヤクショ</t>
    </rPh>
    <rPh sb="9" eb="11">
      <t>シセツ</t>
    </rPh>
    <rPh sb="12" eb="14">
      <t>デンリョク</t>
    </rPh>
    <rPh sb="14" eb="16">
      <t>ジュキュウ</t>
    </rPh>
    <rPh sb="17" eb="18">
      <t>カン</t>
    </rPh>
    <rPh sb="20" eb="22">
      <t>ケイヤク</t>
    </rPh>
    <phoneticPr fontId="2"/>
  </si>
  <si>
    <t>中原区役所</t>
    <rPh sb="0" eb="5">
      <t>ナカハラクヤクショ</t>
    </rPh>
    <phoneticPr fontId="2"/>
  </si>
  <si>
    <t>株式会社エネット</t>
    <rPh sb="0" eb="2">
      <t>カブシキ</t>
    </rPh>
    <rPh sb="2" eb="4">
      <t>ガイシャ</t>
    </rPh>
    <phoneticPr fontId="2"/>
  </si>
  <si>
    <t>グルーピング</t>
    <phoneticPr fontId="2"/>
  </si>
  <si>
    <t>川崎市宮前区役所庁舎ほか４施設で使用する電力の供給</t>
    <rPh sb="0" eb="3">
      <t>カワサキシ</t>
    </rPh>
    <rPh sb="3" eb="8">
      <t>ミヤマエクヤクショ</t>
    </rPh>
    <rPh sb="8" eb="10">
      <t>チョウシャ</t>
    </rPh>
    <rPh sb="13" eb="15">
      <t>シセツ</t>
    </rPh>
    <rPh sb="16" eb="18">
      <t>シヨウ</t>
    </rPh>
    <rPh sb="20" eb="22">
      <t>デンリョク</t>
    </rPh>
    <rPh sb="23" eb="25">
      <t>キョウキュウ</t>
    </rPh>
    <phoneticPr fontId="2"/>
  </si>
  <si>
    <t>宮前区役所</t>
    <rPh sb="0" eb="5">
      <t>ミヤマエクヤクショ</t>
    </rPh>
    <phoneticPr fontId="2"/>
  </si>
  <si>
    <t>丸紅新電力株式会社</t>
    <rPh sb="0" eb="2">
      <t>マルベニ</t>
    </rPh>
    <rPh sb="2" eb="3">
      <t>シン</t>
    </rPh>
    <rPh sb="3" eb="5">
      <t>デンリョク</t>
    </rPh>
    <rPh sb="5" eb="7">
      <t>カブシキ</t>
    </rPh>
    <rPh sb="7" eb="9">
      <t>カイシャ</t>
    </rPh>
    <phoneticPr fontId="2"/>
  </si>
  <si>
    <t>-</t>
    <phoneticPr fontId="2"/>
  </si>
  <si>
    <t>川崎市多摩区総合庁舎で使用する電気の受給契約</t>
    <rPh sb="0" eb="3">
      <t>カワサキシ</t>
    </rPh>
    <rPh sb="3" eb="6">
      <t>タマク</t>
    </rPh>
    <rPh sb="6" eb="8">
      <t>ソウゴウ</t>
    </rPh>
    <rPh sb="8" eb="10">
      <t>チョウシャ</t>
    </rPh>
    <rPh sb="11" eb="13">
      <t>シヨウ</t>
    </rPh>
    <rPh sb="15" eb="17">
      <t>デンキ</t>
    </rPh>
    <rPh sb="18" eb="20">
      <t>ジュキュウ</t>
    </rPh>
    <rPh sb="20" eb="22">
      <t>ケイヤク</t>
    </rPh>
    <phoneticPr fontId="2"/>
  </si>
  <si>
    <t>多摩区役所</t>
    <rPh sb="0" eb="5">
      <t>タマクヤクショ</t>
    </rPh>
    <phoneticPr fontId="2"/>
  </si>
  <si>
    <t>PPS</t>
    <phoneticPr fontId="2"/>
  </si>
  <si>
    <t>一般競争入札</t>
    <phoneticPr fontId="2"/>
  </si>
  <si>
    <t>長沢浄水場で使用する電気</t>
  </si>
  <si>
    <t>上下水道局</t>
    <rPh sb="0" eb="2">
      <t>ジョウゲ</t>
    </rPh>
    <rPh sb="2" eb="5">
      <t>スイドウキョク</t>
    </rPh>
    <phoneticPr fontId="2"/>
  </si>
  <si>
    <t>東京電力エナジーパートナー　株式会社</t>
  </si>
  <si>
    <t>潮見台配水所で使用する電気</t>
  </si>
  <si>
    <t>生田浄水場で使用する電気</t>
  </si>
  <si>
    <t>平間配水所で使用する電気</t>
  </si>
  <si>
    <t>鷺沼配水所で使用する電気</t>
  </si>
  <si>
    <t>入江崎総合スラッジセンターで使用する電気</t>
  </si>
  <si>
    <t>入江崎水処理センターで使用する電気</t>
  </si>
  <si>
    <t>加瀬水処理センターで使用する電気</t>
  </si>
  <si>
    <t>等々力水処理センターで使用する電気</t>
  </si>
  <si>
    <t>麻生水処理センターで使用する電気</t>
  </si>
  <si>
    <t>戸手ポンプ場ほかで使用する電気</t>
  </si>
  <si>
    <t>小向ポンプ場ほかで使用する電気</t>
  </si>
  <si>
    <t>稲田取水所で使用する電気</t>
  </si>
  <si>
    <t>株式会社　Ｆ‐Ｐｏｗｅｒ</t>
  </si>
  <si>
    <t>渋川ポンプ場で使用する電気</t>
  </si>
  <si>
    <t>六郷ポンプ場ほかで使用する電気</t>
  </si>
  <si>
    <t>川崎病院で使用する電気の調達</t>
    <rPh sb="0" eb="2">
      <t>カワサキ</t>
    </rPh>
    <rPh sb="2" eb="4">
      <t>ビョウイン</t>
    </rPh>
    <rPh sb="5" eb="7">
      <t>シヨウ</t>
    </rPh>
    <rPh sb="9" eb="11">
      <t>デンキ</t>
    </rPh>
    <rPh sb="12" eb="14">
      <t>チョウタツ</t>
    </rPh>
    <phoneticPr fontId="2"/>
  </si>
  <si>
    <t>病院局</t>
    <rPh sb="0" eb="2">
      <t>ビョウイン</t>
    </rPh>
    <rPh sb="2" eb="3">
      <t>キョク</t>
    </rPh>
    <phoneticPr fontId="2"/>
  </si>
  <si>
    <t>東京電力エナジーパートナー　株式会社　Ｅ＆Ｇ事業本部　南関東本部</t>
  </si>
  <si>
    <t>井田病院で使用する電気の調達</t>
    <rPh sb="0" eb="2">
      <t>イダ</t>
    </rPh>
    <rPh sb="2" eb="4">
      <t>ビョウイン</t>
    </rPh>
    <rPh sb="5" eb="7">
      <t>シヨウ</t>
    </rPh>
    <rPh sb="9" eb="11">
      <t>デンキ</t>
    </rPh>
    <rPh sb="12" eb="14">
      <t>チョウタツ</t>
    </rPh>
    <phoneticPr fontId="2"/>
  </si>
  <si>
    <t>株式会社　Ｆ-Ｐower</t>
  </si>
  <si>
    <t>川崎市立殿町小学校ほか５０校で使用する電力の供給</t>
    <rPh sb="0" eb="4">
      <t>カワサキシリツ</t>
    </rPh>
    <rPh sb="4" eb="5">
      <t>トノ</t>
    </rPh>
    <rPh sb="5" eb="6">
      <t>マチ</t>
    </rPh>
    <rPh sb="6" eb="9">
      <t>ショウガッコウ</t>
    </rPh>
    <rPh sb="13" eb="14">
      <t>コウ</t>
    </rPh>
    <rPh sb="15" eb="17">
      <t>シヨウ</t>
    </rPh>
    <rPh sb="19" eb="21">
      <t>デンリョク</t>
    </rPh>
    <rPh sb="22" eb="24">
      <t>キョウキュウ</t>
    </rPh>
    <phoneticPr fontId="2"/>
  </si>
  <si>
    <t>教育委員会事務局</t>
    <rPh sb="0" eb="8">
      <t>キョウイクイインカイジムキョク</t>
    </rPh>
    <phoneticPr fontId="2"/>
  </si>
  <si>
    <t>株式会社F－Power</t>
    <rPh sb="0" eb="4">
      <t>カブシキガイシャ</t>
    </rPh>
    <phoneticPr fontId="2"/>
  </si>
  <si>
    <t>川崎市立橘小学校ほか５８校で使用する電力の供給</t>
    <rPh sb="0" eb="4">
      <t>カワサキシリツ</t>
    </rPh>
    <rPh sb="4" eb="5">
      <t>タチバナ</t>
    </rPh>
    <rPh sb="5" eb="8">
      <t>ショウガッコウ</t>
    </rPh>
    <rPh sb="12" eb="13">
      <t>コウ</t>
    </rPh>
    <rPh sb="14" eb="16">
      <t>シヨウ</t>
    </rPh>
    <rPh sb="18" eb="20">
      <t>デンリョク</t>
    </rPh>
    <rPh sb="21" eb="23">
      <t>キョウキュウ</t>
    </rPh>
    <phoneticPr fontId="2"/>
  </si>
  <si>
    <t>川崎市立大師中学校ほか６０校で使用する電力の供給</t>
    <rPh sb="0" eb="4">
      <t>カワサキシリツ</t>
    </rPh>
    <rPh sb="4" eb="6">
      <t>ダイシ</t>
    </rPh>
    <rPh sb="6" eb="9">
      <t>チュウガッコウ</t>
    </rPh>
    <rPh sb="13" eb="14">
      <t>コウ</t>
    </rPh>
    <rPh sb="15" eb="17">
      <t>シヨウ</t>
    </rPh>
    <rPh sb="19" eb="21">
      <t>デンリョク</t>
    </rPh>
    <rPh sb="22" eb="24">
      <t>キョウキュウ</t>
    </rPh>
    <phoneticPr fontId="2"/>
  </si>
  <si>
    <t>高津図書館で使用する電力の供給</t>
  </si>
  <si>
    <t>教育委員会事務局</t>
  </si>
  <si>
    <t>エネサーブ株式会社</t>
  </si>
  <si>
    <t>指名競争入札</t>
  </si>
  <si>
    <t>全落札額のうち10電力会社が入札に参加したときの落札価格合計/電力会社
提示額（税抜き）</t>
    <phoneticPr fontId="2"/>
  </si>
  <si>
    <t>こども家庭センター
電気需給契約</t>
    <rPh sb="3" eb="5">
      <t>カテイ</t>
    </rPh>
    <rPh sb="10" eb="12">
      <t>デンキ</t>
    </rPh>
    <rPh sb="12" eb="14">
      <t>ジュキュウ</t>
    </rPh>
    <rPh sb="14" eb="16">
      <t>ケイヤク</t>
    </rPh>
    <phoneticPr fontId="2"/>
  </si>
  <si>
    <t>こども未来局</t>
    <rPh sb="3" eb="5">
      <t>ミライ</t>
    </rPh>
    <rPh sb="5" eb="6">
      <t>キョク</t>
    </rPh>
    <phoneticPr fontId="2"/>
  </si>
  <si>
    <t>エネサーブ株式会社</t>
    <rPh sb="5" eb="9">
      <t>カブシキガイシャ</t>
    </rPh>
    <phoneticPr fontId="2"/>
  </si>
  <si>
    <t>不落随意契約</t>
    <rPh sb="0" eb="2">
      <t>フラク</t>
    </rPh>
    <rPh sb="2" eb="4">
      <t>ズイイ</t>
    </rPh>
    <rPh sb="4" eb="6">
      <t>ケイヤク</t>
    </rPh>
    <phoneticPr fontId="2"/>
  </si>
  <si>
    <t>指名競争入札を実施したが、参加業者が1社のみで入札不調となったことから、地方自治法施行令第167条の2第1項第8号を適用し不落随契とした。</t>
    <rPh sb="0" eb="6">
      <t>シメイキョウソウニュウサツ</t>
    </rPh>
    <rPh sb="7" eb="9">
      <t>ジッシ</t>
    </rPh>
    <rPh sb="13" eb="15">
      <t>サンカ</t>
    </rPh>
    <rPh sb="15" eb="17">
      <t>ギョウシャ</t>
    </rPh>
    <rPh sb="19" eb="20">
      <t>シャ</t>
    </rPh>
    <rPh sb="23" eb="25">
      <t>ニュウサツ</t>
    </rPh>
    <rPh sb="25" eb="27">
      <t>フチョウ</t>
    </rPh>
    <rPh sb="36" eb="38">
      <t>チホウ</t>
    </rPh>
    <rPh sb="38" eb="40">
      <t>ジチ</t>
    </rPh>
    <rPh sb="40" eb="41">
      <t>ホウ</t>
    </rPh>
    <rPh sb="41" eb="44">
      <t>セコウレイ</t>
    </rPh>
    <rPh sb="44" eb="45">
      <t>ダイ</t>
    </rPh>
    <rPh sb="48" eb="49">
      <t>ジョウ</t>
    </rPh>
    <rPh sb="51" eb="52">
      <t>ダイ</t>
    </rPh>
    <rPh sb="53" eb="54">
      <t>コウ</t>
    </rPh>
    <rPh sb="54" eb="55">
      <t>ダイ</t>
    </rPh>
    <rPh sb="56" eb="57">
      <t>ゴウ</t>
    </rPh>
    <rPh sb="58" eb="60">
      <t>テキヨウ</t>
    </rPh>
    <rPh sb="61" eb="65">
      <t>フラクズイケイ</t>
    </rPh>
    <phoneticPr fontId="2"/>
  </si>
  <si>
    <t>中部児童相談所
電気需給契約</t>
    <rPh sb="0" eb="2">
      <t>チュウブ</t>
    </rPh>
    <rPh sb="2" eb="4">
      <t>ジドウ</t>
    </rPh>
    <rPh sb="4" eb="6">
      <t>ソウダン</t>
    </rPh>
    <rPh sb="6" eb="7">
      <t>ジョ</t>
    </rPh>
    <rPh sb="8" eb="10">
      <t>デンキ</t>
    </rPh>
    <rPh sb="10" eb="12">
      <t>ジュキュウ</t>
    </rPh>
    <rPh sb="12" eb="14">
      <t>ケイヤク</t>
    </rPh>
    <phoneticPr fontId="2"/>
  </si>
  <si>
    <t>こども未来局</t>
    <rPh sb="3" eb="6">
      <t>ミライキョク</t>
    </rPh>
    <phoneticPr fontId="2"/>
  </si>
  <si>
    <t>浮島処理センター余剰電力の売却</t>
    <rPh sb="0" eb="2">
      <t>ウキシマ</t>
    </rPh>
    <rPh sb="2" eb="4">
      <t>ショリ</t>
    </rPh>
    <rPh sb="8" eb="10">
      <t>ヨジョウ</t>
    </rPh>
    <rPh sb="10" eb="12">
      <t>デンリョク</t>
    </rPh>
    <rPh sb="13" eb="15">
      <t>バイキャク</t>
    </rPh>
    <phoneticPr fontId="2"/>
  </si>
  <si>
    <t>4社</t>
    <rPh sb="1" eb="2">
      <t>シャ</t>
    </rPh>
    <phoneticPr fontId="2"/>
  </si>
  <si>
    <t>王禅寺処理センター余剰電力の売却</t>
    <rPh sb="0" eb="3">
      <t>オウゼンジ</t>
    </rPh>
    <rPh sb="3" eb="5">
      <t>ショリ</t>
    </rPh>
    <rPh sb="9" eb="11">
      <t>ヨジョウ</t>
    </rPh>
    <rPh sb="11" eb="13">
      <t>デンリョク</t>
    </rPh>
    <rPh sb="14" eb="16">
      <t>バイキャク</t>
    </rPh>
    <phoneticPr fontId="2"/>
  </si>
  <si>
    <t>6社</t>
    <rPh sb="1" eb="2">
      <t>シャ</t>
    </rPh>
    <phoneticPr fontId="2"/>
  </si>
  <si>
    <t>株式会社　F-Power</t>
    <rPh sb="0" eb="4">
      <t>カブシキガイシャ</t>
    </rPh>
    <phoneticPr fontId="2"/>
  </si>
  <si>
    <t>川崎市西丸子小学校太陽電池発電所電力売払収入</t>
  </si>
  <si>
    <t>教育委員会事務局教育環境整推進室</t>
  </si>
  <si>
    <t>特命随意契約</t>
  </si>
  <si>
    <t>東京電力エナジーパートナー(株)</t>
  </si>
  <si>
    <t>21年度</t>
  </si>
  <si>
    <t>「神戸市電力の調達に係る環境配慮方針」を参照
http://www.city.kobe.lg.jp/information/project/environment/green/img/29denryokucyoutatsuhoushin.pdf</t>
  </si>
  <si>
    <t>同左</t>
  </si>
  <si>
    <t>http://www.city.kobe.lg.jp/information/project/environment/green/index.html</t>
  </si>
  <si>
    <t>全落札額のうち10電力会社が入札に参加したときの落札価格合計/電力会社
提示額（税抜き）⑭/⑥</t>
    <phoneticPr fontId="2"/>
  </si>
  <si>
    <t>神戸市東部環境センター電気調達</t>
    <rPh sb="0" eb="3">
      <t>コウベシ</t>
    </rPh>
    <rPh sb="3" eb="5">
      <t>トウブ</t>
    </rPh>
    <rPh sb="5" eb="7">
      <t>カンキョウ</t>
    </rPh>
    <rPh sb="11" eb="13">
      <t>デンキ</t>
    </rPh>
    <rPh sb="13" eb="15">
      <t>チョウタツ</t>
    </rPh>
    <phoneticPr fontId="4"/>
  </si>
  <si>
    <t>（株）F-Power</t>
    <rPh sb="1" eb="2">
      <t>カブ</t>
    </rPh>
    <phoneticPr fontId="4"/>
  </si>
  <si>
    <t>一般競争入札</t>
    <rPh sb="0" eb="2">
      <t>イッパン</t>
    </rPh>
    <rPh sb="2" eb="4">
      <t>キョウソウ</t>
    </rPh>
    <rPh sb="4" eb="6">
      <t>ニュウサツ</t>
    </rPh>
    <phoneticPr fontId="4"/>
  </si>
  <si>
    <t>神戸市環境局事業部港島クリーンセンター電気調達</t>
    <rPh sb="0" eb="3">
      <t>コウベシ</t>
    </rPh>
    <rPh sb="3" eb="6">
      <t>カンキョウキョク</t>
    </rPh>
    <rPh sb="6" eb="8">
      <t>ジギョウ</t>
    </rPh>
    <rPh sb="8" eb="9">
      <t>ブ</t>
    </rPh>
    <rPh sb="9" eb="10">
      <t>ミナト</t>
    </rPh>
    <rPh sb="10" eb="11">
      <t>ジマ</t>
    </rPh>
    <rPh sb="19" eb="21">
      <t>デンキ</t>
    </rPh>
    <rPh sb="21" eb="23">
      <t>チョウタツ</t>
    </rPh>
    <phoneticPr fontId="4"/>
  </si>
  <si>
    <t>関西電力(株)</t>
    <rPh sb="0" eb="2">
      <t>カンサイ</t>
    </rPh>
    <rPh sb="2" eb="4">
      <t>デンリョク</t>
    </rPh>
    <rPh sb="5" eb="6">
      <t>カブ</t>
    </rPh>
    <phoneticPr fontId="4"/>
  </si>
  <si>
    <t>神戸市環境局事業部西クリーンセンター電気調達</t>
    <rPh sb="0" eb="3">
      <t>コウベシ</t>
    </rPh>
    <rPh sb="3" eb="6">
      <t>カンキョウキョク</t>
    </rPh>
    <rPh sb="6" eb="8">
      <t>ジギョウ</t>
    </rPh>
    <rPh sb="8" eb="9">
      <t>ブ</t>
    </rPh>
    <rPh sb="9" eb="10">
      <t>ニシ</t>
    </rPh>
    <rPh sb="18" eb="20">
      <t>デンキ</t>
    </rPh>
    <rPh sb="20" eb="22">
      <t>チョウタツ</t>
    </rPh>
    <phoneticPr fontId="4"/>
  </si>
  <si>
    <t>（株）エネット</t>
    <rPh sb="1" eb="2">
      <t>カブ</t>
    </rPh>
    <phoneticPr fontId="4"/>
  </si>
  <si>
    <t>神戸市環境局布施畑環境センター破砕選別施設電気調達</t>
    <rPh sb="0" eb="3">
      <t>コウベシ</t>
    </rPh>
    <rPh sb="3" eb="6">
      <t>カンキョウキョク</t>
    </rPh>
    <rPh sb="6" eb="9">
      <t>フセハタ</t>
    </rPh>
    <rPh sb="9" eb="11">
      <t>カンキョウ</t>
    </rPh>
    <rPh sb="15" eb="16">
      <t>ハ</t>
    </rPh>
    <rPh sb="16" eb="17">
      <t>サイ</t>
    </rPh>
    <rPh sb="17" eb="19">
      <t>センベツ</t>
    </rPh>
    <rPh sb="19" eb="21">
      <t>シセツ</t>
    </rPh>
    <rPh sb="21" eb="23">
      <t>デンキ</t>
    </rPh>
    <rPh sb="23" eb="25">
      <t>チョウタツ</t>
    </rPh>
    <phoneticPr fontId="4"/>
  </si>
  <si>
    <t>神戸市環境局事業所等10施設電気調達</t>
    <rPh sb="0" eb="3">
      <t>コウベシ</t>
    </rPh>
    <rPh sb="3" eb="6">
      <t>カンキョウキョク</t>
    </rPh>
    <rPh sb="6" eb="9">
      <t>ジギョウショ</t>
    </rPh>
    <rPh sb="9" eb="10">
      <t>ナド</t>
    </rPh>
    <rPh sb="12" eb="14">
      <t>シセツ</t>
    </rPh>
    <rPh sb="14" eb="16">
      <t>デンキ</t>
    </rPh>
    <rPh sb="16" eb="18">
      <t>チョウタツ</t>
    </rPh>
    <phoneticPr fontId="4"/>
  </si>
  <si>
    <t>エネサーブ（株）</t>
    <rPh sb="6" eb="7">
      <t>カブ</t>
    </rPh>
    <phoneticPr fontId="4"/>
  </si>
  <si>
    <t>神戸市環境局排水管理施設等7施設電気調達</t>
    <rPh sb="0" eb="3">
      <t>コウベシ</t>
    </rPh>
    <rPh sb="3" eb="6">
      <t>カンキョウキョク</t>
    </rPh>
    <rPh sb="6" eb="8">
      <t>ハイスイ</t>
    </rPh>
    <rPh sb="8" eb="10">
      <t>カンリ</t>
    </rPh>
    <rPh sb="10" eb="12">
      <t>シセツ</t>
    </rPh>
    <rPh sb="12" eb="13">
      <t>ナド</t>
    </rPh>
    <rPh sb="14" eb="16">
      <t>シセツ</t>
    </rPh>
    <rPh sb="16" eb="18">
      <t>デンキ</t>
    </rPh>
    <rPh sb="18" eb="20">
      <t>チョウタツ</t>
    </rPh>
    <phoneticPr fontId="4"/>
  </si>
  <si>
    <t>神戸市環境局資源リサイクルセンター電気調達</t>
    <rPh sb="0" eb="3">
      <t>コウベシ</t>
    </rPh>
    <rPh sb="3" eb="6">
      <t>カンキョウキョク</t>
    </rPh>
    <rPh sb="6" eb="8">
      <t>シゲン</t>
    </rPh>
    <rPh sb="17" eb="19">
      <t>デンキ</t>
    </rPh>
    <rPh sb="19" eb="21">
      <t>チョウタツ</t>
    </rPh>
    <phoneticPr fontId="4"/>
  </si>
  <si>
    <t>神戸市役所本庁舎電気調達</t>
    <rPh sb="0" eb="5">
      <t>コウベシヤクショ</t>
    </rPh>
    <rPh sb="5" eb="7">
      <t>ホンチョウ</t>
    </rPh>
    <rPh sb="7" eb="8">
      <t>シャ</t>
    </rPh>
    <rPh sb="8" eb="10">
      <t>デンキ</t>
    </rPh>
    <rPh sb="10" eb="12">
      <t>チョウタツ</t>
    </rPh>
    <phoneticPr fontId="2"/>
  </si>
  <si>
    <t>行財政局庁舎管理課</t>
    <rPh sb="0" eb="3">
      <t>ギョウザイセイ</t>
    </rPh>
    <rPh sb="3" eb="4">
      <t>キョク</t>
    </rPh>
    <rPh sb="4" eb="6">
      <t>チョウシャ</t>
    </rPh>
    <rPh sb="6" eb="8">
      <t>カンリ</t>
    </rPh>
    <rPh sb="8" eb="9">
      <t>カ</t>
    </rPh>
    <phoneticPr fontId="2"/>
  </si>
  <si>
    <t>サミットエナジー㈱</t>
  </si>
  <si>
    <t>一般競争入札</t>
  </si>
  <si>
    <t>神戸市中央卸売市場本場電気調達</t>
    <rPh sb="0" eb="3">
      <t>コウベシ</t>
    </rPh>
    <rPh sb="3" eb="5">
      <t>チュウオウ</t>
    </rPh>
    <rPh sb="5" eb="7">
      <t>オロシウリ</t>
    </rPh>
    <rPh sb="7" eb="9">
      <t>シジョウ</t>
    </rPh>
    <rPh sb="9" eb="11">
      <t>ホンバ</t>
    </rPh>
    <rPh sb="11" eb="13">
      <t>デンキ</t>
    </rPh>
    <rPh sb="13" eb="15">
      <t>チョウタツ</t>
    </rPh>
    <phoneticPr fontId="2"/>
  </si>
  <si>
    <t>経済観光局</t>
    <rPh sb="0" eb="2">
      <t>ケイザイ</t>
    </rPh>
    <rPh sb="2" eb="4">
      <t>カンコウ</t>
    </rPh>
    <rPh sb="4" eb="5">
      <t>キョク</t>
    </rPh>
    <phoneticPr fontId="2"/>
  </si>
  <si>
    <t>神戸市経済観光局中央卸売市場運営本部西部市場電気調達</t>
    <rPh sb="0" eb="3">
      <t>コウベシ</t>
    </rPh>
    <rPh sb="3" eb="5">
      <t>ケイザイ</t>
    </rPh>
    <rPh sb="5" eb="7">
      <t>カンコウ</t>
    </rPh>
    <rPh sb="7" eb="8">
      <t>キョク</t>
    </rPh>
    <rPh sb="8" eb="10">
      <t>チュウオウ</t>
    </rPh>
    <rPh sb="10" eb="12">
      <t>オロシウリ</t>
    </rPh>
    <rPh sb="12" eb="13">
      <t>シ</t>
    </rPh>
    <rPh sb="13" eb="14">
      <t>ジョウ</t>
    </rPh>
    <rPh sb="14" eb="16">
      <t>ウンエイ</t>
    </rPh>
    <rPh sb="16" eb="18">
      <t>ホンブ</t>
    </rPh>
    <rPh sb="18" eb="20">
      <t>セイブ</t>
    </rPh>
    <rPh sb="20" eb="21">
      <t>シ</t>
    </rPh>
    <rPh sb="21" eb="22">
      <t>ジョウ</t>
    </rPh>
    <rPh sb="22" eb="24">
      <t>デンキ</t>
    </rPh>
    <rPh sb="24" eb="26">
      <t>チョウタツ</t>
    </rPh>
    <phoneticPr fontId="2"/>
  </si>
  <si>
    <t>㈱サミットエナジー</t>
  </si>
  <si>
    <t>神戸市産業振興局中央卸売市場東部市場電気調達</t>
    <rPh sb="0" eb="3">
      <t>コウベシ</t>
    </rPh>
    <rPh sb="3" eb="5">
      <t>サンギョウ</t>
    </rPh>
    <rPh sb="5" eb="7">
      <t>シンコウ</t>
    </rPh>
    <rPh sb="7" eb="8">
      <t>キョク</t>
    </rPh>
    <rPh sb="8" eb="10">
      <t>チュウオウ</t>
    </rPh>
    <rPh sb="10" eb="12">
      <t>オロシウ</t>
    </rPh>
    <rPh sb="12" eb="14">
      <t>イチバ</t>
    </rPh>
    <rPh sb="14" eb="16">
      <t>トウブ</t>
    </rPh>
    <rPh sb="16" eb="18">
      <t>シジョウ</t>
    </rPh>
    <rPh sb="18" eb="20">
      <t>デンキ</t>
    </rPh>
    <rPh sb="20" eb="22">
      <t>チョウタツ</t>
    </rPh>
    <phoneticPr fontId="2"/>
  </si>
  <si>
    <t>経済観光局</t>
    <rPh sb="0" eb="2">
      <t>ケイザイ</t>
    </rPh>
    <rPh sb="2" eb="5">
      <t>カンコウキョク</t>
    </rPh>
    <phoneticPr fontId="2"/>
  </si>
  <si>
    <t>関西電力㈱</t>
    <rPh sb="0" eb="2">
      <t>カンサイ</t>
    </rPh>
    <rPh sb="2" eb="4">
      <t>デンリョク</t>
    </rPh>
    <phoneticPr fontId="2"/>
  </si>
  <si>
    <t>神戸市建設局王子動物園電気調達</t>
    <rPh sb="0" eb="3">
      <t>コウベシ</t>
    </rPh>
    <phoneticPr fontId="2"/>
  </si>
  <si>
    <t>建設局王子動物園</t>
  </si>
  <si>
    <t>関西電力（株）</t>
    <rPh sb="0" eb="2">
      <t>カンサイ</t>
    </rPh>
    <rPh sb="2" eb="4">
      <t>デンリョク</t>
    </rPh>
    <phoneticPr fontId="2"/>
  </si>
  <si>
    <t>西部環境センター</t>
    <rPh sb="0" eb="2">
      <t>セイブ</t>
    </rPh>
    <rPh sb="2" eb="4">
      <t>カンキョウ</t>
    </rPh>
    <phoneticPr fontId="2"/>
  </si>
  <si>
    <t>建設・環境</t>
    <rPh sb="0" eb="2">
      <t>ケンセツ</t>
    </rPh>
    <rPh sb="3" eb="5">
      <t>カンキョウ</t>
    </rPh>
    <phoneticPr fontId="2"/>
  </si>
  <si>
    <t>アーバンエナジー㈱</t>
  </si>
  <si>
    <t>神戸市建設局垂水処理場電気調達</t>
    <rPh sb="0" eb="3">
      <t>コウベシ</t>
    </rPh>
    <rPh sb="3" eb="6">
      <t>ケンセツキョク</t>
    </rPh>
    <rPh sb="6" eb="8">
      <t>タルミ</t>
    </rPh>
    <rPh sb="8" eb="11">
      <t>ショリジョウ</t>
    </rPh>
    <rPh sb="11" eb="13">
      <t>デンキ</t>
    </rPh>
    <rPh sb="13" eb="15">
      <t>チョウタツ</t>
    </rPh>
    <phoneticPr fontId="2"/>
  </si>
  <si>
    <t>建設局西水環境センター</t>
    <rPh sb="0" eb="3">
      <t>ケンセツキョク</t>
    </rPh>
    <rPh sb="3" eb="4">
      <t>ニシ</t>
    </rPh>
    <rPh sb="4" eb="5">
      <t>ミズ</t>
    </rPh>
    <rPh sb="5" eb="7">
      <t>カンキョウ</t>
    </rPh>
    <phoneticPr fontId="2"/>
  </si>
  <si>
    <t>神戸市建設局玉津処理場電気調達</t>
    <rPh sb="3" eb="6">
      <t>ケンセツキョク</t>
    </rPh>
    <rPh sb="6" eb="8">
      <t>タマツ</t>
    </rPh>
    <rPh sb="8" eb="11">
      <t>ショリジョウ</t>
    </rPh>
    <rPh sb="11" eb="13">
      <t>デンキ</t>
    </rPh>
    <rPh sb="13" eb="15">
      <t>チョウタツ</t>
    </rPh>
    <phoneticPr fontId="2"/>
  </si>
  <si>
    <t>神戸市みなと総局新港第4突堤電気調達</t>
    <phoneticPr fontId="2"/>
  </si>
  <si>
    <t>みなと総局</t>
    <rPh sb="3" eb="5">
      <t>ソウキョク</t>
    </rPh>
    <phoneticPr fontId="2"/>
  </si>
  <si>
    <t>エネサーブ株式会社</t>
    <rPh sb="5" eb="9">
      <t>カブ</t>
    </rPh>
    <phoneticPr fontId="2"/>
  </si>
  <si>
    <t>経理契約</t>
    <rPh sb="0" eb="2">
      <t>ケイリ</t>
    </rPh>
    <rPh sb="2" eb="4">
      <t>ケイヤク</t>
    </rPh>
    <phoneticPr fontId="2"/>
  </si>
  <si>
    <t>名谷ポンプ場（18箇月分）</t>
    <rPh sb="0" eb="2">
      <t>ミョウダニ</t>
    </rPh>
    <rPh sb="5" eb="6">
      <t>ジョウ</t>
    </rPh>
    <rPh sb="9" eb="11">
      <t>カゲツ</t>
    </rPh>
    <rPh sb="11" eb="12">
      <t>ブン</t>
    </rPh>
    <phoneticPr fontId="4"/>
  </si>
  <si>
    <t>水道局</t>
    <rPh sb="0" eb="2">
      <t>スイドウ</t>
    </rPh>
    <rPh sb="2" eb="3">
      <t>キョク</t>
    </rPh>
    <phoneticPr fontId="2"/>
  </si>
  <si>
    <t>アーバンエナジー㈱</t>
    <rPh sb="8" eb="9">
      <t>デンリョク</t>
    </rPh>
    <phoneticPr fontId="2"/>
  </si>
  <si>
    <t>千苅浄水場（17箇月分）</t>
    <rPh sb="0" eb="1">
      <t>セン</t>
    </rPh>
    <rPh sb="1" eb="2">
      <t>カル</t>
    </rPh>
    <rPh sb="2" eb="4">
      <t>ジョウスイ</t>
    </rPh>
    <rPh sb="4" eb="5">
      <t>ジョウ</t>
    </rPh>
    <phoneticPr fontId="4"/>
  </si>
  <si>
    <t>水道局</t>
    <phoneticPr fontId="2"/>
  </si>
  <si>
    <t>関西電力㈱</t>
  </si>
  <si>
    <t>一般競争入札</t>
    <phoneticPr fontId="2"/>
  </si>
  <si>
    <t>有野ポンプ場（24箇月分）</t>
    <rPh sb="0" eb="2">
      <t>アリノ</t>
    </rPh>
    <rPh sb="5" eb="6">
      <t>ジョウ</t>
    </rPh>
    <phoneticPr fontId="4"/>
  </si>
  <si>
    <t>関西電力㈱</t>
    <phoneticPr fontId="2"/>
  </si>
  <si>
    <t>神崎川ポンプ場</t>
    <rPh sb="0" eb="2">
      <t>カンザキ</t>
    </rPh>
    <rPh sb="2" eb="3">
      <t>ガワ</t>
    </rPh>
    <rPh sb="6" eb="7">
      <t>ジョウ</t>
    </rPh>
    <phoneticPr fontId="4"/>
  </si>
  <si>
    <t>甲東ポンプ場</t>
    <rPh sb="0" eb="1">
      <t>コウ</t>
    </rPh>
    <rPh sb="1" eb="2">
      <t>トウ</t>
    </rPh>
    <rPh sb="5" eb="6">
      <t>ジョウ</t>
    </rPh>
    <phoneticPr fontId="4"/>
  </si>
  <si>
    <t>丸山ポンプ場</t>
    <rPh sb="0" eb="2">
      <t>マルヤマ</t>
    </rPh>
    <rPh sb="5" eb="6">
      <t>ジョウ</t>
    </rPh>
    <phoneticPr fontId="4"/>
  </si>
  <si>
    <t>奥畑ポンプ場</t>
    <rPh sb="0" eb="1">
      <t>オク</t>
    </rPh>
    <rPh sb="1" eb="2">
      <t>ハタ</t>
    </rPh>
    <rPh sb="5" eb="6">
      <t>ジョウ</t>
    </rPh>
    <phoneticPr fontId="4"/>
  </si>
  <si>
    <t>烏原ポンプ場</t>
    <rPh sb="0" eb="1">
      <t>カラス</t>
    </rPh>
    <rPh sb="1" eb="2">
      <t>ハラ</t>
    </rPh>
    <rPh sb="5" eb="6">
      <t>ジョウ</t>
    </rPh>
    <phoneticPr fontId="4"/>
  </si>
  <si>
    <t>布施畑ポンプ場（24箇月分）</t>
    <rPh sb="0" eb="2">
      <t>フセ</t>
    </rPh>
    <rPh sb="2" eb="3">
      <t>ハタケ</t>
    </rPh>
    <rPh sb="6" eb="7">
      <t>ジョウ</t>
    </rPh>
    <phoneticPr fontId="4"/>
  </si>
  <si>
    <t>藤原ポンプ場（24箇月分）</t>
    <rPh sb="0" eb="2">
      <t>フジワラ</t>
    </rPh>
    <rPh sb="5" eb="6">
      <t>ジョウ</t>
    </rPh>
    <phoneticPr fontId="4"/>
  </si>
  <si>
    <t>星和台ポンプ場（24箇月分）</t>
    <rPh sb="0" eb="2">
      <t>セイワ</t>
    </rPh>
    <rPh sb="2" eb="3">
      <t>ダイ</t>
    </rPh>
    <rPh sb="6" eb="7">
      <t>ジョウ</t>
    </rPh>
    <phoneticPr fontId="4"/>
  </si>
  <si>
    <t>㈱エネット</t>
    <phoneticPr fontId="2"/>
  </si>
  <si>
    <t>無効</t>
    <rPh sb="0" eb="2">
      <t>ムコウ</t>
    </rPh>
    <phoneticPr fontId="2"/>
  </si>
  <si>
    <t>奥平野浄水場他15施設（14箇月分）</t>
    <rPh sb="3" eb="6">
      <t>ジョウスイジョウ</t>
    </rPh>
    <phoneticPr fontId="2"/>
  </si>
  <si>
    <t>水道局</t>
    <phoneticPr fontId="2"/>
  </si>
  <si>
    <t>関西電力㈱</t>
    <phoneticPr fontId="2"/>
  </si>
  <si>
    <t>一般競争入札</t>
    <phoneticPr fontId="2"/>
  </si>
  <si>
    <t>車ポンプ場他11施設（24箇月分）</t>
    <rPh sb="4" eb="5">
      <t>ジョウ</t>
    </rPh>
    <phoneticPr fontId="2"/>
  </si>
  <si>
    <t>逢山峡ポンプ場他2施設（24箇月分）</t>
    <rPh sb="0" eb="1">
      <t>ホウ</t>
    </rPh>
    <rPh sb="1" eb="2">
      <t>ヤマ</t>
    </rPh>
    <rPh sb="2" eb="3">
      <t>キョウ</t>
    </rPh>
    <rPh sb="6" eb="7">
      <t>ジョウ</t>
    </rPh>
    <rPh sb="7" eb="8">
      <t>ホカ</t>
    </rPh>
    <rPh sb="9" eb="11">
      <t>シセツ</t>
    </rPh>
    <phoneticPr fontId="2"/>
  </si>
  <si>
    <t>神戸市立工業高等専門学校</t>
    <rPh sb="0" eb="4">
      <t>コウベシリツ</t>
    </rPh>
    <rPh sb="4" eb="6">
      <t>コウギョウ</t>
    </rPh>
    <rPh sb="6" eb="8">
      <t>コウトウ</t>
    </rPh>
    <rPh sb="8" eb="10">
      <t>センモン</t>
    </rPh>
    <rPh sb="10" eb="12">
      <t>ガッコウ</t>
    </rPh>
    <phoneticPr fontId="2"/>
  </si>
  <si>
    <t>工業高等専門学校</t>
    <rPh sb="0" eb="2">
      <t>コウギョウ</t>
    </rPh>
    <rPh sb="2" eb="4">
      <t>コウトウ</t>
    </rPh>
    <rPh sb="4" eb="6">
      <t>センモン</t>
    </rPh>
    <rPh sb="6" eb="8">
      <t>ガッコウ</t>
    </rPh>
    <phoneticPr fontId="2"/>
  </si>
  <si>
    <t>神戸市立学校園電気調達（その１）</t>
    <rPh sb="0" eb="4">
      <t>コウベシリツ</t>
    </rPh>
    <rPh sb="4" eb="6">
      <t>ガッコウ</t>
    </rPh>
    <rPh sb="6" eb="7">
      <t>エン</t>
    </rPh>
    <rPh sb="7" eb="9">
      <t>デンキ</t>
    </rPh>
    <rPh sb="9" eb="11">
      <t>チョウタツ</t>
    </rPh>
    <phoneticPr fontId="2"/>
  </si>
  <si>
    <t>神戸市教育委員会事務局総務部学校経営支援課</t>
    <rPh sb="0" eb="3">
      <t>コウベシ</t>
    </rPh>
    <rPh sb="3" eb="21">
      <t>８４４１</t>
    </rPh>
    <phoneticPr fontId="2"/>
  </si>
  <si>
    <t>関西電力（株）</t>
    <rPh sb="0" eb="2">
      <t>カンサイ</t>
    </rPh>
    <rPh sb="2" eb="4">
      <t>デンリョク</t>
    </rPh>
    <rPh sb="5" eb="6">
      <t>カブ</t>
    </rPh>
    <phoneticPr fontId="2"/>
  </si>
  <si>
    <t>神戸市立学校園電気調達（その２）</t>
    <rPh sb="0" eb="4">
      <t>コウベシリツ</t>
    </rPh>
    <rPh sb="4" eb="6">
      <t>ガッコウ</t>
    </rPh>
    <rPh sb="6" eb="7">
      <t>エン</t>
    </rPh>
    <rPh sb="7" eb="9">
      <t>デンキ</t>
    </rPh>
    <rPh sb="9" eb="11">
      <t>チョウタツ</t>
    </rPh>
    <phoneticPr fontId="2"/>
  </si>
  <si>
    <t>神戸市立学校園電気調達（その３）</t>
    <rPh sb="0" eb="4">
      <t>コウベシリツ</t>
    </rPh>
    <rPh sb="4" eb="6">
      <t>ガッコウ</t>
    </rPh>
    <rPh sb="6" eb="7">
      <t>エン</t>
    </rPh>
    <rPh sb="7" eb="9">
      <t>デンキ</t>
    </rPh>
    <rPh sb="9" eb="11">
      <t>チョウタツ</t>
    </rPh>
    <phoneticPr fontId="2"/>
  </si>
  <si>
    <t>（株）Ｆ－Ｐｏｗｅｒ</t>
    <rPh sb="1" eb="2">
      <t>カブ</t>
    </rPh>
    <phoneticPr fontId="2"/>
  </si>
  <si>
    <t>神戸市立学校園電気調達（その４）</t>
    <rPh sb="0" eb="4">
      <t>コウベシリツ</t>
    </rPh>
    <rPh sb="4" eb="6">
      <t>ガッコウ</t>
    </rPh>
    <rPh sb="6" eb="7">
      <t>エン</t>
    </rPh>
    <rPh sb="7" eb="9">
      <t>デンキ</t>
    </rPh>
    <rPh sb="9" eb="11">
      <t>チョウタツ</t>
    </rPh>
    <phoneticPr fontId="2"/>
  </si>
  <si>
    <t>神戸市立学校園電気調達（その５）</t>
    <rPh sb="0" eb="4">
      <t>コウベシリツ</t>
    </rPh>
    <rPh sb="4" eb="6">
      <t>ガッコウ</t>
    </rPh>
    <rPh sb="6" eb="7">
      <t>エン</t>
    </rPh>
    <rPh sb="7" eb="9">
      <t>デンキ</t>
    </rPh>
    <rPh sb="9" eb="11">
      <t>チョウタツ</t>
    </rPh>
    <phoneticPr fontId="2"/>
  </si>
  <si>
    <t>神戸市立学校園電気調達（その６）</t>
    <rPh sb="0" eb="4">
      <t>コウベシリツ</t>
    </rPh>
    <rPh sb="4" eb="6">
      <t>ガッコウ</t>
    </rPh>
    <rPh sb="6" eb="7">
      <t>エン</t>
    </rPh>
    <rPh sb="7" eb="9">
      <t>デンキ</t>
    </rPh>
    <rPh sb="9" eb="11">
      <t>チョウタツ</t>
    </rPh>
    <phoneticPr fontId="2"/>
  </si>
  <si>
    <t>神戸市立学校園電気調達（その７）</t>
    <rPh sb="0" eb="4">
      <t>コウベシリツ</t>
    </rPh>
    <rPh sb="4" eb="6">
      <t>ガッコウ</t>
    </rPh>
    <rPh sb="6" eb="7">
      <t>エン</t>
    </rPh>
    <rPh sb="7" eb="9">
      <t>デンキ</t>
    </rPh>
    <rPh sb="9" eb="11">
      <t>チョウタツ</t>
    </rPh>
    <phoneticPr fontId="2"/>
  </si>
  <si>
    <t>神戸市立学校園電気調達（その８）</t>
    <rPh sb="0" eb="4">
      <t>コウベシリツ</t>
    </rPh>
    <rPh sb="4" eb="6">
      <t>ガッコウ</t>
    </rPh>
    <rPh sb="6" eb="7">
      <t>エン</t>
    </rPh>
    <rPh sb="7" eb="9">
      <t>デンキ</t>
    </rPh>
    <rPh sb="9" eb="11">
      <t>チョウタツ</t>
    </rPh>
    <phoneticPr fontId="2"/>
  </si>
  <si>
    <t>神戸市立学校園電気調達（その９）</t>
    <rPh sb="0" eb="4">
      <t>コウベシリツ</t>
    </rPh>
    <rPh sb="4" eb="6">
      <t>ガッコウ</t>
    </rPh>
    <rPh sb="6" eb="7">
      <t>エン</t>
    </rPh>
    <rPh sb="7" eb="9">
      <t>デンキ</t>
    </rPh>
    <rPh sb="9" eb="11">
      <t>チョウタツ</t>
    </rPh>
    <phoneticPr fontId="2"/>
  </si>
  <si>
    <t>神戸市立学校園電気調達（その１０）</t>
    <rPh sb="0" eb="4">
      <t>コウベシリツ</t>
    </rPh>
    <rPh sb="4" eb="6">
      <t>ガッコウ</t>
    </rPh>
    <rPh sb="6" eb="7">
      <t>エン</t>
    </rPh>
    <rPh sb="7" eb="9">
      <t>デンキ</t>
    </rPh>
    <rPh sb="9" eb="11">
      <t>チョウタツ</t>
    </rPh>
    <phoneticPr fontId="2"/>
  </si>
  <si>
    <t>神戸市立学校園電気調達（その１１）</t>
    <rPh sb="0" eb="4">
      <t>コウベシリツ</t>
    </rPh>
    <rPh sb="4" eb="6">
      <t>ガッコウ</t>
    </rPh>
    <rPh sb="6" eb="7">
      <t>エン</t>
    </rPh>
    <rPh sb="7" eb="9">
      <t>デンキ</t>
    </rPh>
    <rPh sb="9" eb="11">
      <t>チョウタツ</t>
    </rPh>
    <phoneticPr fontId="2"/>
  </si>
  <si>
    <t>神戸市東灘区総合庁舎
電気調達（12ヶ月契約）</t>
    <rPh sb="0" eb="3">
      <t>コウベシ</t>
    </rPh>
    <rPh sb="3" eb="6">
      <t>ヒガシナダク</t>
    </rPh>
    <rPh sb="6" eb="8">
      <t>ソウゴウ</t>
    </rPh>
    <rPh sb="8" eb="10">
      <t>チョウシャ</t>
    </rPh>
    <rPh sb="11" eb="13">
      <t>デンキ</t>
    </rPh>
    <rPh sb="13" eb="15">
      <t>チョウタツ</t>
    </rPh>
    <rPh sb="19" eb="20">
      <t>ゲツ</t>
    </rPh>
    <rPh sb="20" eb="22">
      <t>ケイヤク</t>
    </rPh>
    <phoneticPr fontId="2"/>
  </si>
  <si>
    <t>東灘区</t>
    <rPh sb="0" eb="3">
      <t>ヒガシナダク</t>
    </rPh>
    <phoneticPr fontId="2"/>
  </si>
  <si>
    <t>サミットエナジー㈱</t>
    <phoneticPr fontId="2"/>
  </si>
  <si>
    <t>神戸市灘区総合庁舎電気調達</t>
    <rPh sb="0" eb="3">
      <t>コウベシ</t>
    </rPh>
    <rPh sb="3" eb="5">
      <t>ナダク</t>
    </rPh>
    <rPh sb="5" eb="7">
      <t>ソウゴウ</t>
    </rPh>
    <rPh sb="7" eb="9">
      <t>チョウシャ</t>
    </rPh>
    <rPh sb="9" eb="11">
      <t>デンキ</t>
    </rPh>
    <rPh sb="11" eb="13">
      <t>チョウタツ</t>
    </rPh>
    <phoneticPr fontId="2"/>
  </si>
  <si>
    <t>灘区</t>
    <rPh sb="0" eb="2">
      <t>ナダク</t>
    </rPh>
    <phoneticPr fontId="2"/>
  </si>
  <si>
    <t>サミットエナジー㈱</t>
    <phoneticPr fontId="2"/>
  </si>
  <si>
    <t>中央区総合庁舎電気調達</t>
    <rPh sb="0" eb="3">
      <t>チュウオウク</t>
    </rPh>
    <rPh sb="3" eb="5">
      <t>ソウゴウ</t>
    </rPh>
    <rPh sb="5" eb="7">
      <t>チョウシャ</t>
    </rPh>
    <rPh sb="7" eb="9">
      <t>デンキ</t>
    </rPh>
    <rPh sb="9" eb="11">
      <t>チョウタツ</t>
    </rPh>
    <phoneticPr fontId="2"/>
  </si>
  <si>
    <t>一般競争入札・合弁入札</t>
    <rPh sb="0" eb="2">
      <t>イッパン</t>
    </rPh>
    <rPh sb="2" eb="4">
      <t>キョウソウ</t>
    </rPh>
    <rPh sb="4" eb="6">
      <t>ニュウサツ</t>
    </rPh>
    <rPh sb="7" eb="9">
      <t>ゴウベン</t>
    </rPh>
    <rPh sb="9" eb="11">
      <t>ニュウサツ</t>
    </rPh>
    <phoneticPr fontId="2"/>
  </si>
  <si>
    <t>兵庫区総合庁舎電気調達（H29上半期）※金額は税込</t>
    <rPh sb="0" eb="2">
      <t>ヒョウゴ</t>
    </rPh>
    <rPh sb="2" eb="3">
      <t>ク</t>
    </rPh>
    <rPh sb="3" eb="5">
      <t>ソウゴウ</t>
    </rPh>
    <rPh sb="5" eb="7">
      <t>チョウシャ</t>
    </rPh>
    <rPh sb="7" eb="9">
      <t>デンキ</t>
    </rPh>
    <rPh sb="9" eb="11">
      <t>チョウタツ</t>
    </rPh>
    <rPh sb="15" eb="18">
      <t>カミハンキ</t>
    </rPh>
    <rPh sb="20" eb="22">
      <t>キンガク</t>
    </rPh>
    <rPh sb="23" eb="25">
      <t>ゼイコ</t>
    </rPh>
    <phoneticPr fontId="2"/>
  </si>
  <si>
    <t>兵庫区</t>
    <rPh sb="0" eb="2">
      <t>ヒョウゴ</t>
    </rPh>
    <rPh sb="2" eb="3">
      <t>ク</t>
    </rPh>
    <phoneticPr fontId="2"/>
  </si>
  <si>
    <t>一般競争入札・合併入札</t>
    <rPh sb="0" eb="2">
      <t>イッパン</t>
    </rPh>
    <rPh sb="2" eb="4">
      <t>キョウソウ</t>
    </rPh>
    <rPh sb="4" eb="6">
      <t>ニュウサツ</t>
    </rPh>
    <rPh sb="7" eb="9">
      <t>ガッペイ</t>
    </rPh>
    <rPh sb="9" eb="11">
      <t>ニュウサツ</t>
    </rPh>
    <phoneticPr fontId="2"/>
  </si>
  <si>
    <t>兵庫区総合庁舎電気調達（H29下半期）※金額は税込</t>
    <rPh sb="0" eb="2">
      <t>ヒョウゴ</t>
    </rPh>
    <rPh sb="2" eb="3">
      <t>ク</t>
    </rPh>
    <rPh sb="3" eb="5">
      <t>ソウゴウ</t>
    </rPh>
    <rPh sb="5" eb="7">
      <t>チョウシャ</t>
    </rPh>
    <rPh sb="7" eb="9">
      <t>デンキ</t>
    </rPh>
    <rPh sb="9" eb="11">
      <t>チョウタツ</t>
    </rPh>
    <rPh sb="15" eb="16">
      <t>シタ</t>
    </rPh>
    <rPh sb="20" eb="22">
      <t>キンガク</t>
    </rPh>
    <rPh sb="23" eb="25">
      <t>ゼイコ</t>
    </rPh>
    <phoneticPr fontId="2"/>
  </si>
  <si>
    <t>北区総務課</t>
    <rPh sb="0" eb="2">
      <t>キタク</t>
    </rPh>
    <rPh sb="2" eb="5">
      <t>ソウムカ</t>
    </rPh>
    <phoneticPr fontId="2"/>
  </si>
  <si>
    <t>サミットエナジー</t>
    <phoneticPr fontId="2"/>
  </si>
  <si>
    <t>神戸市長田区総合庁舎電気調達</t>
    <rPh sb="0" eb="3">
      <t>コウベシ</t>
    </rPh>
    <rPh sb="3" eb="6">
      <t>ナガタク</t>
    </rPh>
    <rPh sb="6" eb="8">
      <t>ソウゴウ</t>
    </rPh>
    <rPh sb="8" eb="10">
      <t>チョウシャ</t>
    </rPh>
    <rPh sb="10" eb="12">
      <t>デンキ</t>
    </rPh>
    <rPh sb="12" eb="14">
      <t>チョウタツ</t>
    </rPh>
    <phoneticPr fontId="2"/>
  </si>
  <si>
    <t>長田区</t>
    <rPh sb="0" eb="3">
      <t>ナガタク</t>
    </rPh>
    <phoneticPr fontId="2"/>
  </si>
  <si>
    <t>神戸市須磨区総合庁舎電気調達
(契約期間29.10.1～30.9.30)</t>
    <rPh sb="0" eb="3">
      <t>コウベシ</t>
    </rPh>
    <rPh sb="3" eb="6">
      <t>スマク</t>
    </rPh>
    <rPh sb="6" eb="8">
      <t>ソウゴウ</t>
    </rPh>
    <rPh sb="8" eb="10">
      <t>チョウシャ</t>
    </rPh>
    <rPh sb="10" eb="12">
      <t>デンキ</t>
    </rPh>
    <rPh sb="12" eb="14">
      <t>チョウタツ</t>
    </rPh>
    <phoneticPr fontId="2"/>
  </si>
  <si>
    <t>須磨区</t>
    <rPh sb="0" eb="3">
      <t>スマク</t>
    </rPh>
    <phoneticPr fontId="2"/>
  </si>
  <si>
    <t>サミットエナジー株式会社</t>
    <rPh sb="8" eb="10">
      <t>カブシキ</t>
    </rPh>
    <rPh sb="10" eb="12">
      <t>カイシャ</t>
    </rPh>
    <phoneticPr fontId="2"/>
  </si>
  <si>
    <t>神戸市西区総合庁舎電気調達</t>
    <rPh sb="0" eb="3">
      <t>コウベシ</t>
    </rPh>
    <rPh sb="3" eb="5">
      <t>ニシク</t>
    </rPh>
    <rPh sb="5" eb="7">
      <t>ソウゴウ</t>
    </rPh>
    <rPh sb="7" eb="9">
      <t>チョウシャ</t>
    </rPh>
    <rPh sb="9" eb="11">
      <t>デンキ</t>
    </rPh>
    <rPh sb="11" eb="13">
      <t>チョウタツ</t>
    </rPh>
    <phoneticPr fontId="2"/>
  </si>
  <si>
    <t>西区</t>
    <rPh sb="0" eb="2">
      <t>ニシク</t>
    </rPh>
    <phoneticPr fontId="2"/>
  </si>
  <si>
    <t>㈱F-Power</t>
    <phoneticPr fontId="2"/>
  </si>
  <si>
    <t>サミットエナジー㈱</t>
    <phoneticPr fontId="2"/>
  </si>
  <si>
    <t>全落札額のうち10電力会社が入札に参加したときの落札価格合計/電力会社
提示額（税抜き）</t>
    <phoneticPr fontId="2"/>
  </si>
  <si>
    <t>神戸市ポートアイランド処理場電気調達</t>
    <phoneticPr fontId="2"/>
  </si>
  <si>
    <t>建設局中央水環境センター</t>
    <phoneticPr fontId="2"/>
  </si>
  <si>
    <t>関西電力㈱</t>
    <phoneticPr fontId="2"/>
  </si>
  <si>
    <t>特命随意契約</t>
    <phoneticPr fontId="2"/>
  </si>
  <si>
    <t>部分供給に関する指針（資産エネルギー庁）による</t>
    <rPh sb="0" eb="2">
      <t>ブブン</t>
    </rPh>
    <rPh sb="2" eb="4">
      <t>キョウキュウ</t>
    </rPh>
    <rPh sb="5" eb="6">
      <t>カン</t>
    </rPh>
    <rPh sb="8" eb="10">
      <t>シシン</t>
    </rPh>
    <rPh sb="11" eb="13">
      <t>シサン</t>
    </rPh>
    <rPh sb="18" eb="19">
      <t>チョウ</t>
    </rPh>
    <phoneticPr fontId="2"/>
  </si>
  <si>
    <t>部分供給に関する指針（資産エネルギー庁）による</t>
  </si>
  <si>
    <t>センター５施設（14箇月分）</t>
    <rPh sb="5" eb="7">
      <t>シセツ</t>
    </rPh>
    <phoneticPr fontId="2"/>
  </si>
  <si>
    <t>関西電力</t>
    <rPh sb="0" eb="2">
      <t>カンサイ</t>
    </rPh>
    <rPh sb="2" eb="4">
      <t>デンリョク</t>
    </rPh>
    <phoneticPr fontId="2"/>
  </si>
  <si>
    <t>見積り合わせ</t>
    <rPh sb="0" eb="2">
      <t>ミツ</t>
    </rPh>
    <rPh sb="3" eb="4">
      <t>ア</t>
    </rPh>
    <phoneticPr fontId="2"/>
  </si>
  <si>
    <t>北野会館</t>
    <rPh sb="0" eb="2">
      <t>キタノ</t>
    </rPh>
    <rPh sb="2" eb="4">
      <t>カイカン</t>
    </rPh>
    <phoneticPr fontId="2"/>
  </si>
  <si>
    <t>神戸市東部環境センター再生可能エネルギー電気等売却</t>
    <rPh sb="0" eb="3">
      <t>コウベシ</t>
    </rPh>
    <rPh sb="3" eb="5">
      <t>トウブ</t>
    </rPh>
    <rPh sb="5" eb="7">
      <t>カンキョウ</t>
    </rPh>
    <rPh sb="11" eb="13">
      <t>サイセイ</t>
    </rPh>
    <rPh sb="13" eb="15">
      <t>カノウ</t>
    </rPh>
    <rPh sb="20" eb="22">
      <t>デンキ</t>
    </rPh>
    <rPh sb="22" eb="23">
      <t>ナド</t>
    </rPh>
    <rPh sb="23" eb="25">
      <t>バイキャク</t>
    </rPh>
    <phoneticPr fontId="2"/>
  </si>
  <si>
    <t>（株）F-Power</t>
    <rPh sb="1" eb="2">
      <t>カブ</t>
    </rPh>
    <phoneticPr fontId="2"/>
  </si>
  <si>
    <t>神戸市第11次クリーンセンター再生可能エネルギー電気等売却</t>
    <rPh sb="0" eb="3">
      <t>コウベシ</t>
    </rPh>
    <rPh sb="3" eb="4">
      <t>ダイ</t>
    </rPh>
    <rPh sb="6" eb="7">
      <t>ジ</t>
    </rPh>
    <rPh sb="15" eb="17">
      <t>サイセイ</t>
    </rPh>
    <rPh sb="17" eb="19">
      <t>カノウ</t>
    </rPh>
    <rPh sb="24" eb="26">
      <t>デンキ</t>
    </rPh>
    <rPh sb="26" eb="27">
      <t>ナド</t>
    </rPh>
    <rPh sb="27" eb="29">
      <t>バイキャク</t>
    </rPh>
    <phoneticPr fontId="2"/>
  </si>
  <si>
    <t>神戸市環境局西クリーンセンター余剰電力売却</t>
    <rPh sb="0" eb="3">
      <t>コウベシ</t>
    </rPh>
    <rPh sb="3" eb="6">
      <t>カンキョウキョク</t>
    </rPh>
    <rPh sb="6" eb="7">
      <t>ニシ</t>
    </rPh>
    <rPh sb="15" eb="17">
      <t>ヨジョウ</t>
    </rPh>
    <rPh sb="17" eb="19">
      <t>デンリョク</t>
    </rPh>
    <rPh sb="19" eb="21">
      <t>バイキャク</t>
    </rPh>
    <phoneticPr fontId="2"/>
  </si>
  <si>
    <t>しおさい公園風力発電</t>
    <rPh sb="4" eb="6">
      <t>コウエン</t>
    </rPh>
    <rPh sb="6" eb="8">
      <t>フウリョク</t>
    </rPh>
    <rPh sb="8" eb="10">
      <t>ハツデン</t>
    </rPh>
    <phoneticPr fontId="2"/>
  </si>
  <si>
    <t>20年度</t>
    <rPh sb="2" eb="4">
      <t>ネンド</t>
    </rPh>
    <phoneticPr fontId="2"/>
  </si>
  <si>
    <t xml:space="preserve"> 価格競争入札の参加条件を設定している </t>
  </si>
  <si>
    <t>・二酸化炭素排出係数
・未利用エネルギー活用状況
・再生可能エネルギー導入状況
・グリーン電力証書の名古屋市への譲渡予定量
・需要家への省エネルギー・節電に関する情報提供の取組</t>
    <rPh sb="26" eb="28">
      <t>サイセイ</t>
    </rPh>
    <rPh sb="28" eb="30">
      <t>カノウ</t>
    </rPh>
    <rPh sb="50" eb="53">
      <t>ナゴヤ</t>
    </rPh>
    <rPh sb="53" eb="54">
      <t>シ</t>
    </rPh>
    <phoneticPr fontId="2"/>
  </si>
  <si>
    <t>537
（H29年度）</t>
  </si>
  <si>
    <t>160,198,738
(H29年度契約量)</t>
  </si>
  <si>
    <t>2,933,570
（H29年度契約金額）</t>
  </si>
  <si>
    <t>http://www.city.nagoya.jp/jigyou/category/43-14-0-0-0-0-0-0-0-0.html</t>
  </si>
  <si>
    <t>名古屋市役所本庁舎、東庁舎及び健康管理センターで使用する電気</t>
    <rPh sb="0" eb="4">
      <t>ナゴヤシ</t>
    </rPh>
    <rPh sb="4" eb="6">
      <t>ヤクショ</t>
    </rPh>
    <rPh sb="6" eb="9">
      <t>ホンチョウシャ</t>
    </rPh>
    <rPh sb="10" eb="11">
      <t>ヒガシ</t>
    </rPh>
    <rPh sb="11" eb="13">
      <t>チョウシャ</t>
    </rPh>
    <rPh sb="13" eb="14">
      <t>オヨ</t>
    </rPh>
    <rPh sb="15" eb="19">
      <t>ケンコウカンリ</t>
    </rPh>
    <rPh sb="24" eb="26">
      <t>シヨウ</t>
    </rPh>
    <rPh sb="28" eb="30">
      <t>デンキ</t>
    </rPh>
    <phoneticPr fontId="2"/>
  </si>
  <si>
    <t>総務局</t>
    <rPh sb="0" eb="3">
      <t>ソウムキョク</t>
    </rPh>
    <phoneticPr fontId="2"/>
  </si>
  <si>
    <t>株式会社パネイル</t>
    <rPh sb="0" eb="4">
      <t>カブシキガイシャ</t>
    </rPh>
    <phoneticPr fontId="2"/>
  </si>
  <si>
    <t>名古屋市役所西庁舎で使用する電気</t>
    <rPh sb="0" eb="4">
      <t>ナゴヤシ</t>
    </rPh>
    <rPh sb="4" eb="6">
      <t>ヤクショ</t>
    </rPh>
    <rPh sb="6" eb="7">
      <t>ニシ</t>
    </rPh>
    <rPh sb="7" eb="9">
      <t>チョウシャ</t>
    </rPh>
    <rPh sb="10" eb="12">
      <t>シヨウ</t>
    </rPh>
    <rPh sb="14" eb="16">
      <t>デンキ</t>
    </rPh>
    <phoneticPr fontId="2"/>
  </si>
  <si>
    <t>名古屋市工業研究所で使用する電気</t>
    <rPh sb="0" eb="4">
      <t>ナゴヤシ</t>
    </rPh>
    <rPh sb="4" eb="6">
      <t>コウギョウ</t>
    </rPh>
    <rPh sb="6" eb="9">
      <t>ケンキュウジョ</t>
    </rPh>
    <rPh sb="10" eb="12">
      <t>シヨウ</t>
    </rPh>
    <rPh sb="14" eb="16">
      <t>デンキ</t>
    </rPh>
    <phoneticPr fontId="2"/>
  </si>
  <si>
    <t>市民経済局</t>
    <rPh sb="0" eb="2">
      <t>シミン</t>
    </rPh>
    <rPh sb="2" eb="4">
      <t>ケイザイ</t>
    </rPh>
    <rPh sb="4" eb="5">
      <t>キョク</t>
    </rPh>
    <phoneticPr fontId="2"/>
  </si>
  <si>
    <t>関西電力株式会社</t>
    <rPh sb="0" eb="2">
      <t>カンサイ</t>
    </rPh>
    <rPh sb="2" eb="4">
      <t>デンリョク</t>
    </rPh>
    <rPh sb="4" eb="8">
      <t>カブシキガイシャ</t>
    </rPh>
    <phoneticPr fontId="2"/>
  </si>
  <si>
    <t>10電力</t>
    <rPh sb="2" eb="4">
      <t>デンリョク</t>
    </rPh>
    <phoneticPr fontId="2"/>
  </si>
  <si>
    <t>名古屋市中央卸売市場北部市場で使用する電気</t>
    <rPh sb="0" eb="3">
      <t>ナゴヤ</t>
    </rPh>
    <rPh sb="3" eb="4">
      <t>シ</t>
    </rPh>
    <rPh sb="4" eb="6">
      <t>チュウオウ</t>
    </rPh>
    <rPh sb="6" eb="8">
      <t>オロシウリ</t>
    </rPh>
    <rPh sb="8" eb="10">
      <t>シジョウ</t>
    </rPh>
    <rPh sb="10" eb="12">
      <t>ホクブ</t>
    </rPh>
    <rPh sb="12" eb="14">
      <t>シジョウ</t>
    </rPh>
    <rPh sb="15" eb="17">
      <t>シヨウ</t>
    </rPh>
    <rPh sb="19" eb="21">
      <t>デンキ</t>
    </rPh>
    <phoneticPr fontId="2"/>
  </si>
  <si>
    <t>関西電力株式会社</t>
    <rPh sb="0" eb="2">
      <t>カンサイ</t>
    </rPh>
    <rPh sb="2" eb="4">
      <t>デンリョク</t>
    </rPh>
    <rPh sb="4" eb="6">
      <t>カブシキ</t>
    </rPh>
    <rPh sb="6" eb="8">
      <t>カイシャ</t>
    </rPh>
    <phoneticPr fontId="2"/>
  </si>
  <si>
    <t>名古屋市中央卸売市場南部市場で使用する電気</t>
    <rPh sb="0" eb="4">
      <t>ナゴヤシ</t>
    </rPh>
    <rPh sb="4" eb="14">
      <t>チュウオウオロシウリシジョウナンブシジョウ</t>
    </rPh>
    <rPh sb="15" eb="17">
      <t>シヨウ</t>
    </rPh>
    <rPh sb="19" eb="21">
      <t>デンキ</t>
    </rPh>
    <phoneticPr fontId="2"/>
  </si>
  <si>
    <t>市民経済局</t>
    <rPh sb="0" eb="5">
      <t>シミンケイザイキョク</t>
    </rPh>
    <phoneticPr fontId="2"/>
  </si>
  <si>
    <t>一般競争入札</t>
    <rPh sb="0" eb="4">
      <t>イッパンキョウソウ</t>
    </rPh>
    <rPh sb="4" eb="6">
      <t>ニュウサツ</t>
    </rPh>
    <phoneticPr fontId="2"/>
  </si>
  <si>
    <t>名古屋城で使用する電気</t>
    <rPh sb="0" eb="3">
      <t>ナゴヤ</t>
    </rPh>
    <rPh sb="3" eb="4">
      <t>ジョウ</t>
    </rPh>
    <rPh sb="5" eb="7">
      <t>シヨウ</t>
    </rPh>
    <rPh sb="9" eb="11">
      <t>デンキ</t>
    </rPh>
    <phoneticPr fontId="2"/>
  </si>
  <si>
    <t>観光文化交流局</t>
    <rPh sb="0" eb="7">
      <t>カンコウブンカコウリュウキョク</t>
    </rPh>
    <phoneticPr fontId="2"/>
  </si>
  <si>
    <t>サミットエナジー（株）</t>
    <rPh sb="8" eb="11">
      <t>カブ</t>
    </rPh>
    <phoneticPr fontId="2"/>
  </si>
  <si>
    <t>環境科学調査センター始め17施設で使用する電気</t>
    <rPh sb="0" eb="2">
      <t>カンキョウ</t>
    </rPh>
    <rPh sb="2" eb="4">
      <t>カガク</t>
    </rPh>
    <rPh sb="4" eb="6">
      <t>チョウサ</t>
    </rPh>
    <rPh sb="10" eb="11">
      <t>ハジ</t>
    </rPh>
    <rPh sb="14" eb="16">
      <t>シセツ</t>
    </rPh>
    <rPh sb="17" eb="19">
      <t>シヨウ</t>
    </rPh>
    <rPh sb="21" eb="23">
      <t>デンキ</t>
    </rPh>
    <phoneticPr fontId="2"/>
  </si>
  <si>
    <t>名古屋市猪子石工場で使用する電気</t>
  </si>
  <si>
    <t>一般競争入札
（政府調達）</t>
  </si>
  <si>
    <t>名古屋市南陽工場で使用する電気</t>
    <rPh sb="0" eb="4">
      <t>ナゴヤシ</t>
    </rPh>
    <rPh sb="4" eb="6">
      <t>ナンヨウ</t>
    </rPh>
    <rPh sb="6" eb="8">
      <t>コウジョウ</t>
    </rPh>
    <rPh sb="9" eb="11">
      <t>シヨウ</t>
    </rPh>
    <rPh sb="13" eb="15">
      <t>デンキ</t>
    </rPh>
    <phoneticPr fontId="2"/>
  </si>
  <si>
    <t>名古屋市五条川工場で使用する電気</t>
    <rPh sb="0" eb="4">
      <t>ナゴヤシ</t>
    </rPh>
    <rPh sb="4" eb="6">
      <t>ゴジョウ</t>
    </rPh>
    <rPh sb="6" eb="7">
      <t>ガワ</t>
    </rPh>
    <rPh sb="7" eb="9">
      <t>コウジョウ</t>
    </rPh>
    <rPh sb="10" eb="12">
      <t>シヨウ</t>
    </rPh>
    <rPh sb="14" eb="16">
      <t>デンキ</t>
    </rPh>
    <phoneticPr fontId="2"/>
  </si>
  <si>
    <t>名古屋市大江破砕工場で使用する電気</t>
    <rPh sb="0" eb="4">
      <t>ナゴヤシ</t>
    </rPh>
    <rPh sb="4" eb="6">
      <t>オオエ</t>
    </rPh>
    <rPh sb="6" eb="8">
      <t>ハサイ</t>
    </rPh>
    <rPh sb="8" eb="10">
      <t>コウジョウ</t>
    </rPh>
    <rPh sb="11" eb="13">
      <t>シヨウ</t>
    </rPh>
    <rPh sb="15" eb="17">
      <t>デンキ</t>
    </rPh>
    <phoneticPr fontId="2"/>
  </si>
  <si>
    <t>株式会社F-Power</t>
    <rPh sb="0" eb="4">
      <t>カブシキガイシャ</t>
    </rPh>
    <phoneticPr fontId="2"/>
  </si>
  <si>
    <t>名古屋市東山総合公園で使用する電気</t>
  </si>
  <si>
    <t>緑政土木局</t>
    <rPh sb="0" eb="5">
      <t>リョクセイドボクキョク</t>
    </rPh>
    <phoneticPr fontId="2"/>
  </si>
  <si>
    <t>株式会社パネイル</t>
    <rPh sb="0" eb="4">
      <t>カブシキカイシャ</t>
    </rPh>
    <phoneticPr fontId="2"/>
  </si>
  <si>
    <t>農業センターで使用する電気</t>
    <rPh sb="0" eb="2">
      <t>ノウギョウ</t>
    </rPh>
    <rPh sb="7" eb="9">
      <t>シヨウ</t>
    </rPh>
    <rPh sb="11" eb="13">
      <t>デンキ</t>
    </rPh>
    <phoneticPr fontId="2"/>
  </si>
  <si>
    <t>入札後資格確認型一般競争入札</t>
    <rPh sb="0" eb="2">
      <t>ニュウサツ</t>
    </rPh>
    <rPh sb="2" eb="3">
      <t>ゴ</t>
    </rPh>
    <rPh sb="3" eb="7">
      <t>シカクカクニン</t>
    </rPh>
    <rPh sb="7" eb="8">
      <t>ガタ</t>
    </rPh>
    <rPh sb="8" eb="14">
      <t>イッパンキョウソウニュウサツ</t>
    </rPh>
    <phoneticPr fontId="2"/>
  </si>
  <si>
    <t>荒子川ポンプ所始め18ポンプ施設で使用する電気</t>
  </si>
  <si>
    <t>緑政土木局</t>
  </si>
  <si>
    <t>株式会社Ｆ－Ｐｏｗｅｒ</t>
  </si>
  <si>
    <t>八剣ポンプ所始め１６施設で使用する電気</t>
  </si>
  <si>
    <t>株式会社パネイル</t>
    <rPh sb="0" eb="2">
      <t>カブシキ</t>
    </rPh>
    <rPh sb="2" eb="4">
      <t>ガイシャ</t>
    </rPh>
    <phoneticPr fontId="2"/>
  </si>
  <si>
    <t>船附研修会館始め１９施設で使用する電気</t>
  </si>
  <si>
    <t>東部医療センター電力需給契約</t>
  </si>
  <si>
    <t>テプコカスタマーサービス株式会社</t>
    <rPh sb="15" eb="16">
      <t>シャ</t>
    </rPh>
    <phoneticPr fontId="2"/>
  </si>
  <si>
    <t>西部医療センター電力需給契約</t>
  </si>
  <si>
    <t>名古屋市科学館で使用する電気</t>
    <rPh sb="0" eb="4">
      <t>ナゴヤシ</t>
    </rPh>
    <rPh sb="4" eb="7">
      <t>カガクカン</t>
    </rPh>
    <rPh sb="8" eb="10">
      <t>シヨウ</t>
    </rPh>
    <rPh sb="12" eb="14">
      <t>デンキ</t>
    </rPh>
    <phoneticPr fontId="2"/>
  </si>
  <si>
    <t>一般競争入札
（政府調達）</t>
    <rPh sb="0" eb="2">
      <t>イッパン</t>
    </rPh>
    <rPh sb="2" eb="4">
      <t>キョウソウ</t>
    </rPh>
    <rPh sb="4" eb="6">
      <t>ニュウサツ</t>
    </rPh>
    <rPh sb="8" eb="10">
      <t>セイフ</t>
    </rPh>
    <rPh sb="10" eb="12">
      <t>チョウタツ</t>
    </rPh>
    <phoneticPr fontId="2"/>
  </si>
  <si>
    <t>名古屋市立第二幼稚園始め22校で使用する電気（低圧）の供給</t>
    <phoneticPr fontId="2"/>
  </si>
  <si>
    <t>株式会社エネット</t>
    <phoneticPr fontId="2"/>
  </si>
  <si>
    <t>名古屋市鶴舞中央図書館始め9館で使用する電気</t>
    <rPh sb="0" eb="4">
      <t>ナゴヤシ</t>
    </rPh>
    <rPh sb="4" eb="11">
      <t>ツルマイチュウオウトショカン</t>
    </rPh>
    <rPh sb="11" eb="12">
      <t>ハジ</t>
    </rPh>
    <rPh sb="14" eb="15">
      <t>カン</t>
    </rPh>
    <rPh sb="16" eb="18">
      <t>シヨウ</t>
    </rPh>
    <rPh sb="20" eb="22">
      <t>デンキ</t>
    </rPh>
    <phoneticPr fontId="2"/>
  </si>
  <si>
    <t>株式会社エネット</t>
    <rPh sb="0" eb="2">
      <t>カブシキ</t>
    </rPh>
    <rPh sb="2" eb="4">
      <t>カイシャ</t>
    </rPh>
    <phoneticPr fontId="2"/>
  </si>
  <si>
    <t>名古屋市東スポーツセンター等複合施設始め7施設で使用する電気</t>
    <rPh sb="0" eb="4">
      <t>ナゴヤシ</t>
    </rPh>
    <rPh sb="4" eb="5">
      <t>ヒガシ</t>
    </rPh>
    <rPh sb="13" eb="14">
      <t>トウ</t>
    </rPh>
    <rPh sb="14" eb="16">
      <t>フクゴウ</t>
    </rPh>
    <rPh sb="16" eb="18">
      <t>シセツ</t>
    </rPh>
    <rPh sb="18" eb="19">
      <t>ハジ</t>
    </rPh>
    <rPh sb="21" eb="23">
      <t>シセツ</t>
    </rPh>
    <rPh sb="24" eb="26">
      <t>シヨウ</t>
    </rPh>
    <rPh sb="28" eb="30">
      <t>デンキ</t>
    </rPh>
    <phoneticPr fontId="2"/>
  </si>
  <si>
    <t>名古屋市南陽工場の余剰電力の売却</t>
    <rPh sb="4" eb="6">
      <t>ナンヨウ</t>
    </rPh>
    <phoneticPr fontId="2"/>
  </si>
  <si>
    <t>丸紅新電力株式会社</t>
    <rPh sb="0" eb="5">
      <t>マルベニシンデンリョク</t>
    </rPh>
    <rPh sb="5" eb="9">
      <t>カブシキガイシャ</t>
    </rPh>
    <phoneticPr fontId="2"/>
  </si>
  <si>
    <t>名古屋市猪子石工場の余剰電力の売却</t>
    <rPh sb="4" eb="7">
      <t>イノコシ</t>
    </rPh>
    <phoneticPr fontId="2"/>
  </si>
  <si>
    <t>名古屋市五条川工場の余剰電力の売却</t>
    <rPh sb="0" eb="4">
      <t>ナゴヤシ</t>
    </rPh>
    <rPh sb="4" eb="6">
      <t>ゴジョウ</t>
    </rPh>
    <rPh sb="6" eb="7">
      <t>ガワ</t>
    </rPh>
    <phoneticPr fontId="2"/>
  </si>
  <si>
    <t>大清水処分場の太陽光発電設備の電力の売却</t>
    <rPh sb="0" eb="3">
      <t>オオシミズ</t>
    </rPh>
    <rPh sb="3" eb="6">
      <t>ショブンジョウ</t>
    </rPh>
    <rPh sb="7" eb="10">
      <t>タイヨウコウ</t>
    </rPh>
    <rPh sb="10" eb="12">
      <t>ハツデン</t>
    </rPh>
    <rPh sb="12" eb="14">
      <t>セツビ</t>
    </rPh>
    <rPh sb="15" eb="17">
      <t>デンリョク</t>
    </rPh>
    <rPh sb="18" eb="20">
      <t>バイキャク</t>
    </rPh>
    <phoneticPr fontId="2"/>
  </si>
  <si>
    <t>中部電力株式会社</t>
    <rPh sb="0" eb="2">
      <t>チュウブ</t>
    </rPh>
    <rPh sb="2" eb="4">
      <t>デンリョク</t>
    </rPh>
    <rPh sb="4" eb="8">
      <t>カブシキガイシャ</t>
    </rPh>
    <phoneticPr fontId="2"/>
  </si>
  <si>
    <t>生物多様性センターの太陽光発電設備の電力の売却</t>
    <rPh sb="0" eb="2">
      <t>セイブツ</t>
    </rPh>
    <rPh sb="2" eb="5">
      <t>タヨウセイ</t>
    </rPh>
    <rPh sb="10" eb="13">
      <t>タイヨウコウ</t>
    </rPh>
    <rPh sb="13" eb="15">
      <t>ハツデン</t>
    </rPh>
    <rPh sb="15" eb="17">
      <t>セツビ</t>
    </rPh>
    <rPh sb="18" eb="20">
      <t>デンリョク</t>
    </rPh>
    <rPh sb="21" eb="23">
      <t>バイキャク</t>
    </rPh>
    <phoneticPr fontId="2"/>
  </si>
  <si>
    <t>市営住宅太陽光発電余剰電力売却</t>
  </si>
  <si>
    <t>住宅都市局</t>
    <rPh sb="0" eb="2">
      <t>ジュウタク</t>
    </rPh>
    <rPh sb="2" eb="4">
      <t>トシ</t>
    </rPh>
    <rPh sb="4" eb="5">
      <t>キョク</t>
    </rPh>
    <phoneticPr fontId="2"/>
  </si>
  <si>
    <t>全落札額のうち10電力会社が入札に参加したときの落札価格合計/電力会社
提示額（税抜き）⑭/⑥</t>
    <phoneticPr fontId="2"/>
  </si>
  <si>
    <t xml:space="preserve">価格競争入札の参加条件を設定している </t>
  </si>
  <si>
    <t>（１）二酸化炭素排出係数
（２）未利用エネルギー活用状況
（３）再生可能エネルギー導入状況
（４）需要家への省エネルギー・節電に関する情報提供の取組
（５）グリーン電力証書の調達者への譲渡予定量</t>
  </si>
  <si>
    <t>29年度</t>
    <rPh sb="2" eb="4">
      <t>ネンド</t>
    </rPh>
    <phoneticPr fontId="2"/>
  </si>
  <si>
    <t>http://www.city.osaka.lg.jp/kankyo/page/0000017722.html</t>
  </si>
  <si>
    <t>－</t>
  </si>
  <si>
    <t>中央卸売市場本場（市場東棟）</t>
  </si>
  <si>
    <t>中央卸売市場</t>
  </si>
  <si>
    <t>関西電力(株)</t>
  </si>
  <si>
    <t>裾切り方式</t>
  </si>
  <si>
    <t>中央卸売市場本場（市場西棟）</t>
  </si>
  <si>
    <t>（株）エネット</t>
  </si>
  <si>
    <t>中央卸売市場　東部市場（特別高圧）</t>
  </si>
  <si>
    <t>中央卸売市場　東部市場（高圧）</t>
  </si>
  <si>
    <t>サミットエナジー(株)</t>
  </si>
  <si>
    <t>中央卸売市場　南港市場</t>
  </si>
  <si>
    <t>中央卸売市場　南港市場福利厚生棟</t>
  </si>
  <si>
    <t>エネサーブ(株)</t>
  </si>
  <si>
    <t>恩貴島抽水所</t>
  </si>
  <si>
    <t>建設局</t>
  </si>
  <si>
    <t>(株)F-Power</t>
  </si>
  <si>
    <t>国次抽水所</t>
  </si>
  <si>
    <t>（株）パネイル</t>
  </si>
  <si>
    <t>平野市町抽水所</t>
  </si>
  <si>
    <t>今林抽水所</t>
  </si>
  <si>
    <t>城北抽水所</t>
  </si>
  <si>
    <t>東野田抽水所</t>
  </si>
  <si>
    <t>片江抽水所</t>
  </si>
  <si>
    <t>城東抽水所</t>
  </si>
  <si>
    <t>今里抽水所</t>
  </si>
  <si>
    <t>深江抽水所</t>
  </si>
  <si>
    <t>西三荘抽水所</t>
  </si>
  <si>
    <t>江野川抽水所</t>
  </si>
  <si>
    <t>鶴町抽水所</t>
  </si>
  <si>
    <t>福町抽水所</t>
  </si>
  <si>
    <t>船町抽水所</t>
  </si>
  <si>
    <t>中野抽水所</t>
  </si>
  <si>
    <t>難波島抽水所</t>
  </si>
  <si>
    <t>港抽水所</t>
  </si>
  <si>
    <t>港１号抽水所</t>
  </si>
  <si>
    <t>港２号抽水所</t>
  </si>
  <si>
    <t>九条抽水所</t>
  </si>
  <si>
    <t>長堀抽水所</t>
  </si>
  <si>
    <t>今津貯留池</t>
  </si>
  <si>
    <t>天満堀川抽水所</t>
  </si>
  <si>
    <t>都島第２幹線貯留水排水ポンプ場</t>
  </si>
  <si>
    <t>南港第１抽水所</t>
  </si>
  <si>
    <t>南港第２抽水所</t>
  </si>
  <si>
    <t>南港第３抽水所</t>
  </si>
  <si>
    <t>平林抽水所</t>
  </si>
  <si>
    <t>北野抽水所</t>
  </si>
  <si>
    <t>梅町抽水所</t>
  </si>
  <si>
    <t>桜島抽水所</t>
  </si>
  <si>
    <t>北港抽水所</t>
  </si>
  <si>
    <t>中之島抽水所</t>
  </si>
  <si>
    <t>塚本抽水所</t>
  </si>
  <si>
    <t>佃第２抽水所</t>
  </si>
  <si>
    <t>佃第１抽水所</t>
  </si>
  <si>
    <t>井高野抽水所</t>
  </si>
  <si>
    <t>相川抽水所</t>
  </si>
  <si>
    <t>竹島抽水所</t>
  </si>
  <si>
    <t>中島抽水所</t>
  </si>
  <si>
    <t>中島第２抽水所</t>
  </si>
  <si>
    <t>姫島立坑</t>
  </si>
  <si>
    <t>住之江抽水所</t>
  </si>
  <si>
    <t>出入橋抽水所</t>
  </si>
  <si>
    <t>逢阪会所貯留水ポンプ設備</t>
  </si>
  <si>
    <t>舞洲抽水所</t>
  </si>
  <si>
    <t>大阪市高速電気軌道株式会社本社ビル</t>
  </si>
  <si>
    <t>交通局</t>
  </si>
  <si>
    <t>大阪市高速電気軌道株式会社教習センター外19事業所等</t>
  </si>
  <si>
    <t>不調</t>
  </si>
  <si>
    <t>城東配水場</t>
  </si>
  <si>
    <t>水道局</t>
  </si>
  <si>
    <t>関西電力（株）</t>
  </si>
  <si>
    <t>咲洲配水場</t>
  </si>
  <si>
    <t>桜宮配水場</t>
  </si>
  <si>
    <t>住之江配水場</t>
  </si>
  <si>
    <t>エネサーブ（株）</t>
  </si>
  <si>
    <t>北港加圧ポンプ場</t>
  </si>
  <si>
    <t>長居配水場</t>
  </si>
  <si>
    <t>住吉配水場</t>
  </si>
  <si>
    <t>泉尾配水場</t>
  </si>
  <si>
    <t>真田山加圧ポンプ場</t>
  </si>
  <si>
    <t>桜宮高等学校外17校</t>
  </si>
  <si>
    <t>東中学校外63校</t>
  </si>
  <si>
    <t>天満中学校外59校</t>
  </si>
  <si>
    <t>滝川小学校外73校</t>
  </si>
  <si>
    <t>粉浜小学校外62校</t>
  </si>
  <si>
    <t>玉造小学校外70校</t>
  </si>
  <si>
    <t>福島小学校外75校</t>
  </si>
  <si>
    <t>再生可能エネルギー発電に関する電力受給契約</t>
  </si>
  <si>
    <t>都島区役所</t>
    <rPh sb="0" eb="3">
      <t>ミヤコジマク</t>
    </rPh>
    <rPh sb="3" eb="5">
      <t>ヤクショ</t>
    </rPh>
    <phoneticPr fontId="45"/>
  </si>
  <si>
    <t>特名随意契約</t>
  </si>
  <si>
    <t>関西電力株式会社</t>
    <rPh sb="0" eb="2">
      <t>カンサイ</t>
    </rPh>
    <rPh sb="2" eb="4">
      <t>デンリョク</t>
    </rPh>
    <rPh sb="4" eb="6">
      <t>カブシキ</t>
    </rPh>
    <rPh sb="6" eb="8">
      <t>カイシャ</t>
    </rPh>
    <phoneticPr fontId="45"/>
  </si>
  <si>
    <t>住吉区役所</t>
    <rPh sb="0" eb="5">
      <t>スミヨシクヤクショ</t>
    </rPh>
    <phoneticPr fontId="45"/>
  </si>
  <si>
    <t>全落札額のうち10電力会社が入札に参加したときの落札価格合計/電力会社
提示額（税抜き）⑭/⑥</t>
    <phoneticPr fontId="2"/>
  </si>
  <si>
    <t xml:space="preserve">電力の供給（北部まち美化事務所　ほか８施設） </t>
    <phoneticPr fontId="2"/>
  </si>
  <si>
    <t>環境政策局</t>
    <rPh sb="0" eb="2">
      <t>カンキョウ</t>
    </rPh>
    <rPh sb="2" eb="4">
      <t>セイサク</t>
    </rPh>
    <rPh sb="4" eb="5">
      <t>キョク</t>
    </rPh>
    <phoneticPr fontId="2"/>
  </si>
  <si>
    <t>（常時電力）933</t>
    <rPh sb="1" eb="3">
      <t>ジョウジ</t>
    </rPh>
    <rPh sb="3" eb="5">
      <t>デンリョク</t>
    </rPh>
    <phoneticPr fontId="2"/>
  </si>
  <si>
    <t>（単価契約）電力の供給（南部クリーンセンター）　</t>
    <phoneticPr fontId="2"/>
  </si>
  <si>
    <t xml:space="preserve">環境政策局　南部クリーンセンター　管理課 </t>
    <phoneticPr fontId="2"/>
  </si>
  <si>
    <t>常時電力：1,500
自家発補給電力：3,000</t>
  </si>
  <si>
    <t>（単価契約）電力の供給（東北部クリーンセンター）</t>
    <phoneticPr fontId="2"/>
  </si>
  <si>
    <t xml:space="preserve">環境政策局　東北部クリーンセンター </t>
    <phoneticPr fontId="2"/>
  </si>
  <si>
    <t>アーバンエナジー株式会社</t>
    <rPh sb="8" eb="12">
      <t>カブシキガイシャ</t>
    </rPh>
    <phoneticPr fontId="2"/>
  </si>
  <si>
    <t>常時電力：1,500
自家発補給電力：4,500</t>
  </si>
  <si>
    <t>（単価契約）電力の供給（北部クリーンセンター）</t>
    <phoneticPr fontId="2"/>
  </si>
  <si>
    <t xml:space="preserve">環境政策局　北部クリーンセンター </t>
    <phoneticPr fontId="2"/>
  </si>
  <si>
    <t>常時電力：2,000
自家発補給電力：2,000</t>
  </si>
  <si>
    <t xml:space="preserve">（単価契約）電力の供給（水垂排水機場） </t>
  </si>
  <si>
    <t>環境政策局　適正処理施設部　施設管理課</t>
  </si>
  <si>
    <t xml:space="preserve">参加希望型
指名競争入札 </t>
    <phoneticPr fontId="2"/>
  </si>
  <si>
    <t>常時電力：267</t>
    <rPh sb="0" eb="2">
      <t>ジョウジ</t>
    </rPh>
    <rPh sb="2" eb="4">
      <t>デンリョク</t>
    </rPh>
    <phoneticPr fontId="2"/>
  </si>
  <si>
    <t xml:space="preserve">（単価契約）電力の供給（水垂排水処理施設） </t>
    <rPh sb="16" eb="18">
      <t>ショリ</t>
    </rPh>
    <rPh sb="18" eb="20">
      <t>シセツ</t>
    </rPh>
    <phoneticPr fontId="2"/>
  </si>
  <si>
    <t>株式会社　V-Power</t>
    <rPh sb="0" eb="4">
      <t>カブシキガイシャ</t>
    </rPh>
    <phoneticPr fontId="2"/>
  </si>
  <si>
    <t>常時電力：90</t>
    <rPh sb="0" eb="2">
      <t>ジョウジ</t>
    </rPh>
    <rPh sb="2" eb="4">
      <t>デンリョク</t>
    </rPh>
    <phoneticPr fontId="2"/>
  </si>
  <si>
    <t>（単価契約）電力の供給（魚アラリサイクルセンター）</t>
    <rPh sb="12" eb="13">
      <t>サカナ</t>
    </rPh>
    <phoneticPr fontId="2"/>
  </si>
  <si>
    <t xml:space="preserve">環境政策局　魚アラリサイクルセンター </t>
    <rPh sb="6" eb="7">
      <t>サカナ</t>
    </rPh>
    <phoneticPr fontId="2"/>
  </si>
  <si>
    <t>株式会社Ｖ-Ｐｏｗｅｒ</t>
    <phoneticPr fontId="2"/>
  </si>
  <si>
    <t>常時電力：600</t>
    <rPh sb="0" eb="2">
      <t>ジョウジ</t>
    </rPh>
    <rPh sb="2" eb="4">
      <t>デンリョク</t>
    </rPh>
    <phoneticPr fontId="2"/>
  </si>
  <si>
    <t>（単価契約）電力の供給（東部山間埋立処分地ダムサイト管理事務所）</t>
    <rPh sb="1" eb="3">
      <t>タンカ</t>
    </rPh>
    <rPh sb="3" eb="5">
      <t>ケイヤク</t>
    </rPh>
    <rPh sb="6" eb="8">
      <t>デンリョク</t>
    </rPh>
    <rPh sb="9" eb="11">
      <t>キョウキュウ</t>
    </rPh>
    <rPh sb="12" eb="14">
      <t>トウブ</t>
    </rPh>
    <rPh sb="14" eb="16">
      <t>サンカン</t>
    </rPh>
    <rPh sb="16" eb="18">
      <t>ウメタテ</t>
    </rPh>
    <rPh sb="18" eb="20">
      <t>ショブン</t>
    </rPh>
    <rPh sb="20" eb="21">
      <t>チ</t>
    </rPh>
    <rPh sb="26" eb="28">
      <t>カンリ</t>
    </rPh>
    <rPh sb="28" eb="30">
      <t>ジム</t>
    </rPh>
    <rPh sb="30" eb="31">
      <t>ショ</t>
    </rPh>
    <phoneticPr fontId="2"/>
  </si>
  <si>
    <t>環境政策局
埋立事業管理事務所</t>
    <rPh sb="0" eb="2">
      <t>カンキョウ</t>
    </rPh>
    <rPh sb="2" eb="4">
      <t>セイサク</t>
    </rPh>
    <rPh sb="4" eb="5">
      <t>キョク</t>
    </rPh>
    <rPh sb="6" eb="8">
      <t>ウメタテ</t>
    </rPh>
    <rPh sb="8" eb="10">
      <t>ジギョウ</t>
    </rPh>
    <rPh sb="10" eb="12">
      <t>カンリ</t>
    </rPh>
    <rPh sb="12" eb="14">
      <t>ジム</t>
    </rPh>
    <rPh sb="14" eb="15">
      <t>ショ</t>
    </rPh>
    <phoneticPr fontId="2"/>
  </si>
  <si>
    <t>常時電
力：176</t>
    <rPh sb="0" eb="2">
      <t>ジョウジ</t>
    </rPh>
    <rPh sb="2" eb="3">
      <t>デン</t>
    </rPh>
    <rPh sb="4" eb="5">
      <t>チカラ</t>
    </rPh>
    <phoneticPr fontId="2"/>
  </si>
  <si>
    <t>（単価契約）電力の供給（中央卸売市場第一市場）</t>
    <phoneticPr fontId="2"/>
  </si>
  <si>
    <t>産業観光局　　中央卸売市場第一市場</t>
    <phoneticPr fontId="2"/>
  </si>
  <si>
    <t>（単価契約）電力の供給（消防局本部庁舎）</t>
    <phoneticPr fontId="2"/>
  </si>
  <si>
    <t>消防局　総務部　施設課</t>
    <phoneticPr fontId="2"/>
  </si>
  <si>
    <t>（単価契約）電力の供給（市庁舎（北庁舎，本庁舎））</t>
  </si>
  <si>
    <t>行財政局総務部庁舎管理課</t>
    <rPh sb="7" eb="9">
      <t>チョウシャ</t>
    </rPh>
    <rPh sb="9" eb="11">
      <t>カンリ</t>
    </rPh>
    <phoneticPr fontId="2"/>
  </si>
  <si>
    <t>関電応札なし</t>
    <rPh sb="0" eb="2">
      <t>カンデン</t>
    </rPh>
    <rPh sb="2" eb="4">
      <t>オウサツ</t>
    </rPh>
    <phoneticPr fontId="2"/>
  </si>
  <si>
    <t>（単価契約）電力の供給（南部クリーンセンター）</t>
  </si>
  <si>
    <t>環境政策局南部クリーンセンター管理課</t>
    <rPh sb="5" eb="6">
      <t>ミナミ</t>
    </rPh>
    <rPh sb="15" eb="18">
      <t>カンリカ</t>
    </rPh>
    <phoneticPr fontId="2"/>
  </si>
  <si>
    <t>環境政策局北部クリーンセンター</t>
    <phoneticPr fontId="2"/>
  </si>
  <si>
    <t>（単価契約）電力の供給（東北部クリーンセンター）</t>
  </si>
  <si>
    <t>環境政策局東北部クリーンセンター</t>
  </si>
  <si>
    <t>アーバンエナジー（株）</t>
    <rPh sb="9" eb="10">
      <t>カブ</t>
    </rPh>
    <phoneticPr fontId="2"/>
  </si>
  <si>
    <t>（単価契約）電力の供給（京都市魚アラリサイクルセンター）</t>
  </si>
  <si>
    <t>環境政策局魚アラリサイクルセンター</t>
    <phoneticPr fontId="2"/>
  </si>
  <si>
    <t>（株）V-Power</t>
    <rPh sb="1" eb="2">
      <t>カブ</t>
    </rPh>
    <phoneticPr fontId="2"/>
  </si>
  <si>
    <t>（単価契約）電力の供給（北部まち美化事務所　ほか８施設）</t>
    <phoneticPr fontId="2"/>
  </si>
  <si>
    <t>環境政策局循環型社会推進部まち美化推進課</t>
    <rPh sb="0" eb="2">
      <t>カンキョウ</t>
    </rPh>
    <rPh sb="2" eb="4">
      <t>セイサク</t>
    </rPh>
    <rPh sb="4" eb="5">
      <t>キョク</t>
    </rPh>
    <rPh sb="5" eb="8">
      <t>ジュンカンガタ</t>
    </rPh>
    <rPh sb="8" eb="10">
      <t>シャカイ</t>
    </rPh>
    <rPh sb="10" eb="13">
      <t>スイシンブ</t>
    </rPh>
    <rPh sb="15" eb="17">
      <t>ビカ</t>
    </rPh>
    <rPh sb="17" eb="19">
      <t>スイシン</t>
    </rPh>
    <rPh sb="19" eb="20">
      <t>カ</t>
    </rPh>
    <phoneticPr fontId="2"/>
  </si>
  <si>
    <t>（単価契約）電力の供給（京都市立小学校・中学校（北区 19校））</t>
  </si>
  <si>
    <t>教育委員会事務局総務部学校事務支援室</t>
    <rPh sb="11" eb="13">
      <t>ガッコウ</t>
    </rPh>
    <rPh sb="13" eb="15">
      <t>ジム</t>
    </rPh>
    <rPh sb="15" eb="17">
      <t>シエン</t>
    </rPh>
    <rPh sb="17" eb="18">
      <t>シツ</t>
    </rPh>
    <phoneticPr fontId="2"/>
  </si>
  <si>
    <t>（単価契約）電力の供給（京都市立小学校・中学校（上京区 14校））</t>
  </si>
  <si>
    <t>（単価契約）電力の供給（京都市立小学校・中学校（中京区 15校））</t>
    <phoneticPr fontId="2"/>
  </si>
  <si>
    <t>（単価契約）電力の供給（京都市立小学校・中学校（下京区・東山区 14校））</t>
    <phoneticPr fontId="2"/>
  </si>
  <si>
    <t>（単価契約）電力の供給（京都市立小学校・中学校（南区 15校））</t>
  </si>
  <si>
    <t>（単価契約）電力の供給（京都市立小学校・中学校（左京区 25校））</t>
  </si>
  <si>
    <t>（単価契約）電力の供給（京都市立小学校・中学校（山科区 19校））</t>
    <phoneticPr fontId="2"/>
  </si>
  <si>
    <t>（単価契約）電力の供給（京都市立小学校・中学校（右京区 31校））</t>
    <phoneticPr fontId="2"/>
  </si>
  <si>
    <t>（単価契約）電力の供給（京都市立小学校・中学校（西京区 26校））</t>
  </si>
  <si>
    <t>（単価契約）電力の供給（京都市立小学校（伏見区 33校））</t>
    <phoneticPr fontId="2"/>
  </si>
  <si>
    <t>（単価契約）電力の供給（京都市立中学校（伏見区 14校））</t>
  </si>
  <si>
    <t>（単価契約）電力の供給（京都市立高等学校 9校）</t>
    <phoneticPr fontId="2"/>
  </si>
  <si>
    <t>（単価契約）電力の供給（京都市立総合支援学校 8校）</t>
  </si>
  <si>
    <t>(単価契約）電力の供給（京都市衛生環境研究所）</t>
    <phoneticPr fontId="2"/>
  </si>
  <si>
    <t>保健福祉局衛生環境研究所管理課</t>
    <phoneticPr fontId="2"/>
  </si>
  <si>
    <t>参加希望型指名競争入札</t>
    <rPh sb="0" eb="2">
      <t>サンカ</t>
    </rPh>
    <rPh sb="2" eb="5">
      <t>キボウガタ</t>
    </rPh>
    <rPh sb="5" eb="7">
      <t>シメイ</t>
    </rPh>
    <rPh sb="7" eb="9">
      <t>キョウソウ</t>
    </rPh>
    <rPh sb="9" eb="11">
      <t>ニュウサツ</t>
    </rPh>
    <phoneticPr fontId="2"/>
  </si>
  <si>
    <t>（単価契約）電力の供給（左京消防署他４施設）</t>
  </si>
  <si>
    <t>消防局総務部施設課</t>
    <phoneticPr fontId="2"/>
  </si>
  <si>
    <t>（単価契約）電力の供給（京都市地域リハビリテーション推進センター）</t>
  </si>
  <si>
    <t>保健福祉局地域ﾘﾊﾋﾞﾘﾃｰｼｮﾝ推進ｾﾝﾀｰ企画課</t>
    <rPh sb="5" eb="7">
      <t>チイキ</t>
    </rPh>
    <rPh sb="17" eb="19">
      <t>スイシン</t>
    </rPh>
    <rPh sb="23" eb="25">
      <t>キカク</t>
    </rPh>
    <phoneticPr fontId="2"/>
  </si>
  <si>
    <t>（単価契約）電力の供給（京都市生涯学習総合センター）</t>
  </si>
  <si>
    <t>教育委員会事務局生涯学習部施設運営担当</t>
    <phoneticPr fontId="2"/>
  </si>
  <si>
    <t>（単価契約）電力の供給（動物園）</t>
    <phoneticPr fontId="2"/>
  </si>
  <si>
    <t>文化市民局動物園総務課</t>
    <rPh sb="5" eb="8">
      <t>ドウブツエン</t>
    </rPh>
    <rPh sb="8" eb="11">
      <t>ソウムカ</t>
    </rPh>
    <phoneticPr fontId="2"/>
  </si>
  <si>
    <t>（単価契約）電力の供給（建設局洛南排水機場）</t>
  </si>
  <si>
    <t>建設局土木管理部河川整備課</t>
    <rPh sb="8" eb="10">
      <t>カセン</t>
    </rPh>
    <rPh sb="10" eb="12">
      <t>セイビ</t>
    </rPh>
    <rPh sb="12" eb="13">
      <t>カ</t>
    </rPh>
    <phoneticPr fontId="2"/>
  </si>
  <si>
    <t>（単価契約）電力の供給（東部山間埋立処分地ダムサイト管理事務所）</t>
    <phoneticPr fontId="2"/>
  </si>
  <si>
    <t>環境政策局埋立事業管理事務所</t>
    <phoneticPr fontId="2"/>
  </si>
  <si>
    <t>（単価契約）電力の供給（京都市青少年科学センター）</t>
  </si>
  <si>
    <t>教育委員会事務局青少年科学センター市民科学事業課</t>
    <phoneticPr fontId="2"/>
  </si>
  <si>
    <t>（単価契約）電力の供給（京都市野外活動施設花背山の家）</t>
    <phoneticPr fontId="2"/>
  </si>
  <si>
    <t>教育委員会事務局花背山の家事業課</t>
    <phoneticPr fontId="2"/>
  </si>
  <si>
    <t>（単価契約）電力の供給（京都市子育て支援総合センターこどもみらい館）</t>
  </si>
  <si>
    <t>教育委員会事務局こどもみらい館</t>
    <phoneticPr fontId="2"/>
  </si>
  <si>
    <t>（単価契約）電力の供給（京都市総合教育センター）</t>
  </si>
  <si>
    <t>教育委員会事務局総合教育センター研修課</t>
    <phoneticPr fontId="2"/>
  </si>
  <si>
    <t>（単価契約）電力の供給（水垂排水機場）</t>
  </si>
  <si>
    <t>環境政策局適正処理施設部施設管理課</t>
    <phoneticPr fontId="2"/>
  </si>
  <si>
    <t>（単価契約）電力の供給（水垂排水処理施設）</t>
  </si>
  <si>
    <t>（単価契約）電力の供給（京都市教育相談総合センター）</t>
  </si>
  <si>
    <t>教育委員会事務局指導部生徒指導課</t>
    <phoneticPr fontId="2"/>
  </si>
  <si>
    <t>（単価契約）電力の供給（京都まなびの街生き方探究館）</t>
  </si>
  <si>
    <t>教育委員会事務局京都まなびの街生き方探究館企画推進室</t>
    <phoneticPr fontId="2"/>
  </si>
  <si>
    <t>（単価契約）電力の供給（京都市学校歴史博物館）</t>
  </si>
  <si>
    <t>教育委員会事務局学校歴史博物館事業課</t>
    <phoneticPr fontId="2"/>
  </si>
  <si>
    <t>（単価契約）電力の供給（京都市伏見中央図書館）</t>
  </si>
  <si>
    <t>教育委員会事務局生涯学習部施設運営担当</t>
    <phoneticPr fontId="2"/>
  </si>
  <si>
    <t>電力の供給</t>
    <rPh sb="0" eb="2">
      <t>デンリョク</t>
    </rPh>
    <rPh sb="3" eb="5">
      <t>キョウキュウ</t>
    </rPh>
    <phoneticPr fontId="2"/>
  </si>
  <si>
    <t>動物園</t>
    <rPh sb="0" eb="3">
      <t>ドウブツエン</t>
    </rPh>
    <phoneticPr fontId="2"/>
  </si>
  <si>
    <t>株式会社エネサーブ</t>
    <rPh sb="0" eb="4">
      <t>カブシキカイシャ</t>
    </rPh>
    <phoneticPr fontId="2"/>
  </si>
  <si>
    <t>指名競争入札</t>
    <rPh sb="0" eb="6">
      <t>シメイキョウソウニュウサツ</t>
    </rPh>
    <phoneticPr fontId="2"/>
  </si>
  <si>
    <t>電力の供給（京都市北区役所・本庁舎）</t>
    <rPh sb="0" eb="2">
      <t>デンリョク</t>
    </rPh>
    <rPh sb="3" eb="5">
      <t>キョウキュウ</t>
    </rPh>
    <rPh sb="6" eb="8">
      <t>キョウト</t>
    </rPh>
    <rPh sb="8" eb="9">
      <t>シ</t>
    </rPh>
    <rPh sb="9" eb="13">
      <t>キタクヤクショ</t>
    </rPh>
    <rPh sb="14" eb="17">
      <t>ホンチョウシャ</t>
    </rPh>
    <phoneticPr fontId="2"/>
  </si>
  <si>
    <t>北区役所地域力推進室</t>
    <rPh sb="0" eb="1">
      <t>キタ</t>
    </rPh>
    <rPh sb="1" eb="4">
      <t>クヤクショ</t>
    </rPh>
    <rPh sb="4" eb="6">
      <t>チイキ</t>
    </rPh>
    <rPh sb="6" eb="7">
      <t>リョク</t>
    </rPh>
    <rPh sb="7" eb="10">
      <t>スイシンシツ</t>
    </rPh>
    <phoneticPr fontId="2"/>
  </si>
  <si>
    <t>電力の供給（京都市上京区役所）</t>
    <rPh sb="0" eb="2">
      <t>デンリョク</t>
    </rPh>
    <rPh sb="3" eb="5">
      <t>キョウキュウ</t>
    </rPh>
    <rPh sb="6" eb="8">
      <t>キョウト</t>
    </rPh>
    <rPh sb="8" eb="9">
      <t>シ</t>
    </rPh>
    <rPh sb="9" eb="11">
      <t>カミギョウ</t>
    </rPh>
    <rPh sb="11" eb="14">
      <t>クヤクショ</t>
    </rPh>
    <phoneticPr fontId="2"/>
  </si>
  <si>
    <t>上京区役所地域力推進室</t>
    <rPh sb="0" eb="2">
      <t>カミギョウ</t>
    </rPh>
    <rPh sb="2" eb="5">
      <t>クヤクショ</t>
    </rPh>
    <rPh sb="5" eb="7">
      <t>チイキ</t>
    </rPh>
    <rPh sb="7" eb="8">
      <t>リョク</t>
    </rPh>
    <rPh sb="8" eb="11">
      <t>スイシンシツ</t>
    </rPh>
    <phoneticPr fontId="2"/>
  </si>
  <si>
    <t>電力の供給（京都市左京区役所）</t>
    <rPh sb="0" eb="2">
      <t>デンリョク</t>
    </rPh>
    <rPh sb="3" eb="5">
      <t>キョウキュウ</t>
    </rPh>
    <rPh sb="6" eb="8">
      <t>キョウト</t>
    </rPh>
    <rPh sb="8" eb="9">
      <t>シ</t>
    </rPh>
    <rPh sb="9" eb="11">
      <t>サキョウ</t>
    </rPh>
    <rPh sb="11" eb="14">
      <t>クヤクショ</t>
    </rPh>
    <phoneticPr fontId="2"/>
  </si>
  <si>
    <t>左京区役所地域力推進室</t>
    <rPh sb="0" eb="2">
      <t>サキョウ</t>
    </rPh>
    <rPh sb="2" eb="5">
      <t>クヤクショ</t>
    </rPh>
    <rPh sb="5" eb="7">
      <t>チイキ</t>
    </rPh>
    <rPh sb="7" eb="8">
      <t>リョク</t>
    </rPh>
    <rPh sb="8" eb="11">
      <t>スイシンシツ</t>
    </rPh>
    <phoneticPr fontId="2"/>
  </si>
  <si>
    <t>電力の供給（京都市中京区役所）</t>
    <rPh sb="0" eb="2">
      <t>デンリョク</t>
    </rPh>
    <rPh sb="3" eb="5">
      <t>キョウキュウ</t>
    </rPh>
    <rPh sb="6" eb="8">
      <t>キョウト</t>
    </rPh>
    <rPh sb="8" eb="9">
      <t>シ</t>
    </rPh>
    <rPh sb="9" eb="11">
      <t>ナカギョウ</t>
    </rPh>
    <rPh sb="11" eb="14">
      <t>クヤクショ</t>
    </rPh>
    <phoneticPr fontId="2"/>
  </si>
  <si>
    <t>中京区役所地域力推進室</t>
    <rPh sb="0" eb="2">
      <t>ナカギョウ</t>
    </rPh>
    <rPh sb="2" eb="5">
      <t>クヤクショ</t>
    </rPh>
    <rPh sb="5" eb="7">
      <t>チイキ</t>
    </rPh>
    <rPh sb="7" eb="8">
      <t>リョク</t>
    </rPh>
    <rPh sb="8" eb="11">
      <t>スイシンシツ</t>
    </rPh>
    <phoneticPr fontId="2"/>
  </si>
  <si>
    <t>電力の供給（京都市東山区役所・北館）</t>
    <rPh sb="0" eb="2">
      <t>デンリョク</t>
    </rPh>
    <rPh sb="3" eb="5">
      <t>キョウキュウ</t>
    </rPh>
    <rPh sb="6" eb="8">
      <t>キョウト</t>
    </rPh>
    <rPh sb="8" eb="9">
      <t>シ</t>
    </rPh>
    <rPh sb="9" eb="11">
      <t>ヒガシヤマ</t>
    </rPh>
    <rPh sb="11" eb="14">
      <t>クヤクショ</t>
    </rPh>
    <rPh sb="15" eb="16">
      <t>キタ</t>
    </rPh>
    <rPh sb="16" eb="17">
      <t>カン</t>
    </rPh>
    <phoneticPr fontId="2"/>
  </si>
  <si>
    <t>東山区役所地域力推進室</t>
    <rPh sb="0" eb="2">
      <t>ヒガシヤマ</t>
    </rPh>
    <rPh sb="2" eb="5">
      <t>クヤクショ</t>
    </rPh>
    <rPh sb="5" eb="7">
      <t>チイキ</t>
    </rPh>
    <rPh sb="7" eb="8">
      <t>リョク</t>
    </rPh>
    <rPh sb="8" eb="11">
      <t>スイシンシツ</t>
    </rPh>
    <phoneticPr fontId="2"/>
  </si>
  <si>
    <t>電力の供給（京都市東山区役所・南館）</t>
    <rPh sb="0" eb="2">
      <t>デンリョク</t>
    </rPh>
    <rPh sb="3" eb="5">
      <t>キョウキュウ</t>
    </rPh>
    <rPh sb="6" eb="8">
      <t>キョウト</t>
    </rPh>
    <rPh sb="8" eb="9">
      <t>シ</t>
    </rPh>
    <rPh sb="9" eb="11">
      <t>ヒガシヤマ</t>
    </rPh>
    <rPh sb="11" eb="14">
      <t>クヤクショ</t>
    </rPh>
    <rPh sb="15" eb="16">
      <t>ミナミ</t>
    </rPh>
    <rPh sb="16" eb="17">
      <t>カン</t>
    </rPh>
    <phoneticPr fontId="2"/>
  </si>
  <si>
    <t>電力の供給（京都市山科区役所）</t>
    <rPh sb="0" eb="2">
      <t>デンリョク</t>
    </rPh>
    <rPh sb="3" eb="5">
      <t>キョウキュウ</t>
    </rPh>
    <rPh sb="6" eb="8">
      <t>キョウト</t>
    </rPh>
    <rPh sb="8" eb="9">
      <t>シ</t>
    </rPh>
    <rPh sb="9" eb="11">
      <t>ヤマシナ</t>
    </rPh>
    <rPh sb="11" eb="14">
      <t>クヤクショ</t>
    </rPh>
    <phoneticPr fontId="2"/>
  </si>
  <si>
    <t>山科区役所地域力推進室</t>
    <rPh sb="0" eb="2">
      <t>ヤマシナ</t>
    </rPh>
    <rPh sb="2" eb="5">
      <t>クヤクショ</t>
    </rPh>
    <rPh sb="5" eb="7">
      <t>チイキ</t>
    </rPh>
    <rPh sb="7" eb="8">
      <t>リョク</t>
    </rPh>
    <rPh sb="8" eb="11">
      <t>スイシンシツ</t>
    </rPh>
    <phoneticPr fontId="2"/>
  </si>
  <si>
    <t>電力の供給（京都市下京区役所）</t>
    <rPh sb="0" eb="2">
      <t>デンリョク</t>
    </rPh>
    <rPh sb="3" eb="5">
      <t>キョウキュウ</t>
    </rPh>
    <rPh sb="6" eb="8">
      <t>キョウト</t>
    </rPh>
    <rPh sb="8" eb="9">
      <t>シ</t>
    </rPh>
    <rPh sb="9" eb="11">
      <t>シモギョウ</t>
    </rPh>
    <rPh sb="11" eb="14">
      <t>クヤクショ</t>
    </rPh>
    <phoneticPr fontId="2"/>
  </si>
  <si>
    <t>下京区役所地域力推進室</t>
    <rPh sb="0" eb="2">
      <t>シモギョウ</t>
    </rPh>
    <rPh sb="2" eb="5">
      <t>クヤクショ</t>
    </rPh>
    <rPh sb="5" eb="7">
      <t>チイキ</t>
    </rPh>
    <rPh sb="7" eb="8">
      <t>リョク</t>
    </rPh>
    <rPh sb="8" eb="11">
      <t>スイシンシツ</t>
    </rPh>
    <phoneticPr fontId="2"/>
  </si>
  <si>
    <t>電力の供給（京都市南区役所）</t>
    <rPh sb="0" eb="2">
      <t>デンリョク</t>
    </rPh>
    <rPh sb="3" eb="5">
      <t>キョウキュウ</t>
    </rPh>
    <rPh sb="6" eb="8">
      <t>キョウト</t>
    </rPh>
    <rPh sb="8" eb="9">
      <t>シ</t>
    </rPh>
    <rPh sb="9" eb="10">
      <t>ミナミ</t>
    </rPh>
    <rPh sb="10" eb="13">
      <t>クヤクショ</t>
    </rPh>
    <phoneticPr fontId="2"/>
  </si>
  <si>
    <t>南区役所地域力推進室</t>
    <rPh sb="0" eb="1">
      <t>ミナミ</t>
    </rPh>
    <rPh sb="1" eb="4">
      <t>クヤクショ</t>
    </rPh>
    <rPh sb="4" eb="6">
      <t>チイキ</t>
    </rPh>
    <rPh sb="6" eb="7">
      <t>リョク</t>
    </rPh>
    <rPh sb="7" eb="10">
      <t>スイシンシツ</t>
    </rPh>
    <phoneticPr fontId="2"/>
  </si>
  <si>
    <t>電力の供給（京都市西京区役所）</t>
    <rPh sb="0" eb="2">
      <t>デンリョク</t>
    </rPh>
    <rPh sb="3" eb="5">
      <t>キョウキュウ</t>
    </rPh>
    <rPh sb="6" eb="8">
      <t>キョウト</t>
    </rPh>
    <rPh sb="8" eb="9">
      <t>シ</t>
    </rPh>
    <rPh sb="9" eb="11">
      <t>ニシキョウ</t>
    </rPh>
    <rPh sb="11" eb="14">
      <t>クヤクショ</t>
    </rPh>
    <phoneticPr fontId="2"/>
  </si>
  <si>
    <t>西京区役所地域力推進室</t>
    <rPh sb="0" eb="2">
      <t>ニシキョウ</t>
    </rPh>
    <rPh sb="2" eb="5">
      <t>クヤクショ</t>
    </rPh>
    <rPh sb="5" eb="7">
      <t>チイキ</t>
    </rPh>
    <rPh sb="7" eb="8">
      <t>リョク</t>
    </rPh>
    <rPh sb="8" eb="11">
      <t>スイシンシツ</t>
    </rPh>
    <phoneticPr fontId="2"/>
  </si>
  <si>
    <t>電力の供給（京都市西京区役所洛西支所）</t>
    <rPh sb="0" eb="2">
      <t>デンリョク</t>
    </rPh>
    <rPh sb="3" eb="5">
      <t>キョウキュウ</t>
    </rPh>
    <rPh sb="6" eb="8">
      <t>キョウト</t>
    </rPh>
    <rPh sb="8" eb="9">
      <t>シ</t>
    </rPh>
    <rPh sb="9" eb="11">
      <t>ニシキョウ</t>
    </rPh>
    <rPh sb="11" eb="14">
      <t>クヤクショ</t>
    </rPh>
    <rPh sb="14" eb="16">
      <t>ラクサイ</t>
    </rPh>
    <rPh sb="16" eb="18">
      <t>シショ</t>
    </rPh>
    <phoneticPr fontId="2"/>
  </si>
  <si>
    <t>洛西支所地域力推進室</t>
    <rPh sb="0" eb="2">
      <t>ラクサイ</t>
    </rPh>
    <rPh sb="2" eb="4">
      <t>シショ</t>
    </rPh>
    <rPh sb="4" eb="6">
      <t>チイキ</t>
    </rPh>
    <rPh sb="6" eb="7">
      <t>リョク</t>
    </rPh>
    <rPh sb="7" eb="10">
      <t>スイシンシツ</t>
    </rPh>
    <phoneticPr fontId="2"/>
  </si>
  <si>
    <t>電力の供給（京都市伏見区役所）</t>
    <rPh sb="0" eb="2">
      <t>デンリョク</t>
    </rPh>
    <rPh sb="3" eb="5">
      <t>キョウキュウ</t>
    </rPh>
    <rPh sb="6" eb="8">
      <t>キョウト</t>
    </rPh>
    <rPh sb="8" eb="9">
      <t>シ</t>
    </rPh>
    <rPh sb="9" eb="11">
      <t>フシミ</t>
    </rPh>
    <rPh sb="11" eb="14">
      <t>クヤクショ</t>
    </rPh>
    <phoneticPr fontId="2"/>
  </si>
  <si>
    <t>伏見区役所地域力推進室</t>
    <rPh sb="0" eb="2">
      <t>フシミ</t>
    </rPh>
    <rPh sb="2" eb="5">
      <t>クヤクショ</t>
    </rPh>
    <rPh sb="5" eb="7">
      <t>チイキ</t>
    </rPh>
    <rPh sb="7" eb="8">
      <t>リョク</t>
    </rPh>
    <rPh sb="8" eb="11">
      <t>スイシンシツ</t>
    </rPh>
    <phoneticPr fontId="2"/>
  </si>
  <si>
    <t>電力の供給（京都市伏見区役所深草支所）</t>
    <rPh sb="0" eb="2">
      <t>デンリョク</t>
    </rPh>
    <rPh sb="3" eb="5">
      <t>キョウキュウ</t>
    </rPh>
    <rPh sb="6" eb="8">
      <t>キョウト</t>
    </rPh>
    <rPh sb="8" eb="9">
      <t>シ</t>
    </rPh>
    <rPh sb="9" eb="11">
      <t>フシミ</t>
    </rPh>
    <rPh sb="11" eb="14">
      <t>クヤクショ</t>
    </rPh>
    <rPh sb="14" eb="16">
      <t>フカクサ</t>
    </rPh>
    <rPh sb="16" eb="18">
      <t>シショ</t>
    </rPh>
    <phoneticPr fontId="2"/>
  </si>
  <si>
    <t>深草支所地域力推進室</t>
    <rPh sb="0" eb="2">
      <t>フカクサ</t>
    </rPh>
    <rPh sb="2" eb="4">
      <t>シショ</t>
    </rPh>
    <rPh sb="4" eb="6">
      <t>チイキ</t>
    </rPh>
    <rPh sb="6" eb="7">
      <t>リョク</t>
    </rPh>
    <rPh sb="7" eb="10">
      <t>スイシンシツ</t>
    </rPh>
    <phoneticPr fontId="2"/>
  </si>
  <si>
    <t>電力の供給（京都市伏見区役所醍醐支所）</t>
    <rPh sb="0" eb="2">
      <t>デンリョク</t>
    </rPh>
    <rPh sb="3" eb="5">
      <t>キョウキュウ</t>
    </rPh>
    <rPh sb="6" eb="8">
      <t>キョウト</t>
    </rPh>
    <rPh sb="8" eb="9">
      <t>シ</t>
    </rPh>
    <rPh sb="9" eb="11">
      <t>フシミ</t>
    </rPh>
    <rPh sb="11" eb="14">
      <t>クヤクショ</t>
    </rPh>
    <rPh sb="14" eb="16">
      <t>ダイゴ</t>
    </rPh>
    <rPh sb="16" eb="18">
      <t>シショ</t>
    </rPh>
    <phoneticPr fontId="2"/>
  </si>
  <si>
    <t>醍醐支所地域力推進室</t>
    <rPh sb="0" eb="2">
      <t>ダイゴ</t>
    </rPh>
    <rPh sb="2" eb="4">
      <t>シショ</t>
    </rPh>
    <rPh sb="4" eb="6">
      <t>チイキ</t>
    </rPh>
    <rPh sb="6" eb="7">
      <t>リョク</t>
    </rPh>
    <rPh sb="7" eb="10">
      <t>スイシンシツ</t>
    </rPh>
    <phoneticPr fontId="2"/>
  </si>
  <si>
    <t>（単価契約）電力の供給（中央卸売市場第一市場）</t>
  </si>
  <si>
    <t>産業観光局　中央卸売市場第一市場</t>
  </si>
  <si>
    <t>サミットエナジー株式会社　代表取締役　小澤純史 </t>
  </si>
  <si>
    <t xml:space="preserve">（単価契約）電力の供給（京都市地域リハビリテーション推進センター） </t>
    <phoneticPr fontId="2"/>
  </si>
  <si>
    <t xml:space="preserve">(単価契約）電力の供給（京都市衛生環境研究所） </t>
    <phoneticPr fontId="2"/>
  </si>
  <si>
    <t>保健福祉局衛生環境研究所</t>
    <rPh sb="0" eb="2">
      <t>ホケン</t>
    </rPh>
    <rPh sb="2" eb="4">
      <t>フクシ</t>
    </rPh>
    <rPh sb="4" eb="5">
      <t>キョク</t>
    </rPh>
    <rPh sb="5" eb="7">
      <t>エイセイ</t>
    </rPh>
    <rPh sb="7" eb="9">
      <t>カンキョウ</t>
    </rPh>
    <rPh sb="9" eb="12">
      <t>ケンキュウショ</t>
    </rPh>
    <phoneticPr fontId="2"/>
  </si>
  <si>
    <t>（単価契約）電力の供給（京都市子育て支援総合センターこどもみらい館）</t>
    <rPh sb="1" eb="3">
      <t>タンカ</t>
    </rPh>
    <rPh sb="3" eb="5">
      <t>ケイヤク</t>
    </rPh>
    <rPh sb="6" eb="8">
      <t>デンリョク</t>
    </rPh>
    <rPh sb="9" eb="11">
      <t>キョウキュウ</t>
    </rPh>
    <rPh sb="12" eb="15">
      <t>キョウトシ</t>
    </rPh>
    <rPh sb="15" eb="17">
      <t>コソダ</t>
    </rPh>
    <rPh sb="18" eb="20">
      <t>シエン</t>
    </rPh>
    <rPh sb="20" eb="22">
      <t>ソウゴウ</t>
    </rPh>
    <rPh sb="32" eb="33">
      <t>カン</t>
    </rPh>
    <phoneticPr fontId="2"/>
  </si>
  <si>
    <t>京都市子育て支援総合センターこどもみらい館</t>
  </si>
  <si>
    <t>参加希望型指名競争入札</t>
    <rPh sb="0" eb="2">
      <t>サンカ</t>
    </rPh>
    <rPh sb="2" eb="4">
      <t>キボウ</t>
    </rPh>
    <rPh sb="4" eb="5">
      <t>ガタ</t>
    </rPh>
    <rPh sb="5" eb="7">
      <t>シメイ</t>
    </rPh>
    <rPh sb="7" eb="9">
      <t>キョウソウ</t>
    </rPh>
    <rPh sb="9" eb="11">
      <t>ニュウサツ</t>
    </rPh>
    <phoneticPr fontId="2"/>
  </si>
  <si>
    <t>（単価契約）電力の供給（建設局洛南排水機場）</t>
    <phoneticPr fontId="2"/>
  </si>
  <si>
    <t>建設局土木管理部河川整備課</t>
    <phoneticPr fontId="2"/>
  </si>
  <si>
    <t>㈱Ｖ-Ｐｏｗｅｒ</t>
    <phoneticPr fontId="2"/>
  </si>
  <si>
    <t xml:space="preserve">一般競争入札 </t>
  </si>
  <si>
    <t>電力会社からの入札なし</t>
    <rPh sb="0" eb="2">
      <t>デンリョク</t>
    </rPh>
    <rPh sb="2" eb="4">
      <t>ガイシャ</t>
    </rPh>
    <rPh sb="7" eb="9">
      <t>ニュウサツ</t>
    </rPh>
    <phoneticPr fontId="2"/>
  </si>
  <si>
    <t>（単価契約）電力の供給（消防局本部庁舎）</t>
    <rPh sb="1" eb="3">
      <t>タンカ</t>
    </rPh>
    <rPh sb="3" eb="5">
      <t>ケイヤク</t>
    </rPh>
    <rPh sb="6" eb="8">
      <t>デンリョク</t>
    </rPh>
    <rPh sb="9" eb="11">
      <t>キョウキュウ</t>
    </rPh>
    <rPh sb="12" eb="14">
      <t>ショウボウ</t>
    </rPh>
    <rPh sb="14" eb="15">
      <t>キョク</t>
    </rPh>
    <rPh sb="15" eb="17">
      <t>ホンブ</t>
    </rPh>
    <rPh sb="17" eb="19">
      <t>チョウシャ</t>
    </rPh>
    <phoneticPr fontId="2"/>
  </si>
  <si>
    <t>消防局　総務部施設課</t>
    <rPh sb="0" eb="2">
      <t>ショウボウ</t>
    </rPh>
    <rPh sb="2" eb="3">
      <t>キョク</t>
    </rPh>
    <rPh sb="4" eb="6">
      <t>ソウム</t>
    </rPh>
    <rPh sb="6" eb="7">
      <t>ブ</t>
    </rPh>
    <rPh sb="7" eb="9">
      <t>シセツ</t>
    </rPh>
    <rPh sb="9" eb="10">
      <t>カ</t>
    </rPh>
    <phoneticPr fontId="2"/>
  </si>
  <si>
    <t>(常時)1,100
(予備)1,100</t>
    <rPh sb="1" eb="3">
      <t>ジョウジ</t>
    </rPh>
    <rPh sb="11" eb="13">
      <t>ヨビ</t>
    </rPh>
    <phoneticPr fontId="2"/>
  </si>
  <si>
    <t xml:space="preserve">（単価契約）電力の供給（左京消防署他４施設） </t>
  </si>
  <si>
    <t>(常時)419
(予備)-</t>
    <rPh sb="1" eb="3">
      <t>ジョウジ</t>
    </rPh>
    <rPh sb="9" eb="11">
      <t>ヨビ</t>
    </rPh>
    <phoneticPr fontId="2"/>
  </si>
  <si>
    <t>（単価契約）電力の供給
（西賀茂営業所ほか５施設）</t>
    <rPh sb="1" eb="3">
      <t>タンカ</t>
    </rPh>
    <rPh sb="3" eb="5">
      <t>ケイヤク</t>
    </rPh>
    <rPh sb="6" eb="8">
      <t>デンリョク</t>
    </rPh>
    <rPh sb="9" eb="11">
      <t>キョウキュウ</t>
    </rPh>
    <rPh sb="13" eb="16">
      <t>ニシガモ</t>
    </rPh>
    <rPh sb="16" eb="19">
      <t>エイギョウショ</t>
    </rPh>
    <rPh sb="22" eb="24">
      <t>シセツ</t>
    </rPh>
    <phoneticPr fontId="2"/>
  </si>
  <si>
    <t>交通局</t>
    <rPh sb="0" eb="3">
      <t>コウツウキョク</t>
    </rPh>
    <phoneticPr fontId="2"/>
  </si>
  <si>
    <t>（西賀茂）62
（錦林）46
（九条）71
（横大路）62
（梅津）121
（洛西）55</t>
    <rPh sb="1" eb="4">
      <t>ニシガモ</t>
    </rPh>
    <rPh sb="9" eb="11">
      <t>キンリン</t>
    </rPh>
    <rPh sb="16" eb="18">
      <t>クジョウ</t>
    </rPh>
    <rPh sb="23" eb="24">
      <t>ヨコ</t>
    </rPh>
    <rPh sb="24" eb="26">
      <t>オオジ</t>
    </rPh>
    <rPh sb="31" eb="33">
      <t>ウメヅ</t>
    </rPh>
    <rPh sb="39" eb="41">
      <t>ラクサイ</t>
    </rPh>
    <phoneticPr fontId="2"/>
  </si>
  <si>
    <t>（単価契約）電力の供給
（梅津整備場，自動車整備工場）</t>
    <rPh sb="1" eb="3">
      <t>タンカ</t>
    </rPh>
    <rPh sb="3" eb="5">
      <t>ケイヤク</t>
    </rPh>
    <rPh sb="13" eb="15">
      <t>ウメヅ</t>
    </rPh>
    <rPh sb="15" eb="17">
      <t>セイビ</t>
    </rPh>
    <rPh sb="17" eb="18">
      <t>ジョウ</t>
    </rPh>
    <rPh sb="19" eb="22">
      <t>ジドウシャ</t>
    </rPh>
    <rPh sb="22" eb="24">
      <t>セイビ</t>
    </rPh>
    <rPh sb="24" eb="26">
      <t>コウジョウ</t>
    </rPh>
    <phoneticPr fontId="2"/>
  </si>
  <si>
    <t>（梅津）34
（自整）106</t>
    <rPh sb="1" eb="3">
      <t>ウメヅ</t>
    </rPh>
    <rPh sb="8" eb="9">
      <t>ジ</t>
    </rPh>
    <rPh sb="9" eb="10">
      <t>セイ</t>
    </rPh>
    <phoneticPr fontId="2"/>
  </si>
  <si>
    <t>竹田総合事務所</t>
    <rPh sb="0" eb="2">
      <t>タケダ</t>
    </rPh>
    <rPh sb="2" eb="4">
      <t>ソウゴウ</t>
    </rPh>
    <rPh sb="4" eb="6">
      <t>ジム</t>
    </rPh>
    <rPh sb="6" eb="7">
      <t>ショ</t>
    </rPh>
    <phoneticPr fontId="2"/>
  </si>
  <si>
    <t>参加希望型指名競争入札（単価契約）</t>
  </si>
  <si>
    <t>醍醐保守事務所</t>
    <rPh sb="0" eb="2">
      <t>ダイゴ</t>
    </rPh>
    <rPh sb="2" eb="4">
      <t>ホシュ</t>
    </rPh>
    <rPh sb="4" eb="6">
      <t>ジム</t>
    </rPh>
    <rPh sb="6" eb="7">
      <t>ショ</t>
    </rPh>
    <phoneticPr fontId="2"/>
  </si>
  <si>
    <t>東西線料金センター</t>
    <rPh sb="0" eb="3">
      <t>トウザイセン</t>
    </rPh>
    <rPh sb="3" eb="5">
      <t>リョウキン</t>
    </rPh>
    <phoneticPr fontId="2"/>
  </si>
  <si>
    <t>電力の供給（本庁舎）</t>
    <rPh sb="0" eb="2">
      <t>デンリョク</t>
    </rPh>
    <rPh sb="3" eb="5">
      <t>キョウキュウ</t>
    </rPh>
    <rPh sb="6" eb="9">
      <t>ホンチョウシャ</t>
    </rPh>
    <phoneticPr fontId="2"/>
  </si>
  <si>
    <t>上下水道局</t>
    <rPh sb="0" eb="5">
      <t>ジョウゲスイドウキョク</t>
    </rPh>
    <phoneticPr fontId="2"/>
  </si>
  <si>
    <t>関西電力㈱</t>
    <rPh sb="0" eb="5">
      <t>カンサイデンリョクカブ</t>
    </rPh>
    <phoneticPr fontId="2"/>
  </si>
  <si>
    <t>参加希望型指名競争入札</t>
    <rPh sb="0" eb="2">
      <t>サンカ</t>
    </rPh>
    <rPh sb="2" eb="5">
      <t>キボウガタ</t>
    </rPh>
    <rPh sb="5" eb="11">
      <t>シメイキョウソウニュウサツ</t>
    </rPh>
    <phoneticPr fontId="2"/>
  </si>
  <si>
    <t>（常時）300</t>
    <rPh sb="1" eb="3">
      <t>ジョウジ</t>
    </rPh>
    <phoneticPr fontId="2"/>
  </si>
  <si>
    <t>電力の供給（琵琶湖疏水記念館）</t>
    <rPh sb="0" eb="2">
      <t>デンリョク</t>
    </rPh>
    <rPh sb="3" eb="5">
      <t>キョウキュウ</t>
    </rPh>
    <rPh sb="6" eb="11">
      <t>ビワコソスイ</t>
    </rPh>
    <rPh sb="11" eb="13">
      <t>キネン</t>
    </rPh>
    <rPh sb="13" eb="14">
      <t>カン</t>
    </rPh>
    <phoneticPr fontId="2"/>
  </si>
  <si>
    <t>（常時）70</t>
    <rPh sb="1" eb="3">
      <t>ジョウジ</t>
    </rPh>
    <phoneticPr fontId="2"/>
  </si>
  <si>
    <t>電力の供給（上高野ポンプ場）</t>
    <rPh sb="0" eb="2">
      <t>デンリョク</t>
    </rPh>
    <rPh sb="3" eb="5">
      <t>キョウキュウ</t>
    </rPh>
    <rPh sb="6" eb="9">
      <t>カミタカノ</t>
    </rPh>
    <rPh sb="12" eb="13">
      <t>ジョウ</t>
    </rPh>
    <phoneticPr fontId="2"/>
  </si>
  <si>
    <t>（常時）315</t>
    <rPh sb="1" eb="3">
      <t>ジョウジ</t>
    </rPh>
    <phoneticPr fontId="2"/>
  </si>
  <si>
    <t>電力の供給（洛西配水場）</t>
    <rPh sb="0" eb="2">
      <t>デンリョク</t>
    </rPh>
    <rPh sb="3" eb="5">
      <t>キョウキュウ</t>
    </rPh>
    <rPh sb="6" eb="8">
      <t>ラクサイ</t>
    </rPh>
    <rPh sb="8" eb="10">
      <t>ハイスイ</t>
    </rPh>
    <rPh sb="10" eb="11">
      <t>ジョウ</t>
    </rPh>
    <phoneticPr fontId="2"/>
  </si>
  <si>
    <t>（常時）239
（予備）239</t>
    <rPh sb="1" eb="3">
      <t>ジョウジ</t>
    </rPh>
    <rPh sb="9" eb="11">
      <t>ヨビ</t>
    </rPh>
    <phoneticPr fontId="2"/>
  </si>
  <si>
    <t>電力の供給（藤尾ポンプ場）</t>
    <rPh sb="0" eb="2">
      <t>デンリョク</t>
    </rPh>
    <rPh sb="3" eb="5">
      <t>キョウキュウ</t>
    </rPh>
    <rPh sb="6" eb="8">
      <t>フジオ</t>
    </rPh>
    <rPh sb="11" eb="12">
      <t>ジョウ</t>
    </rPh>
    <phoneticPr fontId="2"/>
  </si>
  <si>
    <t>（常時）141</t>
    <rPh sb="1" eb="3">
      <t>ジョウジ</t>
    </rPh>
    <phoneticPr fontId="2"/>
  </si>
  <si>
    <t>電力の供給（京北浄化センター）</t>
    <rPh sb="0" eb="2">
      <t>デンリョク</t>
    </rPh>
    <rPh sb="3" eb="5">
      <t>キョウキュウ</t>
    </rPh>
    <rPh sb="6" eb="10">
      <t>ケイホクジョウカ</t>
    </rPh>
    <phoneticPr fontId="2"/>
  </si>
  <si>
    <t>（常時）72</t>
    <rPh sb="1" eb="3">
      <t>ジョウジ</t>
    </rPh>
    <phoneticPr fontId="2"/>
  </si>
  <si>
    <t>電力の供給（松ケ崎浄水場）</t>
    <rPh sb="0" eb="2">
      <t>デンリョク</t>
    </rPh>
    <rPh sb="3" eb="5">
      <t>キョウキュウ</t>
    </rPh>
    <rPh sb="6" eb="12">
      <t>マツガサキジョウスイジョウ</t>
    </rPh>
    <phoneticPr fontId="2"/>
  </si>
  <si>
    <t>一般競争入札</t>
    <rPh sb="0" eb="6">
      <t>イッパンキョウソウニュウサツ</t>
    </rPh>
    <phoneticPr fontId="2"/>
  </si>
  <si>
    <t>（常時）2500
（予備）2500</t>
    <rPh sb="1" eb="3">
      <t>ジョウジ</t>
    </rPh>
    <rPh sb="10" eb="12">
      <t>ヨビ</t>
    </rPh>
    <phoneticPr fontId="2"/>
  </si>
  <si>
    <t>電力の供給（新山科浄水場）</t>
    <rPh sb="0" eb="2">
      <t>デンリョク</t>
    </rPh>
    <rPh sb="3" eb="5">
      <t>キョウキュウ</t>
    </rPh>
    <rPh sb="6" eb="12">
      <t>シンヤマシナジョウスイジョウ</t>
    </rPh>
    <phoneticPr fontId="2"/>
  </si>
  <si>
    <t>（常時）1150
（予備）1150</t>
    <rPh sb="1" eb="3">
      <t>ジョウジ</t>
    </rPh>
    <rPh sb="10" eb="12">
      <t>ヨビ</t>
    </rPh>
    <phoneticPr fontId="2"/>
  </si>
  <si>
    <t>電力の供給（洛西中継ポンプ場）</t>
    <rPh sb="0" eb="2">
      <t>デンリョク</t>
    </rPh>
    <rPh sb="3" eb="5">
      <t>キョウキュウ</t>
    </rPh>
    <rPh sb="6" eb="8">
      <t>ラクサイ</t>
    </rPh>
    <rPh sb="8" eb="10">
      <t>チュウケイ</t>
    </rPh>
    <rPh sb="13" eb="14">
      <t>ジョウ</t>
    </rPh>
    <phoneticPr fontId="2"/>
  </si>
  <si>
    <t>（常時）600
（予備）600</t>
    <rPh sb="1" eb="3">
      <t>ジョウジ</t>
    </rPh>
    <rPh sb="9" eb="11">
      <t>ヨビ</t>
    </rPh>
    <phoneticPr fontId="2"/>
  </si>
  <si>
    <t>電力の供給（山ノ内ポンプ場）</t>
    <rPh sb="0" eb="2">
      <t>デンリョク</t>
    </rPh>
    <rPh sb="3" eb="5">
      <t>キョウキュウ</t>
    </rPh>
    <rPh sb="6" eb="7">
      <t>ヤマ</t>
    </rPh>
    <rPh sb="8" eb="9">
      <t>ウチ</t>
    </rPh>
    <rPh sb="12" eb="13">
      <t>ジョウ</t>
    </rPh>
    <phoneticPr fontId="2"/>
  </si>
  <si>
    <t>（常時）692
（予備）692</t>
    <rPh sb="1" eb="3">
      <t>ジョウジ</t>
    </rPh>
    <rPh sb="9" eb="11">
      <t>ヨビ</t>
    </rPh>
    <phoneticPr fontId="2"/>
  </si>
  <si>
    <t>電力の供給（蹴上浄水場）</t>
    <rPh sb="0" eb="2">
      <t>デンリョク</t>
    </rPh>
    <rPh sb="3" eb="5">
      <t>キョウキュウ</t>
    </rPh>
    <rPh sb="6" eb="11">
      <t>ケアゲジョウスイジョウ</t>
    </rPh>
    <phoneticPr fontId="2"/>
  </si>
  <si>
    <t>電力の供給（鳥羽水環境保全センター）</t>
    <rPh sb="0" eb="2">
      <t>デンリョク</t>
    </rPh>
    <rPh sb="3" eb="5">
      <t>キョウキュウ</t>
    </rPh>
    <rPh sb="6" eb="13">
      <t>トバミズカンキョウホゼン</t>
    </rPh>
    <phoneticPr fontId="2"/>
  </si>
  <si>
    <t>（常時）12000
（予備）12000</t>
    <rPh sb="1" eb="3">
      <t>ジョウジ</t>
    </rPh>
    <rPh sb="11" eb="13">
      <t>ヨビ</t>
    </rPh>
    <phoneticPr fontId="2"/>
  </si>
  <si>
    <t>電力の供給（鳥羽水環境保全センター吉祥院支所）</t>
    <rPh sb="0" eb="2">
      <t>デンリョク</t>
    </rPh>
    <rPh sb="3" eb="5">
      <t>キョウキュウ</t>
    </rPh>
    <rPh sb="6" eb="13">
      <t>トバミズカンキョウホゼン</t>
    </rPh>
    <rPh sb="17" eb="22">
      <t>キッショウインシショ</t>
    </rPh>
    <phoneticPr fontId="2"/>
  </si>
  <si>
    <t>（常時）1700</t>
    <rPh sb="1" eb="3">
      <t>ジョウジ</t>
    </rPh>
    <phoneticPr fontId="2"/>
  </si>
  <si>
    <t>電力の供給（伏見水環境保全センター）</t>
    <rPh sb="0" eb="2">
      <t>デンリョク</t>
    </rPh>
    <rPh sb="3" eb="5">
      <t>キョウキュウ</t>
    </rPh>
    <rPh sb="6" eb="13">
      <t>フシミミズカンキョウホゼン</t>
    </rPh>
    <phoneticPr fontId="2"/>
  </si>
  <si>
    <t>（常時）2200</t>
    <rPh sb="1" eb="3">
      <t>ジョウジ</t>
    </rPh>
    <phoneticPr fontId="2"/>
  </si>
  <si>
    <t>電力の供給（石田水環境保全センター）</t>
    <rPh sb="0" eb="2">
      <t>デンリョク</t>
    </rPh>
    <rPh sb="3" eb="5">
      <t>キョウキュウ</t>
    </rPh>
    <rPh sb="6" eb="8">
      <t>イシダ</t>
    </rPh>
    <rPh sb="8" eb="13">
      <t>ミズカンキョウホゼン</t>
    </rPh>
    <phoneticPr fontId="2"/>
  </si>
  <si>
    <t>（常時）2400</t>
    <rPh sb="1" eb="3">
      <t>ジョウジ</t>
    </rPh>
    <phoneticPr fontId="2"/>
  </si>
  <si>
    <t>教育委員会事務局総務部
学校事務支援室</t>
    <rPh sb="0" eb="2">
      <t>キョウイク</t>
    </rPh>
    <rPh sb="2" eb="5">
      <t>イインカイ</t>
    </rPh>
    <rPh sb="5" eb="8">
      <t>ジムキョク</t>
    </rPh>
    <rPh sb="8" eb="10">
      <t>ソウム</t>
    </rPh>
    <rPh sb="10" eb="11">
      <t>ブ</t>
    </rPh>
    <rPh sb="12" eb="14">
      <t>ガッコウ</t>
    </rPh>
    <rPh sb="14" eb="16">
      <t>ジム</t>
    </rPh>
    <rPh sb="16" eb="18">
      <t>シエン</t>
    </rPh>
    <rPh sb="18" eb="19">
      <t>シツ</t>
    </rPh>
    <phoneticPr fontId="2"/>
  </si>
  <si>
    <t>（単価契約）電力の供給（京都市立小学校・中学校（中京区 15校））</t>
  </si>
  <si>
    <t>（単価契約）電力の供給（京都市立小学校・中学校（下京区・東山区 16校））</t>
  </si>
  <si>
    <t>（単価契約）電力の供給（京都市立小学校・中学校（山科区 19校））</t>
  </si>
  <si>
    <t>（単価契約）電力の供給（京都市立小学校・中学校（右京区 31校））</t>
  </si>
  <si>
    <t>（単価契約）電力の供給（京都市立小学校（伏見区 34校））</t>
  </si>
  <si>
    <t>（単価契約）電力の供給（京都市立高等学校 10校）</t>
  </si>
  <si>
    <t xml:space="preserve">
（単価契約）電力の供給（京都市教育相談総合センター） </t>
    <rPh sb="13" eb="16">
      <t>キョウトシ</t>
    </rPh>
    <rPh sb="16" eb="18">
      <t>キョウイク</t>
    </rPh>
    <rPh sb="18" eb="20">
      <t>ソウダン</t>
    </rPh>
    <rPh sb="20" eb="22">
      <t>ソウゴウ</t>
    </rPh>
    <phoneticPr fontId="2"/>
  </si>
  <si>
    <t>教育委員会事務局指導部生徒指導課</t>
    <rPh sb="0" eb="2">
      <t>キョウイク</t>
    </rPh>
    <rPh sb="2" eb="5">
      <t>イインカイ</t>
    </rPh>
    <rPh sb="5" eb="8">
      <t>ジムキョク</t>
    </rPh>
    <rPh sb="8" eb="10">
      <t>シドウ</t>
    </rPh>
    <rPh sb="10" eb="11">
      <t>ブ</t>
    </rPh>
    <rPh sb="11" eb="16">
      <t>セイトシドウカ</t>
    </rPh>
    <phoneticPr fontId="2"/>
  </si>
  <si>
    <t>京都市教育委員会事務局生涯学習部施設運営担当</t>
    <rPh sb="0" eb="3">
      <t>キョウトシ</t>
    </rPh>
    <rPh sb="3" eb="5">
      <t>キョウイク</t>
    </rPh>
    <rPh sb="5" eb="8">
      <t>イインカイ</t>
    </rPh>
    <rPh sb="8" eb="11">
      <t>ジムキョク</t>
    </rPh>
    <rPh sb="11" eb="13">
      <t>ショウガイ</t>
    </rPh>
    <rPh sb="13" eb="15">
      <t>ガクシュウ</t>
    </rPh>
    <rPh sb="15" eb="16">
      <t>ブ</t>
    </rPh>
    <rPh sb="16" eb="18">
      <t>シセツ</t>
    </rPh>
    <rPh sb="18" eb="20">
      <t>ウンエイ</t>
    </rPh>
    <rPh sb="20" eb="22">
      <t>タントウ</t>
    </rPh>
    <phoneticPr fontId="2"/>
  </si>
  <si>
    <t>株式会社V-Power</t>
    <rPh sb="0" eb="2">
      <t>カブシキ</t>
    </rPh>
    <rPh sb="2" eb="4">
      <t>カイシャ</t>
    </rPh>
    <phoneticPr fontId="2"/>
  </si>
  <si>
    <t>（単価契約）電力の供給（京都市総合教育センター）</t>
    <rPh sb="1" eb="3">
      <t>タンカ</t>
    </rPh>
    <rPh sb="3" eb="5">
      <t>ケイヤク</t>
    </rPh>
    <rPh sb="6" eb="8">
      <t>デンリョク</t>
    </rPh>
    <rPh sb="9" eb="11">
      <t>キョウキュウ</t>
    </rPh>
    <rPh sb="12" eb="15">
      <t>キョウトシ</t>
    </rPh>
    <rPh sb="15" eb="19">
      <t>ソウゴウキョウイク</t>
    </rPh>
    <phoneticPr fontId="2"/>
  </si>
  <si>
    <t>教育委員会
総合教育センター
研修課</t>
    <rPh sb="0" eb="2">
      <t>キョウイク</t>
    </rPh>
    <rPh sb="2" eb="5">
      <t>イインカイ</t>
    </rPh>
    <rPh sb="6" eb="10">
      <t>ソウゴウキョウイク</t>
    </rPh>
    <rPh sb="15" eb="17">
      <t>ケンシュウ</t>
    </rPh>
    <rPh sb="17" eb="18">
      <t>カ</t>
    </rPh>
    <phoneticPr fontId="2"/>
  </si>
  <si>
    <t>(単価契約）電力供給（京都まなびの街生き方探究館）</t>
    <rPh sb="1" eb="3">
      <t>タンカ</t>
    </rPh>
    <rPh sb="3" eb="5">
      <t>ケイヤク</t>
    </rPh>
    <rPh sb="6" eb="8">
      <t>デンリョク</t>
    </rPh>
    <rPh sb="8" eb="10">
      <t>キョウキュウ</t>
    </rPh>
    <rPh sb="11" eb="13">
      <t>キョウト</t>
    </rPh>
    <rPh sb="17" eb="18">
      <t>マチ</t>
    </rPh>
    <rPh sb="18" eb="19">
      <t>イ</t>
    </rPh>
    <rPh sb="20" eb="21">
      <t>カタ</t>
    </rPh>
    <rPh sb="21" eb="23">
      <t>タンキュウ</t>
    </rPh>
    <rPh sb="23" eb="24">
      <t>カン</t>
    </rPh>
    <phoneticPr fontId="2"/>
  </si>
  <si>
    <t>エネサーフ゛株式会社</t>
    <rPh sb="6" eb="8">
      <t>カブシキ</t>
    </rPh>
    <rPh sb="8" eb="10">
      <t>カイシャ</t>
    </rPh>
    <phoneticPr fontId="2"/>
  </si>
  <si>
    <t>（単価契約）電力の供給（京都市青少年科学センター）</t>
    <rPh sb="1" eb="3">
      <t>タンカ</t>
    </rPh>
    <rPh sb="3" eb="5">
      <t>ケイヤク</t>
    </rPh>
    <rPh sb="6" eb="8">
      <t>デンリョク</t>
    </rPh>
    <rPh sb="9" eb="11">
      <t>キョウキュウ</t>
    </rPh>
    <rPh sb="12" eb="15">
      <t>キョウトシ</t>
    </rPh>
    <rPh sb="15" eb="18">
      <t>セイショウネン</t>
    </rPh>
    <rPh sb="18" eb="20">
      <t>カガク</t>
    </rPh>
    <phoneticPr fontId="2"/>
  </si>
  <si>
    <t>教育委員会事務局
青少年科学センター
市民科学事業課</t>
    <rPh sb="0" eb="2">
      <t>キョウイク</t>
    </rPh>
    <rPh sb="2" eb="5">
      <t>イインカイ</t>
    </rPh>
    <rPh sb="5" eb="8">
      <t>ジムキョク</t>
    </rPh>
    <rPh sb="9" eb="12">
      <t>セイショウネン</t>
    </rPh>
    <rPh sb="12" eb="14">
      <t>カガク</t>
    </rPh>
    <rPh sb="19" eb="21">
      <t>シミン</t>
    </rPh>
    <rPh sb="21" eb="23">
      <t>カガク</t>
    </rPh>
    <rPh sb="23" eb="25">
      <t>ジギョウ</t>
    </rPh>
    <rPh sb="25" eb="26">
      <t>カ</t>
    </rPh>
    <phoneticPr fontId="2"/>
  </si>
  <si>
    <t>（単価契約）電力の供給（京都市野外活動施設花背山の家）</t>
    <rPh sb="1" eb="3">
      <t>タンカ</t>
    </rPh>
    <rPh sb="3" eb="5">
      <t>ケイヤク</t>
    </rPh>
    <rPh sb="6" eb="8">
      <t>デンリョク</t>
    </rPh>
    <rPh sb="9" eb="11">
      <t>キョウキュウ</t>
    </rPh>
    <rPh sb="12" eb="15">
      <t>キョウトシ</t>
    </rPh>
    <rPh sb="15" eb="17">
      <t>ヤガイ</t>
    </rPh>
    <rPh sb="17" eb="19">
      <t>カツドウ</t>
    </rPh>
    <rPh sb="19" eb="21">
      <t>シセツ</t>
    </rPh>
    <rPh sb="21" eb="23">
      <t>ハナセ</t>
    </rPh>
    <rPh sb="23" eb="24">
      <t>ヤマ</t>
    </rPh>
    <rPh sb="25" eb="26">
      <t>イエ</t>
    </rPh>
    <phoneticPr fontId="2"/>
  </si>
  <si>
    <t>（単価契約）電力の供給
（学校歴史博物館）</t>
  </si>
  <si>
    <t>教育委員会
学校歴史博物館
事業課</t>
  </si>
  <si>
    <t>エネサーブ</t>
  </si>
  <si>
    <t>希望参加指名型競争入札</t>
    <rPh sb="0" eb="2">
      <t>キボウ</t>
    </rPh>
    <rPh sb="2" eb="4">
      <t>サンカ</t>
    </rPh>
    <rPh sb="4" eb="6">
      <t>シメイ</t>
    </rPh>
    <rPh sb="6" eb="7">
      <t>ガタ</t>
    </rPh>
    <rPh sb="7" eb="9">
      <t>キョウソウ</t>
    </rPh>
    <rPh sb="9" eb="11">
      <t>ニュウサツ</t>
    </rPh>
    <phoneticPr fontId="2"/>
  </si>
  <si>
    <t>全落札額のうち10電力会社が入札に参加したときの落札価格合計/電力会社
提示額（税抜き）</t>
    <phoneticPr fontId="2"/>
  </si>
  <si>
    <t>（単価契約）電力の供給（中央卸売市場第二市場）</t>
    <rPh sb="1" eb="5">
      <t>タンカケイヤク</t>
    </rPh>
    <rPh sb="6" eb="8">
      <t>デンリョク</t>
    </rPh>
    <rPh sb="9" eb="11">
      <t>キョウキュウ</t>
    </rPh>
    <rPh sb="12" eb="22">
      <t>チュウオウオロシウリシジョウダイニシジョウ</t>
    </rPh>
    <phoneticPr fontId="2"/>
  </si>
  <si>
    <t>産業観光局中央卸売市場第二市場</t>
    <rPh sb="0" eb="2">
      <t>サンギョウ</t>
    </rPh>
    <rPh sb="2" eb="4">
      <t>カンコウ</t>
    </rPh>
    <rPh sb="4" eb="5">
      <t>キョク</t>
    </rPh>
    <rPh sb="5" eb="11">
      <t>チュウオウオロシウリシジョウ</t>
    </rPh>
    <rPh sb="11" eb="15">
      <t>ダイニシジョウ</t>
    </rPh>
    <phoneticPr fontId="2"/>
  </si>
  <si>
    <t>関西電力（株）</t>
    <rPh sb="0" eb="7">
      <t>カンサイデンリョクカブ</t>
    </rPh>
    <phoneticPr fontId="2"/>
  </si>
  <si>
    <t>電力供給契約については，通常，入札依頼を行っているが，契約時に再整備工事をしており，受電停止を予定していたが，その時期が未定であり，年間を通じた正確な使用電力量が見通せなかった。このことから，年間を通じた正確な使用電力を正確に把握することを前提とする入札にすることができなかった。このような場合，最終的に電力供給の責任事務業者（一般配送電事業者）である関西電力（株）と契約を締結することになるが，契約課との協議の中で，同社が比較優位であることを担保するための立証手続きとして，可能な限り第二市場において見積合わせを行う要請があったため，3社（一般送配電事業者である関西電力（株）及び新電力2社）から見積書を聴取し，その結果により，一般送配電事業者であり，かつ，見積額が最も安価である関西電力（株）を供給事業者に選定した。</t>
    <rPh sb="0" eb="2">
      <t>デンリョク</t>
    </rPh>
    <rPh sb="2" eb="4">
      <t>キョウキュウ</t>
    </rPh>
    <rPh sb="4" eb="6">
      <t>ケイヤク</t>
    </rPh>
    <rPh sb="12" eb="14">
      <t>ツウジョウ</t>
    </rPh>
    <rPh sb="15" eb="17">
      <t>ニュウサツ</t>
    </rPh>
    <rPh sb="17" eb="19">
      <t>イライ</t>
    </rPh>
    <rPh sb="20" eb="21">
      <t>オコナ</t>
    </rPh>
    <rPh sb="27" eb="29">
      <t>ケイヤク</t>
    </rPh>
    <rPh sb="29" eb="30">
      <t>ジ</t>
    </rPh>
    <rPh sb="31" eb="34">
      <t>サイセイビ</t>
    </rPh>
    <rPh sb="34" eb="36">
      <t>コウジ</t>
    </rPh>
    <rPh sb="42" eb="44">
      <t>ジュデン</t>
    </rPh>
    <rPh sb="44" eb="46">
      <t>テイシ</t>
    </rPh>
    <rPh sb="47" eb="49">
      <t>ヨテイ</t>
    </rPh>
    <rPh sb="57" eb="59">
      <t>ジキ</t>
    </rPh>
    <rPh sb="60" eb="62">
      <t>ミテイ</t>
    </rPh>
    <rPh sb="66" eb="68">
      <t>ネンカン</t>
    </rPh>
    <rPh sb="69" eb="70">
      <t>ツウ</t>
    </rPh>
    <rPh sb="72" eb="74">
      <t>セイカク</t>
    </rPh>
    <rPh sb="75" eb="77">
      <t>シヨウ</t>
    </rPh>
    <rPh sb="77" eb="79">
      <t>デンリョク</t>
    </rPh>
    <rPh sb="79" eb="80">
      <t>リョウ</t>
    </rPh>
    <rPh sb="81" eb="83">
      <t>ミトオ</t>
    </rPh>
    <rPh sb="96" eb="98">
      <t>ネンカン</t>
    </rPh>
    <rPh sb="99" eb="100">
      <t>ツウ</t>
    </rPh>
    <rPh sb="102" eb="104">
      <t>セイカク</t>
    </rPh>
    <rPh sb="105" eb="107">
      <t>シヨウ</t>
    </rPh>
    <rPh sb="107" eb="109">
      <t>デンリョク</t>
    </rPh>
    <rPh sb="110" eb="112">
      <t>セイカク</t>
    </rPh>
    <rPh sb="113" eb="115">
      <t>ハアク</t>
    </rPh>
    <rPh sb="120" eb="122">
      <t>ゼンテイ</t>
    </rPh>
    <rPh sb="125" eb="127">
      <t>ニュウサツ</t>
    </rPh>
    <phoneticPr fontId="2"/>
  </si>
  <si>
    <t>一般配送電事業者であるため</t>
    <rPh sb="0" eb="4">
      <t>イッパンハイソウ</t>
    </rPh>
    <rPh sb="4" eb="5">
      <t>デン</t>
    </rPh>
    <rPh sb="5" eb="7">
      <t>ジギョウ</t>
    </rPh>
    <rPh sb="7" eb="8">
      <t>シャ</t>
    </rPh>
    <phoneticPr fontId="2"/>
  </si>
  <si>
    <t>（電力の供給＜平成29年度＞）京都市立洛陽工業高等学校</t>
    <rPh sb="1" eb="3">
      <t>デンリョク</t>
    </rPh>
    <rPh sb="4" eb="6">
      <t>キョウキュウ</t>
    </rPh>
    <rPh sb="7" eb="9">
      <t>ヘイセイ</t>
    </rPh>
    <rPh sb="11" eb="12">
      <t>ネン</t>
    </rPh>
    <rPh sb="12" eb="13">
      <t>ド</t>
    </rPh>
    <rPh sb="15" eb="19">
      <t>キョウトシリツ</t>
    </rPh>
    <rPh sb="19" eb="27">
      <t>ラクヨウコウギョウコウトウガッコウ</t>
    </rPh>
    <phoneticPr fontId="2"/>
  </si>
  <si>
    <t>株式会社Ｖ－ＰＯＷＥＲ</t>
    <rPh sb="0" eb="2">
      <t>カブシキ</t>
    </rPh>
    <rPh sb="2" eb="4">
      <t>カイシャ</t>
    </rPh>
    <phoneticPr fontId="2"/>
  </si>
  <si>
    <t>公募見積り合わせ</t>
    <rPh sb="0" eb="2">
      <t>コウボ</t>
    </rPh>
    <rPh sb="2" eb="4">
      <t>ミツモ</t>
    </rPh>
    <rPh sb="5" eb="6">
      <t>ア</t>
    </rPh>
    <phoneticPr fontId="2"/>
  </si>
  <si>
    <t>28年度末に閉校し，使用量が急減する見込みのため</t>
    <rPh sb="2" eb="5">
      <t>ネンドマツ</t>
    </rPh>
    <rPh sb="6" eb="8">
      <t>ヘイコウ</t>
    </rPh>
    <rPh sb="10" eb="13">
      <t>シヨウリョウ</t>
    </rPh>
    <rPh sb="14" eb="16">
      <t>キュウゲン</t>
    </rPh>
    <rPh sb="18" eb="20">
      <t>ミコ</t>
    </rPh>
    <phoneticPr fontId="2"/>
  </si>
  <si>
    <t>公募見積り合わせで唯一見積書を提出された業者であり，関西電力の通常契約よりも安価で供給できるため</t>
    <rPh sb="0" eb="2">
      <t>コウボ</t>
    </rPh>
    <rPh sb="2" eb="4">
      <t>ミツモ</t>
    </rPh>
    <rPh sb="5" eb="6">
      <t>ア</t>
    </rPh>
    <rPh sb="9" eb="11">
      <t>ユイイツ</t>
    </rPh>
    <rPh sb="11" eb="14">
      <t>ミツモリショ</t>
    </rPh>
    <rPh sb="15" eb="17">
      <t>テイシュツ</t>
    </rPh>
    <rPh sb="20" eb="22">
      <t>ギョウシャ</t>
    </rPh>
    <rPh sb="26" eb="28">
      <t>カンサイ</t>
    </rPh>
    <rPh sb="28" eb="30">
      <t>デンリョク</t>
    </rPh>
    <rPh sb="31" eb="33">
      <t>ツウジョウ</t>
    </rPh>
    <rPh sb="33" eb="35">
      <t>ケイヤク</t>
    </rPh>
    <rPh sb="38" eb="40">
      <t>アンカ</t>
    </rPh>
    <rPh sb="41" eb="43">
      <t>キョウキュウ</t>
    </rPh>
    <phoneticPr fontId="2"/>
  </si>
  <si>
    <t>（単価契約）電力の供給（元京都市立月輪小学校他２校）</t>
  </si>
  <si>
    <t>教育委員会学校統合推進室</t>
  </si>
  <si>
    <t>株式会社Ｖ-Ｐｏｗｅｒ</t>
  </si>
  <si>
    <t>見積り合わせ</t>
    <rPh sb="0" eb="2">
      <t>ミツモ</t>
    </rPh>
    <rPh sb="3" eb="4">
      <t>ア</t>
    </rPh>
    <phoneticPr fontId="2"/>
  </si>
  <si>
    <t>入札条件を満たさなかったため。</t>
  </si>
  <si>
    <t>金額を考慮した結果選定</t>
  </si>
  <si>
    <t>京都市南部クリーンセンター余剰電力売却（単価契約）</t>
    <rPh sb="20" eb="22">
      <t>タンカ</t>
    </rPh>
    <rPh sb="22" eb="24">
      <t>ケイヤク</t>
    </rPh>
    <phoneticPr fontId="2"/>
  </si>
  <si>
    <t>環境政策局適正処理施設部施設整備課</t>
  </si>
  <si>
    <t>京都市東北部クリーンセンター余剰電力売却（単価契約）</t>
    <rPh sb="3" eb="5">
      <t>トウホク</t>
    </rPh>
    <phoneticPr fontId="2"/>
  </si>
  <si>
    <t>京都市北部クリーンセンター余剰電力売却（単価契約）</t>
    <rPh sb="3" eb="4">
      <t>キタ</t>
    </rPh>
    <phoneticPr fontId="2"/>
  </si>
  <si>
    <t>生活環境美化センターの太陽光発電需給電力量</t>
    <phoneticPr fontId="2"/>
  </si>
  <si>
    <t>公衆便所の太陽光発電需給電力量</t>
    <phoneticPr fontId="2"/>
  </si>
  <si>
    <t>生活環境美化センターの太陽光発電需給電力量</t>
  </si>
  <si>
    <t>環境政策局</t>
    <rPh sb="0" eb="5">
      <t>カ</t>
    </rPh>
    <phoneticPr fontId="2"/>
  </si>
  <si>
    <t>旧京都市東余熱利用センター太陽光売電</t>
  </si>
  <si>
    <t>環境政策局適正処理施設部施設整備課</t>
    <rPh sb="0" eb="2">
      <t>カンキョウ</t>
    </rPh>
    <rPh sb="2" eb="4">
      <t>セイサク</t>
    </rPh>
    <rPh sb="4" eb="5">
      <t>キョク</t>
    </rPh>
    <rPh sb="5" eb="7">
      <t>テキセイ</t>
    </rPh>
    <rPh sb="7" eb="9">
      <t>ショリ</t>
    </rPh>
    <rPh sb="9" eb="11">
      <t>シセツ</t>
    </rPh>
    <rPh sb="11" eb="12">
      <t>ブ</t>
    </rPh>
    <rPh sb="12" eb="14">
      <t>シセツ</t>
    </rPh>
    <rPh sb="14" eb="16">
      <t>セイビ</t>
    </rPh>
    <rPh sb="16" eb="17">
      <t>カ</t>
    </rPh>
    <phoneticPr fontId="2"/>
  </si>
  <si>
    <t>新山科浄水場
太陽光発電電力売却</t>
    <rPh sb="0" eb="3">
      <t>シンヤマシナ</t>
    </rPh>
    <rPh sb="3" eb="6">
      <t>ジョウスイジョウ</t>
    </rPh>
    <rPh sb="7" eb="10">
      <t>タイヨウコウ</t>
    </rPh>
    <rPh sb="10" eb="12">
      <t>ハツデン</t>
    </rPh>
    <rPh sb="12" eb="14">
      <t>デンリョク</t>
    </rPh>
    <rPh sb="14" eb="16">
      <t>バイキャク</t>
    </rPh>
    <phoneticPr fontId="2"/>
  </si>
  <si>
    <t>松ケ崎浄水場
太陽光発電電力売却</t>
    <rPh sb="0" eb="3">
      <t>マツガサキ</t>
    </rPh>
    <rPh sb="3" eb="6">
      <t>ジョウスイジョウ</t>
    </rPh>
    <rPh sb="7" eb="10">
      <t>タイヨウコウ</t>
    </rPh>
    <rPh sb="10" eb="12">
      <t>ハツデン</t>
    </rPh>
    <rPh sb="12" eb="14">
      <t>デンリョク</t>
    </rPh>
    <rPh sb="14" eb="16">
      <t>バイキャク</t>
    </rPh>
    <phoneticPr fontId="2"/>
  </si>
  <si>
    <t>鳥羽水環境保全センター
太陽光発電電力売却</t>
    <rPh sb="0" eb="2">
      <t>トバ</t>
    </rPh>
    <rPh sb="2" eb="3">
      <t>ミズ</t>
    </rPh>
    <rPh sb="3" eb="5">
      <t>カンキョウ</t>
    </rPh>
    <rPh sb="5" eb="7">
      <t>ホゼン</t>
    </rPh>
    <rPh sb="12" eb="15">
      <t>タイヨウコウ</t>
    </rPh>
    <rPh sb="15" eb="17">
      <t>ハツデン</t>
    </rPh>
    <rPh sb="17" eb="19">
      <t>デンリョク</t>
    </rPh>
    <rPh sb="19" eb="21">
      <t>バイキャク</t>
    </rPh>
    <phoneticPr fontId="2"/>
  </si>
  <si>
    <t>石田水環境保全センター
太陽光発電電力売却</t>
    <rPh sb="0" eb="2">
      <t>イシダ</t>
    </rPh>
    <rPh sb="2" eb="3">
      <t>ミズ</t>
    </rPh>
    <rPh sb="3" eb="5">
      <t>カンキョウ</t>
    </rPh>
    <rPh sb="5" eb="7">
      <t>ホゼン</t>
    </rPh>
    <rPh sb="12" eb="15">
      <t>タイヨウコウ</t>
    </rPh>
    <rPh sb="15" eb="17">
      <t>ハツデン</t>
    </rPh>
    <rPh sb="17" eb="19">
      <t>デンリョク</t>
    </rPh>
    <rPh sb="19" eb="21">
      <t>バイキャク</t>
    </rPh>
    <phoneticPr fontId="2"/>
  </si>
  <si>
    <t>（2）（3）（6）（7）は29年度内に履行開始となったもののみ</t>
    <rPh sb="15" eb="17">
      <t>ネンド</t>
    </rPh>
    <rPh sb="17" eb="18">
      <t>ナイ</t>
    </rPh>
    <rPh sb="19" eb="21">
      <t>リコウ</t>
    </rPh>
    <rPh sb="21" eb="23">
      <t>カイシ</t>
    </rPh>
    <phoneticPr fontId="2"/>
  </si>
  <si>
    <t>札幌市本庁舎用電力</t>
  </si>
  <si>
    <t>総務局行政部</t>
    <phoneticPr fontId="2"/>
  </si>
  <si>
    <t>北海道電力㈱</t>
  </si>
  <si>
    <t>一般競争入札
（WTO）</t>
  </si>
  <si>
    <t>札幌市本庁舎ロードヒーティング用電力</t>
  </si>
  <si>
    <t>札幌市菊水分庁舎で使用する電力</t>
  </si>
  <si>
    <t>総務局情報システム部</t>
    <phoneticPr fontId="2"/>
  </si>
  <si>
    <t>㈱パネイル</t>
  </si>
  <si>
    <t>大通交流拠点地下広場行政施設で使用する電力</t>
  </si>
  <si>
    <t>まちづくり政策局都心まちづくり推進室</t>
    <phoneticPr fontId="2"/>
  </si>
  <si>
    <t>札幌市指定場所で使用する電力（業務用電力（一般）相当）</t>
  </si>
  <si>
    <t>財政局管財部</t>
    <phoneticPr fontId="2"/>
  </si>
  <si>
    <t>複数</t>
    <rPh sb="0" eb="2">
      <t>フクスウ</t>
    </rPh>
    <phoneticPr fontId="2"/>
  </si>
  <si>
    <t>札幌市指定場所で使用する電力（高圧電力Ⅰ型（一般）相当）</t>
  </si>
  <si>
    <t>札幌市指定場所で使用する電力（従量電灯Ｂ相当）</t>
  </si>
  <si>
    <t>㈱いちたかガスワン</t>
  </si>
  <si>
    <t>札幌市指定場所で使用する電力（従量電灯Ｃ相当）</t>
  </si>
  <si>
    <t>札幌市指定場所で使用する電力（低圧電力相当）</t>
  </si>
  <si>
    <t>㈱SEウイングズ</t>
  </si>
  <si>
    <t>里塚斎場で使用する電力の調達</t>
  </si>
  <si>
    <t>保健福祉局保健所</t>
    <phoneticPr fontId="2"/>
  </si>
  <si>
    <t>公立保育園等で使用する低圧電力</t>
  </si>
  <si>
    <t>子ども未来局子育て支援部</t>
    <phoneticPr fontId="2"/>
  </si>
  <si>
    <t>山鼻児童会館で使用する低圧電力（従量電灯C相当）の調達</t>
  </si>
  <si>
    <t>子ども未来局子ども育成部</t>
    <phoneticPr fontId="2"/>
  </si>
  <si>
    <t>42kVA</t>
    <phoneticPr fontId="2"/>
  </si>
  <si>
    <t>札幌市中央卸売市場で使用する電力</t>
  </si>
  <si>
    <t>経済観光局中央卸売市場</t>
    <phoneticPr fontId="2"/>
  </si>
  <si>
    <t>農業支援センターで使用する電力</t>
  </si>
  <si>
    <t>経済観光局農政部</t>
    <phoneticPr fontId="2"/>
  </si>
  <si>
    <t>発寒清掃工場で使用する電力</t>
  </si>
  <si>
    <t>環境局環境事業部</t>
    <phoneticPr fontId="2"/>
  </si>
  <si>
    <t>発寒破砕工場で使用する電力</t>
  </si>
  <si>
    <t>駒岡清掃工場で使用する電力</t>
  </si>
  <si>
    <t>白石清掃工場で使用する電力</t>
  </si>
  <si>
    <t>丸紅新電力㈱</t>
  </si>
  <si>
    <t>篠路破砕工場で使用する電力</t>
  </si>
  <si>
    <t>リサイクル団地のポンプ室で使用する電力</t>
  </si>
  <si>
    <t>札幌駅前通地下歩行空間で使用する
業務用電力</t>
  </si>
  <si>
    <t>建設局土木部</t>
    <phoneticPr fontId="2"/>
  </si>
  <si>
    <t>環状通エルムトンネルで使用する業務用電力</t>
  </si>
  <si>
    <t>創成トンネルで使用する業務用電力</t>
  </si>
  <si>
    <t>王子・伊藤忠エネクス電力販売㈱</t>
  </si>
  <si>
    <t>ＪＲ星置駅北口広場ほか１箇所で使用する電力</t>
  </si>
  <si>
    <t>盤渓北ノ沢トンネルで使用する業務用電力</t>
  </si>
  <si>
    <t>北海道瓦斯㈱</t>
  </si>
  <si>
    <t>茨戸西部中継ポンプ場で使用する高圧電力</t>
  </si>
  <si>
    <t>下水道河川局経営管理部</t>
    <phoneticPr fontId="2"/>
  </si>
  <si>
    <t>茨戸中部中継ポンプ場で使用する高圧電力</t>
  </si>
  <si>
    <t>手稲中継ポンプ場で使用する高圧電力</t>
  </si>
  <si>
    <t>拓北水再生プラザで使用する高圧電力</t>
  </si>
  <si>
    <t>実量制</t>
    <rPh sb="0" eb="1">
      <t>ジツ</t>
    </rPh>
    <rPh sb="1" eb="2">
      <t>リョウ</t>
    </rPh>
    <rPh sb="2" eb="3">
      <t>セイ</t>
    </rPh>
    <phoneticPr fontId="2"/>
  </si>
  <si>
    <t>伏古川水再生プラザで使用する高圧電力</t>
  </si>
  <si>
    <t>厚別水再生プラザで使用する高圧電力</t>
  </si>
  <si>
    <t>東部水再生プラザで使用する特別高圧電力</t>
  </si>
  <si>
    <t>手稲水再生プラザで使用する高圧電力</t>
  </si>
  <si>
    <t>札幌市交通局本局庁舎で使用する電力</t>
  </si>
  <si>
    <t>交通局高速電車部</t>
    <phoneticPr fontId="2"/>
  </si>
  <si>
    <t>二十四軒バスターミナルで使用する電力</t>
  </si>
  <si>
    <t>琴似バスターミナルで使用する電力</t>
  </si>
  <si>
    <t>環状通東バスターミナルで使用する電力</t>
  </si>
  <si>
    <t>円山バスターミナルで使用する電力</t>
  </si>
  <si>
    <t>札幌市交通局二十四軒地下駐車場で使用する電力</t>
  </si>
  <si>
    <t>交通局事業管理部</t>
    <phoneticPr fontId="2"/>
  </si>
  <si>
    <t>水道局本局庁舎他、指定施設において使用する電力（業務用電力）</t>
  </si>
  <si>
    <t>水道局総務部</t>
    <phoneticPr fontId="2"/>
  </si>
  <si>
    <t>水道局西野浄水場他、指定施設において使用する電力（高圧電力Ⅰ型（一般））</t>
  </si>
  <si>
    <t>水道局西岡ポンプ場他、指定施設において使用する電力（高圧電力Ⅰ型（一般））</t>
  </si>
  <si>
    <t>水道局真駒内南町ポンプ場他、指定施設において使用する電力（高圧電力Ⅰ型（一般））</t>
  </si>
  <si>
    <t>水道局発寒川取水場他、指定施設において使用する電力（高圧電力Ⅱ型（時間帯別））</t>
  </si>
  <si>
    <t>水道局藻岩浄水場において使用する電力（高圧電力Ⅰ型（一般）及び自家発補給電力B）</t>
  </si>
  <si>
    <t>水道局宮町浄水場他、指定施設において使用する電力（高圧電力Ⅰ型（時間帯別））</t>
  </si>
  <si>
    <t>水道局旭山配水池他、指定施設において使用する電力（従量電灯B）</t>
  </si>
  <si>
    <t>水道局平岸配水池他、指定施設において使用する電力（従量電灯B）</t>
  </si>
  <si>
    <t>水道局硬石山配水池他、指定施設において使用する電力（従量電灯B）</t>
  </si>
  <si>
    <t>水道局西部配水池他、指定施設において使用する電力（従量電灯C）</t>
  </si>
  <si>
    <t>水道局大倉山配水池他、指定施設において使用する電力（従量電灯C）</t>
  </si>
  <si>
    <t>水道局南沢第３配水池他、指定施設において使用する電力（従量電灯C）</t>
  </si>
  <si>
    <t>水道局界川ポンプ場他、指定施設において使用する電力（低圧電力）</t>
  </si>
  <si>
    <t>水道局伏見ポンプ場他、指定施設において使用する電力（低圧電力）</t>
  </si>
  <si>
    <t>水道局藻岩下第１ポンプ場他、指定施設において使用する電力（低圧電力）</t>
  </si>
  <si>
    <t>白川浄水場で使用する電力</t>
  </si>
  <si>
    <t>市立札幌病院で使用する電力</t>
  </si>
  <si>
    <t>病院局経営管理部</t>
    <phoneticPr fontId="2"/>
  </si>
  <si>
    <t>東消防署他4施設で使用する電力</t>
  </si>
  <si>
    <t>消防局総務部</t>
    <phoneticPr fontId="2"/>
  </si>
  <si>
    <t>北消防署他9施設で使用する電力</t>
  </si>
  <si>
    <t>苗穂まちづくりセンター、円山まちづくりセンター及び桑園まちづくりセンターで使用する電力</t>
  </si>
  <si>
    <t>中央区市民部</t>
    <phoneticPr fontId="2"/>
  </si>
  <si>
    <t>札幌市北区管内の公園等で使用する低圧電力</t>
  </si>
  <si>
    <t>北区土木部</t>
    <phoneticPr fontId="2"/>
  </si>
  <si>
    <t>北光まちづくりセンター・北光児童会館で使用する電力</t>
  </si>
  <si>
    <t>東区市民部</t>
    <phoneticPr fontId="2"/>
  </si>
  <si>
    <t>33kVA</t>
    <phoneticPr fontId="2"/>
  </si>
  <si>
    <t>白石区複合庁舎で使用する電力</t>
  </si>
  <si>
    <t>白石区市民部</t>
    <phoneticPr fontId="2"/>
  </si>
  <si>
    <t>東白石まちづくりセンター及び北東白石まちづくりセンターで使用する電力</t>
  </si>
  <si>
    <t>豊平まちづくりセンター・児童会館及び美園まちづくりセンター・児童会館で使用する電力</t>
  </si>
  <si>
    <t>豊平区市民部</t>
    <phoneticPr fontId="2"/>
  </si>
  <si>
    <t>清田中央まちづくりセンター・清田中央児童会館で使用する電力</t>
  </si>
  <si>
    <t>清田区市民部</t>
    <phoneticPr fontId="2"/>
  </si>
  <si>
    <t>30kVA</t>
    <phoneticPr fontId="2"/>
  </si>
  <si>
    <t>簾舞まちづくりセンターの電力</t>
  </si>
  <si>
    <t>南区市民部</t>
    <phoneticPr fontId="2"/>
  </si>
  <si>
    <t>㈱池見石油店</t>
  </si>
  <si>
    <t>40kVA</t>
    <phoneticPr fontId="2"/>
  </si>
  <si>
    <t>富丘西宮の沢まちづくりセンターで使用する電力</t>
  </si>
  <si>
    <t>手稲区市民部</t>
    <phoneticPr fontId="2"/>
  </si>
  <si>
    <t>札幌市立はまなす幼稚園にて使用する低圧電力</t>
  </si>
  <si>
    <t>教育委員会生涯学習部</t>
    <phoneticPr fontId="2"/>
  </si>
  <si>
    <t>24kVA</t>
    <phoneticPr fontId="2"/>
  </si>
  <si>
    <t>平成29年度発寒清掃工場余剰電力</t>
  </si>
  <si>
    <t>平成29年度駒岡清掃工場余剰電力
（H29.5.29～）</t>
    <rPh sb="6" eb="8">
      <t>コマオカ</t>
    </rPh>
    <phoneticPr fontId="2"/>
  </si>
  <si>
    <t>北海道瓦斯㈱</t>
    <rPh sb="0" eb="3">
      <t>ホッカイドウ</t>
    </rPh>
    <rPh sb="3" eb="5">
      <t>ガス</t>
    </rPh>
    <phoneticPr fontId="2"/>
  </si>
  <si>
    <t>平成29年度白石清掃工場余剰電力
（H29.9.8～)</t>
    <rPh sb="6" eb="8">
      <t>シロイシ</t>
    </rPh>
    <phoneticPr fontId="2"/>
  </si>
  <si>
    <t>北海道電力㈱</t>
    <rPh sb="0" eb="3">
      <t>ホッカイドウ</t>
    </rPh>
    <rPh sb="3" eb="5">
      <t>デンリョク</t>
    </rPh>
    <phoneticPr fontId="2"/>
  </si>
  <si>
    <t>全落札額のうち10電力会社が入札に参加したときの落札価格合計/電力会社
提示額（税抜き）</t>
    <phoneticPr fontId="2"/>
  </si>
  <si>
    <t>豊平清掃事務所で使用する電力</t>
    <rPh sb="0" eb="2">
      <t>トヨヒラ</t>
    </rPh>
    <rPh sb="2" eb="4">
      <t>セイソウ</t>
    </rPh>
    <rPh sb="4" eb="6">
      <t>ジム</t>
    </rPh>
    <rPh sb="6" eb="7">
      <t>ショ</t>
    </rPh>
    <rPh sb="8" eb="10">
      <t>シヨウ</t>
    </rPh>
    <rPh sb="12" eb="14">
      <t>デンリョク</t>
    </rPh>
    <phoneticPr fontId="2"/>
  </si>
  <si>
    <t>環境局環境事業部</t>
    <rPh sb="0" eb="3">
      <t>カンキョウキョク</t>
    </rPh>
    <rPh sb="3" eb="5">
      <t>カンキョウ</t>
    </rPh>
    <rPh sb="5" eb="7">
      <t>ジギョウ</t>
    </rPh>
    <rPh sb="7" eb="8">
      <t>ブ</t>
    </rPh>
    <phoneticPr fontId="2"/>
  </si>
  <si>
    <t>随意契約
（その他）</t>
    <rPh sb="0" eb="2">
      <t>ズイイ</t>
    </rPh>
    <rPh sb="2" eb="4">
      <t>ケイヤク</t>
    </rPh>
    <rPh sb="8" eb="9">
      <t>タ</t>
    </rPh>
    <phoneticPr fontId="2"/>
  </si>
  <si>
    <t>電力の安定供給を見込める業者が他にいないため</t>
    <rPh sb="0" eb="2">
      <t>デンリョク</t>
    </rPh>
    <rPh sb="3" eb="5">
      <t>アンテイ</t>
    </rPh>
    <rPh sb="5" eb="7">
      <t>キョウキュウ</t>
    </rPh>
    <rPh sb="8" eb="10">
      <t>ミコ</t>
    </rPh>
    <rPh sb="12" eb="14">
      <t>ギョウシャ</t>
    </rPh>
    <rPh sb="15" eb="16">
      <t>ホカ</t>
    </rPh>
    <phoneticPr fontId="2"/>
  </si>
  <si>
    <t>大気測定局（手稲）で使用する電力</t>
    <rPh sb="0" eb="2">
      <t>タイキ</t>
    </rPh>
    <rPh sb="2" eb="5">
      <t>ソクテイキョク</t>
    </rPh>
    <rPh sb="6" eb="8">
      <t>テイネ</t>
    </rPh>
    <rPh sb="10" eb="12">
      <t>シヨウ</t>
    </rPh>
    <rPh sb="14" eb="16">
      <t>デンリョク</t>
    </rPh>
    <phoneticPr fontId="2"/>
  </si>
  <si>
    <t>環境局環境都市推進部</t>
    <rPh sb="0" eb="2">
      <t>カンキョウ</t>
    </rPh>
    <rPh sb="2" eb="3">
      <t>キョク</t>
    </rPh>
    <rPh sb="3" eb="5">
      <t>カンキョウ</t>
    </rPh>
    <rPh sb="5" eb="7">
      <t>トシ</t>
    </rPh>
    <rPh sb="7" eb="9">
      <t>スイシン</t>
    </rPh>
    <rPh sb="9" eb="10">
      <t>ブ</t>
    </rPh>
    <phoneticPr fontId="2"/>
  </si>
  <si>
    <t>国際航業㈱</t>
    <rPh sb="0" eb="2">
      <t>コクサイ</t>
    </rPh>
    <rPh sb="2" eb="4">
      <t>コウギョウ</t>
    </rPh>
    <phoneticPr fontId="2"/>
  </si>
  <si>
    <t>指名見積合せ</t>
    <rPh sb="0" eb="2">
      <t>シメイ</t>
    </rPh>
    <rPh sb="2" eb="4">
      <t>ミツモリ</t>
    </rPh>
    <rPh sb="4" eb="5">
      <t>アワ</t>
    </rPh>
    <phoneticPr fontId="2"/>
  </si>
  <si>
    <t>30A</t>
    <phoneticPr fontId="2"/>
  </si>
  <si>
    <t>小額契約のため</t>
    <rPh sb="0" eb="2">
      <t>ショウガク</t>
    </rPh>
    <rPh sb="2" eb="4">
      <t>ケイヤク</t>
    </rPh>
    <phoneticPr fontId="2"/>
  </si>
  <si>
    <t>最低価格</t>
    <rPh sb="0" eb="2">
      <t>サイテイ</t>
    </rPh>
    <rPh sb="2" eb="4">
      <t>カカク</t>
    </rPh>
    <phoneticPr fontId="2"/>
  </si>
  <si>
    <t>厚別駅南口駅前広場ほか3箇所で使用する電力</t>
    <rPh sb="0" eb="2">
      <t>アツベツ</t>
    </rPh>
    <rPh sb="2" eb="3">
      <t>エキ</t>
    </rPh>
    <rPh sb="3" eb="5">
      <t>ミナミグチ</t>
    </rPh>
    <rPh sb="5" eb="7">
      <t>エキマエ</t>
    </rPh>
    <rPh sb="7" eb="9">
      <t>ヒロバ</t>
    </rPh>
    <rPh sb="12" eb="14">
      <t>カショ</t>
    </rPh>
    <rPh sb="15" eb="17">
      <t>シヨウ</t>
    </rPh>
    <rPh sb="19" eb="21">
      <t>デンリョク</t>
    </rPh>
    <phoneticPr fontId="2"/>
  </si>
  <si>
    <t>建設局土木部</t>
    <phoneticPr fontId="2"/>
  </si>
  <si>
    <t>出入庫線高架下で使用する電力</t>
  </si>
  <si>
    <t>交通局事業管理部</t>
    <rPh sb="0" eb="3">
      <t>コウツウキョク</t>
    </rPh>
    <rPh sb="3" eb="5">
      <t>ジギョウ</t>
    </rPh>
    <rPh sb="5" eb="8">
      <t>カンリブ</t>
    </rPh>
    <phoneticPr fontId="2"/>
  </si>
  <si>
    <t>㈱いちたかガスワン</t>
    <phoneticPr fontId="2"/>
  </si>
  <si>
    <t>厚別停車場支線雨水排水施設で使用する電力</t>
    <rPh sb="0" eb="2">
      <t>アツベツ</t>
    </rPh>
    <rPh sb="2" eb="4">
      <t>テイシャ</t>
    </rPh>
    <rPh sb="4" eb="5">
      <t>ジョウ</t>
    </rPh>
    <rPh sb="5" eb="7">
      <t>シセン</t>
    </rPh>
    <rPh sb="7" eb="9">
      <t>ウスイ</t>
    </rPh>
    <rPh sb="9" eb="11">
      <t>ハイスイ</t>
    </rPh>
    <rPh sb="11" eb="13">
      <t>シセツ</t>
    </rPh>
    <rPh sb="14" eb="16">
      <t>シヨウ</t>
    </rPh>
    <rPh sb="18" eb="20">
      <t>デンリョク</t>
    </rPh>
    <phoneticPr fontId="2"/>
  </si>
  <si>
    <t>清田区土木部</t>
    <phoneticPr fontId="2"/>
  </si>
  <si>
    <t>平岡南公園で使用する電力</t>
    <rPh sb="0" eb="2">
      <t>ヒラオカ</t>
    </rPh>
    <rPh sb="2" eb="3">
      <t>ミナミ</t>
    </rPh>
    <rPh sb="3" eb="5">
      <t>コウエン</t>
    </rPh>
    <rPh sb="6" eb="8">
      <t>シヨウ</t>
    </rPh>
    <rPh sb="10" eb="12">
      <t>デンリョク</t>
    </rPh>
    <phoneticPr fontId="2"/>
  </si>
  <si>
    <t>50A</t>
    <phoneticPr fontId="2"/>
  </si>
  <si>
    <t>札幌市中央卸売市場</t>
  </si>
  <si>
    <t>経済観光局</t>
  </si>
  <si>
    <t>北海道電力</t>
  </si>
  <si>
    <t>平成29年度駒岡清掃工場余剰電力
（～H29.5.28)</t>
  </si>
  <si>
    <t>環境局</t>
  </si>
  <si>
    <t>平成29年度白石清掃工場余剰電力
（～H29.9.7)</t>
  </si>
  <si>
    <t>藻岩浄水場水力発電所余剰電力売却</t>
  </si>
  <si>
    <t>北海道電力（株）</t>
  </si>
  <si>
    <t>全落札額のうち10電力会社が入札に参加したときの落札価格合計/電力会社
提示額（税抜き）⑭/⑥</t>
    <phoneticPr fontId="2"/>
  </si>
  <si>
    <t>さいたま市立病院で使用する電気</t>
    <rPh sb="4" eb="6">
      <t>シリツ</t>
    </rPh>
    <rPh sb="6" eb="8">
      <t>ビョウイン</t>
    </rPh>
    <rPh sb="9" eb="11">
      <t>シヨウ</t>
    </rPh>
    <rPh sb="13" eb="15">
      <t>デンキ</t>
    </rPh>
    <phoneticPr fontId="2"/>
  </si>
  <si>
    <t>東京電力エナジーパートナー株式会社Ｅ＆Ｇ事業本部北関東本部</t>
    <rPh sb="0" eb="2">
      <t>トウキョウ</t>
    </rPh>
    <rPh sb="2" eb="4">
      <t>デンリョク</t>
    </rPh>
    <rPh sb="13" eb="17">
      <t>カブシキガイシャ</t>
    </rPh>
    <rPh sb="20" eb="22">
      <t>ジギョウ</t>
    </rPh>
    <rPh sb="22" eb="24">
      <t>ホンブ</t>
    </rPh>
    <rPh sb="24" eb="25">
      <t>キタ</t>
    </rPh>
    <rPh sb="25" eb="27">
      <t>カントウ</t>
    </rPh>
    <rPh sb="27" eb="29">
      <t>ホンブ</t>
    </rPh>
    <phoneticPr fontId="2"/>
  </si>
  <si>
    <t>さいたま市保健所・健康科学研究センターで使用する電気</t>
  </si>
  <si>
    <t>東京電力エナジーパートナー㈱ E&amp;G事業本部</t>
    <phoneticPr fontId="2"/>
  </si>
  <si>
    <t>WTO一般競争</t>
    <rPh sb="3" eb="5">
      <t>イッパン</t>
    </rPh>
    <rPh sb="5" eb="7">
      <t>キョウソウ</t>
    </rPh>
    <phoneticPr fontId="2"/>
  </si>
  <si>
    <t>さいたま市立武蔵浦和保育園外５０園で使用する電気</t>
    <rPh sb="4" eb="6">
      <t>イチリツ</t>
    </rPh>
    <rPh sb="6" eb="13">
      <t>ムサシウラワホイクエン</t>
    </rPh>
    <rPh sb="13" eb="14">
      <t>ホカ</t>
    </rPh>
    <rPh sb="16" eb="17">
      <t>エン</t>
    </rPh>
    <rPh sb="18" eb="20">
      <t>シヨウ</t>
    </rPh>
    <rPh sb="22" eb="24">
      <t>デンキ</t>
    </rPh>
    <phoneticPr fontId="2"/>
  </si>
  <si>
    <t>子ども未来局</t>
    <rPh sb="0" eb="1">
      <t>コ</t>
    </rPh>
    <rPh sb="3" eb="5">
      <t>ミライ</t>
    </rPh>
    <rPh sb="5" eb="6">
      <t>キョク</t>
    </rPh>
    <phoneticPr fontId="2"/>
  </si>
  <si>
    <t>東京電力エナジーパートナー株式会社</t>
    <rPh sb="0" eb="4">
      <t>トウキョウデンリョク</t>
    </rPh>
    <rPh sb="13" eb="15">
      <t>カブシキ</t>
    </rPh>
    <rPh sb="15" eb="17">
      <t>カイシャ</t>
    </rPh>
    <phoneticPr fontId="2"/>
  </si>
  <si>
    <t>さいたま市大宮区役所で使用する電気</t>
  </si>
  <si>
    <t>大宮区役所</t>
  </si>
  <si>
    <t>さいたま市見沼区役所で使用する電気　　　　(平成30年2月1日から平成32年1月31日まで)</t>
    <phoneticPr fontId="2"/>
  </si>
  <si>
    <t>見沼区区役所</t>
    <rPh sb="0" eb="2">
      <t>ミヌマ</t>
    </rPh>
    <rPh sb="2" eb="3">
      <t>ク</t>
    </rPh>
    <rPh sb="3" eb="6">
      <t>クヤクショ</t>
    </rPh>
    <phoneticPr fontId="2"/>
  </si>
  <si>
    <t>さいたま市緑区役所で使用する電気</t>
    <rPh sb="4" eb="5">
      <t>シ</t>
    </rPh>
    <rPh sb="5" eb="9">
      <t>ミドリクヤクショ</t>
    </rPh>
    <rPh sb="10" eb="12">
      <t>シヨウ</t>
    </rPh>
    <rPh sb="14" eb="16">
      <t>デンキ</t>
    </rPh>
    <phoneticPr fontId="2"/>
  </si>
  <si>
    <t>緑区役所</t>
    <rPh sb="0" eb="2">
      <t>ミドリク</t>
    </rPh>
    <rPh sb="2" eb="4">
      <t>ヤクショ</t>
    </rPh>
    <phoneticPr fontId="2"/>
  </si>
  <si>
    <t>東京電力エナジーパートナー㈱</t>
    <rPh sb="0" eb="4">
      <t>トウキョウデンリョク</t>
    </rPh>
    <phoneticPr fontId="2"/>
  </si>
  <si>
    <t>さいたま市西区役所で使用する電気</t>
  </si>
  <si>
    <t>西区役所区民生活部総務課</t>
  </si>
  <si>
    <t>さいたま市立高砂小学校外158校で使用する電気
(H29.12月～H30.11月分）</t>
  </si>
  <si>
    <t>教育委員会
教育財務課</t>
  </si>
  <si>
    <t>㈱F－Power</t>
  </si>
  <si>
    <t>さいたま市立浦和高等学校外2校</t>
    <rPh sb="4" eb="6">
      <t>シリツ</t>
    </rPh>
    <rPh sb="6" eb="8">
      <t>ウラワ</t>
    </rPh>
    <rPh sb="8" eb="10">
      <t>コウトウ</t>
    </rPh>
    <rPh sb="10" eb="12">
      <t>ガッコウ</t>
    </rPh>
    <rPh sb="12" eb="13">
      <t>ホカ</t>
    </rPh>
    <rPh sb="14" eb="15">
      <t>コウ</t>
    </rPh>
    <phoneticPr fontId="2"/>
  </si>
  <si>
    <t>高校教育課</t>
    <rPh sb="0" eb="2">
      <t>コウコウ</t>
    </rPh>
    <rPh sb="2" eb="4">
      <t>キョウイク</t>
    </rPh>
    <rPh sb="4" eb="5">
      <t>カ</t>
    </rPh>
    <phoneticPr fontId="2"/>
  </si>
  <si>
    <t>さいたま市水道局西部配水場で使用する電気</t>
    <phoneticPr fontId="2"/>
  </si>
  <si>
    <t>東京電力エナジーパートナー株式会社</t>
    <phoneticPr fontId="2"/>
  </si>
  <si>
    <t>一般競争入札（ＷＴＯ）</t>
    <phoneticPr fontId="2"/>
  </si>
  <si>
    <t>一般競争入札（ＷＴＯ）</t>
    <phoneticPr fontId="2"/>
  </si>
  <si>
    <t>さいたま市水道局白幡配水場で使用する電気</t>
    <phoneticPr fontId="2"/>
  </si>
  <si>
    <t>東京電力エナジーパートナー株式会社</t>
  </si>
  <si>
    <t>さいたま市水道局深作配水場で使用する電気</t>
    <phoneticPr fontId="2"/>
  </si>
  <si>
    <t>さいたま市水道局水道総合センターで使用する電気</t>
    <phoneticPr fontId="2"/>
  </si>
  <si>
    <t>さいたま市水道局南部配水場外４か所で使用する電気</t>
    <phoneticPr fontId="2"/>
  </si>
  <si>
    <t>さいたま市水道局南下新井配水場外７か所で使用する電気</t>
    <phoneticPr fontId="2"/>
  </si>
  <si>
    <t>さいたま市下水処理センターで使用する電気</t>
    <rPh sb="4" eb="5">
      <t>シ</t>
    </rPh>
    <rPh sb="5" eb="9">
      <t>ゲスイショリ</t>
    </rPh>
    <rPh sb="14" eb="16">
      <t>シヨウ</t>
    </rPh>
    <rPh sb="18" eb="20">
      <t>デンキ</t>
    </rPh>
    <phoneticPr fontId="2"/>
  </si>
  <si>
    <t>建設局下水道部下水処理センター</t>
    <rPh sb="0" eb="7">
      <t>ケンセツキョクゲスイドウブ</t>
    </rPh>
    <rPh sb="7" eb="11">
      <t>ゲスイショリ</t>
    </rPh>
    <phoneticPr fontId="2"/>
  </si>
  <si>
    <t>さいたま市本庁舎で使用する電気</t>
    <rPh sb="4" eb="5">
      <t>シ</t>
    </rPh>
    <rPh sb="5" eb="7">
      <t>ホンチョウ</t>
    </rPh>
    <rPh sb="7" eb="8">
      <t>シャ</t>
    </rPh>
    <rPh sb="9" eb="11">
      <t>シヨウ</t>
    </rPh>
    <rPh sb="13" eb="15">
      <t>デンキ</t>
    </rPh>
    <phoneticPr fontId="2"/>
  </si>
  <si>
    <t>財政局財政部庁舎管理課</t>
    <rPh sb="0" eb="2">
      <t>ザイセイ</t>
    </rPh>
    <rPh sb="2" eb="3">
      <t>キョク</t>
    </rPh>
    <rPh sb="3" eb="5">
      <t>ザイセイ</t>
    </rPh>
    <rPh sb="5" eb="6">
      <t>ブ</t>
    </rPh>
    <rPh sb="6" eb="8">
      <t>チョウシャ</t>
    </rPh>
    <rPh sb="8" eb="10">
      <t>カンリ</t>
    </rPh>
    <rPh sb="10" eb="11">
      <t>カ</t>
    </rPh>
    <phoneticPr fontId="2"/>
  </si>
  <si>
    <t>電気需給契約</t>
    <rPh sb="0" eb="2">
      <t>デンキ</t>
    </rPh>
    <rPh sb="2" eb="4">
      <t>ジュキュウ</t>
    </rPh>
    <rPh sb="4" eb="6">
      <t>ケイヤク</t>
    </rPh>
    <phoneticPr fontId="2"/>
  </si>
  <si>
    <t>経済局食肉中央卸売市場</t>
    <rPh sb="0" eb="2">
      <t>ケイザイ</t>
    </rPh>
    <rPh sb="2" eb="3">
      <t>キョク</t>
    </rPh>
    <rPh sb="3" eb="5">
      <t>ショクニク</t>
    </rPh>
    <rPh sb="5" eb="7">
      <t>チュウオウ</t>
    </rPh>
    <rPh sb="7" eb="9">
      <t>オロシウリ</t>
    </rPh>
    <rPh sb="9" eb="11">
      <t>シジョウ</t>
    </rPh>
    <phoneticPr fontId="2"/>
  </si>
  <si>
    <t>さいたま市西部環境センターで使用する電気</t>
    <rPh sb="4" eb="5">
      <t>シ</t>
    </rPh>
    <rPh sb="5" eb="7">
      <t>セイブ</t>
    </rPh>
    <rPh sb="7" eb="9">
      <t>カンキョウ</t>
    </rPh>
    <rPh sb="14" eb="16">
      <t>シヨウ</t>
    </rPh>
    <rPh sb="18" eb="20">
      <t>デンキ</t>
    </rPh>
    <phoneticPr fontId="2"/>
  </si>
  <si>
    <t>環境局　施設部　西部環境センター</t>
    <rPh sb="0" eb="2">
      <t>カンキョウ</t>
    </rPh>
    <rPh sb="2" eb="3">
      <t>キョク</t>
    </rPh>
    <rPh sb="4" eb="6">
      <t>シセツ</t>
    </rPh>
    <rPh sb="6" eb="7">
      <t>ブ</t>
    </rPh>
    <rPh sb="8" eb="10">
      <t>セイブ</t>
    </rPh>
    <rPh sb="10" eb="12">
      <t>カンキョウ</t>
    </rPh>
    <phoneticPr fontId="2"/>
  </si>
  <si>
    <t>さいたま市東部環境センターで使用する電気</t>
    <rPh sb="4" eb="5">
      <t>シ</t>
    </rPh>
    <rPh sb="5" eb="7">
      <t>トウブ</t>
    </rPh>
    <rPh sb="7" eb="9">
      <t>カンキョウ</t>
    </rPh>
    <rPh sb="14" eb="16">
      <t>シヨウ</t>
    </rPh>
    <rPh sb="18" eb="20">
      <t>デンキ</t>
    </rPh>
    <phoneticPr fontId="2"/>
  </si>
  <si>
    <t>環境局
施設部</t>
    <rPh sb="0" eb="2">
      <t>カンキョウ</t>
    </rPh>
    <rPh sb="2" eb="3">
      <t>キョク</t>
    </rPh>
    <rPh sb="4" eb="6">
      <t>シセツ</t>
    </rPh>
    <rPh sb="6" eb="7">
      <t>ブ</t>
    </rPh>
    <phoneticPr fontId="2"/>
  </si>
  <si>
    <t xml:space="preserve">(株)エネット
</t>
  </si>
  <si>
    <t>さいたま市クリーンセンター大崎で使用する電気</t>
    <rPh sb="4" eb="5">
      <t>シ</t>
    </rPh>
    <rPh sb="5" eb="15">
      <t>オオサキ</t>
    </rPh>
    <rPh sb="16" eb="18">
      <t>シヨウ</t>
    </rPh>
    <rPh sb="20" eb="22">
      <t>デンキ</t>
    </rPh>
    <phoneticPr fontId="2"/>
  </si>
  <si>
    <t>(株)エネット</t>
    <rPh sb="0" eb="3">
      <t>カブ</t>
    </rPh>
    <phoneticPr fontId="2"/>
  </si>
  <si>
    <t>大宮南部浄化センターで使用する電気</t>
    <rPh sb="0" eb="6">
      <t>オオミヤナンブジョウカ</t>
    </rPh>
    <rPh sb="11" eb="13">
      <t>シヨウ</t>
    </rPh>
    <rPh sb="15" eb="17">
      <t>デンキ</t>
    </rPh>
    <phoneticPr fontId="2"/>
  </si>
  <si>
    <t>環境局　施設部　大宮南部浄化センター</t>
    <rPh sb="0" eb="3">
      <t>カンキョウキョク</t>
    </rPh>
    <rPh sb="4" eb="6">
      <t>シセツ</t>
    </rPh>
    <rPh sb="6" eb="7">
      <t>ブ</t>
    </rPh>
    <rPh sb="8" eb="14">
      <t>オオミヤナンブジョウカ</t>
    </rPh>
    <phoneticPr fontId="2"/>
  </si>
  <si>
    <t xml:space="preserve">東京電力エナジーパートナー株式会社 </t>
    <rPh sb="0" eb="2">
      <t>トウキョウ</t>
    </rPh>
    <rPh sb="2" eb="4">
      <t>デンリョク</t>
    </rPh>
    <rPh sb="13" eb="17">
      <t>カブシキガイシャ</t>
    </rPh>
    <phoneticPr fontId="2"/>
  </si>
  <si>
    <t>さいたま市中央区役所　本館　外１箇所で使用する電気</t>
    <rPh sb="4" eb="5">
      <t>シ</t>
    </rPh>
    <rPh sb="5" eb="10">
      <t>チュウオウクヤクショ</t>
    </rPh>
    <rPh sb="11" eb="13">
      <t>ホンカン</t>
    </rPh>
    <rPh sb="14" eb="15">
      <t>ホカ</t>
    </rPh>
    <rPh sb="16" eb="18">
      <t>カショ</t>
    </rPh>
    <rPh sb="19" eb="21">
      <t>シヨウ</t>
    </rPh>
    <rPh sb="23" eb="25">
      <t>デンキ</t>
    </rPh>
    <phoneticPr fontId="2"/>
  </si>
  <si>
    <t>中央区役所</t>
    <rPh sb="0" eb="5">
      <t>チュウオウクヤクショ</t>
    </rPh>
    <phoneticPr fontId="2"/>
  </si>
  <si>
    <t>ミツウロコグリーンエネルギー株式会社</t>
    <rPh sb="14" eb="18">
      <t>カブシキガイシャ</t>
    </rPh>
    <phoneticPr fontId="2"/>
  </si>
  <si>
    <t>全落札額のうち10電力会社が入札に参加したときの落札価格合計/電力会社
提示額（税抜き）</t>
    <phoneticPr fontId="2"/>
  </si>
  <si>
    <t>さいたま市水道局水とふれあいの広場外２か所で使用する電気</t>
    <phoneticPr fontId="2"/>
  </si>
  <si>
    <t>ミツウロコエネルギー株式会社</t>
    <phoneticPr fontId="2"/>
  </si>
  <si>
    <t>さいたま市水道局契約事務規程第３３条に規程されている金額の範囲内だったため。</t>
    <rPh sb="4" eb="5">
      <t>シ</t>
    </rPh>
    <rPh sb="5" eb="7">
      <t>スイドウ</t>
    </rPh>
    <rPh sb="7" eb="8">
      <t>キョク</t>
    </rPh>
    <rPh sb="8" eb="10">
      <t>ケイヤク</t>
    </rPh>
    <rPh sb="10" eb="12">
      <t>ジム</t>
    </rPh>
    <rPh sb="12" eb="14">
      <t>キテイ</t>
    </rPh>
    <rPh sb="14" eb="15">
      <t>ダイ</t>
    </rPh>
    <rPh sb="17" eb="18">
      <t>ジョウ</t>
    </rPh>
    <rPh sb="19" eb="21">
      <t>キテイ</t>
    </rPh>
    <rPh sb="26" eb="28">
      <t>キンガク</t>
    </rPh>
    <rPh sb="29" eb="32">
      <t>ハンイナイ</t>
    </rPh>
    <phoneticPr fontId="2"/>
  </si>
  <si>
    <t>予定価格の範囲内でかつ徴取した見積書の中で最低価格であったため。</t>
    <rPh sb="0" eb="2">
      <t>ヨテイ</t>
    </rPh>
    <rPh sb="2" eb="4">
      <t>カカク</t>
    </rPh>
    <rPh sb="5" eb="8">
      <t>ハンイナイ</t>
    </rPh>
    <rPh sb="11" eb="13">
      <t>チョウシュ</t>
    </rPh>
    <rPh sb="15" eb="18">
      <t>ミツモリショ</t>
    </rPh>
    <rPh sb="19" eb="20">
      <t>ナカ</t>
    </rPh>
    <rPh sb="21" eb="23">
      <t>サイテイ</t>
    </rPh>
    <rPh sb="23" eb="25">
      <t>カカク</t>
    </rPh>
    <phoneticPr fontId="2"/>
  </si>
  <si>
    <r>
      <t>Ｈ29年度
売却実績
（</t>
    </r>
    <r>
      <rPr>
        <sz val="11"/>
        <color indexed="10"/>
        <rFont val="ＭＳ Ｐゴシック"/>
        <family val="3"/>
        <charset val="128"/>
      </rPr>
      <t>税抜き・円</t>
    </r>
    <r>
      <rPr>
        <sz val="11"/>
        <color theme="1"/>
        <rFont val="ＭＳ Ｐゴシック"/>
        <family val="2"/>
        <charset val="128"/>
        <scheme val="minor"/>
      </rPr>
      <t>）⑨</t>
    </r>
    <rPh sb="3" eb="5">
      <t>ネンド</t>
    </rPh>
    <rPh sb="6" eb="8">
      <t>バイキャク</t>
    </rPh>
    <rPh sb="8" eb="10">
      <t>ジッセキ</t>
    </rPh>
    <rPh sb="12" eb="13">
      <t>ゼイ</t>
    </rPh>
    <rPh sb="13" eb="14">
      <t>ヌ</t>
    </rPh>
    <rPh sb="16" eb="17">
      <t>エン</t>
    </rPh>
    <phoneticPr fontId="2"/>
  </si>
  <si>
    <r>
      <t>1kWhあたり
加重平均（</t>
    </r>
    <r>
      <rPr>
        <sz val="11"/>
        <color indexed="10"/>
        <rFont val="ＭＳ Ｐゴシック"/>
        <family val="3"/>
        <charset val="128"/>
      </rPr>
      <t>円</t>
    </r>
    <r>
      <rPr>
        <sz val="11"/>
        <color theme="1"/>
        <rFont val="ＭＳ Ｐゴシック"/>
        <family val="2"/>
        <charset val="128"/>
        <scheme val="minor"/>
      </rPr>
      <t>）</t>
    </r>
    <rPh sb="8" eb="10">
      <t>カジュウ</t>
    </rPh>
    <rPh sb="10" eb="12">
      <t>ヘイキン</t>
    </rPh>
    <rPh sb="13" eb="14">
      <t>エン</t>
    </rPh>
    <phoneticPr fontId="2"/>
  </si>
  <si>
    <t>さいたま市西部環境センターの余剰電力の売却</t>
  </si>
  <si>
    <t>（株）F-power</t>
    <rPh sb="0" eb="3">
      <t>カブ</t>
    </rPh>
    <phoneticPr fontId="2"/>
  </si>
  <si>
    <t>さいたま市東部環境センターの余剰電力の売却</t>
    <rPh sb="4" eb="5">
      <t>シ</t>
    </rPh>
    <rPh sb="5" eb="7">
      <t>トウブ</t>
    </rPh>
    <rPh sb="7" eb="9">
      <t>カンキョウ</t>
    </rPh>
    <rPh sb="14" eb="16">
      <t>ヨジョウ</t>
    </rPh>
    <rPh sb="16" eb="18">
      <t>デンリョク</t>
    </rPh>
    <rPh sb="19" eb="21">
      <t>バイキャク</t>
    </rPh>
    <phoneticPr fontId="2"/>
  </si>
  <si>
    <t>施設部　東部環境センター</t>
    <rPh sb="0" eb="2">
      <t>シセツ</t>
    </rPh>
    <rPh sb="2" eb="3">
      <t>ブ</t>
    </rPh>
    <rPh sb="4" eb="6">
      <t>トウブ</t>
    </rPh>
    <rPh sb="6" eb="8">
      <t>カンキョウ</t>
    </rPh>
    <phoneticPr fontId="2"/>
  </si>
  <si>
    <t>さいたま市クリーンセンター大崎の余剰電力の売却</t>
    <rPh sb="4" eb="5">
      <t>シ</t>
    </rPh>
    <rPh sb="5" eb="15">
      <t>オオサキ</t>
    </rPh>
    <rPh sb="16" eb="18">
      <t>ヨジョウ</t>
    </rPh>
    <rPh sb="18" eb="20">
      <t>デンリョク</t>
    </rPh>
    <rPh sb="21" eb="23">
      <t>バイキャク</t>
    </rPh>
    <phoneticPr fontId="2"/>
  </si>
  <si>
    <t>環境局施設部クリーンセンター大崎</t>
    <rPh sb="0" eb="3">
      <t>カンキョウキョク</t>
    </rPh>
    <rPh sb="3" eb="5">
      <t>シセツ</t>
    </rPh>
    <rPh sb="5" eb="6">
      <t>ブ</t>
    </rPh>
    <rPh sb="6" eb="16">
      <t>オオサキ</t>
    </rPh>
    <phoneticPr fontId="2"/>
  </si>
  <si>
    <t>出光グリーンパワー（株）</t>
    <rPh sb="0" eb="2">
      <t>イデミツ</t>
    </rPh>
    <rPh sb="9" eb="12">
      <t>カブ</t>
    </rPh>
    <phoneticPr fontId="2"/>
  </si>
  <si>
    <t>全落札額のうち10電力会社が入札に参加したときの落札価格合計/電力会社
提示額（税抜き）⑭/⑥</t>
    <phoneticPr fontId="2"/>
  </si>
  <si>
    <t>上下水道局本庁舎本館で使用する電気調達について</t>
    <rPh sb="0" eb="8">
      <t>ジョウゲ</t>
    </rPh>
    <rPh sb="8" eb="10">
      <t>ホンカン</t>
    </rPh>
    <rPh sb="11" eb="13">
      <t>シヨウ</t>
    </rPh>
    <rPh sb="15" eb="17">
      <t>デンキ</t>
    </rPh>
    <rPh sb="17" eb="19">
      <t>チョウタツ</t>
    </rPh>
    <phoneticPr fontId="2"/>
  </si>
  <si>
    <t>三宝下水処理場で使用する電気</t>
    <rPh sb="0" eb="2">
      <t>サンボウ</t>
    </rPh>
    <rPh sb="2" eb="4">
      <t>ゲスイ</t>
    </rPh>
    <rPh sb="4" eb="7">
      <t>ショリジョウ</t>
    </rPh>
    <rPh sb="8" eb="10">
      <t>シヨウ</t>
    </rPh>
    <rPh sb="12" eb="14">
      <t>デンキ</t>
    </rPh>
    <phoneticPr fontId="2"/>
  </si>
  <si>
    <t>エネサーブ</t>
    <phoneticPr fontId="2"/>
  </si>
  <si>
    <t>石津下水処理場で使用する電気</t>
    <rPh sb="0" eb="2">
      <t>イシヅ</t>
    </rPh>
    <rPh sb="2" eb="4">
      <t>ゲスイ</t>
    </rPh>
    <rPh sb="4" eb="7">
      <t>ショリジョウ</t>
    </rPh>
    <rPh sb="8" eb="10">
      <t>シヨウ</t>
    </rPh>
    <rPh sb="12" eb="14">
      <t>デンキ</t>
    </rPh>
    <phoneticPr fontId="2"/>
  </si>
  <si>
    <t>F-Power</t>
    <phoneticPr fontId="2"/>
  </si>
  <si>
    <t>泉北下水処理場で使用する電気</t>
    <rPh sb="0" eb="2">
      <t>センボク</t>
    </rPh>
    <rPh sb="2" eb="4">
      <t>ゲスイ</t>
    </rPh>
    <rPh sb="4" eb="7">
      <t>ショリジョウ</t>
    </rPh>
    <rPh sb="8" eb="10">
      <t>シヨウ</t>
    </rPh>
    <rPh sb="12" eb="14">
      <t>デンキ</t>
    </rPh>
    <phoneticPr fontId="2"/>
  </si>
  <si>
    <t>TEPCO</t>
    <phoneticPr fontId="2"/>
  </si>
  <si>
    <t>堺市立三宝小学校外４３校で使用する電力</t>
    <rPh sb="0" eb="2">
      <t>サカイシ</t>
    </rPh>
    <rPh sb="2" eb="3">
      <t>リツ</t>
    </rPh>
    <rPh sb="3" eb="5">
      <t>サンボウ</t>
    </rPh>
    <rPh sb="5" eb="8">
      <t>ショウガッコウ</t>
    </rPh>
    <rPh sb="8" eb="9">
      <t>ガイ</t>
    </rPh>
    <rPh sb="11" eb="12">
      <t>コウ</t>
    </rPh>
    <rPh sb="13" eb="15">
      <t>シヨウ</t>
    </rPh>
    <rPh sb="17" eb="19">
      <t>デンリョク</t>
    </rPh>
    <phoneticPr fontId="2"/>
  </si>
  <si>
    <t>施設課</t>
    <rPh sb="0" eb="3">
      <t>シセツカ</t>
    </rPh>
    <phoneticPr fontId="2"/>
  </si>
  <si>
    <t>堺市立東三国丘小学校外４６校園で使用する電力</t>
    <rPh sb="0" eb="2">
      <t>サカイシ</t>
    </rPh>
    <rPh sb="2" eb="3">
      <t>リツ</t>
    </rPh>
    <rPh sb="3" eb="6">
      <t>ヒガシミクニ</t>
    </rPh>
    <rPh sb="6" eb="7">
      <t>オカ</t>
    </rPh>
    <rPh sb="7" eb="10">
      <t>ショウガッコウ</t>
    </rPh>
    <rPh sb="10" eb="11">
      <t>ガイ</t>
    </rPh>
    <rPh sb="13" eb="14">
      <t>コウ</t>
    </rPh>
    <rPh sb="14" eb="15">
      <t>エン</t>
    </rPh>
    <rPh sb="16" eb="18">
      <t>シヨウ</t>
    </rPh>
    <rPh sb="20" eb="22">
      <t>デンリョク</t>
    </rPh>
    <phoneticPr fontId="2"/>
  </si>
  <si>
    <t>堺市立八田荘小学校外48校で使用する電力</t>
    <rPh sb="0" eb="2">
      <t>サカイシ</t>
    </rPh>
    <rPh sb="2" eb="3">
      <t>リツ</t>
    </rPh>
    <rPh sb="3" eb="5">
      <t>ハッタ</t>
    </rPh>
    <rPh sb="5" eb="6">
      <t>ショウ</t>
    </rPh>
    <rPh sb="6" eb="9">
      <t>ショウガッコウ</t>
    </rPh>
    <rPh sb="9" eb="10">
      <t>ガイ</t>
    </rPh>
    <rPh sb="12" eb="13">
      <t>コウ</t>
    </rPh>
    <rPh sb="14" eb="16">
      <t>シヨウ</t>
    </rPh>
    <rPh sb="18" eb="20">
      <t>デンリョク</t>
    </rPh>
    <phoneticPr fontId="2"/>
  </si>
  <si>
    <t>堺市役所本庁舎に係る電力の供給</t>
  </si>
  <si>
    <t>総務局行政部</t>
    <rPh sb="0" eb="2">
      <t>ソウム</t>
    </rPh>
    <rPh sb="2" eb="3">
      <t>キョク</t>
    </rPh>
    <rPh sb="3" eb="5">
      <t>ギョウセイ</t>
    </rPh>
    <rPh sb="5" eb="6">
      <t>ブ</t>
    </rPh>
    <phoneticPr fontId="2"/>
  </si>
  <si>
    <t>堺市クリーンセンター東工場の余剰電力売却</t>
  </si>
  <si>
    <t>丸紅（株）</t>
    <rPh sb="0" eb="2">
      <t>マルベニ</t>
    </rPh>
    <rPh sb="3" eb="4">
      <t>カブ</t>
    </rPh>
    <phoneticPr fontId="2"/>
  </si>
  <si>
    <t>桃山台配水場小水力発電</t>
    <rPh sb="0" eb="2">
      <t>モモヤマ</t>
    </rPh>
    <rPh sb="2" eb="3">
      <t>ダイ</t>
    </rPh>
    <rPh sb="3" eb="5">
      <t>ハイスイ</t>
    </rPh>
    <rPh sb="5" eb="6">
      <t>ジョウ</t>
    </rPh>
    <rPh sb="6" eb="7">
      <t>ショウ</t>
    </rPh>
    <rPh sb="7" eb="9">
      <t>スイリョク</t>
    </rPh>
    <rPh sb="9" eb="11">
      <t>ハツデン</t>
    </rPh>
    <phoneticPr fontId="2"/>
  </si>
  <si>
    <t>水道部
水運用管理課</t>
    <rPh sb="0" eb="2">
      <t>スイドウ</t>
    </rPh>
    <rPh sb="2" eb="3">
      <t>ブ</t>
    </rPh>
    <rPh sb="4" eb="5">
      <t>ミズ</t>
    </rPh>
    <rPh sb="5" eb="7">
      <t>ウンヨウ</t>
    </rPh>
    <rPh sb="7" eb="9">
      <t>カンリ</t>
    </rPh>
    <rPh sb="9" eb="10">
      <t>カ</t>
    </rPh>
    <phoneticPr fontId="2"/>
  </si>
  <si>
    <t>小阪住宅電力受払収入</t>
  </si>
  <si>
    <t>住宅管理課</t>
  </si>
  <si>
    <t>協和町西Ａ・Ｂ
再生可能エネルギー
発電からの電力売却</t>
  </si>
  <si>
    <t>住宅改良課</t>
  </si>
  <si>
    <t>堺市クリーンセンター東工場の余剰電力売却（特定供給）</t>
  </si>
  <si>
    <t>さかいウェルネス（株）</t>
  </si>
  <si>
    <t>全落札額のうち10電力会社が入札に参加したときの落札価格合計/電力会社
提示額（税抜き）⑭/⑥</t>
  </si>
  <si>
    <t>熊本市本庁舎で使用する電力調達</t>
    <rPh sb="0" eb="3">
      <t>クマモトシ</t>
    </rPh>
    <rPh sb="3" eb="4">
      <t>ホン</t>
    </rPh>
    <rPh sb="4" eb="6">
      <t>チョウシャ</t>
    </rPh>
    <rPh sb="7" eb="9">
      <t>シヨウ</t>
    </rPh>
    <rPh sb="11" eb="13">
      <t>デンリョク</t>
    </rPh>
    <rPh sb="13" eb="15">
      <t>チョウタツ</t>
    </rPh>
    <phoneticPr fontId="2"/>
  </si>
  <si>
    <t>総務局行政管理部管財課</t>
    <rPh sb="0" eb="2">
      <t>ソウム</t>
    </rPh>
    <rPh sb="2" eb="3">
      <t>キョク</t>
    </rPh>
    <rPh sb="3" eb="5">
      <t>ギョウセイ</t>
    </rPh>
    <rPh sb="5" eb="7">
      <t>カンリ</t>
    </rPh>
    <rPh sb="7" eb="8">
      <t>ブ</t>
    </rPh>
    <rPh sb="8" eb="10">
      <t>カンザイ</t>
    </rPh>
    <rPh sb="10" eb="11">
      <t>カ</t>
    </rPh>
    <phoneticPr fontId="2"/>
  </si>
  <si>
    <t>Ｆ－Ｐｏｗｅｒ</t>
  </si>
  <si>
    <t>東部環境工場</t>
    <rPh sb="0" eb="2">
      <t>トウブ</t>
    </rPh>
    <rPh sb="2" eb="4">
      <t>カンキョウ</t>
    </rPh>
    <rPh sb="4" eb="6">
      <t>コウジョウ</t>
    </rPh>
    <phoneticPr fontId="2"/>
  </si>
  <si>
    <t>環境局資源循環部東部環境工場</t>
  </si>
  <si>
    <t>伊藤忠エネクス　株式会社　電力・ガス事業グループ</t>
    <rPh sb="0" eb="3">
      <t>イトウチュウ</t>
    </rPh>
    <rPh sb="8" eb="12">
      <t>カブシキガイシャ</t>
    </rPh>
    <rPh sb="13" eb="15">
      <t>デンリョク</t>
    </rPh>
    <rPh sb="18" eb="20">
      <t>ジギョウ</t>
    </rPh>
    <phoneticPr fontId="2"/>
  </si>
  <si>
    <t>条件付一般競争入札</t>
  </si>
  <si>
    <t>熊本市民病院で使用する電気</t>
    <rPh sb="0" eb="2">
      <t>クマモト</t>
    </rPh>
    <rPh sb="2" eb="4">
      <t>シミン</t>
    </rPh>
    <rPh sb="4" eb="6">
      <t>ビョウイン</t>
    </rPh>
    <rPh sb="7" eb="9">
      <t>シヨウ</t>
    </rPh>
    <rPh sb="11" eb="13">
      <t>デンキ</t>
    </rPh>
    <phoneticPr fontId="2"/>
  </si>
  <si>
    <t>病院局
施設管理室</t>
    <rPh sb="0" eb="2">
      <t>ビョウイン</t>
    </rPh>
    <rPh sb="2" eb="3">
      <t>キョク</t>
    </rPh>
    <rPh sb="4" eb="6">
      <t>シセツ</t>
    </rPh>
    <rPh sb="6" eb="9">
      <t>カンリシツ</t>
    </rPh>
    <phoneticPr fontId="2"/>
  </si>
  <si>
    <t>F-Power　株式会社</t>
    <rPh sb="8" eb="12">
      <t>カブシキガイシャ</t>
    </rPh>
    <phoneticPr fontId="2"/>
  </si>
  <si>
    <t>条件付き一般競争入札</t>
    <rPh sb="0" eb="2">
      <t>ジョウケン</t>
    </rPh>
    <rPh sb="2" eb="3">
      <t>ツ</t>
    </rPh>
    <rPh sb="4" eb="6">
      <t>イッパン</t>
    </rPh>
    <rPh sb="6" eb="8">
      <t>キョウソウ</t>
    </rPh>
    <rPh sb="8" eb="10">
      <t>ニュウサツ</t>
    </rPh>
    <phoneticPr fontId="2"/>
  </si>
  <si>
    <t>市電の運行に使用する電気</t>
    <rPh sb="0" eb="2">
      <t>シデン</t>
    </rPh>
    <rPh sb="3" eb="5">
      <t>ウンコウ</t>
    </rPh>
    <rPh sb="6" eb="8">
      <t>シヨウ</t>
    </rPh>
    <rPh sb="10" eb="12">
      <t>デンキ</t>
    </rPh>
    <phoneticPr fontId="2"/>
  </si>
  <si>
    <t>交通局電車課</t>
    <rPh sb="0" eb="3">
      <t>コウツウキョク</t>
    </rPh>
    <rPh sb="3" eb="5">
      <t>デンシャ</t>
    </rPh>
    <rPh sb="5" eb="6">
      <t>カ</t>
    </rPh>
    <phoneticPr fontId="2"/>
  </si>
  <si>
    <t>株式会社Ｆ-Ｐｏｗｅｒ</t>
    <rPh sb="0" eb="4">
      <t>カブシキガイシャ</t>
    </rPh>
    <phoneticPr fontId="2"/>
  </si>
  <si>
    <t>条件付一般競争入札</t>
    <rPh sb="0" eb="2">
      <t>ジョウケン</t>
    </rPh>
    <rPh sb="2" eb="3">
      <t>ツキ</t>
    </rPh>
    <rPh sb="3" eb="5">
      <t>イッパン</t>
    </rPh>
    <rPh sb="5" eb="7">
      <t>キョウソウ</t>
    </rPh>
    <rPh sb="7" eb="9">
      <t>ニュウサツ</t>
    </rPh>
    <phoneticPr fontId="2"/>
  </si>
  <si>
    <t>交通局庁舎</t>
    <rPh sb="0" eb="3">
      <t>コウツウキョク</t>
    </rPh>
    <rPh sb="3" eb="5">
      <t>チョウシャ</t>
    </rPh>
    <phoneticPr fontId="2"/>
  </si>
  <si>
    <t>交通局総務課</t>
    <rPh sb="0" eb="3">
      <t>コウツウキョク</t>
    </rPh>
    <rPh sb="3" eb="5">
      <t>ソウム</t>
    </rPh>
    <rPh sb="5" eb="6">
      <t>カ</t>
    </rPh>
    <phoneticPr fontId="2"/>
  </si>
  <si>
    <t>条件付一般競争入札</t>
    <rPh sb="0" eb="3">
      <t>ジョウケンツキ</t>
    </rPh>
    <rPh sb="3" eb="5">
      <t>イッパン</t>
    </rPh>
    <rPh sb="5" eb="7">
      <t>キョウソウ</t>
    </rPh>
    <rPh sb="7" eb="9">
      <t>ニュウサツ</t>
    </rPh>
    <phoneticPr fontId="2"/>
  </si>
  <si>
    <t>熊本市立イズミ中学校外４１中学校で使用する電力の調達</t>
    <rPh sb="0" eb="2">
      <t>クマモト</t>
    </rPh>
    <rPh sb="2" eb="3">
      <t>シ</t>
    </rPh>
    <rPh sb="3" eb="4">
      <t>リツ</t>
    </rPh>
    <rPh sb="7" eb="10">
      <t>チュウガッコウ</t>
    </rPh>
    <rPh sb="10" eb="11">
      <t>ホカ</t>
    </rPh>
    <rPh sb="13" eb="16">
      <t>チュウガッコウ</t>
    </rPh>
    <rPh sb="17" eb="19">
      <t>シヨウ</t>
    </rPh>
    <rPh sb="21" eb="23">
      <t>デンリョク</t>
    </rPh>
    <rPh sb="24" eb="26">
      <t>チョウタツ</t>
    </rPh>
    <phoneticPr fontId="2"/>
  </si>
  <si>
    <t>環境局環境推進部環境政策課温暖化対策室</t>
    <rPh sb="0" eb="3">
      <t>カンキョウキョク</t>
    </rPh>
    <rPh sb="3" eb="5">
      <t>カンキョウ</t>
    </rPh>
    <rPh sb="5" eb="8">
      <t>スイシンブ</t>
    </rPh>
    <rPh sb="8" eb="10">
      <t>カンキョウ</t>
    </rPh>
    <rPh sb="10" eb="13">
      <t>セイサクカ</t>
    </rPh>
    <rPh sb="13" eb="16">
      <t>オンダンカ</t>
    </rPh>
    <rPh sb="16" eb="19">
      <t>タイサクシツ</t>
    </rPh>
    <phoneticPr fontId="2"/>
  </si>
  <si>
    <t>株式会社グローバルエンジニアリング</t>
    <rPh sb="0" eb="4">
      <t>カブシキガイシャ</t>
    </rPh>
    <phoneticPr fontId="2"/>
  </si>
  <si>
    <t>条件付一般競争入札</t>
    <phoneticPr fontId="2"/>
  </si>
  <si>
    <t>全落札額のうち10電力会社が入札に参加したときの落札価格合計/電力会社
提示額（税抜き）</t>
  </si>
  <si>
    <t>東部環境工場</t>
  </si>
  <si>
    <t>株式会社　エネット</t>
    <rPh sb="0" eb="4">
      <t>カブシキガイシャ</t>
    </rPh>
    <phoneticPr fontId="2"/>
  </si>
  <si>
    <t>太陽光発電（水の科学館）</t>
    <rPh sb="0" eb="3">
      <t>タイヨウコウ</t>
    </rPh>
    <rPh sb="3" eb="5">
      <t>ハツデン</t>
    </rPh>
    <rPh sb="6" eb="7">
      <t>ミズ</t>
    </rPh>
    <rPh sb="8" eb="11">
      <t>カガクカン</t>
    </rPh>
    <phoneticPr fontId="2"/>
  </si>
  <si>
    <t>九州電力</t>
    <rPh sb="0" eb="2">
      <t>キュウシュウ</t>
    </rPh>
    <rPh sb="2" eb="4">
      <t>デンリョク</t>
    </rPh>
    <phoneticPr fontId="2"/>
  </si>
  <si>
    <t>小水力発電（戸島送水場）</t>
    <rPh sb="0" eb="1">
      <t>ショウ</t>
    </rPh>
    <rPh sb="1" eb="2">
      <t>スイ</t>
    </rPh>
    <rPh sb="2" eb="3">
      <t>リョク</t>
    </rPh>
    <rPh sb="3" eb="5">
      <t>ハツデン</t>
    </rPh>
    <rPh sb="6" eb="8">
      <t>トシマ</t>
    </rPh>
    <rPh sb="8" eb="9">
      <t>ソウ</t>
    </rPh>
    <rPh sb="9" eb="10">
      <t>スイ</t>
    </rPh>
    <rPh sb="10" eb="11">
      <t>ジョウ</t>
    </rPh>
    <phoneticPr fontId="2"/>
  </si>
  <si>
    <t>市長公舎で使用する電気
約７７，４００キロワットアワーの供給</t>
    <phoneticPr fontId="2"/>
  </si>
  <si>
    <t>政策局</t>
    <rPh sb="0" eb="2">
      <t>セイサク</t>
    </rPh>
    <rPh sb="2" eb="3">
      <t>キョク</t>
    </rPh>
    <phoneticPr fontId="2"/>
  </si>
  <si>
    <t>公募型指名競争入札</t>
    <rPh sb="0" eb="3">
      <t>コウボガタ</t>
    </rPh>
    <rPh sb="3" eb="5">
      <t>シメイ</t>
    </rPh>
    <rPh sb="5" eb="7">
      <t>キョウソウ</t>
    </rPh>
    <rPh sb="7" eb="9">
      <t>ニュウサツ</t>
    </rPh>
    <phoneticPr fontId="2"/>
  </si>
  <si>
    <t>環境創造局南部水再生センターで使用する電力
約９、８６０、０００キロワットアワーの供給</t>
    <phoneticPr fontId="2"/>
  </si>
  <si>
    <t>環境創造局</t>
    <rPh sb="0" eb="2">
      <t>カンキョウ</t>
    </rPh>
    <rPh sb="2" eb="4">
      <t>ソウゾウ</t>
    </rPh>
    <rPh sb="4" eb="5">
      <t>キョク</t>
    </rPh>
    <phoneticPr fontId="2"/>
  </si>
  <si>
    <t>東京電力エナジーパートナー株式会社</t>
    <phoneticPr fontId="2"/>
  </si>
  <si>
    <t>一般競争入札（ＷＴＯ）</t>
    <rPh sb="0" eb="2">
      <t>イッパン</t>
    </rPh>
    <rPh sb="2" eb="4">
      <t>キョウソウ</t>
    </rPh>
    <rPh sb="4" eb="6">
      <t>ニュウサツ</t>
    </rPh>
    <phoneticPr fontId="2"/>
  </si>
  <si>
    <t>環境創造局金沢水再生センターで使用する電力
約　２３，２００，０００キロワットアワーの供給</t>
    <phoneticPr fontId="2"/>
  </si>
  <si>
    <t>環境創造局北部第二水再生センター、北部汚泥資源化センター及び
資源循環局鶴見工場で使用する電力　
約１，８３０，０００キロワットアワーの供給</t>
    <phoneticPr fontId="2"/>
  </si>
  <si>
    <t>アーバンエナジー株式会社</t>
  </si>
  <si>
    <t>環境創造局南部下水道センター金沢ポンプ場ほか１か所で使用する電力
約２，１５１，４００キロワットアワーの供給</t>
    <phoneticPr fontId="2"/>
  </si>
  <si>
    <t>丸紅新電力株式会社</t>
  </si>
  <si>
    <t>環境創造局都筑水再生センターで使用する電力
約２４，２００，０００キロワットアワーの供給</t>
    <phoneticPr fontId="2"/>
  </si>
  <si>
    <t>ＪＸエネルギー株式会社</t>
    <phoneticPr fontId="2"/>
  </si>
  <si>
    <t>環境創造局南部水再生センター磯子ポンプ場で使用する電力
約２，９９０，０００キロワットアワーの供給</t>
    <phoneticPr fontId="2"/>
  </si>
  <si>
    <t>環境創造局神奈川水再生センターで使用する電力
約４０，２００，０００キロワットアワーの供給</t>
    <phoneticPr fontId="2"/>
  </si>
  <si>
    <t>環境創造局南部水再生センター磯子第二ポンプ場ほか２か所で使用する電力
約１，１１５，０００キロワットアワーの供給</t>
    <phoneticPr fontId="2"/>
  </si>
  <si>
    <t>環境創造局神奈川水再生センター保土ケ谷ポンプ場で使用する電力　
約１，７１０，０００キロワットアワーの供給</t>
    <phoneticPr fontId="2"/>
  </si>
  <si>
    <t>環境創造局神奈川水再生センター桜木ポンプ場ほか１か所で使用する電力　
約７２９，０００キロワットアワーの供給</t>
    <phoneticPr fontId="2"/>
  </si>
  <si>
    <t>環境創造局神奈川水再生センター平沼ポンプ場で使用する電力　
約７８７，０００キロワットアワーの供給</t>
    <phoneticPr fontId="2"/>
  </si>
  <si>
    <t>環境創造局北部下水道センター鶴見ポンプ場ほか１か所で使用する電力　
約１，１７６，０００キロワットアワーの供給</t>
    <phoneticPr fontId="2"/>
  </si>
  <si>
    <t>環境創造局港北水再生センター鴨居ポンプ場で使用する電力　
約６００，０００キロワットアワーの供給</t>
    <phoneticPr fontId="2"/>
  </si>
  <si>
    <t>環境創造局西部水再生センターで使用する電力　
約８，７８０，０００キロワットアワーの供給</t>
    <phoneticPr fontId="2"/>
  </si>
  <si>
    <t>東京電力エナジーパートナー株式会社</t>
    <phoneticPr fontId="2"/>
  </si>
  <si>
    <t>環境創造局港北水再生センター新羽雨水調整池・滞水池ほか１か所で使用する電力　
約１，０２２，０００キロワットアワーの供給</t>
    <phoneticPr fontId="2"/>
  </si>
  <si>
    <t>環境創造局港北水再生センター及び新羽ポンプ場ほか１か所で使用する電力　
約３２，７７３，０００キロワットアワーの供給</t>
    <phoneticPr fontId="2"/>
  </si>
  <si>
    <t>環境創造局栄第一水再生センターで使用する電力　
約７，７９０，０００キロワットアワーの供給</t>
    <phoneticPr fontId="2"/>
  </si>
  <si>
    <t>環境創造局栄水再生センター戸塚ポンプ場で使用する電力　
約１，５３０，０００キロワットアワーの供給</t>
    <phoneticPr fontId="2"/>
  </si>
  <si>
    <t>株式会社アイ・グリッド・ソリューションズ</t>
    <phoneticPr fontId="2"/>
  </si>
  <si>
    <t>環境創造局栄水再生センター笠間ポンプ場で使用する電力　
約４８７，０００キロワットアワーの供給</t>
    <phoneticPr fontId="2"/>
  </si>
  <si>
    <t>環境創造局栄第二水再生センターで使用する電力　
約２２，０００，０００キロワットアワーの供給</t>
    <phoneticPr fontId="2"/>
  </si>
  <si>
    <t>ＪＸエネルギー株式会社</t>
    <phoneticPr fontId="2"/>
  </si>
  <si>
    <t>一般競争入札（ＷＴＯ）</t>
    <phoneticPr fontId="2"/>
  </si>
  <si>
    <t>環境創造局中部水再生センターほか１か所で使用する電力　
約１１，５０２，０００キロワットアワーの供給</t>
    <phoneticPr fontId="2"/>
  </si>
  <si>
    <t>東京電力エナジーパートナー株式会社</t>
    <phoneticPr fontId="2"/>
  </si>
  <si>
    <t>環境創造局北部第一水再生センター及び末吉ポンプ場で使用する電力　
約１５，８００，０００キロワットアワーの供給</t>
    <phoneticPr fontId="2"/>
  </si>
  <si>
    <t>環境創造局北部第一水再生センター北綱島ポンプ場ほか４か所で使用する電力　
約５，０６６，０００キロワットアワーの供給</t>
    <phoneticPr fontId="2"/>
  </si>
  <si>
    <t>環境創造局山下公園ほか４か所で使用する電力　
約１，５００，０００キロワットアワーの供給</t>
    <phoneticPr fontId="2"/>
  </si>
  <si>
    <t>資源循環局鶴見事務所ほか１４か所で使用する電力　
約２，６４６，０００キロワットアワーの供給</t>
    <phoneticPr fontId="2"/>
  </si>
  <si>
    <t>資源循環局</t>
    <rPh sb="0" eb="2">
      <t>シゲン</t>
    </rPh>
    <rPh sb="2" eb="4">
      <t>ジュンカン</t>
    </rPh>
    <rPh sb="4" eb="5">
      <t>キョク</t>
    </rPh>
    <phoneticPr fontId="2"/>
  </si>
  <si>
    <t>資源循環局保土ケ谷工場で使用する電力
約４，５０９，０００キロワットアワーの供給</t>
    <phoneticPr fontId="2"/>
  </si>
  <si>
    <t>東京電力エナジーパートナー株式会社</t>
    <phoneticPr fontId="2"/>
  </si>
  <si>
    <t>神明台第７次排水処理施設ほか４か所で使用する電力
約３，４８３，１００キロワットアワーの供給</t>
    <phoneticPr fontId="2"/>
  </si>
  <si>
    <t>東京電力エナジーパートナー株式会社</t>
    <phoneticPr fontId="2"/>
  </si>
  <si>
    <t>資源循環局都筑工場で使用する電力
約１，２２５，０００キロワットアワーの供給</t>
    <phoneticPr fontId="2"/>
  </si>
  <si>
    <t>資源循環局金沢工場及び環境創造局南部汚泥資源化センターで使用する電力　
約９，３１８，０００キロワットアワーの供給</t>
    <phoneticPr fontId="2"/>
  </si>
  <si>
    <t>資源循環局旭工場で使用する電力
約４０７，０００キロワットアワーの供給</t>
    <phoneticPr fontId="2"/>
  </si>
  <si>
    <t>横浜市庁舎及び横浜市研修センターで使用する電力
約２，２３１，０００キロワットアワーの供給</t>
    <phoneticPr fontId="2"/>
  </si>
  <si>
    <t>こども青少年局中央児童相談所ほか４施設で使用する電力
約１，２０１，０００キロワットアワーの供給</t>
    <phoneticPr fontId="2"/>
  </si>
  <si>
    <t>こども青少年局</t>
    <rPh sb="3" eb="6">
      <t>セイショウネン</t>
    </rPh>
    <rPh sb="6" eb="7">
      <t>キョク</t>
    </rPh>
    <phoneticPr fontId="2"/>
  </si>
  <si>
    <t>横浜市久保山斎場で使用する電力　
約１，９３９，０００キロワットアワーの供給</t>
    <phoneticPr fontId="2"/>
  </si>
  <si>
    <t>健康福祉局</t>
    <rPh sb="0" eb="2">
      <t>ケンコウ</t>
    </rPh>
    <rPh sb="2" eb="5">
      <t>フクシキョク</t>
    </rPh>
    <phoneticPr fontId="2"/>
  </si>
  <si>
    <t>横浜市南部斎場で使用する電力　
約１，７７３，０００キロワットアワーの供給について</t>
    <phoneticPr fontId="2"/>
  </si>
  <si>
    <t>横浜市北部斎場で使用する電力　
約２，４３８，０００キロワットアワーの供給について</t>
    <phoneticPr fontId="2"/>
  </si>
  <si>
    <t>横浜市戸塚斎場で使用する電力　
約１，０１０，０００キロワットアワーの供給</t>
    <phoneticPr fontId="2"/>
  </si>
  <si>
    <t>横浜市中央卸売市場本場で使用する電力　
約１６，３００，０００キロワットアワーの供給</t>
    <phoneticPr fontId="2"/>
  </si>
  <si>
    <t>経済局</t>
    <rPh sb="0" eb="2">
      <t>ケイザイ</t>
    </rPh>
    <rPh sb="2" eb="3">
      <t>キョク</t>
    </rPh>
    <phoneticPr fontId="2"/>
  </si>
  <si>
    <t>横浜市中央卸売市場食肉市場で使用する電力　
約３，０００，０００キロワットアワーの供給</t>
    <phoneticPr fontId="2"/>
  </si>
  <si>
    <t>横浜市職能開発総合センターで使用する電力
約３９２，０００キロワットアワーの供給</t>
    <phoneticPr fontId="2"/>
  </si>
  <si>
    <t>神奈川区総合庁舎で使用する電力
約８６０，０００キロワットアワーの供給</t>
    <phoneticPr fontId="2"/>
  </si>
  <si>
    <t>神奈川区</t>
    <rPh sb="0" eb="4">
      <t>カナガワク</t>
    </rPh>
    <phoneticPr fontId="2"/>
  </si>
  <si>
    <t>西区庁舎で使用する電力　
約４１３，１００キロワットアワー（年間）の供給</t>
    <phoneticPr fontId="2"/>
  </si>
  <si>
    <t>中区役所本館外２施設で使用する電力計
約１，０７９，１００キロワットアワーの供給</t>
    <phoneticPr fontId="2"/>
  </si>
  <si>
    <t>中区</t>
    <rPh sb="0" eb="2">
      <t>ナカク</t>
    </rPh>
    <phoneticPr fontId="2"/>
  </si>
  <si>
    <t>保土ケ谷区総合庁舎で使用する電力
約１，０６０，０４０ｋＷｈの供給</t>
    <phoneticPr fontId="2"/>
  </si>
  <si>
    <t>保土ケ谷区</t>
    <rPh sb="0" eb="4">
      <t>ホドガヤ</t>
    </rPh>
    <rPh sb="4" eb="5">
      <t>ク</t>
    </rPh>
    <phoneticPr fontId="2"/>
  </si>
  <si>
    <t>旭区総合庁舎で使用する電力　
約１，００５，０００キロワットアワー（年間）の供給について</t>
    <phoneticPr fontId="2"/>
  </si>
  <si>
    <t>旭区</t>
    <rPh sb="0" eb="2">
      <t>アサヒク</t>
    </rPh>
    <phoneticPr fontId="2"/>
  </si>
  <si>
    <t>アーバンエナジー株式会社</t>
    <phoneticPr fontId="2"/>
  </si>
  <si>
    <t>公募型指名競争入札</t>
  </si>
  <si>
    <t>磯子区総合庁舎で使用する電力　
約２，３８４，０００キロワットアワーの供給</t>
    <phoneticPr fontId="2"/>
  </si>
  <si>
    <t>磯子区</t>
    <rPh sb="0" eb="3">
      <t>イソゴク</t>
    </rPh>
    <phoneticPr fontId="2"/>
  </si>
  <si>
    <t>港北区総合庁舎で使用する電力
約１，０３２，３００キロワットアワーの供給</t>
    <phoneticPr fontId="2"/>
  </si>
  <si>
    <t>港北区</t>
    <rPh sb="0" eb="3">
      <t>コウホクク</t>
    </rPh>
    <phoneticPr fontId="2"/>
  </si>
  <si>
    <t>青葉区総合庁舎で使用する電力
約１，７９３，３００キロワットアワーの供給</t>
    <phoneticPr fontId="2"/>
  </si>
  <si>
    <t>青葉区</t>
    <rPh sb="0" eb="3">
      <t>アオバク</t>
    </rPh>
    <phoneticPr fontId="2"/>
  </si>
  <si>
    <t>都筑区総合庁舎で使用する電力　
約２，１０６，０００キロワットアワーの供給</t>
    <phoneticPr fontId="2"/>
  </si>
  <si>
    <t>都筑区</t>
    <rPh sb="0" eb="3">
      <t>ツヅキク</t>
    </rPh>
    <phoneticPr fontId="2"/>
  </si>
  <si>
    <t>戸塚区総合庁舎で使用する電力
約２，５９２，０００キロワットアワーの供給</t>
    <phoneticPr fontId="2"/>
  </si>
  <si>
    <t>戸塚区</t>
    <rPh sb="0" eb="3">
      <t>トツカク</t>
    </rPh>
    <phoneticPr fontId="2"/>
  </si>
  <si>
    <t>栄区庁舎で使用する電力
約４５０，０００ｋｗｈ（年間）の供給</t>
    <phoneticPr fontId="2"/>
  </si>
  <si>
    <t>栄区</t>
    <rPh sb="0" eb="2">
      <t>サカエク</t>
    </rPh>
    <phoneticPr fontId="2"/>
  </si>
  <si>
    <t>泉区総合庁舎で使用する電力　
約１，６６９，０００キロワットアワーの供給</t>
    <phoneticPr fontId="2"/>
  </si>
  <si>
    <t>泉区</t>
    <rPh sb="0" eb="2">
      <t>イズミク</t>
    </rPh>
    <phoneticPr fontId="2"/>
  </si>
  <si>
    <t>瀬谷区総合庁舎ほか１か所で使用する電力　
約１，９５４，０００キロワットアワーの供給</t>
    <phoneticPr fontId="2"/>
  </si>
  <si>
    <t>瀬谷区</t>
    <rPh sb="0" eb="3">
      <t>セヤク</t>
    </rPh>
    <phoneticPr fontId="2"/>
  </si>
  <si>
    <t>横浜市水道局小雀浄水場で使用する電力
約６４，０６２，１００キロワットアワーの供給</t>
    <phoneticPr fontId="2"/>
  </si>
  <si>
    <t>東京電力エナジーパートナー株式会社</t>
    <phoneticPr fontId="2"/>
  </si>
  <si>
    <t>横浜市水道局寒川取水事務所で使用する電力
約２０，０１４，２００キロワットアワーの供給</t>
    <phoneticPr fontId="2"/>
  </si>
  <si>
    <t>ＪＸエネルギー株式会社</t>
    <phoneticPr fontId="2"/>
  </si>
  <si>
    <t>横浜市水道局峰配水池で使用する電力
約６，８５５，４００キロワットアワーの供給</t>
    <phoneticPr fontId="2"/>
  </si>
  <si>
    <t>横浜市水道局西谷浄水場で使用する電力
約５，４１３，８００キロワットアワーの供給</t>
    <phoneticPr fontId="2"/>
  </si>
  <si>
    <t>丸紅新電力株式会社</t>
    <phoneticPr fontId="2"/>
  </si>
  <si>
    <t>横浜市水道局鶴見配水池で使用する電力
約２，９３４，５００キロワットアワーの供給</t>
    <phoneticPr fontId="2"/>
  </si>
  <si>
    <t>横浜市水道局今井配水池で使用する電力
約２，７４５，０００キロワットアワーの供給</t>
    <phoneticPr fontId="2"/>
  </si>
  <si>
    <t>横浜市水道局恩田配水池で使用する電力
約２，２６１，１００キロワットアワーの供給</t>
    <phoneticPr fontId="2"/>
  </si>
  <si>
    <t>横浜市水道局保木ポンプ場で使用する電力
約１，９２８，１００キロワットアワーの供給</t>
    <phoneticPr fontId="2"/>
  </si>
  <si>
    <t>横浜市水道局中尾配水池ほか５か所で使用する電力
約７，０６３，０００キロワットアワーの供給</t>
    <phoneticPr fontId="2"/>
  </si>
  <si>
    <t>横浜市水道局鶴ケ峰配水池ほか１２か所で使用する電力
約１４，０２０，７００キロワットアワーの供給</t>
    <phoneticPr fontId="2"/>
  </si>
  <si>
    <t>東京電力エナジーパートナー株式会社</t>
    <phoneticPr fontId="2"/>
  </si>
  <si>
    <t>水道局横浜水道記念館で使用する電力
約１６９，０００キロワットアワーの供給</t>
    <phoneticPr fontId="2"/>
  </si>
  <si>
    <t>アーバンエナジー株式会社</t>
    <phoneticPr fontId="2"/>
  </si>
  <si>
    <t>水道局西谷第２分庁舎で使用する電力　
約１，０１３，３４０キロワットアワーの供給</t>
    <phoneticPr fontId="2"/>
  </si>
  <si>
    <t>横浜市水道局川井浄水場ほか１か所で使用する電力
約７９４，３１８キロワットアワーの供給</t>
    <phoneticPr fontId="2"/>
  </si>
  <si>
    <t>アーバンエナジー株式会社</t>
    <phoneticPr fontId="2"/>
  </si>
  <si>
    <t>横浜市交通局保土ケ谷営業所ほか９か所で使用する電力
約２，２１４，３５３キロワットアワーの供給</t>
    <phoneticPr fontId="2"/>
  </si>
  <si>
    <t>丸紅新電力株式会社</t>
    <phoneticPr fontId="2"/>
  </si>
  <si>
    <t>一般競争入札（ＷＴＯ）</t>
  </si>
  <si>
    <t>横浜市高速鉄道１・３号線で使用する電力　
約１０７，９６７，２９８キロワットアワーの供給</t>
    <phoneticPr fontId="2"/>
  </si>
  <si>
    <t>東京電力エナジーパートナー株式会社</t>
    <phoneticPr fontId="2"/>
  </si>
  <si>
    <t>横浜市高速鉄道４号線で使用する電力　
約２１，９６０，２２８キロワットアワーの供給</t>
    <phoneticPr fontId="2"/>
  </si>
  <si>
    <t>一般競争入札（ＷＴＯ）</t>
    <phoneticPr fontId="2"/>
  </si>
  <si>
    <t>横浜市中央図書館で使用する電力　
約３，１３６，０００キロワットアワーの供給</t>
    <phoneticPr fontId="2"/>
  </si>
  <si>
    <t>東京電力エナジーパートナー株式会社</t>
    <phoneticPr fontId="2"/>
  </si>
  <si>
    <t>一般競争入札（ＷＴＯ）</t>
    <phoneticPr fontId="2"/>
  </si>
  <si>
    <t>横浜市鶴見図書館ほか８館で使用する電力
約２，２３５，０００キロワットアワーの供給</t>
    <phoneticPr fontId="2"/>
  </si>
  <si>
    <t>アーバンエナジー株式会社</t>
    <phoneticPr fontId="2"/>
  </si>
  <si>
    <t>特別支援教育総合センターで使用する電力
約２２３，６００キロワットアワーの供給</t>
    <phoneticPr fontId="2"/>
  </si>
  <si>
    <t>公募型指名競争入札</t>
    <phoneticPr fontId="2"/>
  </si>
  <si>
    <t>横浜市立末吉小学校ほか７４校で使用する電力
約１３，３２９，０００キロワットアワーの供給</t>
    <phoneticPr fontId="2"/>
  </si>
  <si>
    <t>丸紅新電力株式会社</t>
    <phoneticPr fontId="2"/>
  </si>
  <si>
    <t>横浜市立星川小学校ほか７０校で使用する電力
約１１，３９８，０００キロワットアワーの供給</t>
    <phoneticPr fontId="2"/>
  </si>
  <si>
    <t>横浜市立日野小学校ほか９８校で使用する電力
約１５，６８７，０００キロワットアワーの供給</t>
    <phoneticPr fontId="2"/>
  </si>
  <si>
    <t>横浜市立戸塚高等学校ほか９施設及び盲特別支援学校ほか８施設で使用する電力
約１０，３９０，０００キロワットアワーの供給</t>
    <phoneticPr fontId="2"/>
  </si>
  <si>
    <t>横浜市立市民病院で使用する電力　
約8,729,700キロワットアワーの供給</t>
    <phoneticPr fontId="2"/>
  </si>
  <si>
    <t>医療局</t>
    <rPh sb="0" eb="2">
      <t>イリョウ</t>
    </rPh>
    <rPh sb="2" eb="3">
      <t>キョク</t>
    </rPh>
    <phoneticPr fontId="2"/>
  </si>
  <si>
    <t>横浜市立脳卒中・神経脊椎センターで使用する電力 
約4,275,300キロワットアワーの供給</t>
    <phoneticPr fontId="2"/>
  </si>
  <si>
    <t>全落札額のうち10電力会社が入札に参加したときの落札価格合計/電力会社
提示額（税抜き）</t>
    <phoneticPr fontId="2"/>
  </si>
  <si>
    <t>資源循環局鶴見工場及び環境創造局北部汚泥資源化センターで発電した余剰電力の売却</t>
    <rPh sb="0" eb="2">
      <t>シゲン</t>
    </rPh>
    <rPh sb="2" eb="4">
      <t>ジュンカン</t>
    </rPh>
    <rPh sb="4" eb="5">
      <t>キョク</t>
    </rPh>
    <rPh sb="5" eb="7">
      <t>ツルミ</t>
    </rPh>
    <rPh sb="7" eb="9">
      <t>コウジョウ</t>
    </rPh>
    <rPh sb="9" eb="10">
      <t>オヨ</t>
    </rPh>
    <rPh sb="11" eb="13">
      <t>カンキョウ</t>
    </rPh>
    <rPh sb="13" eb="15">
      <t>ソウゾウ</t>
    </rPh>
    <rPh sb="15" eb="16">
      <t>キョク</t>
    </rPh>
    <rPh sb="16" eb="18">
      <t>ホクブ</t>
    </rPh>
    <rPh sb="18" eb="20">
      <t>オデイ</t>
    </rPh>
    <rPh sb="20" eb="23">
      <t>シゲンカ</t>
    </rPh>
    <rPh sb="28" eb="30">
      <t>ハツデン</t>
    </rPh>
    <rPh sb="32" eb="34">
      <t>ヨジョウ</t>
    </rPh>
    <rPh sb="34" eb="36">
      <t>デンリョク</t>
    </rPh>
    <rPh sb="37" eb="39">
      <t>バイキャク</t>
    </rPh>
    <phoneticPr fontId="2"/>
  </si>
  <si>
    <t>資源循環局旭工場で発電した余剰電力の売却</t>
    <rPh sb="0" eb="2">
      <t>シゲン</t>
    </rPh>
    <rPh sb="2" eb="4">
      <t>ジュンカン</t>
    </rPh>
    <rPh sb="4" eb="5">
      <t>キョク</t>
    </rPh>
    <rPh sb="5" eb="8">
      <t>アサヒコウジョウ</t>
    </rPh>
    <rPh sb="9" eb="11">
      <t>ハツデン</t>
    </rPh>
    <rPh sb="13" eb="15">
      <t>ヨジョウ</t>
    </rPh>
    <rPh sb="15" eb="17">
      <t>デンリョク</t>
    </rPh>
    <rPh sb="18" eb="20">
      <t>バイキャク</t>
    </rPh>
    <phoneticPr fontId="2"/>
  </si>
  <si>
    <t>PPS</t>
    <phoneticPr fontId="2"/>
  </si>
  <si>
    <t>資源循環局金沢工場及び環境創造局南部汚泥資源化センターで発電した余剰電力の売却</t>
    <rPh sb="0" eb="2">
      <t>シゲン</t>
    </rPh>
    <rPh sb="2" eb="4">
      <t>ジュンカン</t>
    </rPh>
    <rPh sb="4" eb="5">
      <t>キョク</t>
    </rPh>
    <rPh sb="5" eb="7">
      <t>カナザワ</t>
    </rPh>
    <rPh sb="7" eb="9">
      <t>コウジョウ</t>
    </rPh>
    <rPh sb="9" eb="10">
      <t>オヨ</t>
    </rPh>
    <rPh sb="11" eb="13">
      <t>カンキョウ</t>
    </rPh>
    <rPh sb="13" eb="15">
      <t>ソウゾウ</t>
    </rPh>
    <rPh sb="15" eb="16">
      <t>キョク</t>
    </rPh>
    <rPh sb="16" eb="18">
      <t>ナンブ</t>
    </rPh>
    <rPh sb="18" eb="20">
      <t>オデイ</t>
    </rPh>
    <rPh sb="20" eb="23">
      <t>シゲンカ</t>
    </rPh>
    <rPh sb="28" eb="30">
      <t>ハツデン</t>
    </rPh>
    <rPh sb="32" eb="34">
      <t>ヨジョウ</t>
    </rPh>
    <rPh sb="34" eb="36">
      <t>デンリョク</t>
    </rPh>
    <rPh sb="37" eb="39">
      <t>バイキャク</t>
    </rPh>
    <phoneticPr fontId="2"/>
  </si>
  <si>
    <t>PPS</t>
    <phoneticPr fontId="2"/>
  </si>
  <si>
    <t>資源循環局都筑工場で発電した余剰電力の売却</t>
    <rPh sb="0" eb="2">
      <t>シゲン</t>
    </rPh>
    <rPh sb="2" eb="4">
      <t>ジュンカン</t>
    </rPh>
    <rPh sb="4" eb="5">
      <t>キョク</t>
    </rPh>
    <rPh sb="5" eb="7">
      <t>ツヅキ</t>
    </rPh>
    <rPh sb="7" eb="9">
      <t>コウジョウ</t>
    </rPh>
    <rPh sb="10" eb="12">
      <t>ハツデン</t>
    </rPh>
    <rPh sb="14" eb="16">
      <t>ヨジョウ</t>
    </rPh>
    <rPh sb="16" eb="18">
      <t>デンリョク</t>
    </rPh>
    <rPh sb="19" eb="21">
      <t>バイキャク</t>
    </rPh>
    <phoneticPr fontId="2"/>
  </si>
  <si>
    <t>横浜市風力発電所で発電する電力の売却</t>
    <rPh sb="0" eb="3">
      <t>ヨコハマシ</t>
    </rPh>
    <rPh sb="3" eb="5">
      <t>フウリョク</t>
    </rPh>
    <rPh sb="5" eb="7">
      <t>ハツデン</t>
    </rPh>
    <rPh sb="7" eb="8">
      <t>ショ</t>
    </rPh>
    <rPh sb="9" eb="11">
      <t>ハツデン</t>
    </rPh>
    <rPh sb="13" eb="15">
      <t>デンリョク</t>
    </rPh>
    <rPh sb="16" eb="18">
      <t>バイキャク</t>
    </rPh>
    <phoneticPr fontId="2"/>
  </si>
  <si>
    <t>北部下水道センター太陽光発電設備</t>
    <rPh sb="0" eb="2">
      <t>ホクブ</t>
    </rPh>
    <rPh sb="2" eb="5">
      <t>ゲスイドウ</t>
    </rPh>
    <rPh sb="9" eb="12">
      <t>タイヨウコウ</t>
    </rPh>
    <rPh sb="12" eb="14">
      <t>ハツデン</t>
    </rPh>
    <rPh sb="14" eb="16">
      <t>セツビ</t>
    </rPh>
    <phoneticPr fontId="2"/>
  </si>
  <si>
    <t>環境創造局下水道施設部</t>
    <rPh sb="0" eb="2">
      <t>カンキョウ</t>
    </rPh>
    <rPh sb="2" eb="4">
      <t>ソウゾウ</t>
    </rPh>
    <rPh sb="4" eb="5">
      <t>キョク</t>
    </rPh>
    <rPh sb="5" eb="8">
      <t>ゲスイドウ</t>
    </rPh>
    <rPh sb="8" eb="10">
      <t>シセツ</t>
    </rPh>
    <rPh sb="10" eb="11">
      <t>ブ</t>
    </rPh>
    <phoneticPr fontId="2"/>
  </si>
  <si>
    <t>青山沈殿池発電所
（小水力）</t>
    <rPh sb="0" eb="2">
      <t>アオヤマ</t>
    </rPh>
    <rPh sb="2" eb="5">
      <t>チンデンチ</t>
    </rPh>
    <rPh sb="5" eb="7">
      <t>ハツデン</t>
    </rPh>
    <rPh sb="7" eb="8">
      <t>ショ</t>
    </rPh>
    <rPh sb="10" eb="11">
      <t>ショウ</t>
    </rPh>
    <rPh sb="11" eb="13">
      <t>スイリョク</t>
    </rPh>
    <phoneticPr fontId="2"/>
  </si>
  <si>
    <t>固定価格買取制度</t>
    <rPh sb="0" eb="2">
      <t>コテイ</t>
    </rPh>
    <rPh sb="2" eb="4">
      <t>カカク</t>
    </rPh>
    <rPh sb="4" eb="6">
      <t>カイトリ</t>
    </rPh>
    <rPh sb="6" eb="8">
      <t>セイド</t>
    </rPh>
    <phoneticPr fontId="2"/>
  </si>
  <si>
    <t>－</t>
    <phoneticPr fontId="2"/>
  </si>
  <si>
    <t>川井浄水場小水力発電所</t>
    <rPh sb="0" eb="2">
      <t>カワイ</t>
    </rPh>
    <rPh sb="2" eb="5">
      <t>ジョウスイジョウ</t>
    </rPh>
    <rPh sb="5" eb="6">
      <t>ショウ</t>
    </rPh>
    <rPh sb="6" eb="8">
      <t>スイリョク</t>
    </rPh>
    <rPh sb="8" eb="10">
      <t>ハツデン</t>
    </rPh>
    <rPh sb="10" eb="11">
      <t>ショ</t>
    </rPh>
    <phoneticPr fontId="2"/>
  </si>
  <si>
    <t>小雀浄水場発電所
（1系ろ過池太陽光発電設備）</t>
    <rPh sb="0" eb="2">
      <t>コスズメ</t>
    </rPh>
    <rPh sb="2" eb="5">
      <t>ジョウスイジョウ</t>
    </rPh>
    <rPh sb="5" eb="7">
      <t>ハツデン</t>
    </rPh>
    <rPh sb="7" eb="8">
      <t>ショ</t>
    </rPh>
    <rPh sb="11" eb="12">
      <t>ケイ</t>
    </rPh>
    <rPh sb="13" eb="14">
      <t>カ</t>
    </rPh>
    <rPh sb="14" eb="15">
      <t>チ</t>
    </rPh>
    <rPh sb="15" eb="18">
      <t>タイヨウコウ</t>
    </rPh>
    <rPh sb="18" eb="20">
      <t>ハツデン</t>
    </rPh>
    <rPh sb="20" eb="22">
      <t>セツビ</t>
    </rPh>
    <phoneticPr fontId="2"/>
  </si>
  <si>
    <t>峰配水池小水力発電施設</t>
    <rPh sb="0" eb="1">
      <t>ミネ</t>
    </rPh>
    <rPh sb="1" eb="4">
      <t>ハイスイチ</t>
    </rPh>
    <rPh sb="4" eb="5">
      <t>ショウ</t>
    </rPh>
    <rPh sb="5" eb="7">
      <t>スイリョク</t>
    </rPh>
    <rPh sb="7" eb="9">
      <t>ハツデン</t>
    </rPh>
    <rPh sb="9" eb="11">
      <t>シセツ</t>
    </rPh>
    <phoneticPr fontId="2"/>
  </si>
  <si>
    <t>恩田配水池小水力発電施設</t>
    <rPh sb="0" eb="2">
      <t>オンダ</t>
    </rPh>
    <rPh sb="2" eb="5">
      <t>ハイスイチ</t>
    </rPh>
    <rPh sb="5" eb="6">
      <t>ショウ</t>
    </rPh>
    <rPh sb="6" eb="8">
      <t>スイリョク</t>
    </rPh>
    <rPh sb="8" eb="10">
      <t>ハツデン</t>
    </rPh>
    <rPh sb="10" eb="12">
      <t>シセツ</t>
    </rPh>
    <phoneticPr fontId="2"/>
  </si>
  <si>
    <t>今井配水池小水力発電施設</t>
    <rPh sb="0" eb="2">
      <t>イマイ</t>
    </rPh>
    <rPh sb="2" eb="5">
      <t>ハイスイチ</t>
    </rPh>
    <rPh sb="5" eb="6">
      <t>ショウ</t>
    </rPh>
    <rPh sb="6" eb="8">
      <t>スイリョク</t>
    </rPh>
    <rPh sb="8" eb="10">
      <t>ハツデン</t>
    </rPh>
    <rPh sb="10" eb="12">
      <t>シセツ</t>
    </rPh>
    <phoneticPr fontId="2"/>
  </si>
  <si>
    <t>大黒ふ頭T-4号上屋太陽光発電所</t>
    <rPh sb="0" eb="1">
      <t>ダイ</t>
    </rPh>
    <rPh sb="1" eb="2">
      <t>クロ</t>
    </rPh>
    <rPh sb="3" eb="4">
      <t>アタマ</t>
    </rPh>
    <rPh sb="7" eb="8">
      <t>ゴウ</t>
    </rPh>
    <rPh sb="8" eb="10">
      <t>ウワヤ</t>
    </rPh>
    <rPh sb="10" eb="13">
      <t>タイヨウコウ</t>
    </rPh>
    <phoneticPr fontId="2"/>
  </si>
  <si>
    <t>福岡市</t>
    <rPh sb="0" eb="3">
      <t>フクオカシ</t>
    </rPh>
    <phoneticPr fontId="52"/>
  </si>
  <si>
    <t>27年度</t>
    <rPh sb="2" eb="3">
      <t>ネン</t>
    </rPh>
    <rPh sb="3" eb="4">
      <t>ド</t>
    </rPh>
    <phoneticPr fontId="52"/>
  </si>
  <si>
    <t>①　基本項目
　　　ア　二酸化炭素排出係数
　　　イ　未利用エネルギーの
　　　　　活用状況
　　　ウ　再生可能エネルギー
　　　　　の導入状況
②　加点項目
　　　ア　環境マネジメント
　　　　　システムの導入状況</t>
  </si>
  <si>
    <t>27年度
(12月1日以降）契約分から</t>
  </si>
  <si>
    <t>61,974,500</t>
  </si>
  <si>
    <t>887,592</t>
  </si>
  <si>
    <t>http://www.city.fukuoka.lg.jp/kankyo/ondan/shisei/denryoku_kankyo.html</t>
  </si>
  <si>
    <t xml:space="preserve">- </t>
  </si>
  <si>
    <t>全落札額のうち10電力会社が入札に参加したときの落札価格合計/電力会社
提示額（税抜き）⑭/⑥</t>
    <phoneticPr fontId="2"/>
  </si>
  <si>
    <t>福岡市和白水処理センターへの電力供給契約</t>
    <rPh sb="0" eb="3">
      <t>フクオカシ</t>
    </rPh>
    <rPh sb="3" eb="5">
      <t>ワジロ</t>
    </rPh>
    <rPh sb="5" eb="6">
      <t>ミズ</t>
    </rPh>
    <rPh sb="6" eb="8">
      <t>ショリ</t>
    </rPh>
    <rPh sb="14" eb="16">
      <t>デンリョク</t>
    </rPh>
    <rPh sb="16" eb="18">
      <t>キョウキュウ</t>
    </rPh>
    <rPh sb="18" eb="20">
      <t>ケイヤク</t>
    </rPh>
    <phoneticPr fontId="2"/>
  </si>
  <si>
    <t>道路下水道局</t>
  </si>
  <si>
    <t>丸紅新電力(株)</t>
    <rPh sb="0" eb="2">
      <t>マルベニ</t>
    </rPh>
    <rPh sb="2" eb="3">
      <t>シン</t>
    </rPh>
    <rPh sb="3" eb="5">
      <t>デンリョク</t>
    </rPh>
    <rPh sb="5" eb="8">
      <t>カブ</t>
    </rPh>
    <phoneticPr fontId="2"/>
  </si>
  <si>
    <t>福岡市新西部水処理センターへの電力供給</t>
    <rPh sb="0" eb="3">
      <t>フクオカシ</t>
    </rPh>
    <rPh sb="3" eb="4">
      <t>シン</t>
    </rPh>
    <rPh sb="4" eb="6">
      <t>セイブ</t>
    </rPh>
    <rPh sb="6" eb="7">
      <t>ミズ</t>
    </rPh>
    <rPh sb="7" eb="9">
      <t>ショリ</t>
    </rPh>
    <rPh sb="15" eb="17">
      <t>デンリョク</t>
    </rPh>
    <rPh sb="17" eb="19">
      <t>キョウキュウ</t>
    </rPh>
    <phoneticPr fontId="2"/>
  </si>
  <si>
    <t>九州電力(株)</t>
    <rPh sb="0" eb="2">
      <t>キュウシュウ</t>
    </rPh>
    <rPh sb="2" eb="4">
      <t>デンリョク</t>
    </rPh>
    <rPh sb="4" eb="7">
      <t>カブ</t>
    </rPh>
    <phoneticPr fontId="2"/>
  </si>
  <si>
    <t>鮮魚市場電力供給</t>
    <rPh sb="0" eb="2">
      <t>センギョ</t>
    </rPh>
    <rPh sb="2" eb="4">
      <t>シジョウ</t>
    </rPh>
    <rPh sb="4" eb="6">
      <t>デンリョク</t>
    </rPh>
    <rPh sb="6" eb="8">
      <t>キョウキュウ</t>
    </rPh>
    <phoneticPr fontId="2"/>
  </si>
  <si>
    <t>農林水産局</t>
    <rPh sb="0" eb="2">
      <t>ノウリン</t>
    </rPh>
    <rPh sb="2" eb="4">
      <t>スイサン</t>
    </rPh>
    <rPh sb="4" eb="5">
      <t>キョク</t>
    </rPh>
    <phoneticPr fontId="2"/>
  </si>
  <si>
    <t>㈱サミットエナジー</t>
    <phoneticPr fontId="2"/>
  </si>
  <si>
    <r>
      <t>福岡市</t>
    </r>
    <r>
      <rPr>
        <sz val="11"/>
        <rFont val="ＭＳ Ｐゴシック"/>
        <family val="3"/>
        <charset val="128"/>
      </rPr>
      <t>青果市場卸売場棟電力供給</t>
    </r>
    <rPh sb="0" eb="3">
      <t>フクオカシ</t>
    </rPh>
    <rPh sb="3" eb="5">
      <t>セイカ</t>
    </rPh>
    <rPh sb="5" eb="7">
      <t>シジョウ</t>
    </rPh>
    <rPh sb="7" eb="8">
      <t>オロシ</t>
    </rPh>
    <rPh sb="8" eb="10">
      <t>ウリバ</t>
    </rPh>
    <rPh sb="10" eb="11">
      <t>トウ</t>
    </rPh>
    <rPh sb="11" eb="13">
      <t>デンリョク</t>
    </rPh>
    <rPh sb="13" eb="15">
      <t>キョウキュウ</t>
    </rPh>
    <phoneticPr fontId="2"/>
  </si>
  <si>
    <t>(株)グローバルエンジニアリング</t>
    <rPh sb="0" eb="3">
      <t>カブ</t>
    </rPh>
    <phoneticPr fontId="2"/>
  </si>
  <si>
    <t>鮮魚市場会館電力供給</t>
    <rPh sb="0" eb="2">
      <t>センギョ</t>
    </rPh>
    <rPh sb="2" eb="4">
      <t>シジョウ</t>
    </rPh>
    <rPh sb="4" eb="6">
      <t>カイカン</t>
    </rPh>
    <rPh sb="6" eb="8">
      <t>デンリョク</t>
    </rPh>
    <rPh sb="8" eb="10">
      <t>キョウキュウ</t>
    </rPh>
    <phoneticPr fontId="2"/>
  </si>
  <si>
    <r>
      <t>福岡市</t>
    </r>
    <r>
      <rPr>
        <sz val="11"/>
        <rFont val="ＭＳ Ｐゴシック"/>
        <family val="3"/>
        <charset val="128"/>
      </rPr>
      <t>青果市場市場会館棟電力供給</t>
    </r>
    <rPh sb="0" eb="3">
      <t>フクオカシ</t>
    </rPh>
    <rPh sb="3" eb="5">
      <t>セイカ</t>
    </rPh>
    <rPh sb="5" eb="7">
      <t>シジョウ</t>
    </rPh>
    <rPh sb="7" eb="9">
      <t>シジョウ</t>
    </rPh>
    <rPh sb="9" eb="11">
      <t>カイカン</t>
    </rPh>
    <rPh sb="11" eb="12">
      <t>トウ</t>
    </rPh>
    <rPh sb="12" eb="14">
      <t>デンリョク</t>
    </rPh>
    <rPh sb="14" eb="16">
      <t>キョウキュウ</t>
    </rPh>
    <phoneticPr fontId="2"/>
  </si>
  <si>
    <t>鮮魚市場長浜卸売場電力供給</t>
    <rPh sb="0" eb="2">
      <t>センギョ</t>
    </rPh>
    <rPh sb="2" eb="3">
      <t>シ</t>
    </rPh>
    <rPh sb="3" eb="4">
      <t>ジョウ</t>
    </rPh>
    <rPh sb="4" eb="6">
      <t>ナガハマ</t>
    </rPh>
    <rPh sb="6" eb="7">
      <t>オロシ</t>
    </rPh>
    <rPh sb="7" eb="9">
      <t>ウリバ</t>
    </rPh>
    <rPh sb="9" eb="11">
      <t>デンリョク</t>
    </rPh>
    <rPh sb="11" eb="13">
      <t>キョウキュウ</t>
    </rPh>
    <phoneticPr fontId="2"/>
  </si>
  <si>
    <t>福岡市中央区役所交通局合同庁舎への電力供給</t>
    <rPh sb="0" eb="3">
      <t>フクオカシ</t>
    </rPh>
    <rPh sb="3" eb="8">
      <t>チュウオウクヤクショ</t>
    </rPh>
    <rPh sb="8" eb="11">
      <t>コウツウキョク</t>
    </rPh>
    <rPh sb="11" eb="13">
      <t>ゴウドウ</t>
    </rPh>
    <rPh sb="13" eb="15">
      <t>チョウシャ</t>
    </rPh>
    <rPh sb="17" eb="19">
      <t>デンリョク</t>
    </rPh>
    <rPh sb="19" eb="21">
      <t>キョウキュウ</t>
    </rPh>
    <phoneticPr fontId="2"/>
  </si>
  <si>
    <t>エフビットコミュニケーションズ</t>
    <phoneticPr fontId="2"/>
  </si>
  <si>
    <t>福岡市番托浄水場電力契約</t>
    <rPh sb="0" eb="3">
      <t>フクオカシ</t>
    </rPh>
    <rPh sb="3" eb="4">
      <t>バン</t>
    </rPh>
    <rPh sb="4" eb="5">
      <t>タク</t>
    </rPh>
    <rPh sb="5" eb="8">
      <t>ジョウスイジョウ</t>
    </rPh>
    <rPh sb="8" eb="10">
      <t>デンリョク</t>
    </rPh>
    <rPh sb="10" eb="12">
      <t>ケイヤク</t>
    </rPh>
    <phoneticPr fontId="2"/>
  </si>
  <si>
    <t>福岡市乙金浄水場電力契約</t>
    <rPh sb="0" eb="3">
      <t>フクオカシ</t>
    </rPh>
    <rPh sb="3" eb="4">
      <t>オツ</t>
    </rPh>
    <rPh sb="4" eb="5">
      <t>カネ</t>
    </rPh>
    <rPh sb="5" eb="8">
      <t>ジョウスイジョウ</t>
    </rPh>
    <rPh sb="8" eb="10">
      <t>デンリョク</t>
    </rPh>
    <rPh sb="10" eb="12">
      <t>ケイヤク</t>
    </rPh>
    <phoneticPr fontId="2"/>
  </si>
  <si>
    <t>福岡市室見取水場電力契約</t>
    <rPh sb="0" eb="3">
      <t>フクオカシ</t>
    </rPh>
    <rPh sb="3" eb="5">
      <t>ムロミ</t>
    </rPh>
    <rPh sb="5" eb="7">
      <t>シュスイ</t>
    </rPh>
    <rPh sb="7" eb="8">
      <t>ジョウ</t>
    </rPh>
    <rPh sb="8" eb="10">
      <t>デンリョク</t>
    </rPh>
    <rPh sb="10" eb="12">
      <t>ケイヤク</t>
    </rPh>
    <phoneticPr fontId="2"/>
  </si>
  <si>
    <t>福岡市多々良取水場電力契約</t>
    <rPh sb="0" eb="3">
      <t>フクオカシ</t>
    </rPh>
    <rPh sb="3" eb="6">
      <t>タタラ</t>
    </rPh>
    <rPh sb="6" eb="8">
      <t>シュスイ</t>
    </rPh>
    <rPh sb="8" eb="9">
      <t>ジョウ</t>
    </rPh>
    <rPh sb="9" eb="11">
      <t>デンリョク</t>
    </rPh>
    <rPh sb="11" eb="13">
      <t>ケイヤク</t>
    </rPh>
    <phoneticPr fontId="2"/>
  </si>
  <si>
    <t>(株)F－Power</t>
    <rPh sb="0" eb="3">
      <t>カブ</t>
    </rPh>
    <phoneticPr fontId="2"/>
  </si>
  <si>
    <t>福岡市役所市庁舎電力供給</t>
    <rPh sb="0" eb="2">
      <t>フクオカ</t>
    </rPh>
    <rPh sb="2" eb="5">
      <t>シヤクショ</t>
    </rPh>
    <rPh sb="5" eb="8">
      <t>シチョウシャ</t>
    </rPh>
    <rPh sb="8" eb="10">
      <t>デンリョク</t>
    </rPh>
    <rPh sb="10" eb="12">
      <t>キョウキュウ</t>
    </rPh>
    <phoneticPr fontId="2"/>
  </si>
  <si>
    <t>財政局</t>
    <rPh sb="0" eb="3">
      <t>ザイセイキョク</t>
    </rPh>
    <phoneticPr fontId="2"/>
  </si>
  <si>
    <t>福岡競艇場電力供給</t>
    <rPh sb="0" eb="2">
      <t>フクオカ</t>
    </rPh>
    <rPh sb="2" eb="5">
      <t>キョウテイジョウ</t>
    </rPh>
    <rPh sb="5" eb="7">
      <t>デンリョク</t>
    </rPh>
    <rPh sb="7" eb="9">
      <t>キョウキュウ</t>
    </rPh>
    <phoneticPr fontId="2"/>
  </si>
  <si>
    <t>経済観光文化局</t>
    <rPh sb="0" eb="2">
      <t>ケイザイ</t>
    </rPh>
    <rPh sb="2" eb="4">
      <t>カンコウ</t>
    </rPh>
    <rPh sb="4" eb="6">
      <t>ブンカ</t>
    </rPh>
    <rPh sb="6" eb="7">
      <t>キョク</t>
    </rPh>
    <phoneticPr fontId="2"/>
  </si>
  <si>
    <t>福岡市博物館への電力供給</t>
    <rPh sb="0" eb="3">
      <t>フクオカシ</t>
    </rPh>
    <rPh sb="3" eb="6">
      <t>ハクブツカン</t>
    </rPh>
    <rPh sb="8" eb="10">
      <t>デンリョク</t>
    </rPh>
    <rPh sb="10" eb="12">
      <t>キョウキュウ</t>
    </rPh>
    <phoneticPr fontId="2"/>
  </si>
  <si>
    <t>福岡市総合図書館電力供給</t>
    <rPh sb="0" eb="3">
      <t>フクオカシ</t>
    </rPh>
    <rPh sb="3" eb="5">
      <t>ソウゴウ</t>
    </rPh>
    <rPh sb="5" eb="7">
      <t>トショ</t>
    </rPh>
    <rPh sb="7" eb="8">
      <t>カン</t>
    </rPh>
    <rPh sb="8" eb="10">
      <t>デンリョク</t>
    </rPh>
    <rPh sb="10" eb="12">
      <t>キョウキュウ</t>
    </rPh>
    <phoneticPr fontId="2"/>
  </si>
  <si>
    <t>㈱エネット</t>
    <phoneticPr fontId="2"/>
  </si>
  <si>
    <t>福岡市保健環境研究所外５件</t>
    <rPh sb="3" eb="5">
      <t>ホケン</t>
    </rPh>
    <rPh sb="5" eb="7">
      <t>カンキョウ</t>
    </rPh>
    <rPh sb="7" eb="10">
      <t>ケンキュウジョ</t>
    </rPh>
    <rPh sb="10" eb="11">
      <t>ホカ</t>
    </rPh>
    <rPh sb="12" eb="13">
      <t>ケン</t>
    </rPh>
    <phoneticPr fontId="2"/>
  </si>
  <si>
    <t>臨海工場</t>
    <rPh sb="0" eb="2">
      <t>リンカイ</t>
    </rPh>
    <rPh sb="2" eb="4">
      <t>コウジョウ</t>
    </rPh>
    <phoneticPr fontId="2"/>
  </si>
  <si>
    <t>全落札額のうち10電力会社が入札に参加したときの落札価格合計/電力会社
提示額（税抜き）</t>
    <phoneticPr fontId="2"/>
  </si>
  <si>
    <t>福岡市築地町ポンプ場への電力供給</t>
    <phoneticPr fontId="2"/>
  </si>
  <si>
    <t>（株）新出光</t>
    <rPh sb="0" eb="3">
      <t>カブ</t>
    </rPh>
    <rPh sb="3" eb="6">
      <t>シンイデミツ</t>
    </rPh>
    <phoneticPr fontId="2"/>
  </si>
  <si>
    <t>地方自治法施行令第167条の2第1項第6号</t>
  </si>
  <si>
    <t>価格競争の結果</t>
  </si>
  <si>
    <t>福岡市浜の町ポンプ場の電力供給</t>
    <rPh sb="0" eb="3">
      <t>フクオカシ</t>
    </rPh>
    <rPh sb="3" eb="4">
      <t>ハマ</t>
    </rPh>
    <rPh sb="5" eb="6">
      <t>マチ</t>
    </rPh>
    <rPh sb="9" eb="10">
      <t>バ</t>
    </rPh>
    <rPh sb="11" eb="13">
      <t>デンリョク</t>
    </rPh>
    <rPh sb="13" eb="15">
      <t>キョウキュウ</t>
    </rPh>
    <phoneticPr fontId="2"/>
  </si>
  <si>
    <t>他社の応札なし</t>
    <rPh sb="3" eb="5">
      <t>オウサツ</t>
    </rPh>
    <phoneticPr fontId="2"/>
  </si>
  <si>
    <t>福岡市菰川ポンプ場への電力供給</t>
  </si>
  <si>
    <t>福岡市博多駅北ポンプ場への電力供給</t>
    <rPh sb="3" eb="6">
      <t>ハカタエキ</t>
    </rPh>
    <rPh sb="6" eb="7">
      <t>キタ</t>
    </rPh>
    <phoneticPr fontId="2"/>
  </si>
  <si>
    <t>エネサーブ（株）</t>
    <rPh sb="5" eb="8">
      <t>カブ</t>
    </rPh>
    <phoneticPr fontId="2"/>
  </si>
  <si>
    <t>福岡市月隈ポンプ場への電力供給</t>
    <rPh sb="3" eb="4">
      <t>ツキ</t>
    </rPh>
    <rPh sb="4" eb="5">
      <t>クマ</t>
    </rPh>
    <phoneticPr fontId="2"/>
  </si>
  <si>
    <t>地方自治法施行令第167条の2第1項第6号</t>
    <rPh sb="0" eb="2">
      <t>チホウ</t>
    </rPh>
    <rPh sb="2" eb="4">
      <t>ジチ</t>
    </rPh>
    <rPh sb="4" eb="5">
      <t>ホウ</t>
    </rPh>
    <rPh sb="5" eb="8">
      <t>セコウレイ</t>
    </rPh>
    <rPh sb="8" eb="9">
      <t>ダイ</t>
    </rPh>
    <rPh sb="12" eb="13">
      <t>ジョウ</t>
    </rPh>
    <rPh sb="15" eb="16">
      <t>ダイ</t>
    </rPh>
    <rPh sb="17" eb="18">
      <t>コウ</t>
    </rPh>
    <rPh sb="18" eb="19">
      <t>ダイ</t>
    </rPh>
    <rPh sb="20" eb="21">
      <t>ゴウ</t>
    </rPh>
    <phoneticPr fontId="2"/>
  </si>
  <si>
    <t>福岡市城西ポンプ場への電力供給</t>
  </si>
  <si>
    <t>福岡市藤崎ポンプ場への電力供給</t>
  </si>
  <si>
    <t>福岡市向島ポンプ場の電力供給</t>
    <rPh sb="0" eb="3">
      <t>フクオカシ</t>
    </rPh>
    <rPh sb="3" eb="5">
      <t>ムコウジマ</t>
    </rPh>
    <rPh sb="8" eb="9">
      <t>バ</t>
    </rPh>
    <rPh sb="10" eb="12">
      <t>デンリョク</t>
    </rPh>
    <rPh sb="12" eb="14">
      <t>キョウキュウ</t>
    </rPh>
    <phoneticPr fontId="2"/>
  </si>
  <si>
    <t>福岡市草ケ江ポンプ場への電力供給</t>
    <phoneticPr fontId="2"/>
  </si>
  <si>
    <t>福岡市アイランドシテイポンプ場への電力供給契約</t>
    <rPh sb="14" eb="15">
      <t>バ</t>
    </rPh>
    <rPh sb="17" eb="19">
      <t>デンリョク</t>
    </rPh>
    <rPh sb="19" eb="21">
      <t>キョウキュウ</t>
    </rPh>
    <rPh sb="21" eb="23">
      <t>ケイヤク</t>
    </rPh>
    <phoneticPr fontId="2"/>
  </si>
  <si>
    <t>（株）ネオインターナショナル</t>
    <rPh sb="0" eb="3">
      <t>カブ</t>
    </rPh>
    <phoneticPr fontId="2"/>
  </si>
  <si>
    <t>福岡市鳥飼ポンプ場への電力供給</t>
  </si>
  <si>
    <t>福岡市梅光園ポンプ場への電力供給</t>
  </si>
  <si>
    <t>福岡市塩浜ポンプ場への電力供給契約</t>
    <rPh sb="0" eb="3">
      <t>フクオカシ</t>
    </rPh>
    <rPh sb="3" eb="5">
      <t>シオハマ</t>
    </rPh>
    <rPh sb="8" eb="9">
      <t>バ</t>
    </rPh>
    <rPh sb="11" eb="13">
      <t>デンリョク</t>
    </rPh>
    <rPh sb="13" eb="15">
      <t>キョウキュウ</t>
    </rPh>
    <rPh sb="15" eb="17">
      <t>ケイヤク</t>
    </rPh>
    <phoneticPr fontId="2"/>
  </si>
  <si>
    <t>価格競争の結果</t>
    <rPh sb="0" eb="4">
      <t>カカクキョウソウ</t>
    </rPh>
    <rPh sb="5" eb="7">
      <t>ケッカ</t>
    </rPh>
    <phoneticPr fontId="2"/>
  </si>
  <si>
    <t>福岡市高宮ポンプ場への電力供給</t>
  </si>
  <si>
    <t>福岡市米田ポンプ場への電力供給</t>
    <rPh sb="3" eb="5">
      <t>ヨネダ</t>
    </rPh>
    <phoneticPr fontId="2"/>
  </si>
  <si>
    <t>福岡市奈多第１ポンプ場への電力供給契約</t>
    <rPh sb="3" eb="5">
      <t>ナタ</t>
    </rPh>
    <rPh sb="5" eb="7">
      <t>ダイイチ</t>
    </rPh>
    <rPh sb="10" eb="11">
      <t>バ</t>
    </rPh>
    <rPh sb="13" eb="15">
      <t>デンリョク</t>
    </rPh>
    <rPh sb="15" eb="17">
      <t>キョウキュウ</t>
    </rPh>
    <rPh sb="17" eb="19">
      <t>ケイヤク</t>
    </rPh>
    <phoneticPr fontId="2"/>
  </si>
  <si>
    <t>福岡市博多駅東ポンプ場への電力供給</t>
  </si>
  <si>
    <t>福岡市坂本町ポンプ場への電力供給</t>
    <rPh sb="5" eb="6">
      <t>マチ</t>
    </rPh>
    <phoneticPr fontId="2"/>
  </si>
  <si>
    <t>福岡市堅粕第１ポンプ場への電力供給</t>
  </si>
  <si>
    <t>福岡市東浜第１ポンプ場への電力供給</t>
  </si>
  <si>
    <t>福岡市原田ポンプ場への電力供給</t>
  </si>
  <si>
    <t>福岡市東浜第２ポンプ場への電力供給</t>
  </si>
  <si>
    <t>福岡市城浜ポンプ場への電力供給</t>
  </si>
  <si>
    <t>蒲田汚泥処理場施設への電力供給</t>
    <rPh sb="0" eb="2">
      <t>カマタ</t>
    </rPh>
    <rPh sb="2" eb="4">
      <t>オデイ</t>
    </rPh>
    <rPh sb="4" eb="6">
      <t>ショリ</t>
    </rPh>
    <rPh sb="6" eb="7">
      <t>ジョウ</t>
    </rPh>
    <rPh sb="7" eb="9">
      <t>シセツ</t>
    </rPh>
    <rPh sb="11" eb="13">
      <t>デンリョク</t>
    </rPh>
    <rPh sb="13" eb="15">
      <t>キョウキュウ</t>
    </rPh>
    <phoneticPr fontId="2"/>
  </si>
  <si>
    <t>価格競争の結果</t>
    <rPh sb="0" eb="2">
      <t>カカク</t>
    </rPh>
    <rPh sb="2" eb="4">
      <t>キョウソウ</t>
    </rPh>
    <rPh sb="5" eb="7">
      <t>ケッカ</t>
    </rPh>
    <phoneticPr fontId="2"/>
  </si>
  <si>
    <t>福岡市飛石町ポンプ場への電力供給</t>
    <rPh sb="0" eb="3">
      <t>フクオカシ</t>
    </rPh>
    <rPh sb="3" eb="5">
      <t>トビイシ</t>
    </rPh>
    <rPh sb="5" eb="6">
      <t>マチ</t>
    </rPh>
    <rPh sb="9" eb="10">
      <t>ジョウ</t>
    </rPh>
    <rPh sb="12" eb="14">
      <t>デンリョク</t>
    </rPh>
    <rPh sb="14" eb="16">
      <t>キョウキュウ</t>
    </rPh>
    <phoneticPr fontId="2"/>
  </si>
  <si>
    <t>10電力</t>
    <phoneticPr fontId="2"/>
  </si>
  <si>
    <t>福岡市筥松第４ポンプ場への電力供給</t>
  </si>
  <si>
    <t>福岡市筥松第２ポンプ場への電力供給</t>
  </si>
  <si>
    <t>福岡市田島ポンプ場への電力供給</t>
  </si>
  <si>
    <t>福岡市津屋ポンプ場への電力供給</t>
  </si>
  <si>
    <t>福岡市城西第２ポンプ場への電力供給</t>
    <phoneticPr fontId="2"/>
  </si>
  <si>
    <t>福岡市大岳ポンプ場への電力供給契約</t>
    <rPh sb="3" eb="5">
      <t>オオタケ</t>
    </rPh>
    <rPh sb="8" eb="9">
      <t>バ</t>
    </rPh>
    <rPh sb="11" eb="13">
      <t>デンリョク</t>
    </rPh>
    <rPh sb="13" eb="15">
      <t>キョウキュウ</t>
    </rPh>
    <rPh sb="15" eb="17">
      <t>ケイヤク</t>
    </rPh>
    <phoneticPr fontId="2"/>
  </si>
  <si>
    <t>吉塚新川排水機場への電力供給</t>
    <rPh sb="0" eb="2">
      <t>ヨシヅカ</t>
    </rPh>
    <rPh sb="2" eb="4">
      <t>シンカワ</t>
    </rPh>
    <rPh sb="4" eb="6">
      <t>ハイスイ</t>
    </rPh>
    <rPh sb="6" eb="8">
      <t>キジョウ</t>
    </rPh>
    <rPh sb="10" eb="12">
      <t>デンリョク</t>
    </rPh>
    <rPh sb="12" eb="14">
      <t>キョウキュウ</t>
    </rPh>
    <phoneticPr fontId="2"/>
  </si>
  <si>
    <t>福岡市沖浜ポンプ場への電力供給</t>
    <rPh sb="3" eb="4">
      <t>オキ</t>
    </rPh>
    <rPh sb="4" eb="5">
      <t>ハマ</t>
    </rPh>
    <phoneticPr fontId="2"/>
  </si>
  <si>
    <t>上牟田川排水機場への電力供給</t>
    <rPh sb="0" eb="1">
      <t>カミ</t>
    </rPh>
    <rPh sb="1" eb="3">
      <t>ムタ</t>
    </rPh>
    <rPh sb="3" eb="4">
      <t>ガワ</t>
    </rPh>
    <rPh sb="4" eb="6">
      <t>ハイスイ</t>
    </rPh>
    <rPh sb="6" eb="8">
      <t>キジョウ</t>
    </rPh>
    <rPh sb="10" eb="12">
      <t>デンリョク</t>
    </rPh>
    <rPh sb="12" eb="14">
      <t>キョウキュウ</t>
    </rPh>
    <phoneticPr fontId="2"/>
  </si>
  <si>
    <t>福岡市松崎第１ポンプ場への電力供給</t>
  </si>
  <si>
    <t>福岡市堅粕第３ポンプ場への電力供給</t>
  </si>
  <si>
    <t>福岡市鳥飼第２ポンプ場への電力供給</t>
  </si>
  <si>
    <t>綿打川排水機場への電力供給</t>
    <rPh sb="0" eb="2">
      <t>ワタウチ</t>
    </rPh>
    <rPh sb="2" eb="3">
      <t>ガワ</t>
    </rPh>
    <rPh sb="3" eb="5">
      <t>ハイスイ</t>
    </rPh>
    <rPh sb="5" eb="7">
      <t>キジョウ</t>
    </rPh>
    <rPh sb="9" eb="11">
      <t>デンリョク</t>
    </rPh>
    <rPh sb="11" eb="13">
      <t>キョウキュウ</t>
    </rPh>
    <phoneticPr fontId="2"/>
  </si>
  <si>
    <t>福岡市松崎第２ポンプ場への電力供給</t>
  </si>
  <si>
    <t>福岡市隅田ポンプ場への電力供給</t>
  </si>
  <si>
    <t>福岡市警固ポンプ場への電力供給</t>
  </si>
  <si>
    <t>福岡市那珂ポンプ場への電力供給</t>
  </si>
  <si>
    <t>福岡市駅南ポンプ場への電力供給</t>
  </si>
  <si>
    <t>福岡市筥松第３ポンプ場への電力供給</t>
  </si>
  <si>
    <t>福岡市弓田第１ポンプ場への電力供給</t>
  </si>
  <si>
    <t>福岡市山王雨水調整池への電力供給</t>
  </si>
  <si>
    <t>福岡市山王ポンプ所への電力供給</t>
  </si>
  <si>
    <t>西部汚水処理場</t>
    <rPh sb="0" eb="2">
      <t>セイブ</t>
    </rPh>
    <rPh sb="2" eb="4">
      <t>オスイ</t>
    </rPh>
    <rPh sb="4" eb="7">
      <t>ショリジョウ</t>
    </rPh>
    <phoneticPr fontId="2"/>
  </si>
  <si>
    <t>環境局</t>
    <phoneticPr fontId="2"/>
  </si>
  <si>
    <t>西部工場</t>
    <rPh sb="0" eb="2">
      <t>セイブ</t>
    </rPh>
    <rPh sb="2" eb="4">
      <t>コウジョウ</t>
    </rPh>
    <phoneticPr fontId="2"/>
  </si>
  <si>
    <t>-</t>
    <phoneticPr fontId="2"/>
  </si>
  <si>
    <t>南区役所本館への電力供給</t>
    <rPh sb="0" eb="4">
      <t>ミナミクヤクショ</t>
    </rPh>
    <rPh sb="4" eb="6">
      <t>ホンカン</t>
    </rPh>
    <rPh sb="8" eb="10">
      <t>デンリョク</t>
    </rPh>
    <rPh sb="10" eb="12">
      <t>キョウキュウ</t>
    </rPh>
    <phoneticPr fontId="2"/>
  </si>
  <si>
    <t>南区</t>
    <rPh sb="0" eb="2">
      <t>ミナミク</t>
    </rPh>
    <phoneticPr fontId="2"/>
  </si>
  <si>
    <t>エフビットコミュニケーションズ(株)</t>
    <rPh sb="15" eb="18">
      <t>カブ</t>
    </rPh>
    <phoneticPr fontId="2"/>
  </si>
  <si>
    <t>地方自治法第167条の2第1項第6号による</t>
    <rPh sb="0" eb="2">
      <t>チホウ</t>
    </rPh>
    <rPh sb="2" eb="4">
      <t>ジチ</t>
    </rPh>
    <rPh sb="4" eb="5">
      <t>ホウ</t>
    </rPh>
    <rPh sb="5" eb="6">
      <t>ダイ</t>
    </rPh>
    <rPh sb="9" eb="10">
      <t>ジョウ</t>
    </rPh>
    <rPh sb="12" eb="13">
      <t>ダイ</t>
    </rPh>
    <rPh sb="14" eb="15">
      <t>コウ</t>
    </rPh>
    <rPh sb="15" eb="16">
      <t>ダイ</t>
    </rPh>
    <rPh sb="17" eb="18">
      <t>ゴウ</t>
    </rPh>
    <phoneticPr fontId="2"/>
  </si>
  <si>
    <t>価格競争の結果</t>
    <phoneticPr fontId="2"/>
  </si>
  <si>
    <t>南区保健福祉センターへの電力供給</t>
    <rPh sb="0" eb="2">
      <t>ミナミク</t>
    </rPh>
    <rPh sb="2" eb="4">
      <t>ホケン</t>
    </rPh>
    <rPh sb="4" eb="6">
      <t>フクシ</t>
    </rPh>
    <rPh sb="12" eb="14">
      <t>デンリョク</t>
    </rPh>
    <rPh sb="14" eb="16">
      <t>キョウキュウ</t>
    </rPh>
    <phoneticPr fontId="2"/>
  </si>
  <si>
    <t>南区役所別館への電力供給</t>
    <rPh sb="0" eb="4">
      <t>ミナミクヤクショ</t>
    </rPh>
    <rPh sb="4" eb="6">
      <t>ベッカン</t>
    </rPh>
    <rPh sb="8" eb="10">
      <t>デンリョク</t>
    </rPh>
    <rPh sb="10" eb="12">
      <t>キョウキュウ</t>
    </rPh>
    <phoneticPr fontId="2"/>
  </si>
  <si>
    <t>東部動物愛護管理センターへの電力供給</t>
    <rPh sb="0" eb="2">
      <t>トウブ</t>
    </rPh>
    <rPh sb="2" eb="4">
      <t>ドウブツ</t>
    </rPh>
    <rPh sb="4" eb="6">
      <t>アイゴ</t>
    </rPh>
    <rPh sb="6" eb="8">
      <t>カンリ</t>
    </rPh>
    <rPh sb="14" eb="16">
      <t>デンリョク</t>
    </rPh>
    <rPh sb="16" eb="18">
      <t>キョウキュウ</t>
    </rPh>
    <phoneticPr fontId="2"/>
  </si>
  <si>
    <t>地方自治法施行令第167条の2第1項第6号</t>
    <phoneticPr fontId="2"/>
  </si>
  <si>
    <t>福岡市東区役所・東保健所電力供給</t>
    <phoneticPr fontId="2"/>
  </si>
  <si>
    <t>東区</t>
    <rPh sb="0" eb="1">
      <t>ヒガシ</t>
    </rPh>
    <rPh sb="1" eb="2">
      <t>ク</t>
    </rPh>
    <phoneticPr fontId="2"/>
  </si>
  <si>
    <t>汐井公園野球場施設電力供給</t>
    <rPh sb="0" eb="1">
      <t>シオ</t>
    </rPh>
    <rPh sb="1" eb="2">
      <t>イ</t>
    </rPh>
    <rPh sb="2" eb="4">
      <t>コウエン</t>
    </rPh>
    <rPh sb="4" eb="7">
      <t>ヤキュウジョウ</t>
    </rPh>
    <rPh sb="7" eb="9">
      <t>シセツ</t>
    </rPh>
    <rPh sb="9" eb="11">
      <t>デンリョク</t>
    </rPh>
    <rPh sb="11" eb="13">
      <t>キョウキュウ</t>
    </rPh>
    <phoneticPr fontId="2"/>
  </si>
  <si>
    <t>福岡市博多区役所庁舎施設への電力供給</t>
    <rPh sb="0" eb="3">
      <t>フクオカシ</t>
    </rPh>
    <rPh sb="3" eb="6">
      <t>ハカタク</t>
    </rPh>
    <rPh sb="6" eb="8">
      <t>ヤクショ</t>
    </rPh>
    <rPh sb="8" eb="10">
      <t>チョウシャ</t>
    </rPh>
    <rPh sb="10" eb="12">
      <t>シセツ</t>
    </rPh>
    <rPh sb="14" eb="16">
      <t>デンリョク</t>
    </rPh>
    <rPh sb="16" eb="18">
      <t>キョウキュウ</t>
    </rPh>
    <phoneticPr fontId="2"/>
  </si>
  <si>
    <t>博多区</t>
    <rPh sb="0" eb="3">
      <t>ハカタク</t>
    </rPh>
    <phoneticPr fontId="2"/>
  </si>
  <si>
    <t>山王公園への電力供給</t>
    <rPh sb="0" eb="2">
      <t>サンノウ</t>
    </rPh>
    <rPh sb="2" eb="4">
      <t>コウエン</t>
    </rPh>
    <rPh sb="6" eb="8">
      <t>デンリョク</t>
    </rPh>
    <rPh sb="8" eb="10">
      <t>キョウキュウ</t>
    </rPh>
    <phoneticPr fontId="2"/>
  </si>
  <si>
    <t>地方自治法施行令第167条の2　第1項第6号</t>
    <rPh sb="0" eb="2">
      <t>チホウ</t>
    </rPh>
    <rPh sb="2" eb="4">
      <t>ジチ</t>
    </rPh>
    <rPh sb="4" eb="5">
      <t>ホウ</t>
    </rPh>
    <rPh sb="5" eb="8">
      <t>セコウレイ</t>
    </rPh>
    <rPh sb="8" eb="9">
      <t>ダイ</t>
    </rPh>
    <rPh sb="12" eb="13">
      <t>ジョウ</t>
    </rPh>
    <rPh sb="16" eb="17">
      <t>ダイ</t>
    </rPh>
    <rPh sb="18" eb="19">
      <t>コウ</t>
    </rPh>
    <rPh sb="19" eb="20">
      <t>ダイ</t>
    </rPh>
    <rPh sb="21" eb="22">
      <t>ゴウ</t>
    </rPh>
    <phoneticPr fontId="2"/>
  </si>
  <si>
    <t>福岡市西区役所施設への電力供給</t>
  </si>
  <si>
    <t>地方自治法施行令第167条の２第１項第６号</t>
    <rPh sb="0" eb="2">
      <t>チホウ</t>
    </rPh>
    <rPh sb="2" eb="4">
      <t>ジチ</t>
    </rPh>
    <rPh sb="4" eb="5">
      <t>ホウ</t>
    </rPh>
    <rPh sb="5" eb="8">
      <t>シコウレイ</t>
    </rPh>
    <rPh sb="8" eb="9">
      <t>ダイ</t>
    </rPh>
    <rPh sb="12" eb="13">
      <t>ジョウ</t>
    </rPh>
    <rPh sb="15" eb="16">
      <t>ダイ</t>
    </rPh>
    <rPh sb="17" eb="18">
      <t>コウ</t>
    </rPh>
    <rPh sb="18" eb="19">
      <t>ダイ</t>
    </rPh>
    <rPh sb="20" eb="21">
      <t>ゴウ</t>
    </rPh>
    <phoneticPr fontId="2"/>
  </si>
  <si>
    <t>福岡市西区保健福祉センター（西保健所）への電力供給</t>
    <rPh sb="0" eb="3">
      <t>フクオカシ</t>
    </rPh>
    <rPh sb="3" eb="5">
      <t>ニシク</t>
    </rPh>
    <rPh sb="5" eb="7">
      <t>ホケン</t>
    </rPh>
    <rPh sb="7" eb="9">
      <t>フクシ</t>
    </rPh>
    <rPh sb="14" eb="15">
      <t>ニシ</t>
    </rPh>
    <rPh sb="15" eb="17">
      <t>ホケン</t>
    </rPh>
    <rPh sb="17" eb="18">
      <t>ショ</t>
    </rPh>
    <rPh sb="21" eb="23">
      <t>デンリョク</t>
    </rPh>
    <rPh sb="23" eb="25">
      <t>キョウキュウ</t>
    </rPh>
    <phoneticPr fontId="2"/>
  </si>
  <si>
    <r>
      <t>地方自治法施行令第１６７条の２第１項第</t>
    </r>
    <r>
      <rPr>
        <sz val="11"/>
        <rFont val="ＭＳ Ｐゴシック"/>
        <family val="3"/>
        <charset val="128"/>
      </rPr>
      <t>6号</t>
    </r>
    <phoneticPr fontId="2"/>
  </si>
  <si>
    <t>福岡市今宿ポンプ場への電力供給</t>
    <rPh sb="0" eb="3">
      <t>フクオカシ</t>
    </rPh>
    <rPh sb="3" eb="5">
      <t>イマジュク</t>
    </rPh>
    <rPh sb="5" eb="6">
      <t>イシマチ</t>
    </rPh>
    <rPh sb="8" eb="9">
      <t>ジョウ</t>
    </rPh>
    <rPh sb="11" eb="13">
      <t>デンリョク</t>
    </rPh>
    <rPh sb="13" eb="15">
      <t>キョウキュウ</t>
    </rPh>
    <phoneticPr fontId="2"/>
  </si>
  <si>
    <t>道路下水道局</t>
    <rPh sb="0" eb="2">
      <t>ドウロ</t>
    </rPh>
    <rPh sb="2" eb="5">
      <t>ゲスイドウ</t>
    </rPh>
    <rPh sb="5" eb="6">
      <t>キョク</t>
    </rPh>
    <phoneticPr fontId="2"/>
  </si>
  <si>
    <t>福岡市姪浜ポンプ場への電力供給</t>
    <rPh sb="0" eb="3">
      <t>フクオカシ</t>
    </rPh>
    <rPh sb="3" eb="5">
      <t>メイノハマ</t>
    </rPh>
    <rPh sb="5" eb="6">
      <t>イシマチ</t>
    </rPh>
    <rPh sb="8" eb="9">
      <t>ジョウ</t>
    </rPh>
    <rPh sb="11" eb="13">
      <t>デンリョク</t>
    </rPh>
    <rPh sb="13" eb="15">
      <t>キョウキュウ</t>
    </rPh>
    <phoneticPr fontId="2"/>
  </si>
  <si>
    <t>福岡市興徳寺ポンプ場への電力供給</t>
    <rPh sb="0" eb="3">
      <t>フクオカシ</t>
    </rPh>
    <rPh sb="3" eb="6">
      <t>コウトクジ</t>
    </rPh>
    <rPh sb="6" eb="7">
      <t>イシマチ</t>
    </rPh>
    <rPh sb="9" eb="10">
      <t>ジョウ</t>
    </rPh>
    <rPh sb="12" eb="14">
      <t>デンリョク</t>
    </rPh>
    <rPh sb="14" eb="16">
      <t>キョウキュウ</t>
    </rPh>
    <phoneticPr fontId="2"/>
  </si>
  <si>
    <t>福岡市室見ポンプ場への電力供給</t>
    <rPh sb="0" eb="3">
      <t>フクオカシ</t>
    </rPh>
    <rPh sb="3" eb="5">
      <t>ムロミ</t>
    </rPh>
    <rPh sb="5" eb="6">
      <t>イシマチ</t>
    </rPh>
    <rPh sb="8" eb="9">
      <t>ジョウ</t>
    </rPh>
    <rPh sb="11" eb="13">
      <t>デンリョク</t>
    </rPh>
    <rPh sb="13" eb="15">
      <t>キョウキュウ</t>
    </rPh>
    <phoneticPr fontId="2"/>
  </si>
  <si>
    <t>福岡市野添ポンプ場への電力供給</t>
    <rPh sb="0" eb="3">
      <t>フクオカシ</t>
    </rPh>
    <rPh sb="3" eb="5">
      <t>ノゾエ</t>
    </rPh>
    <rPh sb="5" eb="6">
      <t>イシマチ</t>
    </rPh>
    <rPh sb="8" eb="9">
      <t>ジョウ</t>
    </rPh>
    <rPh sb="11" eb="13">
      <t>デンリョク</t>
    </rPh>
    <rPh sb="13" eb="15">
      <t>キョウキュウ</t>
    </rPh>
    <phoneticPr fontId="2"/>
  </si>
  <si>
    <t>福岡市弁天町ポンプ場への電力供給</t>
    <rPh sb="0" eb="3">
      <t>フクオカシ</t>
    </rPh>
    <rPh sb="3" eb="6">
      <t>ベンテンマチ</t>
    </rPh>
    <rPh sb="6" eb="7">
      <t>イシマチ</t>
    </rPh>
    <rPh sb="9" eb="10">
      <t>ジョウ</t>
    </rPh>
    <rPh sb="12" eb="14">
      <t>デンリョク</t>
    </rPh>
    <rPh sb="14" eb="16">
      <t>キョウキュウ</t>
    </rPh>
    <phoneticPr fontId="2"/>
  </si>
  <si>
    <t>福岡市原第１ポンプ場への電力供給</t>
    <rPh sb="0" eb="3">
      <t>フクオカシ</t>
    </rPh>
    <rPh sb="3" eb="4">
      <t>ハラ</t>
    </rPh>
    <rPh sb="4" eb="5">
      <t>ダイ</t>
    </rPh>
    <rPh sb="6" eb="7">
      <t>イシマチ</t>
    </rPh>
    <rPh sb="9" eb="10">
      <t>ジョウ</t>
    </rPh>
    <rPh sb="12" eb="14">
      <t>デンリョク</t>
    </rPh>
    <rPh sb="14" eb="16">
      <t>キョウキュウ</t>
    </rPh>
    <phoneticPr fontId="2"/>
  </si>
  <si>
    <t>福岡市原第２ポンプ場への電力供給</t>
    <rPh sb="0" eb="3">
      <t>フクオカシ</t>
    </rPh>
    <rPh sb="3" eb="4">
      <t>ハラ</t>
    </rPh>
    <rPh sb="4" eb="5">
      <t>ダイ</t>
    </rPh>
    <rPh sb="6" eb="7">
      <t>イシマチ</t>
    </rPh>
    <rPh sb="9" eb="10">
      <t>ジョウ</t>
    </rPh>
    <rPh sb="12" eb="14">
      <t>デンリョク</t>
    </rPh>
    <rPh sb="14" eb="16">
      <t>キョウキュウ</t>
    </rPh>
    <phoneticPr fontId="2"/>
  </si>
  <si>
    <t>福岡市羽根戸配水場電力供給</t>
  </si>
  <si>
    <t>地方自治法施行令第１６７条の２第１項第６号</t>
    <phoneticPr fontId="2"/>
  </si>
  <si>
    <t>福岡市夫婦石浄水場電力供給</t>
  </si>
  <si>
    <t>福岡市高宮浄水場電力供給</t>
  </si>
  <si>
    <t>福岡市水道局別館庁舎への電力供給</t>
    <rPh sb="0" eb="3">
      <t>フクオカシ</t>
    </rPh>
    <rPh sb="3" eb="6">
      <t>スイドウキョク</t>
    </rPh>
    <rPh sb="6" eb="8">
      <t>ベッカン</t>
    </rPh>
    <rPh sb="8" eb="9">
      <t>チョウ</t>
    </rPh>
    <rPh sb="9" eb="10">
      <t>シャ</t>
    </rPh>
    <rPh sb="12" eb="14">
      <t>デンリョク</t>
    </rPh>
    <rPh sb="14" eb="16">
      <t>キョウキュウ</t>
    </rPh>
    <phoneticPr fontId="2"/>
  </si>
  <si>
    <t>地方自治法施行令第167条の2第1項第6号</t>
    <rPh sb="0" eb="2">
      <t>チホウ</t>
    </rPh>
    <rPh sb="2" eb="4">
      <t>ジチ</t>
    </rPh>
    <rPh sb="4" eb="5">
      <t>ホウ</t>
    </rPh>
    <rPh sb="5" eb="7">
      <t>セコウ</t>
    </rPh>
    <rPh sb="7" eb="8">
      <t>レイ</t>
    </rPh>
    <rPh sb="8" eb="9">
      <t>ダイ</t>
    </rPh>
    <rPh sb="12" eb="13">
      <t>ジョウ</t>
    </rPh>
    <rPh sb="15" eb="16">
      <t>ダイ</t>
    </rPh>
    <rPh sb="17" eb="18">
      <t>コウ</t>
    </rPh>
    <rPh sb="18" eb="19">
      <t>ダイ</t>
    </rPh>
    <rPh sb="20" eb="21">
      <t>ゴウ</t>
    </rPh>
    <phoneticPr fontId="2"/>
  </si>
  <si>
    <t>福岡市四箇ポンプ場電力供給</t>
  </si>
  <si>
    <t>福岡市水道局本館庁舎への電力供給</t>
    <rPh sb="0" eb="3">
      <t>フクオカシ</t>
    </rPh>
    <rPh sb="3" eb="6">
      <t>スイドウキョク</t>
    </rPh>
    <rPh sb="6" eb="7">
      <t>ホン</t>
    </rPh>
    <rPh sb="7" eb="8">
      <t>カン</t>
    </rPh>
    <rPh sb="8" eb="9">
      <t>チョウ</t>
    </rPh>
    <rPh sb="9" eb="10">
      <t>シャ</t>
    </rPh>
    <rPh sb="12" eb="14">
      <t>デンリョク</t>
    </rPh>
    <rPh sb="14" eb="16">
      <t>キョウキュウ</t>
    </rPh>
    <phoneticPr fontId="2"/>
  </si>
  <si>
    <t>福岡市水道局中央営業所庁舎への電力供給</t>
    <rPh sb="0" eb="3">
      <t>フクオカシ</t>
    </rPh>
    <rPh sb="3" eb="6">
      <t>スイドウキョク</t>
    </rPh>
    <rPh sb="6" eb="8">
      <t>チュウオウ</t>
    </rPh>
    <rPh sb="8" eb="11">
      <t>エイギョウショ</t>
    </rPh>
    <rPh sb="11" eb="12">
      <t>チョウ</t>
    </rPh>
    <rPh sb="12" eb="13">
      <t>シャ</t>
    </rPh>
    <rPh sb="15" eb="17">
      <t>デンリョク</t>
    </rPh>
    <rPh sb="17" eb="19">
      <t>キョウキュウ</t>
    </rPh>
    <phoneticPr fontId="2"/>
  </si>
  <si>
    <t>福岡市長谷ダム電力供給</t>
  </si>
  <si>
    <t>福岡市青葉ポンプ場電力供給</t>
    <rPh sb="3" eb="9">
      <t>アオバ</t>
    </rPh>
    <phoneticPr fontId="2"/>
  </si>
  <si>
    <t>福岡市下原配水場電力供給</t>
    <rPh sb="3" eb="8">
      <t>シモバル</t>
    </rPh>
    <phoneticPr fontId="2"/>
  </si>
  <si>
    <t>福岡市瑞梅寺浄水場電力供給</t>
    <rPh sb="3" eb="6">
      <t>ズイバイジ</t>
    </rPh>
    <phoneticPr fontId="2"/>
  </si>
  <si>
    <t>福岡市水道局東営業所庁舎への電力供給</t>
    <rPh sb="0" eb="3">
      <t>フクオカシ</t>
    </rPh>
    <rPh sb="3" eb="6">
      <t>スイドウキョク</t>
    </rPh>
    <rPh sb="6" eb="7">
      <t>ヒガシ</t>
    </rPh>
    <rPh sb="7" eb="10">
      <t>エイギョウショ</t>
    </rPh>
    <rPh sb="10" eb="11">
      <t>チョウ</t>
    </rPh>
    <rPh sb="11" eb="12">
      <t>シャ</t>
    </rPh>
    <rPh sb="14" eb="16">
      <t>デンリョク</t>
    </rPh>
    <rPh sb="16" eb="18">
      <t>キョウキュウ</t>
    </rPh>
    <phoneticPr fontId="2"/>
  </si>
  <si>
    <t>福岡市南畑取水場電力供給</t>
  </si>
  <si>
    <t>福岡市曲渕ダム電力供給</t>
  </si>
  <si>
    <t>福岡市水道局西営業所庁舎への電力供給</t>
    <rPh sb="0" eb="3">
      <t>フクオカシ</t>
    </rPh>
    <rPh sb="3" eb="6">
      <t>スイドウキョク</t>
    </rPh>
    <rPh sb="6" eb="7">
      <t>ニシ</t>
    </rPh>
    <rPh sb="7" eb="10">
      <t>エイギョウショ</t>
    </rPh>
    <rPh sb="10" eb="11">
      <t>チョウ</t>
    </rPh>
    <rPh sb="11" eb="12">
      <t>シャ</t>
    </rPh>
    <rPh sb="14" eb="16">
      <t>デンリョク</t>
    </rPh>
    <rPh sb="16" eb="18">
      <t>キョウキュウ</t>
    </rPh>
    <phoneticPr fontId="2"/>
  </si>
  <si>
    <t>福岡市椿焼隈取水場電力供給</t>
    <phoneticPr fontId="2"/>
  </si>
  <si>
    <t>福岡市山田揚水場電力供給</t>
    <phoneticPr fontId="2"/>
  </si>
  <si>
    <t>福岡市曰佐江取水場電力供給</t>
  </si>
  <si>
    <t>消防本部への電力供給</t>
    <rPh sb="0" eb="2">
      <t>ショウボウ</t>
    </rPh>
    <rPh sb="2" eb="4">
      <t>ホンブ</t>
    </rPh>
    <rPh sb="6" eb="8">
      <t>デンリョク</t>
    </rPh>
    <rPh sb="8" eb="10">
      <t>キョウキュウ</t>
    </rPh>
    <phoneticPr fontId="2"/>
  </si>
  <si>
    <t>消防局</t>
    <rPh sb="0" eb="2">
      <t>ショウボウ</t>
    </rPh>
    <rPh sb="2" eb="3">
      <t>キョク</t>
    </rPh>
    <phoneticPr fontId="2"/>
  </si>
  <si>
    <t>地方自治法施行令第167条の2第1項第6号</t>
    <phoneticPr fontId="2"/>
  </si>
  <si>
    <t>早良消防署への電力供給
（市民防災センター含む）</t>
    <rPh sb="0" eb="2">
      <t>サワラ</t>
    </rPh>
    <rPh sb="2" eb="5">
      <t>ショウボウショ</t>
    </rPh>
    <rPh sb="7" eb="11">
      <t>デンリョクキョウキュウ</t>
    </rPh>
    <rPh sb="13" eb="15">
      <t>シミン</t>
    </rPh>
    <rPh sb="15" eb="17">
      <t>ボウサイ</t>
    </rPh>
    <rPh sb="21" eb="22">
      <t>フク</t>
    </rPh>
    <phoneticPr fontId="2"/>
  </si>
  <si>
    <t>博多消防署への電力供給</t>
    <rPh sb="0" eb="2">
      <t>ハカタ</t>
    </rPh>
    <rPh sb="2" eb="5">
      <t>ショウボウショ</t>
    </rPh>
    <rPh sb="7" eb="11">
      <t>デンリョクキョウキュウ</t>
    </rPh>
    <phoneticPr fontId="2"/>
  </si>
  <si>
    <t>消防学校への電力供給</t>
    <rPh sb="0" eb="2">
      <t>ショウボウ</t>
    </rPh>
    <rPh sb="2" eb="4">
      <t>ガッコウ</t>
    </rPh>
    <rPh sb="6" eb="8">
      <t>デンリョク</t>
    </rPh>
    <rPh sb="8" eb="10">
      <t>キョウキュウ</t>
    </rPh>
    <phoneticPr fontId="2"/>
  </si>
  <si>
    <t>東消防署への電力供給</t>
    <rPh sb="0" eb="1">
      <t>ヒガシ</t>
    </rPh>
    <rPh sb="1" eb="4">
      <t>ショウボウショ</t>
    </rPh>
    <rPh sb="6" eb="8">
      <t>デンリョク</t>
    </rPh>
    <rPh sb="8" eb="10">
      <t>キョウキュウ</t>
    </rPh>
    <phoneticPr fontId="2"/>
  </si>
  <si>
    <t>南消防署への電力供給</t>
    <rPh sb="0" eb="1">
      <t>ミナミ</t>
    </rPh>
    <rPh sb="1" eb="4">
      <t>ショウボウショ</t>
    </rPh>
    <rPh sb="6" eb="10">
      <t>デンリョクキョウキュウ</t>
    </rPh>
    <phoneticPr fontId="2"/>
  </si>
  <si>
    <t>城南消防署への電力供給</t>
    <rPh sb="0" eb="2">
      <t>ジョウナン</t>
    </rPh>
    <rPh sb="2" eb="5">
      <t>ショウボウショ</t>
    </rPh>
    <rPh sb="7" eb="9">
      <t>デンリョク</t>
    </rPh>
    <rPh sb="9" eb="11">
      <t>キョウキュウ</t>
    </rPh>
    <phoneticPr fontId="2"/>
  </si>
  <si>
    <t>西消防署への電力供給</t>
    <rPh sb="0" eb="1">
      <t>ニシ</t>
    </rPh>
    <rPh sb="1" eb="4">
      <t>ショウボウショ</t>
    </rPh>
    <rPh sb="6" eb="8">
      <t>デンリョク</t>
    </rPh>
    <rPh sb="8" eb="10">
      <t>キョウキュウ</t>
    </rPh>
    <phoneticPr fontId="2"/>
  </si>
  <si>
    <t>中央消防署への電力供給</t>
    <rPh sb="0" eb="2">
      <t>チュウオウ</t>
    </rPh>
    <rPh sb="2" eb="5">
      <t>ショウボウショ</t>
    </rPh>
    <rPh sb="7" eb="11">
      <t>デンリョクキョウキュウ</t>
    </rPh>
    <phoneticPr fontId="2"/>
  </si>
  <si>
    <t>空港出張所への電力供給</t>
    <rPh sb="0" eb="2">
      <t>クウコウ</t>
    </rPh>
    <rPh sb="2" eb="4">
      <t>シュッチョウ</t>
    </rPh>
    <rPh sb="4" eb="5">
      <t>ショ</t>
    </rPh>
    <rPh sb="7" eb="11">
      <t>デンリョクキョウキュウ</t>
    </rPh>
    <phoneticPr fontId="2"/>
  </si>
  <si>
    <t>城南区役所・水道局城南営業所合同庁舎施設への電力供給</t>
    <rPh sb="9" eb="11">
      <t>ジョウナン</t>
    </rPh>
    <rPh sb="11" eb="14">
      <t>エイギョウショ</t>
    </rPh>
    <phoneticPr fontId="2"/>
  </si>
  <si>
    <t>城南区</t>
    <rPh sb="0" eb="3">
      <t>ジョウナンク</t>
    </rPh>
    <phoneticPr fontId="2"/>
  </si>
  <si>
    <t>エフビットコミュニケーションズ（株）</t>
    <rPh sb="15" eb="18">
      <t>カブ</t>
    </rPh>
    <phoneticPr fontId="2"/>
  </si>
  <si>
    <t>福岡市城南保健所への電力供給</t>
    <rPh sb="0" eb="3">
      <t>フクオカシ</t>
    </rPh>
    <rPh sb="3" eb="5">
      <t>ジョウナン</t>
    </rPh>
    <rPh sb="5" eb="7">
      <t>ホケン</t>
    </rPh>
    <rPh sb="7" eb="8">
      <t>ショ</t>
    </rPh>
    <rPh sb="10" eb="12">
      <t>デンリョク</t>
    </rPh>
    <rPh sb="12" eb="14">
      <t>キョウキュウ</t>
    </rPh>
    <phoneticPr fontId="2"/>
  </si>
  <si>
    <t>福岡市植物園管理棟等への電力供給</t>
  </si>
  <si>
    <t>地方自治法施行令第１６７条の２第１項第６号</t>
    <rPh sb="0" eb="2">
      <t>チホウ</t>
    </rPh>
    <rPh sb="2" eb="5">
      <t>ジチホウ</t>
    </rPh>
    <rPh sb="5" eb="7">
      <t>セコウ</t>
    </rPh>
    <rPh sb="7" eb="8">
      <t>レイ</t>
    </rPh>
    <rPh sb="8" eb="9">
      <t>ダイ</t>
    </rPh>
    <rPh sb="12" eb="13">
      <t>ジョウ</t>
    </rPh>
    <rPh sb="15" eb="16">
      <t>ダイ</t>
    </rPh>
    <rPh sb="17" eb="18">
      <t>コウ</t>
    </rPh>
    <rPh sb="18" eb="19">
      <t>ダイ</t>
    </rPh>
    <rPh sb="20" eb="21">
      <t>ゴウ</t>
    </rPh>
    <phoneticPr fontId="2"/>
  </si>
  <si>
    <t>馬出公民館外３０件電力供給</t>
    <rPh sb="0" eb="2">
      <t>マイダシ</t>
    </rPh>
    <rPh sb="2" eb="5">
      <t>コウミンカン</t>
    </rPh>
    <rPh sb="5" eb="6">
      <t>ソト</t>
    </rPh>
    <rPh sb="8" eb="9">
      <t>ケン</t>
    </rPh>
    <rPh sb="9" eb="11">
      <t>デンリョク</t>
    </rPh>
    <rPh sb="11" eb="13">
      <t>キョウキュウ</t>
    </rPh>
    <phoneticPr fontId="2"/>
  </si>
  <si>
    <t>市民局</t>
    <rPh sb="0" eb="2">
      <t>シミン</t>
    </rPh>
    <rPh sb="2" eb="3">
      <t>キョク</t>
    </rPh>
    <phoneticPr fontId="2"/>
  </si>
  <si>
    <t>㈱アースインフィニティ</t>
    <phoneticPr fontId="2"/>
  </si>
  <si>
    <t>525kW
891kVA</t>
    <phoneticPr fontId="2"/>
  </si>
  <si>
    <t>価格競争の結果</t>
    <phoneticPr fontId="2"/>
  </si>
  <si>
    <t>三宅公民館外２４件電力供給</t>
    <rPh sb="0" eb="2">
      <t>ミヤケ</t>
    </rPh>
    <rPh sb="2" eb="5">
      <t>コウミンカン</t>
    </rPh>
    <rPh sb="5" eb="6">
      <t>ソト</t>
    </rPh>
    <rPh sb="8" eb="9">
      <t>ケン</t>
    </rPh>
    <rPh sb="9" eb="11">
      <t>デンリョク</t>
    </rPh>
    <rPh sb="11" eb="13">
      <t>キョウキュウ</t>
    </rPh>
    <phoneticPr fontId="2"/>
  </si>
  <si>
    <t>PPS</t>
    <phoneticPr fontId="2"/>
  </si>
  <si>
    <t>391kW
675kVA</t>
    <phoneticPr fontId="2"/>
  </si>
  <si>
    <t>冷泉公民館外２５件電力供給</t>
    <rPh sb="0" eb="2">
      <t>レイセン</t>
    </rPh>
    <rPh sb="2" eb="5">
      <t>コウミンカン</t>
    </rPh>
    <rPh sb="5" eb="6">
      <t>ソト</t>
    </rPh>
    <rPh sb="8" eb="9">
      <t>ケン</t>
    </rPh>
    <rPh sb="9" eb="11">
      <t>デンリョク</t>
    </rPh>
    <rPh sb="11" eb="13">
      <t>キョウキュウ</t>
    </rPh>
    <phoneticPr fontId="2"/>
  </si>
  <si>
    <t>470kW
755kVA</t>
    <phoneticPr fontId="2"/>
  </si>
  <si>
    <t>西新公民館外２2件電力供給</t>
    <rPh sb="0" eb="2">
      <t>ニシジン</t>
    </rPh>
    <rPh sb="2" eb="5">
      <t>コウミンカン</t>
    </rPh>
    <rPh sb="5" eb="6">
      <t>ソト</t>
    </rPh>
    <rPh sb="8" eb="9">
      <t>ケン</t>
    </rPh>
    <rPh sb="9" eb="13">
      <t>デンリョクキョウキュウ</t>
    </rPh>
    <phoneticPr fontId="2"/>
  </si>
  <si>
    <t>276kW
635kVA</t>
    <phoneticPr fontId="2"/>
  </si>
  <si>
    <t>姪浜公民館外２0件電力供給</t>
    <rPh sb="0" eb="2">
      <t>メイノハマ</t>
    </rPh>
    <rPh sb="2" eb="5">
      <t>コウミンカン</t>
    </rPh>
    <rPh sb="5" eb="6">
      <t>ソト</t>
    </rPh>
    <rPh sb="8" eb="9">
      <t>ケン</t>
    </rPh>
    <rPh sb="9" eb="11">
      <t>デンリョク</t>
    </rPh>
    <rPh sb="11" eb="13">
      <t>キョウキュウ</t>
    </rPh>
    <phoneticPr fontId="2"/>
  </si>
  <si>
    <t>369kW
627kVA</t>
    <phoneticPr fontId="2"/>
  </si>
  <si>
    <t>当仁公民館外１２件電力供給</t>
    <rPh sb="0" eb="2">
      <t>トウニン</t>
    </rPh>
    <rPh sb="2" eb="5">
      <t>コウミンカン</t>
    </rPh>
    <rPh sb="5" eb="6">
      <t>ソト</t>
    </rPh>
    <rPh sb="8" eb="9">
      <t>ケン</t>
    </rPh>
    <rPh sb="9" eb="11">
      <t>デンリョク</t>
    </rPh>
    <rPh sb="11" eb="13">
      <t>キョウキュウ</t>
    </rPh>
    <phoneticPr fontId="2"/>
  </si>
  <si>
    <t>245kW
367kVA</t>
    <phoneticPr fontId="2"/>
  </si>
  <si>
    <t>長尾公民館外１０件電力供給</t>
    <rPh sb="0" eb="2">
      <t>ナガオ</t>
    </rPh>
    <rPh sb="2" eb="5">
      <t>コウミンカン</t>
    </rPh>
    <rPh sb="5" eb="6">
      <t>ソト</t>
    </rPh>
    <rPh sb="8" eb="9">
      <t>ケン</t>
    </rPh>
    <rPh sb="9" eb="11">
      <t>デンリョク</t>
    </rPh>
    <rPh sb="11" eb="13">
      <t>キョウキュウ</t>
    </rPh>
    <phoneticPr fontId="2"/>
  </si>
  <si>
    <t>159kW
315kVA</t>
    <phoneticPr fontId="2"/>
  </si>
  <si>
    <t>奈良屋公民館外５件電力供給</t>
    <rPh sb="0" eb="2">
      <t>ナラ</t>
    </rPh>
    <rPh sb="2" eb="3">
      <t>ヤ</t>
    </rPh>
    <rPh sb="3" eb="6">
      <t>コウミンカン</t>
    </rPh>
    <rPh sb="6" eb="7">
      <t>ソト</t>
    </rPh>
    <rPh sb="8" eb="9">
      <t>ケン</t>
    </rPh>
    <rPh sb="9" eb="11">
      <t>デンリョク</t>
    </rPh>
    <rPh sb="11" eb="13">
      <t>キョウキュウ</t>
    </rPh>
    <phoneticPr fontId="2"/>
  </si>
  <si>
    <t>242ｋW</t>
    <phoneticPr fontId="2"/>
  </si>
  <si>
    <t>福岡市立堅粕人権のまちづくり館への電力供給</t>
    <rPh sb="0" eb="3">
      <t>フクオカシ</t>
    </rPh>
    <rPh sb="3" eb="4">
      <t>リツ</t>
    </rPh>
    <rPh sb="4" eb="6">
      <t>カタカス</t>
    </rPh>
    <rPh sb="6" eb="8">
      <t>ジンケン</t>
    </rPh>
    <rPh sb="14" eb="15">
      <t>カン</t>
    </rPh>
    <rPh sb="17" eb="19">
      <t>デンリョク</t>
    </rPh>
    <rPh sb="19" eb="21">
      <t>キョウキュウ</t>
    </rPh>
    <phoneticPr fontId="2"/>
  </si>
  <si>
    <t>福岡市立千代人権のまちづくり館への電力供給</t>
    <rPh sb="0" eb="3">
      <t>フクオカシ</t>
    </rPh>
    <rPh sb="3" eb="4">
      <t>リツ</t>
    </rPh>
    <rPh sb="4" eb="6">
      <t>チヨ</t>
    </rPh>
    <rPh sb="6" eb="8">
      <t>ジンケン</t>
    </rPh>
    <rPh sb="14" eb="15">
      <t>カン</t>
    </rPh>
    <rPh sb="17" eb="19">
      <t>デンリョク</t>
    </rPh>
    <rPh sb="19" eb="21">
      <t>キョウキュウ</t>
    </rPh>
    <phoneticPr fontId="2"/>
  </si>
  <si>
    <t>早良区役所本庁舎への電力供給契約</t>
    <rPh sb="0" eb="5">
      <t>サワラクヤクショ</t>
    </rPh>
    <rPh sb="5" eb="8">
      <t>ホンチョウシャ</t>
    </rPh>
    <rPh sb="10" eb="12">
      <t>デンリョク</t>
    </rPh>
    <rPh sb="12" eb="14">
      <t>キョウキュウ</t>
    </rPh>
    <rPh sb="14" eb="16">
      <t>ケイヤク</t>
    </rPh>
    <phoneticPr fontId="2"/>
  </si>
  <si>
    <t>早良区</t>
    <rPh sb="0" eb="3">
      <t>サワラク</t>
    </rPh>
    <phoneticPr fontId="2"/>
  </si>
  <si>
    <t>(株)新出光</t>
    <rPh sb="0" eb="3">
      <t>カブ</t>
    </rPh>
    <rPh sb="3" eb="4">
      <t>シン</t>
    </rPh>
    <rPh sb="4" eb="6">
      <t>イデミツ</t>
    </rPh>
    <phoneticPr fontId="2"/>
  </si>
  <si>
    <t>早良保健所電力供給契約</t>
    <rPh sb="0" eb="2">
      <t>サワラ</t>
    </rPh>
    <rPh sb="2" eb="5">
      <t>ホケンショ</t>
    </rPh>
    <rPh sb="5" eb="7">
      <t>デンリョク</t>
    </rPh>
    <rPh sb="7" eb="9">
      <t>キョウキュウ</t>
    </rPh>
    <rPh sb="9" eb="11">
      <t>ケイヤク</t>
    </rPh>
    <phoneticPr fontId="2"/>
  </si>
  <si>
    <t>早良区入部出張所施設への電力供給契約</t>
    <rPh sb="0" eb="3">
      <t>サワラク</t>
    </rPh>
    <rPh sb="3" eb="4">
      <t>イ</t>
    </rPh>
    <rPh sb="4" eb="5">
      <t>ベ</t>
    </rPh>
    <rPh sb="5" eb="8">
      <t>シュッチョウショ</t>
    </rPh>
    <rPh sb="8" eb="10">
      <t>シセツ</t>
    </rPh>
    <rPh sb="12" eb="14">
      <t>デンリョク</t>
    </rPh>
    <rPh sb="14" eb="16">
      <t>キョウキュウ</t>
    </rPh>
    <rPh sb="16" eb="18">
      <t>ケイヤク</t>
    </rPh>
    <phoneticPr fontId="2"/>
  </si>
  <si>
    <t>早良区保健福祉センター保護課庁舎への電力供給契約</t>
    <rPh sb="0" eb="3">
      <t>サワラク</t>
    </rPh>
    <rPh sb="3" eb="5">
      <t>ホケン</t>
    </rPh>
    <rPh sb="5" eb="7">
      <t>フクシ</t>
    </rPh>
    <rPh sb="11" eb="14">
      <t>ホゴカ</t>
    </rPh>
    <rPh sb="14" eb="16">
      <t>チョウシャ</t>
    </rPh>
    <rPh sb="18" eb="20">
      <t>デンリョク</t>
    </rPh>
    <rPh sb="20" eb="22">
      <t>キョウキュウ</t>
    </rPh>
    <rPh sb="22" eb="24">
      <t>ケイヤク</t>
    </rPh>
    <phoneticPr fontId="2"/>
  </si>
  <si>
    <t>福岡市こども総合相談センター電力供給</t>
    <rPh sb="0" eb="3">
      <t>フクオカシ</t>
    </rPh>
    <rPh sb="6" eb="8">
      <t>ソウゴウ</t>
    </rPh>
    <rPh sb="8" eb="10">
      <t>ソウダン</t>
    </rPh>
    <rPh sb="14" eb="16">
      <t>デンリョク</t>
    </rPh>
    <rPh sb="16" eb="18">
      <t>キョウキュウ</t>
    </rPh>
    <phoneticPr fontId="2"/>
  </si>
  <si>
    <t>こども未来局</t>
    <phoneticPr fontId="2"/>
  </si>
  <si>
    <t>香椎パークポート内貿コンテナ上屋</t>
    <rPh sb="0" eb="2">
      <t>カシイ</t>
    </rPh>
    <rPh sb="8" eb="9">
      <t>ナイ</t>
    </rPh>
    <rPh sb="9" eb="10">
      <t>ボウ</t>
    </rPh>
    <rPh sb="14" eb="16">
      <t>ウワヤ</t>
    </rPh>
    <phoneticPr fontId="2"/>
  </si>
  <si>
    <t>港湾空港局</t>
    <rPh sb="0" eb="5">
      <t>コウワン</t>
    </rPh>
    <phoneticPr fontId="2"/>
  </si>
  <si>
    <t>地方自治法施行令第167条の2第1項第6号</t>
    <rPh sb="0" eb="2">
      <t>チホウ</t>
    </rPh>
    <rPh sb="2" eb="4">
      <t>ジチ</t>
    </rPh>
    <rPh sb="4" eb="5">
      <t>ホウ</t>
    </rPh>
    <rPh sb="5" eb="8">
      <t>シコウレイ</t>
    </rPh>
    <rPh sb="8" eb="9">
      <t>ダイ</t>
    </rPh>
    <rPh sb="12" eb="13">
      <t>ジョウ</t>
    </rPh>
    <rPh sb="15" eb="16">
      <t>ダイ</t>
    </rPh>
    <rPh sb="17" eb="18">
      <t>コウ</t>
    </rPh>
    <rPh sb="18" eb="19">
      <t>ダイ</t>
    </rPh>
    <rPh sb="20" eb="21">
      <t>ゴウ</t>
    </rPh>
    <phoneticPr fontId="2"/>
  </si>
  <si>
    <t>博多ふ頭第２ターミナル</t>
    <rPh sb="0" eb="2">
      <t>ハカタ</t>
    </rPh>
    <rPh sb="3" eb="4">
      <t>トウ</t>
    </rPh>
    <rPh sb="4" eb="5">
      <t>ダイ</t>
    </rPh>
    <phoneticPr fontId="2"/>
  </si>
  <si>
    <t>博多ポートタワー</t>
    <rPh sb="0" eb="2">
      <t>ハカタ</t>
    </rPh>
    <phoneticPr fontId="2"/>
  </si>
  <si>
    <t>ぴあトピアトンネル雨水ポンプ場</t>
    <rPh sb="9" eb="11">
      <t>ウスイ</t>
    </rPh>
    <rPh sb="14" eb="15">
      <t>ジョウ</t>
    </rPh>
    <phoneticPr fontId="2"/>
  </si>
  <si>
    <t>立体車両野積場</t>
    <rPh sb="0" eb="2">
      <t>リッタイ</t>
    </rPh>
    <rPh sb="2" eb="4">
      <t>シャリョウ</t>
    </rPh>
    <rPh sb="4" eb="7">
      <t>ノヅミバ</t>
    </rPh>
    <phoneticPr fontId="2"/>
  </si>
  <si>
    <t>福岡市埋蔵文化財センターへの電力供給</t>
    <rPh sb="0" eb="3">
      <t>フクオカシ</t>
    </rPh>
    <rPh sb="14" eb="16">
      <t>デンリョク</t>
    </rPh>
    <rPh sb="16" eb="18">
      <t>キョウキュウ</t>
    </rPh>
    <phoneticPr fontId="2"/>
  </si>
  <si>
    <t>（株）エネット</t>
    <rPh sb="0" eb="3">
      <t>カブ</t>
    </rPh>
    <phoneticPr fontId="2"/>
  </si>
  <si>
    <t>福岡市計量検査所への電力供給</t>
    <rPh sb="0" eb="3">
      <t>フクオカシ</t>
    </rPh>
    <rPh sb="3" eb="5">
      <t>ケイリョウ</t>
    </rPh>
    <rPh sb="5" eb="7">
      <t>ケンサ</t>
    </rPh>
    <rPh sb="7" eb="8">
      <t>ショ</t>
    </rPh>
    <rPh sb="10" eb="12">
      <t>デンリョク</t>
    </rPh>
    <rPh sb="12" eb="14">
      <t>キョウキュウ</t>
    </rPh>
    <phoneticPr fontId="2"/>
  </si>
  <si>
    <t>電力一括調達
学校グループ1</t>
    <phoneticPr fontId="2"/>
  </si>
  <si>
    <t>電力一括調達
学校グループ27</t>
    <phoneticPr fontId="2"/>
  </si>
  <si>
    <t>電力一括調達
学校グループ16</t>
    <phoneticPr fontId="2"/>
  </si>
  <si>
    <t>電力一括調達
学校グループ13</t>
    <phoneticPr fontId="2"/>
  </si>
  <si>
    <t>電力一括調達
学校グループ14</t>
    <phoneticPr fontId="2"/>
  </si>
  <si>
    <t>電力一括調達
学校グループ20</t>
    <phoneticPr fontId="2"/>
  </si>
  <si>
    <t>電力一括調達
学校グループ25</t>
    <phoneticPr fontId="2"/>
  </si>
  <si>
    <t>電力一括調達
学校グループ9</t>
    <phoneticPr fontId="2"/>
  </si>
  <si>
    <t>電力一括調達
学校グループ22</t>
    <phoneticPr fontId="2"/>
  </si>
  <si>
    <t>電力一括調達
学校グループ28</t>
    <phoneticPr fontId="2"/>
  </si>
  <si>
    <t>電力一括調達
学校グループ18</t>
    <phoneticPr fontId="2"/>
  </si>
  <si>
    <t>電力一括調達
学校グループ7</t>
    <phoneticPr fontId="2"/>
  </si>
  <si>
    <t>電力一括調達
学校グループ24</t>
    <phoneticPr fontId="2"/>
  </si>
  <si>
    <t>電力一括調達
学校グループ10</t>
    <phoneticPr fontId="2"/>
  </si>
  <si>
    <t>電力一括調達
学校グループ12</t>
    <phoneticPr fontId="2"/>
  </si>
  <si>
    <t>電力一括調達
学校グループ6</t>
    <phoneticPr fontId="2"/>
  </si>
  <si>
    <t>電力一括調達
学校グループ2</t>
    <phoneticPr fontId="2"/>
  </si>
  <si>
    <t>電力一括調達
学校グループ8</t>
    <phoneticPr fontId="2"/>
  </si>
  <si>
    <t>電力一括調達
学校グループ15</t>
    <phoneticPr fontId="2"/>
  </si>
  <si>
    <t>電力一括調達
学校グループ23</t>
    <phoneticPr fontId="2"/>
  </si>
  <si>
    <t>電力一括調達
学校グループ3</t>
    <phoneticPr fontId="2"/>
  </si>
  <si>
    <t>電力一括調達
学校グループ21</t>
    <phoneticPr fontId="2"/>
  </si>
  <si>
    <t>電力一括調達
学校グループ17</t>
    <phoneticPr fontId="2"/>
  </si>
  <si>
    <t>電力一括調達
学校グループ19</t>
    <phoneticPr fontId="2"/>
  </si>
  <si>
    <t>電力一括調達
学校グループ11</t>
    <phoneticPr fontId="2"/>
  </si>
  <si>
    <t>電力一括調達
学校グループ5</t>
    <phoneticPr fontId="2"/>
  </si>
  <si>
    <t>電力一括調達
学校グループ29</t>
    <phoneticPr fontId="2"/>
  </si>
  <si>
    <t>電力一括調達
学校グループ4</t>
    <phoneticPr fontId="2"/>
  </si>
  <si>
    <t>電力一括調達
学校グループ26</t>
    <phoneticPr fontId="2"/>
  </si>
  <si>
    <t>電力一括調達
学校グループ30</t>
    <phoneticPr fontId="2"/>
  </si>
  <si>
    <t>福岡市教育ｾﾝﾀｰへの電力供給</t>
    <rPh sb="0" eb="3">
      <t>フクオカシ</t>
    </rPh>
    <rPh sb="3" eb="5">
      <t>キョウイク</t>
    </rPh>
    <rPh sb="11" eb="13">
      <t>デンリョク</t>
    </rPh>
    <rPh sb="13" eb="15">
      <t>キョウキュウ</t>
    </rPh>
    <phoneticPr fontId="2"/>
  </si>
  <si>
    <t>学校給食センター有田支所</t>
    <rPh sb="0" eb="2">
      <t>ガッコウ</t>
    </rPh>
    <rPh sb="2" eb="4">
      <t>キュウショク</t>
    </rPh>
    <rPh sb="8" eb="10">
      <t>アリタ</t>
    </rPh>
    <rPh sb="10" eb="12">
      <t>シショ</t>
    </rPh>
    <phoneticPr fontId="2"/>
  </si>
  <si>
    <r>
      <t>地方自治法施行令第167条の2第1項第</t>
    </r>
    <r>
      <rPr>
        <sz val="11"/>
        <rFont val="ＭＳ Ｐゴシック"/>
        <family val="3"/>
        <charset val="128"/>
      </rPr>
      <t>6号</t>
    </r>
    <rPh sb="0" eb="2">
      <t>チホウ</t>
    </rPh>
    <rPh sb="2" eb="4">
      <t>ジチ</t>
    </rPh>
    <rPh sb="4" eb="5">
      <t>ホウ</t>
    </rPh>
    <rPh sb="5" eb="8">
      <t>セコウレイ</t>
    </rPh>
    <rPh sb="8" eb="9">
      <t>ダイ</t>
    </rPh>
    <rPh sb="12" eb="13">
      <t>ジョウ</t>
    </rPh>
    <rPh sb="15" eb="16">
      <t>ダイ</t>
    </rPh>
    <rPh sb="17" eb="18">
      <t>コウ</t>
    </rPh>
    <rPh sb="18" eb="19">
      <t>ダイ</t>
    </rPh>
    <rPh sb="20" eb="21">
      <t>ゴウ</t>
    </rPh>
    <phoneticPr fontId="2"/>
  </si>
  <si>
    <t>学校給食センター箱崎支所</t>
    <rPh sb="0" eb="2">
      <t>ガッコウ</t>
    </rPh>
    <rPh sb="2" eb="4">
      <t>キュウショク</t>
    </rPh>
    <rPh sb="8" eb="10">
      <t>ハコザキ</t>
    </rPh>
    <rPh sb="10" eb="12">
      <t>シショ</t>
    </rPh>
    <phoneticPr fontId="2"/>
  </si>
  <si>
    <t>福岡市発達教育センター施設への電力供給</t>
    <rPh sb="0" eb="3">
      <t>フクオカシ</t>
    </rPh>
    <rPh sb="3" eb="5">
      <t>ハッタツ</t>
    </rPh>
    <rPh sb="5" eb="7">
      <t>キョウイク</t>
    </rPh>
    <rPh sb="11" eb="13">
      <t>シセツ</t>
    </rPh>
    <rPh sb="15" eb="17">
      <t>デンリョク</t>
    </rPh>
    <rPh sb="17" eb="19">
      <t>キョウキュウ</t>
    </rPh>
    <phoneticPr fontId="2"/>
  </si>
  <si>
    <t>臨海工場の余剰電力売却（非バイオマス部分）</t>
    <rPh sb="12" eb="13">
      <t>ヒ</t>
    </rPh>
    <rPh sb="18" eb="20">
      <t>ブブン</t>
    </rPh>
    <phoneticPr fontId="2"/>
  </si>
  <si>
    <t>丸紅新電力㈱</t>
    <phoneticPr fontId="2"/>
  </si>
  <si>
    <t>新青果市場太陽光発電所</t>
  </si>
  <si>
    <t>農林水産局</t>
    <rPh sb="0" eb="1">
      <t>ノウ</t>
    </rPh>
    <rPh sb="1" eb="2">
      <t>リン</t>
    </rPh>
    <rPh sb="2" eb="4">
      <t>スイサン</t>
    </rPh>
    <rPh sb="4" eb="5">
      <t>キョク</t>
    </rPh>
    <phoneticPr fontId="2"/>
  </si>
  <si>
    <t>特命随契</t>
    <rPh sb="0" eb="2">
      <t>トクメイ</t>
    </rPh>
    <rPh sb="2" eb="4">
      <t>ズイケイ</t>
    </rPh>
    <phoneticPr fontId="2"/>
  </si>
  <si>
    <t>九州電力(株)</t>
  </si>
  <si>
    <t>西部水処理センター</t>
    <rPh sb="0" eb="2">
      <t>セイブ</t>
    </rPh>
    <rPh sb="2" eb="3">
      <t>ミズ</t>
    </rPh>
    <rPh sb="3" eb="5">
      <t>ショリ</t>
    </rPh>
    <phoneticPr fontId="2"/>
  </si>
  <si>
    <t>道路下水道局</t>
    <rPh sb="0" eb="2">
      <t>ドウロ</t>
    </rPh>
    <rPh sb="2" eb="4">
      <t>ゲスイ</t>
    </rPh>
    <rPh sb="4" eb="5">
      <t>ドウ</t>
    </rPh>
    <rPh sb="5" eb="6">
      <t>キョク</t>
    </rPh>
    <phoneticPr fontId="2"/>
  </si>
  <si>
    <t>新西部水処理センター</t>
    <rPh sb="0" eb="1">
      <t>シン</t>
    </rPh>
    <rPh sb="1" eb="3">
      <t>セイブ</t>
    </rPh>
    <rPh sb="3" eb="4">
      <t>ミズ</t>
    </rPh>
    <rPh sb="4" eb="6">
      <t>ショリ</t>
    </rPh>
    <phoneticPr fontId="2"/>
  </si>
  <si>
    <t>太陽光発電余剰電力供給（住吉小中学校）</t>
  </si>
  <si>
    <t>太陽光発電余剰電力供給（舞鶴小中学校）</t>
  </si>
  <si>
    <t>臨海工場の余剰電力売却（バイオマス部分）</t>
    <phoneticPr fontId="2"/>
  </si>
  <si>
    <t>余剰電力売電受給契約の締結について（西部工場）</t>
  </si>
  <si>
    <t>福岡市大原メガソーラー売電収入</t>
  </si>
  <si>
    <t>福岡市蒲田メガソーラー売電収入</t>
  </si>
  <si>
    <t>さいたま市</t>
    <rPh sb="4" eb="5">
      <t>シ</t>
    </rPh>
    <phoneticPr fontId="52"/>
  </si>
  <si>
    <t>18年度</t>
    <rPh sb="2" eb="4">
      <t>ネンド</t>
    </rPh>
    <phoneticPr fontId="2"/>
  </si>
  <si>
    <t>競争入札に当たって、４つの環境条件を考慮する</t>
  </si>
  <si>
    <t>・ＣＯ２排出係数
・新エネルギー等の導入状況
・未利用エネルギーによる発電量割合
・環境貢献度</t>
  </si>
  <si>
    <t>http://www.city.yokohama.lg.jp/kankyo/ondan/denryoku/</t>
    <phoneticPr fontId="2"/>
  </si>
  <si>
    <t>-</t>
    <phoneticPr fontId="2"/>
  </si>
  <si>
    <t>ない</t>
    <phoneticPr fontId="2"/>
  </si>
  <si>
    <t>-</t>
    <phoneticPr fontId="2"/>
  </si>
  <si>
    <t>堺市</t>
    <rPh sb="0" eb="2">
      <t>サカイシ</t>
    </rPh>
    <phoneticPr fontId="52"/>
  </si>
  <si>
    <t>平成20年度</t>
  </si>
  <si>
    <t>・電源構成及び二酸化炭素排出係数の情報公開（必須）
・二酸化炭素排出係数
・未利用エネルギー活用状況
・再生エネルギー導入状況
・グリーン電力証書の調達者への譲渡予定量
・需要家への省エネルギー・節電に関する情報提供の取組</t>
    <rPh sb="1" eb="5">
      <t>デンゲンコウセイ</t>
    </rPh>
    <rPh sb="5" eb="6">
      <t>オヨ</t>
    </rPh>
    <rPh sb="7" eb="10">
      <t>ニサンカ</t>
    </rPh>
    <rPh sb="10" eb="12">
      <t>タンソ</t>
    </rPh>
    <rPh sb="12" eb="14">
      <t>ハイシュツ</t>
    </rPh>
    <rPh sb="14" eb="16">
      <t>ケイスウ</t>
    </rPh>
    <rPh sb="17" eb="19">
      <t>ジョウホウ</t>
    </rPh>
    <rPh sb="19" eb="21">
      <t>コウカイ</t>
    </rPh>
    <rPh sb="22" eb="24">
      <t>ヒッス</t>
    </rPh>
    <rPh sb="69" eb="71">
      <t>デンリョク</t>
    </rPh>
    <rPh sb="71" eb="73">
      <t>ショウショ</t>
    </rPh>
    <rPh sb="74" eb="76">
      <t>チョウタツ</t>
    </rPh>
    <rPh sb="76" eb="77">
      <t>シャ</t>
    </rPh>
    <rPh sb="79" eb="81">
      <t>ジョウト</t>
    </rPh>
    <rPh sb="81" eb="83">
      <t>ヨテイ</t>
    </rPh>
    <rPh sb="83" eb="84">
      <t>リョウ</t>
    </rPh>
    <rPh sb="86" eb="89">
      <t>ジュヨウカ</t>
    </rPh>
    <rPh sb="91" eb="92">
      <t>ショウ</t>
    </rPh>
    <rPh sb="98" eb="100">
      <t>セツデン</t>
    </rPh>
    <rPh sb="101" eb="102">
      <t>カン</t>
    </rPh>
    <rPh sb="104" eb="106">
      <t>ジョウホウ</t>
    </rPh>
    <rPh sb="106" eb="108">
      <t>テイキョウ</t>
    </rPh>
    <rPh sb="109" eb="111">
      <t>トリクミ</t>
    </rPh>
    <phoneticPr fontId="52"/>
  </si>
  <si>
    <t>平成20年度より</t>
  </si>
  <si>
    <t>145</t>
  </si>
  <si>
    <t>http://www.city.sakai.lg.jp/shisei/gyosei/shishin/kankyo/ondanka/electric.html</t>
  </si>
  <si>
    <t>熊本市</t>
    <rPh sb="0" eb="2">
      <t>クマモト</t>
    </rPh>
    <rPh sb="2" eb="3">
      <t>シ</t>
    </rPh>
    <phoneticPr fontId="52"/>
  </si>
  <si>
    <t>設立を検討している。</t>
    <rPh sb="0" eb="2">
      <t>セツリツ</t>
    </rPh>
    <rPh sb="3" eb="5">
      <t>ケントウ</t>
    </rPh>
    <phoneticPr fontId="52"/>
  </si>
  <si>
    <t>全落札額のうち10電力会社が入札に参加したときの落札価格合計⑭</t>
  </si>
  <si>
    <t>17政令市合計</t>
    <rPh sb="2" eb="5">
      <t>セイレイシ</t>
    </rPh>
    <rPh sb="5" eb="7">
      <t>ゴウケイ</t>
    </rPh>
    <phoneticPr fontId="1"/>
  </si>
  <si>
    <t>静岡市を
除いたもの</t>
    <rPh sb="0" eb="3">
      <t>シズオカシ</t>
    </rPh>
    <rPh sb="5" eb="6">
      <t>ノゾ</t>
    </rPh>
    <phoneticPr fontId="1"/>
  </si>
  <si>
    <t>3.7％減少</t>
    <rPh sb="4" eb="6">
      <t>ゲンショウ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</si>
</sst>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quot;¥&quot;\-#,##0"/>
    <numFmt numFmtId="176" formatCode="#,##0_);[Red]\(#,##0\)"/>
    <numFmt numFmtId="177" formatCode="0.0%"/>
    <numFmt numFmtId="178" formatCode="#,##0_ "/>
    <numFmt numFmtId="179" formatCode="0.0_);[Red]\(0.0\)"/>
    <numFmt numFmtId="180" formatCode="#,##0_);\(#,##0\)"/>
    <numFmt numFmtId="181" formatCode="#,##0;&quot;△ &quot;#,##0"/>
    <numFmt numFmtId="182" formatCode="#,##0;[Red]#,##0"/>
    <numFmt numFmtId="183" formatCode="0.00000"/>
    <numFmt numFmtId="184" formatCode="0.0"/>
    <numFmt numFmtId="185" formatCode="0.0000%"/>
  </numFmts>
  <fonts count="56">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u/>
      <sz val="11"/>
      <color indexed="12"/>
      <name val="ＭＳ Ｐゴシック"/>
      <family val="3"/>
      <charset val="128"/>
    </font>
    <font>
      <sz val="11"/>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u/>
      <sz val="11"/>
      <color rgb="FF0000FF"/>
      <name val="ＭＳ Ｐゴシック"/>
      <family val="3"/>
      <charset val="128"/>
    </font>
    <font>
      <sz val="9"/>
      <color rgb="FF000000"/>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0"/>
      <color indexed="8"/>
      <name val="ＭＳ Ｐゴシック"/>
      <family val="3"/>
      <charset val="128"/>
      <scheme val="minor"/>
    </font>
    <font>
      <sz val="10"/>
      <name val="ＭＳ Ｐゴシック"/>
      <family val="3"/>
      <charset val="128"/>
    </font>
    <font>
      <sz val="11"/>
      <name val="ＭＳ ゴシック"/>
      <family val="3"/>
      <charset val="128"/>
    </font>
    <font>
      <sz val="11"/>
      <color theme="1"/>
      <name val="ＭＳ ゴシック"/>
      <family val="3"/>
      <charset val="128"/>
    </font>
    <font>
      <sz val="9"/>
      <color theme="1"/>
      <name val="ＭＳ Ｐゴシック"/>
      <family val="3"/>
      <charset val="128"/>
      <scheme val="minor"/>
    </font>
    <font>
      <sz val="9"/>
      <name val="ＭＳ Ｐゴシック"/>
      <family val="3"/>
      <charset val="128"/>
    </font>
    <font>
      <sz val="12"/>
      <name val="ＭＳ Ｐゴシック"/>
      <family val="3"/>
      <charset val="128"/>
    </font>
    <font>
      <sz val="12"/>
      <color indexed="8"/>
      <name val="ＭＳ Ｐゴシック"/>
      <family val="3"/>
      <charset val="128"/>
      <scheme val="minor"/>
    </font>
    <font>
      <sz val="12"/>
      <color indexed="8"/>
      <name val="ＭＳ ゴシック"/>
      <family val="3"/>
      <charset val="128"/>
    </font>
    <font>
      <sz val="11"/>
      <color indexed="8"/>
      <name val="ＭＳ Ｐゴシック"/>
      <family val="3"/>
      <charset val="128"/>
    </font>
    <font>
      <sz val="11"/>
      <color indexed="8"/>
      <name val="ＭＳ ゴシック"/>
      <family val="3"/>
      <charset val="128"/>
    </font>
    <font>
      <sz val="8"/>
      <name val="ＭＳ Ｐゴシック"/>
      <family val="3"/>
      <charset val="128"/>
    </font>
    <font>
      <b/>
      <sz val="9"/>
      <name val="MS P ゴシック"/>
      <family val="3"/>
      <charset val="128"/>
    </font>
    <font>
      <sz val="8"/>
      <color indexed="8"/>
      <name val="ＭＳ Ｐゴシック"/>
      <family val="3"/>
      <charset val="128"/>
    </font>
    <font>
      <sz val="8"/>
      <name val="ＭＳ 明朝"/>
      <family val="1"/>
      <charset val="128"/>
    </font>
    <font>
      <sz val="11"/>
      <name val="ＭＳ Ｐゴシック"/>
      <family val="3"/>
      <charset val="128"/>
      <scheme val="minor"/>
    </font>
    <font>
      <sz val="11"/>
      <color theme="1"/>
      <name val="ＭＳ Ｐゴシック"/>
      <family val="3"/>
      <charset val="128"/>
    </font>
    <font>
      <sz val="9"/>
      <color indexed="81"/>
      <name val="ＭＳ Ｐゴシック"/>
      <family val="3"/>
      <charset val="128"/>
    </font>
    <font>
      <sz val="10"/>
      <name val="ＭＳ Ｐゴシック"/>
      <family val="3"/>
      <charset val="128"/>
      <scheme val="minor"/>
    </font>
    <font>
      <b/>
      <sz val="11"/>
      <color indexed="52"/>
      <name val="ＭＳ Ｐゴシック"/>
      <family val="3"/>
      <charset val="128"/>
    </font>
    <font>
      <b/>
      <sz val="9"/>
      <color indexed="81"/>
      <name val="MS P ゴシック"/>
      <family val="3"/>
      <charset val="128"/>
    </font>
    <font>
      <sz val="11"/>
      <color rgb="FFFF0000"/>
      <name val="ＭＳ Ｐゴシック"/>
      <family val="3"/>
      <charset val="128"/>
    </font>
    <font>
      <sz val="12"/>
      <color indexed="8"/>
      <name val="ＭＳ Ｐゴシック"/>
      <family val="3"/>
      <charset val="128"/>
    </font>
    <font>
      <sz val="11"/>
      <color indexed="10"/>
      <name val="ＭＳ Ｐゴシック"/>
      <family val="3"/>
      <charset val="128"/>
    </font>
    <font>
      <b/>
      <sz val="9"/>
      <color indexed="81"/>
      <name val="ＭＳ Ｐゴシック"/>
      <family val="3"/>
      <charset val="128"/>
    </font>
    <font>
      <sz val="10"/>
      <color indexed="8"/>
      <name val="ＭＳ Ｐゴシック"/>
      <family val="3"/>
      <charset val="128"/>
    </font>
    <font>
      <b/>
      <sz val="18"/>
      <color theme="3"/>
      <name val="ＭＳ Ｐゴシック"/>
      <family val="2"/>
      <charset val="128"/>
      <scheme val="major"/>
    </font>
    <font>
      <sz val="10.5"/>
      <name val="ＭＳ 明朝"/>
      <family val="1"/>
      <charset val="128"/>
    </font>
    <font>
      <sz val="11"/>
      <color theme="1"/>
      <name val="ＭＳ Ｐゴシック"/>
      <family val="2"/>
      <charset val="128"/>
      <scheme val="minor"/>
    </font>
    <font>
      <sz val="20"/>
      <name val="ＭＳ Ｐゴシック"/>
      <family val="3"/>
      <charset val="128"/>
    </font>
  </fonts>
  <fills count="45">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DE9D9"/>
        <bgColor rgb="FF000000"/>
      </patternFill>
    </fill>
    <fill>
      <patternFill patternType="solid">
        <fgColor indexed="43"/>
        <bgColor indexed="64"/>
      </patternFill>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FF00"/>
        <bgColor indexed="64"/>
      </patternFill>
    </fill>
    <fill>
      <patternFill patternType="solid">
        <fgColor indexed="9"/>
        <bgColor indexed="64"/>
      </patternFill>
    </fill>
    <fill>
      <patternFill patternType="solid">
        <fgColor theme="3" tint="0.79992065187536243"/>
        <bgColor indexed="64"/>
      </patternFill>
    </fill>
    <fill>
      <patternFill patternType="solid">
        <fgColor theme="3" tint="0.79985961485641044"/>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right/>
      <top/>
      <bottom style="thick">
        <color theme="4" tint="0.4999237037263100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thin">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top/>
      <bottom style="thin">
        <color indexed="64"/>
      </bottom>
      <diagonal/>
    </border>
  </borders>
  <cellStyleXfs count="52">
    <xf numFmtId="0" fontId="0" fillId="0" borderId="0">
      <alignment vertical="center"/>
    </xf>
    <xf numFmtId="0" fontId="3" fillId="0" borderId="0" applyNumberFormat="0" applyFill="0" applyBorder="0" applyAlignment="0" applyProtection="0">
      <alignment vertical="top"/>
      <protection locked="0"/>
    </xf>
    <xf numFmtId="0" fontId="4" fillId="0" borderId="0"/>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7" fillId="0" borderId="0" applyNumberFormat="0" applyFill="0" applyBorder="0" applyAlignment="0" applyProtection="0">
      <alignment vertical="center"/>
    </xf>
    <xf numFmtId="0" fontId="8" fillId="28" borderId="8" applyNumberFormat="0" applyAlignment="0" applyProtection="0">
      <alignment vertical="center"/>
    </xf>
    <xf numFmtId="0" fontId="9" fillId="29" borderId="0" applyNumberFormat="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alignment vertical="center"/>
    </xf>
    <xf numFmtId="0" fontId="4" fillId="3" borderId="9" applyNumberFormat="0" applyFont="0" applyAlignment="0" applyProtection="0">
      <alignment vertical="center"/>
    </xf>
    <xf numFmtId="0" fontId="10" fillId="0" borderId="7" applyNumberFormat="0" applyFill="0" applyAlignment="0" applyProtection="0">
      <alignment vertical="center"/>
    </xf>
    <xf numFmtId="0" fontId="11" fillId="30" borderId="0" applyNumberFormat="0" applyBorder="0" applyAlignment="0" applyProtection="0">
      <alignment vertical="center"/>
    </xf>
    <xf numFmtId="0" fontId="12" fillId="31" borderId="5" applyNumberFormat="0" applyAlignment="0" applyProtection="0">
      <alignment vertical="center"/>
    </xf>
    <xf numFmtId="0" fontId="13" fillId="0" borderId="0" applyNumberFormat="0" applyFill="0" applyBorder="0" applyAlignment="0" applyProtection="0">
      <alignment vertical="center"/>
    </xf>
    <xf numFmtId="38" fontId="4" fillId="0" borderId="0" applyFont="0" applyFill="0" applyBorder="0" applyAlignment="0" applyProtection="0"/>
    <xf numFmtId="38" fontId="4" fillId="0" borderId="0" applyFont="0" applyFill="0" applyBorder="0" applyAlignment="0" applyProtection="0">
      <alignment vertical="center"/>
    </xf>
    <xf numFmtId="0" fontId="14" fillId="0" borderId="3" applyNumberFormat="0" applyFill="0" applyAlignment="0" applyProtection="0">
      <alignment vertical="center"/>
    </xf>
    <xf numFmtId="0" fontId="15" fillId="0" borderId="14"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0" borderId="10" applyNumberFormat="0" applyFill="0" applyAlignment="0" applyProtection="0">
      <alignment vertical="center"/>
    </xf>
    <xf numFmtId="0" fontId="18" fillId="31" borderId="6" applyNumberFormat="0" applyAlignment="0" applyProtection="0">
      <alignment vertical="center"/>
    </xf>
    <xf numFmtId="0" fontId="19" fillId="0" borderId="0" applyNumberFormat="0" applyFill="0" applyBorder="0" applyAlignment="0" applyProtection="0">
      <alignment vertical="center"/>
    </xf>
    <xf numFmtId="0" fontId="20" fillId="2" borderId="5" applyNumberFormat="0" applyAlignment="0" applyProtection="0">
      <alignment vertical="center"/>
    </xf>
    <xf numFmtId="0" fontId="4" fillId="0" borderId="0">
      <alignment vertical="center"/>
    </xf>
    <xf numFmtId="0" fontId="21" fillId="32" borderId="0" applyNumberFormat="0" applyBorder="0" applyAlignment="0" applyProtection="0">
      <alignment vertical="center"/>
    </xf>
    <xf numFmtId="0" fontId="35" fillId="0" borderId="0"/>
    <xf numFmtId="38" fontId="54" fillId="0" borderId="0" applyFont="0" applyFill="0" applyBorder="0" applyAlignment="0" applyProtection="0">
      <alignment vertical="center"/>
    </xf>
    <xf numFmtId="9" fontId="54" fillId="0" borderId="0" applyFont="0" applyFill="0" applyBorder="0" applyAlignment="0" applyProtection="0">
      <alignment vertical="center"/>
    </xf>
  </cellStyleXfs>
  <cellXfs count="892">
    <xf numFmtId="0" fontId="0" fillId="0" borderId="0" xfId="0">
      <alignment vertical="center"/>
    </xf>
    <xf numFmtId="0" fontId="0" fillId="0" borderId="0" xfId="0" applyFill="1">
      <alignment vertical="center"/>
    </xf>
    <xf numFmtId="0" fontId="0" fillId="0" borderId="1" xfId="0" applyBorder="1">
      <alignment vertical="center"/>
    </xf>
    <xf numFmtId="0" fontId="0" fillId="0" borderId="1" xfId="0" applyFill="1" applyBorder="1">
      <alignment vertical="center"/>
    </xf>
    <xf numFmtId="38" fontId="4" fillId="0" borderId="1" xfId="37" applyFont="1" applyBorder="1" applyAlignment="1">
      <alignment vertical="center" wrapText="1"/>
    </xf>
    <xf numFmtId="176" fontId="4" fillId="0" borderId="1" xfId="30" applyNumberFormat="1" applyFont="1" applyBorder="1" applyAlignment="1">
      <alignment vertical="center" wrapText="1"/>
    </xf>
    <xf numFmtId="177" fontId="4" fillId="0" borderId="1" xfId="30" applyNumberFormat="1" applyFont="1" applyBorder="1" applyAlignment="1">
      <alignment vertical="center" wrapText="1"/>
    </xf>
    <xf numFmtId="38" fontId="4" fillId="0" borderId="1" xfId="37" applyFont="1" applyFill="1" applyBorder="1" applyAlignment="1">
      <alignment vertical="center" wrapText="1"/>
    </xf>
    <xf numFmtId="0" fontId="4" fillId="0" borderId="2" xfId="2" applyFont="1" applyFill="1" applyBorder="1" applyAlignment="1">
      <alignment horizontal="center" vertical="center" wrapText="1"/>
    </xf>
    <xf numFmtId="38" fontId="4" fillId="0" borderId="12" xfId="37" applyFont="1" applyFill="1" applyBorder="1" applyAlignment="1">
      <alignment vertical="center"/>
    </xf>
    <xf numFmtId="38" fontId="4" fillId="0" borderId="13" xfId="37" applyFont="1" applyFill="1" applyBorder="1" applyAlignment="1">
      <alignment vertical="center"/>
    </xf>
    <xf numFmtId="38" fontId="4" fillId="0" borderId="11" xfId="37" applyFont="1" applyFill="1" applyBorder="1" applyAlignment="1">
      <alignment vertical="center" wrapText="1"/>
    </xf>
    <xf numFmtId="0" fontId="4" fillId="0" borderId="1" xfId="2" applyFill="1" applyBorder="1" applyAlignment="1">
      <alignment vertical="center" wrapText="1"/>
    </xf>
    <xf numFmtId="0" fontId="4" fillId="0" borderId="1" xfId="2" applyBorder="1" applyAlignment="1">
      <alignment vertical="center" wrapText="1"/>
    </xf>
    <xf numFmtId="178" fontId="4" fillId="33" borderId="16" xfId="0" applyNumberFormat="1" applyFont="1" applyFill="1" applyBorder="1" applyAlignment="1">
      <alignment horizontal="center" vertical="center" wrapText="1"/>
    </xf>
    <xf numFmtId="178" fontId="4" fillId="0" borderId="17" xfId="0" applyNumberFormat="1" applyFont="1" applyFill="1" applyBorder="1" applyAlignment="1">
      <alignment horizontal="center" vertical="center" wrapText="1"/>
    </xf>
    <xf numFmtId="38" fontId="4" fillId="0" borderId="15" xfId="37" applyFont="1" applyFill="1" applyBorder="1" applyAlignment="1">
      <alignment vertical="center"/>
    </xf>
    <xf numFmtId="38" fontId="4" fillId="0" borderId="16" xfId="37" applyFont="1" applyFill="1" applyBorder="1" applyAlignment="1">
      <alignment vertical="center" wrapText="1"/>
    </xf>
    <xf numFmtId="177" fontId="4" fillId="0" borderId="16" xfId="30" applyNumberFormat="1" applyFont="1" applyFill="1" applyBorder="1" applyAlignment="1">
      <alignment vertical="center" wrapText="1"/>
    </xf>
    <xf numFmtId="38" fontId="4" fillId="0" borderId="16" xfId="37" applyNumberFormat="1" applyFont="1" applyFill="1" applyBorder="1" applyAlignment="1">
      <alignment vertical="center" wrapText="1"/>
    </xf>
    <xf numFmtId="177" fontId="4" fillId="0" borderId="18" xfId="30" applyNumberFormat="1" applyFont="1" applyFill="1" applyBorder="1" applyAlignment="1">
      <alignment vertical="center" wrapText="1"/>
    </xf>
    <xf numFmtId="38" fontId="4" fillId="0" borderId="15" xfId="37" applyFont="1" applyFill="1" applyBorder="1" applyAlignment="1">
      <alignment vertical="center" wrapText="1"/>
    </xf>
    <xf numFmtId="49" fontId="4" fillId="33" borderId="15" xfId="0" applyNumberFormat="1" applyFont="1" applyFill="1" applyBorder="1" applyAlignment="1">
      <alignment vertical="center"/>
    </xf>
    <xf numFmtId="49" fontId="4" fillId="33" borderId="16" xfId="0" applyNumberFormat="1" applyFont="1" applyFill="1" applyBorder="1" applyAlignment="1">
      <alignment vertical="center" wrapText="1"/>
    </xf>
    <xf numFmtId="49" fontId="4" fillId="33" borderId="18" xfId="0" applyNumberFormat="1" applyFont="1" applyFill="1" applyBorder="1" applyAlignment="1">
      <alignment vertical="center" wrapText="1"/>
    </xf>
    <xf numFmtId="49" fontId="4" fillId="33" borderId="15" xfId="37" applyNumberFormat="1" applyFont="1" applyFill="1" applyBorder="1" applyAlignment="1">
      <alignment vertical="center" wrapText="1"/>
    </xf>
    <xf numFmtId="49" fontId="4" fillId="33" borderId="16" xfId="37" applyNumberFormat="1" applyFont="1" applyFill="1" applyBorder="1" applyAlignment="1">
      <alignment vertical="center" wrapText="1"/>
    </xf>
    <xf numFmtId="49" fontId="4" fillId="33" borderId="18" xfId="37" applyNumberFormat="1" applyFont="1" applyFill="1" applyBorder="1" applyAlignment="1">
      <alignment vertical="center" wrapText="1"/>
    </xf>
    <xf numFmtId="38" fontId="4" fillId="0" borderId="18" xfId="37" applyFont="1" applyFill="1" applyBorder="1" applyAlignment="1">
      <alignment vertical="center" wrapText="1"/>
    </xf>
    <xf numFmtId="49" fontId="4" fillId="33" borderId="19" xfId="37" applyNumberFormat="1" applyFont="1" applyFill="1" applyBorder="1" applyAlignment="1">
      <alignment vertical="center" wrapText="1"/>
    </xf>
    <xf numFmtId="49" fontId="4" fillId="33" borderId="19" xfId="0" applyNumberFormat="1" applyFont="1" applyFill="1" applyBorder="1" applyAlignment="1">
      <alignment vertical="center" wrapText="1"/>
    </xf>
    <xf numFmtId="0" fontId="4" fillId="0" borderId="0" xfId="0" applyFont="1" applyFill="1" applyBorder="1" applyAlignment="1"/>
    <xf numFmtId="0" fontId="4" fillId="0" borderId="0" xfId="47">
      <alignment vertical="center"/>
    </xf>
    <xf numFmtId="49" fontId="4" fillId="34" borderId="2" xfId="47" applyNumberFormat="1" applyFill="1" applyBorder="1">
      <alignment vertical="center"/>
    </xf>
    <xf numFmtId="0" fontId="4" fillId="0" borderId="0" xfId="47" applyFill="1" applyBorder="1">
      <alignment vertical="center"/>
    </xf>
    <xf numFmtId="0" fontId="4" fillId="0" borderId="0" xfId="47" applyAlignment="1">
      <alignment vertical="center" wrapText="1"/>
    </xf>
    <xf numFmtId="0" fontId="4" fillId="35" borderId="20" xfId="47" applyFill="1" applyBorder="1">
      <alignment vertical="center"/>
    </xf>
    <xf numFmtId="38" fontId="0" fillId="0" borderId="1" xfId="38" applyFont="1" applyBorder="1">
      <alignment vertical="center"/>
    </xf>
    <xf numFmtId="38" fontId="0" fillId="0" borderId="11" xfId="38" applyFont="1" applyBorder="1">
      <alignment vertical="center"/>
    </xf>
    <xf numFmtId="0" fontId="4" fillId="0" borderId="0" xfId="47" applyBorder="1">
      <alignment vertical="center"/>
    </xf>
    <xf numFmtId="0" fontId="4" fillId="35" borderId="0" xfId="47" applyFill="1" applyBorder="1">
      <alignment vertical="center"/>
    </xf>
    <xf numFmtId="177" fontId="0" fillId="0" borderId="1" xfId="31" applyNumberFormat="1" applyFont="1" applyBorder="1">
      <alignment vertical="center"/>
    </xf>
    <xf numFmtId="0" fontId="4" fillId="0" borderId="0" xfId="47" applyBorder="1" applyAlignment="1">
      <alignment vertical="center" wrapText="1"/>
    </xf>
    <xf numFmtId="0" fontId="4" fillId="0" borderId="21" xfId="47" applyFill="1" applyBorder="1">
      <alignment vertical="center"/>
    </xf>
    <xf numFmtId="0" fontId="4" fillId="0" borderId="22" xfId="47" applyFill="1" applyBorder="1" applyAlignment="1">
      <alignment horizontal="center" vertical="center" wrapText="1"/>
    </xf>
    <xf numFmtId="38" fontId="0" fillId="0" borderId="22" xfId="38" applyFont="1" applyFill="1" applyBorder="1">
      <alignment vertical="center"/>
    </xf>
    <xf numFmtId="38" fontId="0" fillId="0" borderId="21" xfId="38" applyFont="1" applyFill="1" applyBorder="1">
      <alignment vertical="center"/>
    </xf>
    <xf numFmtId="0" fontId="4" fillId="0" borderId="0" xfId="47" applyFill="1" applyBorder="1" applyAlignment="1">
      <alignment vertical="center" wrapText="1"/>
    </xf>
    <xf numFmtId="0" fontId="4" fillId="0" borderId="0" xfId="47" applyFill="1" applyAlignment="1">
      <alignment vertical="center" wrapText="1"/>
    </xf>
    <xf numFmtId="0" fontId="4" fillId="0" borderId="1" xfId="47" applyBorder="1">
      <alignment vertical="center"/>
    </xf>
    <xf numFmtId="0" fontId="4" fillId="0" borderId="1" xfId="47" applyBorder="1" applyAlignment="1">
      <alignment vertical="center" wrapText="1"/>
    </xf>
    <xf numFmtId="0" fontId="4" fillId="0" borderId="1" xfId="47" applyFill="1" applyBorder="1">
      <alignment vertical="center"/>
    </xf>
    <xf numFmtId="0" fontId="0" fillId="0" borderId="1" xfId="47" applyFont="1" applyBorder="1" applyAlignment="1">
      <alignment vertical="center" wrapText="1"/>
    </xf>
    <xf numFmtId="0" fontId="4" fillId="0" borderId="1" xfId="47" applyFill="1" applyBorder="1" applyAlignment="1">
      <alignment vertical="center" wrapText="1"/>
    </xf>
    <xf numFmtId="0" fontId="4" fillId="36" borderId="0" xfId="47" applyFill="1">
      <alignment vertical="center"/>
    </xf>
    <xf numFmtId="0" fontId="4" fillId="36" borderId="23" xfId="47" applyFill="1" applyBorder="1">
      <alignment vertical="center"/>
    </xf>
    <xf numFmtId="3" fontId="4" fillId="36" borderId="23" xfId="47" applyNumberFormat="1" applyFill="1" applyBorder="1">
      <alignment vertical="center"/>
    </xf>
    <xf numFmtId="177" fontId="4" fillId="36" borderId="23" xfId="31" applyNumberFormat="1" applyFont="1" applyFill="1" applyBorder="1">
      <alignment vertical="center"/>
    </xf>
    <xf numFmtId="38" fontId="4" fillId="36" borderId="23" xfId="47" applyNumberFormat="1" applyFill="1" applyBorder="1" applyAlignment="1">
      <alignment vertical="center" wrapText="1"/>
    </xf>
    <xf numFmtId="178" fontId="4" fillId="36" borderId="23" xfId="47" applyNumberFormat="1" applyFill="1" applyBorder="1" applyAlignment="1">
      <alignment vertical="center" wrapText="1"/>
    </xf>
    <xf numFmtId="0" fontId="4" fillId="36" borderId="1" xfId="47" applyFill="1" applyBorder="1">
      <alignment vertical="center"/>
    </xf>
    <xf numFmtId="0" fontId="24" fillId="0" borderId="1" xfId="2" applyFont="1" applyBorder="1" applyAlignment="1">
      <alignment vertical="center" shrinkToFit="1"/>
    </xf>
    <xf numFmtId="0" fontId="4" fillId="0" borderId="1" xfId="2" applyFont="1" applyBorder="1" applyAlignment="1">
      <alignment vertical="center"/>
    </xf>
    <xf numFmtId="0" fontId="4" fillId="0" borderId="1" xfId="2" applyFont="1" applyBorder="1" applyAlignment="1">
      <alignment vertical="center" shrinkToFit="1"/>
    </xf>
    <xf numFmtId="38" fontId="25" fillId="0" borderId="1" xfId="38" applyFont="1" applyBorder="1">
      <alignment vertical="center"/>
    </xf>
    <xf numFmtId="176" fontId="25" fillId="0" borderId="1" xfId="38" applyNumberFormat="1" applyFont="1" applyBorder="1">
      <alignment vertical="center"/>
    </xf>
    <xf numFmtId="176" fontId="4" fillId="0" borderId="1" xfId="2" applyNumberFormat="1" applyFont="1" applyBorder="1" applyAlignment="1">
      <alignment vertical="center"/>
    </xf>
    <xf numFmtId="177" fontId="0" fillId="0" borderId="1" xfId="31" applyNumberFormat="1" applyFont="1" applyFill="1" applyBorder="1">
      <alignment vertical="center"/>
    </xf>
    <xf numFmtId="178" fontId="4" fillId="0" borderId="24" xfId="2" applyNumberFormat="1" applyBorder="1" applyAlignment="1">
      <alignment vertical="center"/>
    </xf>
    <xf numFmtId="0" fontId="24" fillId="0" borderId="1" xfId="2" applyFont="1" applyBorder="1" applyAlignment="1">
      <alignment vertical="center" wrapText="1" shrinkToFit="1"/>
    </xf>
    <xf numFmtId="0" fontId="4" fillId="0" borderId="1" xfId="2" applyBorder="1" applyAlignment="1">
      <alignment vertical="center"/>
    </xf>
    <xf numFmtId="178" fontId="4" fillId="0" borderId="1" xfId="2" applyNumberFormat="1" applyBorder="1" applyAlignment="1">
      <alignment vertical="center"/>
    </xf>
    <xf numFmtId="0" fontId="4" fillId="0" borderId="1" xfId="2" applyFont="1" applyBorder="1" applyAlignment="1">
      <alignment vertical="center" wrapText="1"/>
    </xf>
    <xf numFmtId="0" fontId="4" fillId="0" borderId="0" xfId="47" applyFill="1">
      <alignment vertical="center"/>
    </xf>
    <xf numFmtId="0" fontId="4" fillId="0" borderId="25" xfId="2" applyBorder="1" applyAlignment="1">
      <alignment vertical="center"/>
    </xf>
    <xf numFmtId="0" fontId="4" fillId="0" borderId="1" xfId="2" applyFill="1" applyBorder="1" applyAlignment="1">
      <alignment vertical="center"/>
    </xf>
    <xf numFmtId="176" fontId="4" fillId="0" borderId="26" xfId="2" applyNumberFormat="1" applyBorder="1" applyAlignment="1">
      <alignment vertical="center"/>
    </xf>
    <xf numFmtId="176" fontId="4" fillId="0" borderId="25" xfId="2" applyNumberFormat="1" applyBorder="1" applyAlignment="1">
      <alignment vertical="center"/>
    </xf>
    <xf numFmtId="0" fontId="4" fillId="0" borderId="25" xfId="47" applyBorder="1">
      <alignment vertical="center"/>
    </xf>
    <xf numFmtId="3" fontId="4" fillId="0" borderId="26" xfId="47" applyNumberFormat="1" applyBorder="1">
      <alignment vertical="center"/>
    </xf>
    <xf numFmtId="3" fontId="4" fillId="0" borderId="25" xfId="47" applyNumberFormat="1" applyBorder="1">
      <alignment vertical="center"/>
    </xf>
    <xf numFmtId="3" fontId="4" fillId="0" borderId="0" xfId="47" applyNumberFormat="1">
      <alignment vertical="center"/>
    </xf>
    <xf numFmtId="177" fontId="0" fillId="0" borderId="0" xfId="31" applyNumberFormat="1" applyFont="1">
      <alignment vertical="center"/>
    </xf>
    <xf numFmtId="49" fontId="4" fillId="0" borderId="2" xfId="47" applyNumberFormat="1" applyFill="1" applyBorder="1">
      <alignment vertical="center"/>
    </xf>
    <xf numFmtId="0" fontId="4" fillId="0" borderId="20" xfId="47" applyFill="1" applyBorder="1">
      <alignment vertical="center"/>
    </xf>
    <xf numFmtId="9" fontId="0" fillId="0" borderId="1" xfId="31" applyFont="1" applyFill="1" applyBorder="1">
      <alignment vertical="center"/>
    </xf>
    <xf numFmtId="38" fontId="0" fillId="0" borderId="0" xfId="38" applyFont="1" applyFill="1" applyBorder="1">
      <alignment vertical="center"/>
    </xf>
    <xf numFmtId="0" fontId="4" fillId="36" borderId="23" xfId="47" applyFill="1" applyBorder="1" applyAlignment="1">
      <alignment vertical="center" wrapText="1"/>
    </xf>
    <xf numFmtId="38" fontId="4" fillId="36" borderId="1" xfId="38" applyFont="1" applyFill="1" applyBorder="1">
      <alignment vertical="center"/>
    </xf>
    <xf numFmtId="0" fontId="4" fillId="0" borderId="25" xfId="2" applyBorder="1" applyAlignment="1">
      <alignment vertical="center" wrapText="1"/>
    </xf>
    <xf numFmtId="0" fontId="4" fillId="0" borderId="1" xfId="2" applyFont="1" applyFill="1" applyBorder="1" applyAlignment="1">
      <alignment vertical="center" wrapText="1"/>
    </xf>
    <xf numFmtId="3" fontId="4" fillId="0" borderId="26" xfId="2" applyNumberFormat="1" applyFont="1" applyBorder="1" applyAlignment="1">
      <alignment vertical="center" wrapText="1"/>
    </xf>
    <xf numFmtId="3" fontId="4" fillId="0" borderId="25" xfId="2" applyNumberFormat="1" applyFont="1" applyBorder="1" applyAlignment="1">
      <alignment vertical="center"/>
    </xf>
    <xf numFmtId="176" fontId="4" fillId="0" borderId="24" xfId="2" applyNumberFormat="1" applyBorder="1" applyAlignment="1">
      <alignment vertical="center" wrapText="1"/>
    </xf>
    <xf numFmtId="0" fontId="4" fillId="0" borderId="24" xfId="2" applyBorder="1" applyAlignment="1">
      <alignment vertical="center" wrapText="1"/>
    </xf>
    <xf numFmtId="178" fontId="4" fillId="0" borderId="27" xfId="2" applyNumberFormat="1" applyBorder="1" applyAlignment="1">
      <alignment vertical="center"/>
    </xf>
    <xf numFmtId="176" fontId="4" fillId="0" borderId="24" xfId="2" applyNumberFormat="1" applyFont="1" applyBorder="1" applyAlignment="1">
      <alignment vertical="center" wrapText="1"/>
    </xf>
    <xf numFmtId="0" fontId="25" fillId="0" borderId="1" xfId="2" applyFont="1" applyBorder="1" applyAlignment="1">
      <alignment vertical="center" wrapText="1" shrinkToFit="1"/>
    </xf>
    <xf numFmtId="38" fontId="25" fillId="0" borderId="1" xfId="38" applyFont="1" applyFill="1" applyBorder="1">
      <alignment vertical="center"/>
    </xf>
    <xf numFmtId="178" fontId="4" fillId="0" borderId="1" xfId="2" applyNumberFormat="1" applyFont="1" applyBorder="1" applyAlignment="1">
      <alignment vertical="center"/>
    </xf>
    <xf numFmtId="176" fontId="4" fillId="0" borderId="1" xfId="2" applyNumberFormat="1" applyFont="1" applyBorder="1" applyAlignment="1">
      <alignment horizontal="right" vertical="center"/>
    </xf>
    <xf numFmtId="176" fontId="4" fillId="0" borderId="1" xfId="2" applyNumberFormat="1" applyBorder="1" applyAlignment="1">
      <alignment vertical="center" wrapText="1"/>
    </xf>
    <xf numFmtId="176" fontId="0" fillId="0" borderId="24" xfId="38" applyNumberFormat="1" applyFont="1" applyBorder="1" applyAlignment="1">
      <alignment vertical="center" wrapText="1"/>
    </xf>
    <xf numFmtId="3" fontId="4" fillId="0" borderId="26" xfId="2" applyNumberFormat="1" applyBorder="1" applyAlignment="1">
      <alignment vertical="center" wrapText="1"/>
    </xf>
    <xf numFmtId="3" fontId="4" fillId="0" borderId="25" xfId="2" applyNumberFormat="1" applyBorder="1" applyAlignment="1">
      <alignment vertical="center"/>
    </xf>
    <xf numFmtId="176" fontId="0" fillId="0" borderId="1" xfId="38" applyNumberFormat="1" applyFont="1" applyBorder="1" applyAlignment="1">
      <alignment vertical="center" wrapText="1"/>
    </xf>
    <xf numFmtId="0" fontId="4" fillId="35" borderId="1" xfId="2" applyFill="1" applyBorder="1" applyAlignment="1">
      <alignment vertical="center" wrapText="1"/>
    </xf>
    <xf numFmtId="3" fontId="4" fillId="0" borderId="1" xfId="2" applyNumberFormat="1" applyBorder="1" applyAlignment="1">
      <alignment vertical="center" wrapText="1"/>
    </xf>
    <xf numFmtId="3" fontId="4" fillId="0" borderId="1" xfId="2" applyNumberFormat="1" applyBorder="1" applyAlignment="1">
      <alignment vertical="center"/>
    </xf>
    <xf numFmtId="0" fontId="4" fillId="35" borderId="1" xfId="2" applyFill="1" applyBorder="1" applyAlignment="1">
      <alignment vertical="center"/>
    </xf>
    <xf numFmtId="3" fontId="4" fillId="0" borderId="26" xfId="2" applyNumberFormat="1" applyBorder="1" applyAlignment="1">
      <alignment vertical="center"/>
    </xf>
    <xf numFmtId="0" fontId="25" fillId="0" borderId="1" xfId="2" applyFont="1" applyBorder="1" applyAlignment="1">
      <alignment vertical="center" wrapText="1"/>
    </xf>
    <xf numFmtId="176" fontId="4" fillId="0" borderId="1" xfId="2" applyNumberFormat="1" applyFill="1" applyBorder="1" applyAlignment="1">
      <alignment vertical="center" wrapText="1"/>
    </xf>
    <xf numFmtId="176" fontId="0" fillId="0" borderId="1" xfId="38" applyNumberFormat="1" applyFont="1" applyFill="1" applyBorder="1" applyAlignment="1">
      <alignment vertical="center" wrapText="1"/>
    </xf>
    <xf numFmtId="176" fontId="4" fillId="0" borderId="1" xfId="2" applyNumberFormat="1" applyBorder="1" applyAlignment="1">
      <alignment horizontal="right" vertical="center" wrapText="1"/>
    </xf>
    <xf numFmtId="0" fontId="4" fillId="0" borderId="1" xfId="2" applyBorder="1" applyAlignment="1">
      <alignment vertical="center" shrinkToFit="1"/>
    </xf>
    <xf numFmtId="0" fontId="4" fillId="0" borderId="21" xfId="47" applyFill="1" applyBorder="1" applyAlignment="1">
      <alignment horizontal="center" vertical="center" wrapText="1"/>
    </xf>
    <xf numFmtId="38" fontId="0" fillId="0" borderId="1" xfId="38" applyFont="1" applyBorder="1" applyAlignment="1">
      <alignment vertical="center" wrapText="1"/>
    </xf>
    <xf numFmtId="179" fontId="0" fillId="0" borderId="1" xfId="38" applyNumberFormat="1" applyFont="1" applyBorder="1" applyAlignment="1">
      <alignment vertical="center" wrapText="1"/>
    </xf>
    <xf numFmtId="38" fontId="4" fillId="36" borderId="23" xfId="38" applyFont="1" applyFill="1" applyBorder="1">
      <alignment vertical="center"/>
    </xf>
    <xf numFmtId="0" fontId="4" fillId="0" borderId="1" xfId="2" applyBorder="1" applyAlignment="1">
      <alignment horizontal="right" vertical="center"/>
    </xf>
    <xf numFmtId="38" fontId="0" fillId="0" borderId="1" xfId="38" applyFont="1" applyFill="1" applyBorder="1">
      <alignment vertical="center"/>
    </xf>
    <xf numFmtId="0" fontId="4" fillId="0" borderId="22" xfId="47" applyFill="1" applyBorder="1">
      <alignment vertical="center"/>
    </xf>
    <xf numFmtId="0" fontId="4" fillId="0" borderId="1" xfId="47" applyFont="1" applyBorder="1" applyAlignment="1">
      <alignment vertical="center" wrapText="1"/>
    </xf>
    <xf numFmtId="176" fontId="0" fillId="0" borderId="1" xfId="38" applyNumberFormat="1" applyFont="1" applyBorder="1">
      <alignment vertical="center"/>
    </xf>
    <xf numFmtId="176" fontId="4" fillId="0" borderId="1" xfId="2" applyNumberFormat="1" applyBorder="1" applyAlignment="1">
      <alignment vertical="center"/>
    </xf>
    <xf numFmtId="0" fontId="0" fillId="37" borderId="1" xfId="0" applyFill="1" applyBorder="1">
      <alignment vertical="center"/>
    </xf>
    <xf numFmtId="178" fontId="4" fillId="33" borderId="29" xfId="0" applyNumberFormat="1" applyFont="1" applyFill="1" applyBorder="1" applyAlignment="1">
      <alignment horizontal="center" vertical="center" wrapText="1"/>
    </xf>
    <xf numFmtId="178" fontId="4" fillId="33" borderId="28" xfId="0" applyNumberFormat="1" applyFont="1" applyFill="1" applyBorder="1" applyAlignment="1">
      <alignment horizontal="center" vertical="center" wrapText="1"/>
    </xf>
    <xf numFmtId="178" fontId="4" fillId="0" borderId="30" xfId="0" applyNumberFormat="1" applyFont="1" applyFill="1" applyBorder="1" applyAlignment="1">
      <alignment horizontal="center" vertical="center" wrapText="1"/>
    </xf>
    <xf numFmtId="180" fontId="4" fillId="33" borderId="16" xfId="0" applyNumberFormat="1" applyFont="1" applyFill="1" applyBorder="1" applyAlignment="1">
      <alignment vertical="center" wrapText="1"/>
    </xf>
    <xf numFmtId="49" fontId="22" fillId="33" borderId="18" xfId="1" applyNumberFormat="1" applyFont="1" applyFill="1" applyBorder="1" applyAlignment="1" applyProtection="1">
      <alignment vertical="center" wrapText="1"/>
    </xf>
    <xf numFmtId="49" fontId="4" fillId="33" borderId="15" xfId="37" applyNumberFormat="1" applyFont="1" applyFill="1" applyBorder="1" applyAlignment="1">
      <alignment horizontal="center" vertical="center" wrapText="1"/>
    </xf>
    <xf numFmtId="49" fontId="4" fillId="33" borderId="16" xfId="37" applyNumberFormat="1" applyFont="1" applyFill="1" applyBorder="1" applyAlignment="1">
      <alignment horizontal="center" vertical="center" wrapText="1"/>
    </xf>
    <xf numFmtId="49" fontId="4" fillId="33" borderId="18" xfId="37" applyNumberFormat="1" applyFont="1" applyFill="1" applyBorder="1" applyAlignment="1">
      <alignment horizontal="center" vertical="center" wrapText="1"/>
    </xf>
    <xf numFmtId="0" fontId="4" fillId="39" borderId="20" xfId="47" applyFill="1" applyBorder="1">
      <alignment vertical="center"/>
    </xf>
    <xf numFmtId="38" fontId="0" fillId="0" borderId="1" xfId="38" applyFont="1" applyBorder="1" applyAlignment="1">
      <alignment vertical="center"/>
    </xf>
    <xf numFmtId="38" fontId="0" fillId="0" borderId="11" xfId="38" applyFont="1" applyBorder="1" applyAlignment="1">
      <alignment vertical="center"/>
    </xf>
    <xf numFmtId="0" fontId="4" fillId="39" borderId="0" xfId="47" applyFill="1" applyBorder="1">
      <alignment vertical="center"/>
    </xf>
    <xf numFmtId="177" fontId="0" fillId="0" borderId="1" xfId="31" applyNumberFormat="1" applyFont="1" applyBorder="1" applyAlignment="1">
      <alignment vertical="center"/>
    </xf>
    <xf numFmtId="38" fontId="0" fillId="0" borderId="22" xfId="38" applyFont="1" applyFill="1" applyBorder="1" applyAlignment="1">
      <alignment vertical="center"/>
    </xf>
    <xf numFmtId="38" fontId="0" fillId="0" borderId="21" xfId="38" applyFont="1" applyFill="1" applyBorder="1" applyAlignment="1">
      <alignment vertical="center"/>
    </xf>
    <xf numFmtId="0" fontId="4" fillId="40" borderId="0" xfId="47" applyFill="1">
      <alignment vertical="center"/>
    </xf>
    <xf numFmtId="0" fontId="4" fillId="40" borderId="23" xfId="47" applyFill="1" applyBorder="1">
      <alignment vertical="center"/>
    </xf>
    <xf numFmtId="3" fontId="4" fillId="40" borderId="23" xfId="47" applyNumberFormat="1" applyFill="1" applyBorder="1">
      <alignment vertical="center"/>
    </xf>
    <xf numFmtId="177" fontId="4" fillId="40" borderId="23" xfId="31" applyNumberFormat="1" applyFont="1" applyFill="1" applyBorder="1" applyAlignment="1">
      <alignment vertical="center"/>
    </xf>
    <xf numFmtId="38" fontId="4" fillId="40" borderId="23" xfId="47" applyNumberFormat="1" applyFill="1" applyBorder="1" applyAlignment="1">
      <alignment vertical="center" wrapText="1"/>
    </xf>
    <xf numFmtId="178" fontId="4" fillId="40" borderId="23" xfId="47" applyNumberFormat="1" applyFill="1" applyBorder="1" applyAlignment="1">
      <alignment vertical="center" wrapText="1"/>
    </xf>
    <xf numFmtId="178" fontId="4" fillId="40" borderId="1" xfId="47" applyNumberFormat="1" applyFill="1" applyBorder="1">
      <alignment vertical="center"/>
    </xf>
    <xf numFmtId="0" fontId="26" fillId="0" borderId="1" xfId="2" applyFont="1" applyBorder="1" applyAlignment="1">
      <alignment vertical="center" shrinkToFit="1"/>
    </xf>
    <xf numFmtId="38" fontId="5" fillId="0" borderId="1" xfId="38" applyFont="1" applyBorder="1" applyAlignment="1">
      <alignment vertical="center"/>
    </xf>
    <xf numFmtId="176" fontId="5" fillId="0" borderId="1" xfId="38" applyNumberFormat="1" applyFont="1" applyBorder="1" applyAlignment="1">
      <alignment vertical="center"/>
    </xf>
    <xf numFmtId="177" fontId="0" fillId="0" borderId="1" xfId="31" applyNumberFormat="1" applyFont="1" applyFill="1" applyBorder="1" applyAlignment="1">
      <alignment vertical="center"/>
    </xf>
    <xf numFmtId="0" fontId="26" fillId="0" borderId="1" xfId="2" applyFont="1" applyBorder="1" applyAlignment="1">
      <alignment vertical="center" wrapText="1" shrinkToFit="1"/>
    </xf>
    <xf numFmtId="177" fontId="0" fillId="0" borderId="0" xfId="31" applyNumberFormat="1" applyFont="1" applyAlignment="1">
      <alignment vertical="center"/>
    </xf>
    <xf numFmtId="9" fontId="0" fillId="0" borderId="1" xfId="31" applyFont="1" applyFill="1" applyBorder="1" applyAlignment="1">
      <alignment vertical="center"/>
    </xf>
    <xf numFmtId="38" fontId="0" fillId="0" borderId="0" xfId="38" applyFont="1" applyFill="1" applyBorder="1" applyAlignment="1">
      <alignment vertical="center"/>
    </xf>
    <xf numFmtId="0" fontId="4" fillId="40" borderId="23" xfId="47" applyFill="1" applyBorder="1" applyAlignment="1">
      <alignment vertical="center" wrapText="1"/>
    </xf>
    <xf numFmtId="38" fontId="4" fillId="40" borderId="1" xfId="38" applyFont="1" applyFill="1" applyBorder="1" applyAlignment="1">
      <alignment vertical="center"/>
    </xf>
    <xf numFmtId="0" fontId="5" fillId="0" borderId="1" xfId="2" applyFont="1" applyBorder="1" applyAlignment="1">
      <alignment vertical="center" wrapText="1" shrinkToFit="1"/>
    </xf>
    <xf numFmtId="38" fontId="5" fillId="0" borderId="1" xfId="38" applyFont="1" applyFill="1" applyBorder="1" applyAlignment="1">
      <alignment vertical="center"/>
    </xf>
    <xf numFmtId="0" fontId="4" fillId="39" borderId="1" xfId="2" applyFill="1" applyBorder="1" applyAlignment="1">
      <alignment vertical="center" wrapText="1"/>
    </xf>
    <xf numFmtId="0" fontId="4" fillId="39" borderId="1" xfId="2" applyFill="1" applyBorder="1" applyAlignment="1">
      <alignment vertical="center"/>
    </xf>
    <xf numFmtId="0" fontId="5" fillId="0" borderId="1" xfId="2" applyFont="1" applyBorder="1" applyAlignment="1">
      <alignment vertical="center" wrapText="1"/>
    </xf>
    <xf numFmtId="38" fontId="4" fillId="40" borderId="23" xfId="38" applyFont="1" applyFill="1" applyBorder="1" applyAlignment="1">
      <alignment vertical="center"/>
    </xf>
    <xf numFmtId="38" fontId="0" fillId="0" borderId="1" xfId="38" applyFont="1" applyFill="1" applyBorder="1" applyAlignment="1">
      <alignment vertical="center"/>
    </xf>
    <xf numFmtId="176" fontId="0" fillId="0" borderId="1" xfId="38" applyNumberFormat="1" applyFont="1" applyBorder="1" applyAlignment="1">
      <alignment vertical="center"/>
    </xf>
    <xf numFmtId="49" fontId="4" fillId="33" borderId="31" xfId="0" applyNumberFormat="1" applyFont="1" applyFill="1" applyBorder="1" applyAlignment="1">
      <alignment vertical="center"/>
    </xf>
    <xf numFmtId="49" fontId="4" fillId="33" borderId="31" xfId="37" applyNumberFormat="1" applyFont="1" applyFill="1" applyBorder="1" applyAlignment="1">
      <alignment vertical="center" wrapText="1"/>
    </xf>
    <xf numFmtId="49" fontId="4" fillId="34" borderId="2" xfId="47" applyNumberFormat="1" applyFill="1" applyBorder="1" applyAlignment="1">
      <alignment vertical="center" wrapText="1"/>
    </xf>
    <xf numFmtId="0" fontId="4" fillId="39" borderId="20" xfId="47" applyFill="1" applyBorder="1" applyAlignment="1">
      <alignment vertical="center" wrapText="1"/>
    </xf>
    <xf numFmtId="0" fontId="4" fillId="39" borderId="0" xfId="47" applyFill="1" applyBorder="1" applyAlignment="1">
      <alignment vertical="center" wrapText="1"/>
    </xf>
    <xf numFmtId="0" fontId="4" fillId="0" borderId="21" xfId="47" applyFill="1" applyBorder="1" applyAlignment="1">
      <alignment vertical="center" wrapText="1"/>
    </xf>
    <xf numFmtId="0" fontId="4" fillId="41" borderId="0" xfId="47" applyFill="1">
      <alignment vertical="center"/>
    </xf>
    <xf numFmtId="0" fontId="4" fillId="41" borderId="23" xfId="47" applyFill="1" applyBorder="1" applyAlignment="1">
      <alignment vertical="center" wrapText="1"/>
    </xf>
    <xf numFmtId="0" fontId="4" fillId="41" borderId="23" xfId="47" applyFill="1" applyBorder="1">
      <alignment vertical="center"/>
    </xf>
    <xf numFmtId="3" fontId="4" fillId="41" borderId="23" xfId="47" applyNumberFormat="1" applyFill="1" applyBorder="1">
      <alignment vertical="center"/>
    </xf>
    <xf numFmtId="177" fontId="4" fillId="41" borderId="23" xfId="31" applyNumberFormat="1" applyFont="1" applyFill="1" applyBorder="1" applyAlignment="1">
      <alignment vertical="center"/>
    </xf>
    <xf numFmtId="38" fontId="4" fillId="41" borderId="23" xfId="47" applyNumberFormat="1" applyFill="1" applyBorder="1" applyAlignment="1">
      <alignment vertical="center" wrapText="1"/>
    </xf>
    <xf numFmtId="178" fontId="4" fillId="41" borderId="23" xfId="47" applyNumberFormat="1" applyFill="1" applyBorder="1" applyAlignment="1">
      <alignment vertical="center" wrapText="1"/>
    </xf>
    <xf numFmtId="0" fontId="4" fillId="41" borderId="1" xfId="47" applyFill="1" applyBorder="1">
      <alignment vertical="center"/>
    </xf>
    <xf numFmtId="176" fontId="4" fillId="0" borderId="2" xfId="2" applyNumberFormat="1" applyBorder="1" applyAlignment="1">
      <alignment vertical="center" wrapText="1"/>
    </xf>
    <xf numFmtId="0" fontId="4" fillId="0" borderId="32" xfId="2" applyBorder="1" applyAlignment="1">
      <alignment vertical="center" wrapText="1"/>
    </xf>
    <xf numFmtId="176" fontId="4" fillId="0" borderId="25" xfId="2" applyNumberFormat="1" applyBorder="1" applyAlignment="1">
      <alignment vertical="center" wrapText="1"/>
    </xf>
    <xf numFmtId="177" fontId="0" fillId="0" borderId="33" xfId="31" applyNumberFormat="1" applyFont="1" applyBorder="1" applyAlignment="1">
      <alignment vertical="center"/>
    </xf>
    <xf numFmtId="178" fontId="4" fillId="0" borderId="33" xfId="2" applyNumberFormat="1" applyBorder="1" applyAlignment="1">
      <alignment vertical="center"/>
    </xf>
    <xf numFmtId="0" fontId="0" fillId="0" borderId="0" xfId="47" applyFont="1">
      <alignment vertical="center"/>
    </xf>
    <xf numFmtId="0" fontId="26" fillId="0" borderId="1" xfId="2" applyFont="1" applyFill="1" applyBorder="1" applyAlignment="1">
      <alignment vertical="center" wrapText="1"/>
    </xf>
    <xf numFmtId="0" fontId="4" fillId="0" borderId="1" xfId="2" applyFont="1" applyFill="1" applyBorder="1" applyAlignment="1">
      <alignment vertical="center"/>
    </xf>
    <xf numFmtId="0" fontId="4" fillId="0" borderId="1" xfId="2" applyFont="1" applyFill="1" applyBorder="1" applyAlignment="1">
      <alignment vertical="center" shrinkToFit="1"/>
    </xf>
    <xf numFmtId="176" fontId="5" fillId="0" borderId="1" xfId="38" applyNumberFormat="1" applyFont="1" applyFill="1" applyBorder="1" applyAlignment="1">
      <alignment vertical="center"/>
    </xf>
    <xf numFmtId="176" fontId="4" fillId="0" borderId="1" xfId="2" applyNumberFormat="1" applyFont="1" applyFill="1" applyBorder="1" applyAlignment="1">
      <alignment vertical="center"/>
    </xf>
    <xf numFmtId="178" fontId="4" fillId="0" borderId="24" xfId="2" applyNumberFormat="1" applyFill="1" applyBorder="1" applyAlignment="1">
      <alignment vertical="center"/>
    </xf>
    <xf numFmtId="38" fontId="4" fillId="41" borderId="1" xfId="38" applyFont="1" applyFill="1" applyBorder="1" applyAlignment="1">
      <alignment vertical="center"/>
    </xf>
    <xf numFmtId="0" fontId="4" fillId="0" borderId="1" xfId="2" applyFont="1" applyBorder="1" applyAlignment="1">
      <alignment vertical="center" wrapText="1" shrinkToFit="1"/>
    </xf>
    <xf numFmtId="38" fontId="4" fillId="41" borderId="23" xfId="38" applyFont="1" applyFill="1" applyBorder="1" applyAlignment="1">
      <alignment vertical="center"/>
    </xf>
    <xf numFmtId="0" fontId="4" fillId="0" borderId="1" xfId="2" applyBorder="1" applyAlignment="1">
      <alignment horizontal="right" vertical="center" wrapText="1"/>
    </xf>
    <xf numFmtId="0" fontId="4" fillId="0" borderId="24" xfId="2" applyBorder="1" applyAlignment="1">
      <alignment vertical="center"/>
    </xf>
    <xf numFmtId="0" fontId="4" fillId="0" borderId="1" xfId="2" applyFill="1" applyBorder="1" applyAlignment="1">
      <alignment vertical="center" shrinkToFit="1"/>
    </xf>
    <xf numFmtId="0" fontId="4" fillId="0" borderId="13" xfId="2" applyFill="1" applyBorder="1" applyAlignment="1">
      <alignment vertical="center" shrinkToFit="1"/>
    </xf>
    <xf numFmtId="0" fontId="4" fillId="33" borderId="25" xfId="0" applyFont="1" applyFill="1" applyBorder="1" applyAlignment="1">
      <alignment vertical="center"/>
    </xf>
    <xf numFmtId="38" fontId="4" fillId="33" borderId="25" xfId="38" applyFont="1" applyFill="1" applyBorder="1" applyAlignment="1">
      <alignment vertical="center" wrapText="1"/>
    </xf>
    <xf numFmtId="49" fontId="4" fillId="34" borderId="2" xfId="47" applyNumberFormat="1" applyFont="1" applyFill="1" applyBorder="1" applyAlignment="1">
      <alignment vertical="center" shrinkToFit="1"/>
    </xf>
    <xf numFmtId="0" fontId="4" fillId="0" borderId="0" xfId="47" applyAlignment="1">
      <alignment vertical="center" shrinkToFit="1"/>
    </xf>
    <xf numFmtId="0" fontId="4" fillId="39" borderId="20" xfId="47" applyFont="1" applyFill="1" applyBorder="1" applyAlignment="1">
      <alignment vertical="center" shrinkToFit="1"/>
    </xf>
    <xf numFmtId="0" fontId="4" fillId="0" borderId="0" xfId="47" applyFont="1" applyFill="1" applyBorder="1" applyAlignment="1">
      <alignment vertical="center" shrinkToFit="1"/>
    </xf>
    <xf numFmtId="0" fontId="4" fillId="39" borderId="0" xfId="47" applyFont="1" applyFill="1" applyBorder="1" applyAlignment="1">
      <alignment vertical="center" shrinkToFit="1"/>
    </xf>
    <xf numFmtId="0" fontId="4" fillId="0" borderId="0" xfId="47" applyBorder="1" applyAlignment="1">
      <alignment vertical="center" shrinkToFit="1"/>
    </xf>
    <xf numFmtId="0" fontId="4" fillId="0" borderId="21" xfId="47" applyFont="1" applyFill="1" applyBorder="1" applyAlignment="1">
      <alignment vertical="center" shrinkToFit="1"/>
    </xf>
    <xf numFmtId="0" fontId="4" fillId="0" borderId="0" xfId="47" applyFill="1" applyBorder="1" applyAlignment="1">
      <alignment vertical="center" shrinkToFit="1"/>
    </xf>
    <xf numFmtId="0" fontId="4" fillId="0" borderId="1" xfId="47" applyFont="1" applyBorder="1" applyAlignment="1">
      <alignment vertical="center" shrinkToFit="1"/>
    </xf>
    <xf numFmtId="0" fontId="4" fillId="0" borderId="1" xfId="47" applyBorder="1" applyAlignment="1">
      <alignment vertical="center" shrinkToFit="1"/>
    </xf>
    <xf numFmtId="0" fontId="4" fillId="0" borderId="1" xfId="47" applyFont="1" applyFill="1" applyBorder="1" applyAlignment="1">
      <alignment vertical="center" wrapText="1"/>
    </xf>
    <xf numFmtId="0" fontId="4" fillId="40" borderId="23" xfId="47" applyFont="1" applyFill="1" applyBorder="1" applyAlignment="1">
      <alignment vertical="center" shrinkToFit="1"/>
    </xf>
    <xf numFmtId="0" fontId="4" fillId="40" borderId="23" xfId="47" applyFill="1" applyBorder="1" applyAlignment="1">
      <alignment vertical="center" shrinkToFit="1"/>
    </xf>
    <xf numFmtId="0" fontId="4" fillId="0" borderId="1" xfId="47" applyFont="1" applyFill="1" applyBorder="1" applyAlignment="1">
      <alignment vertical="center" shrinkToFit="1"/>
    </xf>
    <xf numFmtId="38" fontId="0" fillId="0" borderId="1" xfId="37" applyFont="1" applyBorder="1" applyAlignment="1">
      <alignment vertical="center" wrapText="1"/>
    </xf>
    <xf numFmtId="38" fontId="4" fillId="0" borderId="1" xfId="37" applyBorder="1" applyAlignment="1">
      <alignment vertical="center" wrapText="1"/>
    </xf>
    <xf numFmtId="3" fontId="4" fillId="0" borderId="24" xfId="47" applyNumberFormat="1" applyFill="1" applyBorder="1" applyAlignment="1">
      <alignment vertical="center" wrapText="1"/>
    </xf>
    <xf numFmtId="0" fontId="4" fillId="0" borderId="0" xfId="2" applyFont="1" applyFill="1" applyAlignment="1">
      <alignment vertical="center"/>
    </xf>
    <xf numFmtId="0" fontId="25" fillId="0" borderId="1" xfId="2" applyFont="1" applyFill="1" applyBorder="1" applyAlignment="1">
      <alignment vertical="center" shrinkToFit="1"/>
    </xf>
    <xf numFmtId="0" fontId="4" fillId="0" borderId="0" xfId="2" applyAlignment="1">
      <alignment vertical="center"/>
    </xf>
    <xf numFmtId="0" fontId="5" fillId="0" borderId="1" xfId="2" applyFont="1" applyFill="1" applyBorder="1" applyAlignment="1">
      <alignment vertical="center" wrapText="1" shrinkToFit="1"/>
    </xf>
    <xf numFmtId="38" fontId="5" fillId="0" borderId="24" xfId="38" applyFont="1" applyBorder="1" applyAlignment="1">
      <alignment vertical="center"/>
    </xf>
    <xf numFmtId="0" fontId="25" fillId="0" borderId="1" xfId="2" applyFont="1" applyFill="1" applyBorder="1" applyAlignment="1">
      <alignment vertical="center" wrapText="1" shrinkToFit="1"/>
    </xf>
    <xf numFmtId="38" fontId="25" fillId="0" borderId="24" xfId="38" applyFont="1" applyBorder="1">
      <alignment vertical="center"/>
    </xf>
    <xf numFmtId="178" fontId="4" fillId="0" borderId="1" xfId="2" applyNumberFormat="1" applyFont="1" applyBorder="1" applyAlignment="1">
      <alignment vertical="center" shrinkToFit="1"/>
    </xf>
    <xf numFmtId="3" fontId="4" fillId="0" borderId="1" xfId="2" applyNumberFormat="1" applyFill="1" applyBorder="1" applyAlignment="1">
      <alignment vertical="center"/>
    </xf>
    <xf numFmtId="178" fontId="28" fillId="0" borderId="1" xfId="2" applyNumberFormat="1" applyFont="1" applyFill="1" applyBorder="1" applyAlignment="1">
      <alignment horizontal="right" vertical="center" wrapText="1"/>
    </xf>
    <xf numFmtId="3" fontId="29" fillId="0" borderId="1" xfId="2" applyNumberFormat="1" applyFont="1" applyFill="1" applyBorder="1" applyAlignment="1">
      <alignment horizontal="right" vertical="center" wrapText="1"/>
    </xf>
    <xf numFmtId="0" fontId="4" fillId="0" borderId="25" xfId="2" applyFont="1" applyBorder="1" applyAlignment="1">
      <alignment vertical="center"/>
    </xf>
    <xf numFmtId="0" fontId="29" fillId="0" borderId="1" xfId="2" applyFont="1" applyFill="1" applyBorder="1" applyAlignment="1">
      <alignment vertical="center" wrapText="1"/>
    </xf>
    <xf numFmtId="0" fontId="25" fillId="0" borderId="1" xfId="2" applyFont="1" applyFill="1" applyBorder="1" applyAlignment="1">
      <alignment vertical="center" wrapText="1"/>
    </xf>
    <xf numFmtId="0" fontId="30" fillId="0" borderId="1" xfId="2" applyFont="1" applyBorder="1" applyAlignment="1">
      <alignment vertical="center" wrapText="1"/>
    </xf>
    <xf numFmtId="0" fontId="4" fillId="0" borderId="25" xfId="2" applyFont="1" applyBorder="1" applyAlignment="1">
      <alignment vertical="center" wrapText="1"/>
    </xf>
    <xf numFmtId="38" fontId="25" fillId="0" borderId="26" xfId="38" applyFont="1" applyBorder="1">
      <alignment vertical="center"/>
    </xf>
    <xf numFmtId="0" fontId="4" fillId="0" borderId="25" xfId="2" applyFont="1" applyBorder="1" applyAlignment="1">
      <alignment vertical="center" shrinkToFit="1"/>
    </xf>
    <xf numFmtId="3" fontId="4" fillId="0" borderId="26" xfId="2" applyNumberFormat="1" applyFill="1" applyBorder="1" applyAlignment="1">
      <alignment vertical="center"/>
    </xf>
    <xf numFmtId="178" fontId="29" fillId="0" borderId="1" xfId="2" applyNumberFormat="1" applyFont="1" applyFill="1" applyBorder="1" applyAlignment="1">
      <alignment horizontal="right" vertical="center" wrapText="1"/>
    </xf>
    <xf numFmtId="38" fontId="25" fillId="0" borderId="25" xfId="38" applyFont="1" applyBorder="1">
      <alignment vertical="center"/>
    </xf>
    <xf numFmtId="0" fontId="29" fillId="0" borderId="1" xfId="2" applyFont="1" applyFill="1" applyBorder="1" applyAlignment="1">
      <alignment vertical="center" wrapText="1" shrinkToFit="1"/>
    </xf>
    <xf numFmtId="0" fontId="31" fillId="0" borderId="1" xfId="2" applyFont="1" applyBorder="1" applyAlignment="1">
      <alignment vertical="center"/>
    </xf>
    <xf numFmtId="0" fontId="31" fillId="0" borderId="1" xfId="2" applyFont="1" applyBorder="1" applyAlignment="1">
      <alignment vertical="center" shrinkToFit="1"/>
    </xf>
    <xf numFmtId="0" fontId="31" fillId="0" borderId="1" xfId="2" applyFont="1" applyBorder="1" applyAlignment="1">
      <alignment vertical="center" wrapText="1"/>
    </xf>
    <xf numFmtId="0" fontId="31" fillId="0" borderId="1" xfId="2" applyFont="1" applyFill="1" applyBorder="1" applyAlignment="1">
      <alignment vertical="center"/>
    </xf>
    <xf numFmtId="38" fontId="4" fillId="0" borderId="24" xfId="2" applyNumberFormat="1" applyBorder="1" applyAlignment="1">
      <alignment vertical="center"/>
    </xf>
    <xf numFmtId="0" fontId="32" fillId="0" borderId="1" xfId="2" applyFont="1" applyBorder="1" applyAlignment="1">
      <alignment vertical="center"/>
    </xf>
    <xf numFmtId="178" fontId="32" fillId="0" borderId="1" xfId="2" applyNumberFormat="1" applyFont="1" applyBorder="1" applyAlignment="1">
      <alignment vertical="center" shrinkToFit="1"/>
    </xf>
    <xf numFmtId="0" fontId="32" fillId="0" borderId="1" xfId="2" applyFont="1" applyBorder="1" applyAlignment="1">
      <alignment vertical="center" shrinkToFit="1"/>
    </xf>
    <xf numFmtId="0" fontId="32" fillId="0" borderId="1" xfId="2" applyFont="1" applyBorder="1" applyAlignment="1">
      <alignment vertical="center" wrapText="1"/>
    </xf>
    <xf numFmtId="38" fontId="33" fillId="0" borderId="1" xfId="38" applyFont="1" applyBorder="1" applyAlignment="1">
      <alignment vertical="center"/>
    </xf>
    <xf numFmtId="3" fontId="32" fillId="0" borderId="1" xfId="2" applyNumberFormat="1" applyFont="1" applyFill="1" applyBorder="1" applyAlignment="1">
      <alignment vertical="center"/>
    </xf>
    <xf numFmtId="178" fontId="32" fillId="0" borderId="1" xfId="2" applyNumberFormat="1" applyFont="1" applyBorder="1" applyAlignment="1">
      <alignment vertical="center"/>
    </xf>
    <xf numFmtId="177" fontId="32" fillId="0" borderId="1" xfId="31" applyNumberFormat="1" applyFont="1" applyBorder="1" applyAlignment="1">
      <alignment vertical="center"/>
    </xf>
    <xf numFmtId="178" fontId="34" fillId="0" borderId="1" xfId="2" applyNumberFormat="1" applyFont="1" applyFill="1" applyBorder="1" applyAlignment="1">
      <alignment horizontal="right" vertical="center" wrapText="1"/>
    </xf>
    <xf numFmtId="3" fontId="34" fillId="0" borderId="1" xfId="2" applyNumberFormat="1" applyFont="1" applyFill="1" applyBorder="1" applyAlignment="1">
      <alignment horizontal="right" vertical="center" wrapText="1"/>
    </xf>
    <xf numFmtId="0" fontId="32" fillId="0" borderId="24" xfId="2" applyFont="1" applyBorder="1" applyAlignment="1">
      <alignment vertical="center"/>
    </xf>
    <xf numFmtId="0" fontId="29" fillId="0" borderId="1" xfId="2" applyFont="1" applyFill="1" applyBorder="1" applyAlignment="1">
      <alignment vertical="center" shrinkToFit="1"/>
    </xf>
    <xf numFmtId="0" fontId="4" fillId="0" borderId="25" xfId="2" applyFill="1" applyBorder="1" applyAlignment="1">
      <alignment vertical="center" wrapText="1"/>
    </xf>
    <xf numFmtId="3" fontId="4" fillId="0" borderId="25" xfId="2" applyNumberFormat="1" applyFill="1" applyBorder="1" applyAlignment="1">
      <alignment vertical="center"/>
    </xf>
    <xf numFmtId="178" fontId="4" fillId="0" borderId="1" xfId="2" applyNumberFormat="1" applyFont="1" applyFill="1" applyBorder="1" applyAlignment="1">
      <alignment vertical="center"/>
    </xf>
    <xf numFmtId="0" fontId="4" fillId="0" borderId="24" xfId="2" applyFill="1" applyBorder="1" applyAlignment="1">
      <alignment vertical="center"/>
    </xf>
    <xf numFmtId="0" fontId="4" fillId="0" borderId="0" xfId="2" applyFill="1" applyAlignment="1">
      <alignment vertical="center"/>
    </xf>
    <xf numFmtId="178" fontId="4" fillId="0" borderId="25" xfId="2" applyNumberFormat="1" applyFont="1" applyBorder="1" applyAlignment="1">
      <alignment vertical="center"/>
    </xf>
    <xf numFmtId="0" fontId="32" fillId="0" borderId="0" xfId="2" applyFont="1" applyAlignment="1">
      <alignment vertical="center"/>
    </xf>
    <xf numFmtId="178" fontId="4" fillId="0" borderId="1" xfId="2" applyNumberFormat="1" applyFont="1" applyBorder="1" applyAlignment="1">
      <alignment horizontal="right" vertical="center" wrapText="1"/>
    </xf>
    <xf numFmtId="178" fontId="4" fillId="0" borderId="1" xfId="2" applyNumberFormat="1" applyFont="1" applyBorder="1" applyAlignment="1">
      <alignment vertical="center" wrapText="1"/>
    </xf>
    <xf numFmtId="176" fontId="4" fillId="0" borderId="1" xfId="2" applyNumberFormat="1" applyFill="1" applyBorder="1" applyAlignment="1">
      <alignment horizontal="right" vertical="center" wrapText="1"/>
    </xf>
    <xf numFmtId="0" fontId="32" fillId="0" borderId="1" xfId="2" applyFont="1" applyFill="1" applyBorder="1" applyAlignment="1">
      <alignment vertical="center"/>
    </xf>
    <xf numFmtId="177" fontId="32" fillId="0" borderId="1" xfId="31" applyNumberFormat="1" applyFont="1" applyBorder="1">
      <alignment vertical="center"/>
    </xf>
    <xf numFmtId="0" fontId="35" fillId="0" borderId="1" xfId="2" applyFont="1" applyFill="1" applyBorder="1" applyAlignment="1">
      <alignment vertical="center" shrinkToFit="1"/>
    </xf>
    <xf numFmtId="38" fontId="5" fillId="0" borderId="26" xfId="38" applyFont="1" applyFill="1" applyBorder="1" applyAlignment="1">
      <alignment vertical="center"/>
    </xf>
    <xf numFmtId="178" fontId="4" fillId="0" borderId="33" xfId="2" applyNumberFormat="1" applyFont="1" applyBorder="1" applyAlignment="1">
      <alignment vertical="center"/>
    </xf>
    <xf numFmtId="181" fontId="4" fillId="0" borderId="1" xfId="2" applyNumberFormat="1" applyFont="1" applyFill="1" applyBorder="1" applyAlignment="1">
      <alignment vertical="center"/>
    </xf>
    <xf numFmtId="38" fontId="4" fillId="0" borderId="1" xfId="2" applyNumberFormat="1" applyFill="1" applyBorder="1" applyAlignment="1">
      <alignment vertical="center"/>
    </xf>
    <xf numFmtId="0" fontId="4" fillId="0" borderId="25" xfId="2" applyFont="1" applyFill="1" applyBorder="1" applyAlignment="1">
      <alignment vertical="center"/>
    </xf>
    <xf numFmtId="181" fontId="5" fillId="0" borderId="1" xfId="38" applyNumberFormat="1" applyFont="1" applyFill="1" applyBorder="1" applyAlignment="1">
      <alignment vertical="center"/>
    </xf>
    <xf numFmtId="181" fontId="4" fillId="0" borderId="1" xfId="2" applyNumberFormat="1" applyFill="1" applyBorder="1" applyAlignment="1">
      <alignment vertical="center" wrapText="1"/>
    </xf>
    <xf numFmtId="0" fontId="0" fillId="0" borderId="1" xfId="47" applyFont="1" applyBorder="1" applyAlignment="1">
      <alignment vertical="center" shrinkToFit="1"/>
    </xf>
    <xf numFmtId="0" fontId="4" fillId="0" borderId="0" xfId="47" applyFont="1" applyAlignment="1">
      <alignment vertical="center" shrinkToFit="1"/>
    </xf>
    <xf numFmtId="0" fontId="4" fillId="0" borderId="1" xfId="2" applyFont="1" applyFill="1" applyBorder="1" applyAlignment="1">
      <alignment horizontal="center" vertical="center" wrapText="1"/>
    </xf>
    <xf numFmtId="177" fontId="0" fillId="0" borderId="24" xfId="31" applyNumberFormat="1" applyFont="1" applyBorder="1">
      <alignment vertical="center"/>
    </xf>
    <xf numFmtId="38" fontId="0" fillId="0" borderId="24" xfId="37" applyFont="1" applyBorder="1" applyAlignment="1">
      <alignment vertical="center"/>
    </xf>
    <xf numFmtId="0" fontId="4" fillId="0" borderId="1" xfId="2" applyFill="1" applyBorder="1" applyAlignment="1">
      <alignment horizontal="center" vertical="center"/>
    </xf>
    <xf numFmtId="3" fontId="4" fillId="0" borderId="34" xfId="2" applyNumberFormat="1" applyBorder="1" applyAlignment="1">
      <alignment vertical="center"/>
    </xf>
    <xf numFmtId="38" fontId="0" fillId="0" borderId="34" xfId="37" applyFont="1" applyBorder="1" applyAlignment="1">
      <alignment vertical="center"/>
    </xf>
    <xf numFmtId="0" fontId="24" fillId="0" borderId="1" xfId="2" applyFont="1" applyFill="1" applyBorder="1" applyAlignment="1">
      <alignment vertical="center" shrinkToFit="1"/>
    </xf>
    <xf numFmtId="3" fontId="4" fillId="0" borderId="35" xfId="2" applyNumberFormat="1" applyBorder="1" applyAlignment="1">
      <alignment horizontal="right" vertical="center" wrapText="1"/>
    </xf>
    <xf numFmtId="177" fontId="0" fillId="0" borderId="34" xfId="31" applyNumberFormat="1" applyFont="1" applyBorder="1">
      <alignment vertical="center"/>
    </xf>
    <xf numFmtId="0" fontId="4" fillId="0" borderId="34" xfId="2" applyBorder="1" applyAlignment="1">
      <alignment vertical="center" wrapText="1"/>
    </xf>
    <xf numFmtId="0" fontId="4" fillId="0" borderId="25" xfId="2" applyBorder="1" applyAlignment="1">
      <alignment horizontal="center" vertical="center" wrapText="1"/>
    </xf>
    <xf numFmtId="38" fontId="0" fillId="0" borderId="24" xfId="38" applyFont="1" applyBorder="1" applyAlignment="1">
      <alignment vertical="center" wrapText="1"/>
    </xf>
    <xf numFmtId="0" fontId="4" fillId="0" borderId="24" xfId="2" applyBorder="1" applyAlignment="1">
      <alignment horizontal="center" vertical="center"/>
    </xf>
    <xf numFmtId="3" fontId="4" fillId="0" borderId="1" xfId="2" applyNumberFormat="1" applyFont="1" applyBorder="1" applyAlignment="1">
      <alignment vertical="center" wrapText="1"/>
    </xf>
    <xf numFmtId="38" fontId="0" fillId="0" borderId="1" xfId="37" applyFont="1" applyBorder="1" applyAlignment="1">
      <alignment vertical="center"/>
    </xf>
    <xf numFmtId="38" fontId="4" fillId="0" borderId="1" xfId="2" applyNumberFormat="1" applyBorder="1" applyAlignment="1">
      <alignment vertical="center" wrapText="1"/>
    </xf>
    <xf numFmtId="0" fontId="26" fillId="0" borderId="1" xfId="2" applyFont="1" applyFill="1" applyBorder="1" applyAlignment="1">
      <alignment vertical="center" wrapText="1" shrinkToFit="1"/>
    </xf>
    <xf numFmtId="3" fontId="4" fillId="0" borderId="25" xfId="2" applyNumberFormat="1" applyFont="1" applyBorder="1" applyAlignment="1">
      <alignment vertical="center" wrapText="1"/>
    </xf>
    <xf numFmtId="3" fontId="4" fillId="0" borderId="1" xfId="2" applyNumberFormat="1" applyFont="1" applyBorder="1" applyAlignment="1">
      <alignment vertical="center"/>
    </xf>
    <xf numFmtId="0" fontId="4" fillId="0" borderId="25" xfId="2" applyFill="1" applyBorder="1" applyAlignment="1">
      <alignment vertical="center" shrinkToFit="1"/>
    </xf>
    <xf numFmtId="38" fontId="0" fillId="0" borderId="26" xfId="38" applyFont="1" applyFill="1" applyBorder="1" applyAlignment="1">
      <alignment horizontal="right" vertical="center"/>
    </xf>
    <xf numFmtId="177" fontId="0" fillId="0" borderId="24" xfId="31" applyNumberFormat="1" applyFont="1" applyFill="1" applyBorder="1">
      <alignment vertical="center"/>
    </xf>
    <xf numFmtId="0" fontId="4" fillId="0" borderId="24" xfId="2" applyFill="1" applyBorder="1" applyAlignment="1">
      <alignment vertical="center" wrapText="1"/>
    </xf>
    <xf numFmtId="0" fontId="4" fillId="0" borderId="0" xfId="2" applyAlignment="1">
      <alignment vertical="center" wrapText="1"/>
    </xf>
    <xf numFmtId="0" fontId="4" fillId="0" borderId="36" xfId="2" applyFont="1" applyBorder="1" applyAlignment="1">
      <alignment vertical="center" wrapText="1"/>
    </xf>
    <xf numFmtId="3" fontId="4" fillId="0" borderId="26" xfId="2" applyNumberFormat="1" applyFont="1" applyFill="1" applyBorder="1" applyAlignment="1">
      <alignment vertical="center" wrapText="1"/>
    </xf>
    <xf numFmtId="3" fontId="4" fillId="0" borderId="25" xfId="2" applyNumberFormat="1" applyFont="1" applyFill="1" applyBorder="1" applyAlignment="1">
      <alignment vertical="center"/>
    </xf>
    <xf numFmtId="3" fontId="4" fillId="0" borderId="1" xfId="2" applyNumberFormat="1" applyFill="1" applyBorder="1" applyAlignment="1">
      <alignment vertical="center" wrapText="1"/>
    </xf>
    <xf numFmtId="0" fontId="4" fillId="0" borderId="0" xfId="2" applyFont="1" applyFill="1" applyBorder="1" applyAlignment="1">
      <alignment vertical="center" wrapText="1"/>
    </xf>
    <xf numFmtId="177" fontId="0" fillId="0" borderId="24" xfId="31" applyNumberFormat="1" applyFont="1" applyBorder="1" applyAlignment="1">
      <alignment vertical="center" wrapText="1"/>
    </xf>
    <xf numFmtId="0" fontId="4" fillId="0" borderId="36" xfId="2" applyBorder="1" applyAlignment="1">
      <alignment vertical="center" shrinkToFit="1"/>
    </xf>
    <xf numFmtId="0" fontId="4" fillId="0" borderId="36" xfId="2" applyFont="1" applyBorder="1" applyAlignment="1">
      <alignment vertical="center" shrinkToFit="1"/>
    </xf>
    <xf numFmtId="0" fontId="4" fillId="0" borderId="36" xfId="2" applyBorder="1" applyAlignment="1">
      <alignment vertical="center"/>
    </xf>
    <xf numFmtId="38" fontId="0" fillId="0" borderId="1" xfId="38" applyFont="1" applyFill="1" applyBorder="1" applyAlignment="1">
      <alignment horizontal="right" vertical="center"/>
    </xf>
    <xf numFmtId="3" fontId="4" fillId="0" borderId="0" xfId="2" applyNumberFormat="1" applyBorder="1" applyAlignment="1">
      <alignment vertical="center"/>
    </xf>
    <xf numFmtId="0" fontId="4" fillId="0" borderId="27" xfId="2" applyBorder="1" applyAlignment="1">
      <alignment vertical="center"/>
    </xf>
    <xf numFmtId="0" fontId="4" fillId="0" borderId="0" xfId="2" applyBorder="1" applyAlignment="1">
      <alignment vertical="center"/>
    </xf>
    <xf numFmtId="177" fontId="0" fillId="0" borderId="24" xfId="31" applyNumberFormat="1" applyFont="1" applyFill="1" applyBorder="1" applyAlignment="1">
      <alignment vertical="center"/>
    </xf>
    <xf numFmtId="0" fontId="4" fillId="0" borderId="1" xfId="2" applyFont="1" applyFill="1" applyBorder="1" applyAlignment="1">
      <alignment horizontal="left" vertical="center"/>
    </xf>
    <xf numFmtId="0" fontId="4" fillId="0" borderId="25" xfId="2" applyFont="1" applyFill="1" applyBorder="1" applyAlignment="1">
      <alignment horizontal="left" vertical="center"/>
    </xf>
    <xf numFmtId="177" fontId="4" fillId="0" borderId="24" xfId="31" applyNumberFormat="1" applyFont="1" applyFill="1" applyBorder="1" applyAlignment="1">
      <alignment vertical="center"/>
    </xf>
    <xf numFmtId="0" fontId="4" fillId="0" borderId="24" xfId="2" applyFont="1" applyFill="1" applyBorder="1" applyAlignment="1">
      <alignment horizontal="left" vertical="center" wrapText="1"/>
    </xf>
    <xf numFmtId="38" fontId="0" fillId="0" borderId="24" xfId="37" applyFont="1" applyFill="1" applyBorder="1" applyAlignment="1">
      <alignment vertical="center"/>
    </xf>
    <xf numFmtId="0" fontId="4" fillId="0" borderId="0" xfId="2" applyFont="1" applyAlignment="1">
      <alignment vertical="center"/>
    </xf>
    <xf numFmtId="0" fontId="32" fillId="0" borderId="1" xfId="2" applyFont="1" applyFill="1" applyBorder="1" applyAlignment="1">
      <alignment vertical="center" wrapText="1"/>
    </xf>
    <xf numFmtId="0" fontId="32" fillId="0" borderId="25" xfId="2" applyFont="1" applyBorder="1" applyAlignment="1">
      <alignment vertical="center"/>
    </xf>
    <xf numFmtId="0" fontId="32" fillId="0" borderId="25" xfId="2" applyFont="1" applyBorder="1" applyAlignment="1">
      <alignment vertical="center" wrapText="1"/>
    </xf>
    <xf numFmtId="0" fontId="32" fillId="0" borderId="1" xfId="2" applyFont="1" applyFill="1" applyBorder="1" applyAlignment="1">
      <alignment horizontal="center" vertical="center" wrapText="1"/>
    </xf>
    <xf numFmtId="3" fontId="32" fillId="0" borderId="26" xfId="2" applyNumberFormat="1" applyFont="1" applyBorder="1" applyAlignment="1">
      <alignment vertical="center" wrapText="1"/>
    </xf>
    <xf numFmtId="3" fontId="32" fillId="0" borderId="25" xfId="2" applyNumberFormat="1" applyFont="1" applyBorder="1" applyAlignment="1">
      <alignment vertical="center"/>
    </xf>
    <xf numFmtId="38" fontId="32" fillId="0" borderId="1" xfId="38" applyFont="1" applyBorder="1" applyAlignment="1">
      <alignment vertical="center" wrapText="1"/>
    </xf>
    <xf numFmtId="38" fontId="32" fillId="0" borderId="1" xfId="37" applyFont="1" applyBorder="1" applyAlignment="1">
      <alignment vertical="center"/>
    </xf>
    <xf numFmtId="0" fontId="4" fillId="0" borderId="37" xfId="2" applyBorder="1" applyAlignment="1">
      <alignment vertical="center"/>
    </xf>
    <xf numFmtId="0" fontId="27" fillId="0" borderId="24" xfId="2" applyFont="1" applyBorder="1" applyAlignment="1">
      <alignment vertical="center" wrapText="1"/>
    </xf>
    <xf numFmtId="38" fontId="27" fillId="0" borderId="24" xfId="37" applyFont="1" applyBorder="1" applyAlignment="1">
      <alignment vertical="center"/>
    </xf>
    <xf numFmtId="3" fontId="4" fillId="0" borderId="27" xfId="2" applyNumberFormat="1" applyFont="1" applyBorder="1" applyAlignment="1">
      <alignment vertical="center" wrapText="1"/>
    </xf>
    <xf numFmtId="3" fontId="4" fillId="0" borderId="33" xfId="2" applyNumberFormat="1" applyFont="1" applyBorder="1" applyAlignment="1">
      <alignment vertical="center"/>
    </xf>
    <xf numFmtId="38" fontId="0" fillId="0" borderId="38" xfId="37" applyFont="1" applyBorder="1" applyAlignment="1">
      <alignment vertical="center"/>
    </xf>
    <xf numFmtId="0" fontId="37" fillId="0" borderId="1" xfId="2" applyFont="1" applyBorder="1" applyAlignment="1">
      <alignment vertical="center" wrapText="1"/>
    </xf>
    <xf numFmtId="3" fontId="4" fillId="0" borderId="34" xfId="47" applyNumberFormat="1" applyBorder="1">
      <alignment vertical="center"/>
    </xf>
    <xf numFmtId="0" fontId="4" fillId="0" borderId="24" xfId="47" applyBorder="1" applyAlignment="1">
      <alignment vertical="center" wrapText="1"/>
    </xf>
    <xf numFmtId="0" fontId="4" fillId="0" borderId="24" xfId="47" applyBorder="1">
      <alignment vertical="center"/>
    </xf>
    <xf numFmtId="0" fontId="4" fillId="0" borderId="34" xfId="47" applyBorder="1">
      <alignment vertical="center"/>
    </xf>
    <xf numFmtId="3" fontId="4" fillId="0" borderId="1" xfId="47" applyNumberFormat="1" applyBorder="1">
      <alignment vertical="center"/>
    </xf>
    <xf numFmtId="0" fontId="4" fillId="0" borderId="1" xfId="2" applyBorder="1" applyAlignment="1">
      <alignment horizontal="left" vertical="center"/>
    </xf>
    <xf numFmtId="178" fontId="4" fillId="33" borderId="39" xfId="0" applyNumberFormat="1" applyFont="1" applyFill="1" applyBorder="1" applyAlignment="1">
      <alignment horizontal="center" vertical="center" wrapText="1"/>
    </xf>
    <xf numFmtId="49" fontId="4" fillId="33" borderId="19" xfId="37" applyNumberFormat="1" applyFont="1" applyFill="1" applyBorder="1" applyAlignment="1">
      <alignment horizontal="center" vertical="center" wrapText="1"/>
    </xf>
    <xf numFmtId="38" fontId="5" fillId="0" borderId="1" xfId="37" applyFont="1" applyBorder="1" applyAlignment="1">
      <alignment vertical="center"/>
    </xf>
    <xf numFmtId="0" fontId="4" fillId="0" borderId="24" xfId="2" applyBorder="1" applyAlignment="1">
      <alignment vertical="center" wrapText="1"/>
    </xf>
    <xf numFmtId="0" fontId="4" fillId="0" borderId="24" xfId="2" applyBorder="1" applyAlignment="1">
      <alignment vertical="center"/>
    </xf>
    <xf numFmtId="0" fontId="4" fillId="0" borderId="24" xfId="2" applyBorder="1" applyAlignment="1">
      <alignment vertical="center" wrapText="1"/>
    </xf>
    <xf numFmtId="0" fontId="4" fillId="0" borderId="0" xfId="47" applyAlignment="1">
      <alignment vertical="center"/>
    </xf>
    <xf numFmtId="176" fontId="4" fillId="0" borderId="0" xfId="47" applyNumberFormat="1" applyAlignment="1">
      <alignment vertical="center"/>
    </xf>
    <xf numFmtId="38" fontId="4" fillId="0" borderId="0" xfId="37" applyAlignment="1">
      <alignment vertical="center" wrapText="1"/>
    </xf>
    <xf numFmtId="38" fontId="4" fillId="0" borderId="0" xfId="37" applyAlignment="1">
      <alignment vertical="center"/>
    </xf>
    <xf numFmtId="176" fontId="0" fillId="0" borderId="11" xfId="38" applyNumberFormat="1" applyFont="1" applyBorder="1" applyAlignment="1">
      <alignment vertical="center"/>
    </xf>
    <xf numFmtId="38" fontId="4" fillId="0" borderId="0" xfId="37" applyBorder="1" applyAlignment="1">
      <alignment vertical="center" wrapText="1"/>
    </xf>
    <xf numFmtId="38" fontId="4" fillId="0" borderId="0" xfId="37" applyBorder="1" applyAlignment="1">
      <alignment vertical="center"/>
    </xf>
    <xf numFmtId="176" fontId="0" fillId="0" borderId="21" xfId="38" applyNumberFormat="1" applyFont="1" applyFill="1" applyBorder="1" applyAlignment="1">
      <alignment vertical="center"/>
    </xf>
    <xf numFmtId="38" fontId="4" fillId="0" borderId="0" xfId="37" applyFill="1" applyBorder="1" applyAlignment="1">
      <alignment vertical="center" wrapText="1"/>
    </xf>
    <xf numFmtId="38" fontId="4" fillId="0" borderId="0" xfId="37" applyFill="1" applyBorder="1" applyAlignment="1">
      <alignment vertical="center"/>
    </xf>
    <xf numFmtId="176" fontId="0" fillId="0" borderId="1" xfId="47" applyNumberFormat="1" applyFont="1" applyBorder="1" applyAlignment="1">
      <alignment vertical="center" wrapText="1"/>
    </xf>
    <xf numFmtId="38" fontId="4" fillId="0" borderId="1" xfId="37" applyFill="1" applyBorder="1" applyAlignment="1">
      <alignment vertical="center" wrapText="1"/>
    </xf>
    <xf numFmtId="3" fontId="4" fillId="36" borderId="23" xfId="47" applyNumberFormat="1" applyFill="1" applyBorder="1" applyAlignment="1">
      <alignment vertical="center"/>
    </xf>
    <xf numFmtId="176" fontId="4" fillId="36" borderId="23" xfId="47" applyNumberFormat="1" applyFill="1" applyBorder="1" applyAlignment="1">
      <alignment vertical="center"/>
    </xf>
    <xf numFmtId="38" fontId="4" fillId="36" borderId="23" xfId="37" applyFill="1" applyBorder="1" applyAlignment="1">
      <alignment vertical="center" wrapText="1"/>
    </xf>
    <xf numFmtId="38" fontId="4" fillId="36" borderId="23" xfId="37" applyFill="1" applyBorder="1" applyAlignment="1">
      <alignment vertical="center"/>
    </xf>
    <xf numFmtId="38" fontId="25" fillId="35" borderId="1" xfId="38" applyFont="1" applyFill="1" applyBorder="1" applyAlignment="1">
      <alignment vertical="center"/>
    </xf>
    <xf numFmtId="0" fontId="24" fillId="0" borderId="1" xfId="2" applyFont="1" applyBorder="1" applyAlignment="1">
      <alignment vertical="center" wrapText="1"/>
    </xf>
    <xf numFmtId="38" fontId="25" fillId="0" borderId="1" xfId="38" applyFont="1" applyBorder="1" applyAlignment="1">
      <alignment horizontal="right" vertical="center" wrapText="1"/>
    </xf>
    <xf numFmtId="176" fontId="25" fillId="0" borderId="1" xfId="38" applyNumberFormat="1" applyFont="1" applyBorder="1" applyAlignment="1">
      <alignment vertical="center"/>
    </xf>
    <xf numFmtId="38" fontId="0" fillId="0" borderId="1" xfId="37" applyFont="1" applyFill="1" applyBorder="1" applyAlignment="1">
      <alignment vertical="center" wrapText="1"/>
    </xf>
    <xf numFmtId="0" fontId="27" fillId="0" borderId="1" xfId="2" applyFont="1" applyBorder="1" applyAlignment="1">
      <alignment vertical="center" wrapText="1"/>
    </xf>
    <xf numFmtId="3" fontId="4" fillId="35" borderId="26" xfId="2" applyNumberFormat="1" applyFill="1" applyBorder="1" applyAlignment="1">
      <alignment vertical="center"/>
    </xf>
    <xf numFmtId="38" fontId="0" fillId="0" borderId="1" xfId="38" applyFont="1" applyFill="1" applyBorder="1" applyAlignment="1">
      <alignment vertical="center" wrapText="1"/>
    </xf>
    <xf numFmtId="0" fontId="40" fillId="0" borderId="24" xfId="2" applyFont="1" applyBorder="1" applyAlignment="1">
      <alignment vertical="center" wrapText="1"/>
    </xf>
    <xf numFmtId="0" fontId="40" fillId="0" borderId="0" xfId="2" applyFont="1" applyAlignment="1">
      <alignment vertical="center"/>
    </xf>
    <xf numFmtId="3" fontId="4" fillId="0" borderId="26" xfId="47" applyNumberFormat="1" applyBorder="1" applyAlignment="1">
      <alignment vertical="center"/>
    </xf>
    <xf numFmtId="176" fontId="4" fillId="0" borderId="25" xfId="47" applyNumberFormat="1" applyBorder="1" applyAlignment="1">
      <alignment vertical="center"/>
    </xf>
    <xf numFmtId="38" fontId="4" fillId="0" borderId="1" xfId="37" applyBorder="1" applyAlignment="1">
      <alignment vertical="center"/>
    </xf>
    <xf numFmtId="3" fontId="4" fillId="0" borderId="0" xfId="47" applyNumberFormat="1" applyAlignment="1">
      <alignment vertical="center"/>
    </xf>
    <xf numFmtId="38" fontId="4" fillId="0" borderId="0" xfId="37" applyFill="1" applyAlignment="1">
      <alignment vertical="center" wrapText="1"/>
    </xf>
    <xf numFmtId="38" fontId="0" fillId="0" borderId="24" xfId="37" applyFont="1" applyBorder="1" applyAlignment="1">
      <alignment vertical="center" wrapText="1"/>
    </xf>
    <xf numFmtId="38" fontId="0" fillId="0" borderId="24" xfId="37" applyFont="1" applyBorder="1" applyAlignment="1">
      <alignment horizontal="left" vertical="center" wrapText="1"/>
    </xf>
    <xf numFmtId="38" fontId="0" fillId="0" borderId="1" xfId="37" applyFont="1" applyBorder="1" applyAlignment="1">
      <alignment horizontal="right" vertical="center" wrapText="1"/>
    </xf>
    <xf numFmtId="0" fontId="4" fillId="0" borderId="24" xfId="2" applyBorder="1" applyAlignment="1">
      <alignment vertical="center" wrapText="1"/>
    </xf>
    <xf numFmtId="49" fontId="0" fillId="34" borderId="2" xfId="47" applyNumberFormat="1" applyFont="1" applyFill="1" applyBorder="1">
      <alignment vertical="center"/>
    </xf>
    <xf numFmtId="178" fontId="4" fillId="36" borderId="1" xfId="47" applyNumberFormat="1" applyFill="1" applyBorder="1">
      <alignment vertical="center"/>
    </xf>
    <xf numFmtId="38" fontId="25" fillId="0" borderId="1" xfId="38" applyFont="1" applyBorder="1" applyAlignment="1">
      <alignment vertical="center" shrinkToFit="1"/>
    </xf>
    <xf numFmtId="176" fontId="25" fillId="0" borderId="1" xfId="38" applyNumberFormat="1" applyFont="1" applyBorder="1" applyAlignment="1">
      <alignment vertical="center" shrinkToFit="1"/>
    </xf>
    <xf numFmtId="176" fontId="4" fillId="0" borderId="1" xfId="2" applyNumberFormat="1" applyFont="1" applyBorder="1" applyAlignment="1">
      <alignment vertical="center" shrinkToFit="1"/>
    </xf>
    <xf numFmtId="177" fontId="0" fillId="0" borderId="1" xfId="31" applyNumberFormat="1" applyFont="1" applyFill="1" applyBorder="1" applyAlignment="1">
      <alignment vertical="center" shrinkToFit="1"/>
    </xf>
    <xf numFmtId="178" fontId="4" fillId="0" borderId="24" xfId="2" applyNumberFormat="1" applyBorder="1" applyAlignment="1">
      <alignment vertical="center" shrinkToFit="1"/>
    </xf>
    <xf numFmtId="0" fontId="4" fillId="0" borderId="1" xfId="2" applyBorder="1" applyAlignment="1">
      <alignment vertical="center" wrapText="1" shrinkToFit="1"/>
    </xf>
    <xf numFmtId="38" fontId="41" fillId="0" borderId="1" xfId="38" applyFont="1" applyBorder="1">
      <alignment vertical="center"/>
    </xf>
    <xf numFmtId="176" fontId="42" fillId="0" borderId="1" xfId="2" applyNumberFormat="1" applyFont="1" applyFill="1" applyBorder="1" applyAlignment="1">
      <alignment vertical="center"/>
    </xf>
    <xf numFmtId="177" fontId="42" fillId="0" borderId="1" xfId="31" applyNumberFormat="1" applyFont="1" applyFill="1" applyBorder="1">
      <alignment vertical="center"/>
    </xf>
    <xf numFmtId="176" fontId="42" fillId="0" borderId="1" xfId="2" applyNumberFormat="1" applyFont="1" applyBorder="1" applyAlignment="1">
      <alignment vertical="center"/>
    </xf>
    <xf numFmtId="178" fontId="42" fillId="0" borderId="27" xfId="2" applyNumberFormat="1" applyFont="1" applyBorder="1" applyAlignment="1">
      <alignment vertical="center"/>
    </xf>
    <xf numFmtId="177" fontId="42" fillId="0" borderId="1" xfId="31" applyNumberFormat="1" applyFont="1" applyBorder="1">
      <alignment vertical="center"/>
    </xf>
    <xf numFmtId="178" fontId="42" fillId="0" borderId="1" xfId="2" applyNumberFormat="1" applyFont="1" applyBorder="1" applyAlignment="1">
      <alignment vertical="center"/>
    </xf>
    <xf numFmtId="176" fontId="42" fillId="0" borderId="26" xfId="2" applyNumberFormat="1" applyFont="1" applyBorder="1" applyAlignment="1">
      <alignment vertical="center"/>
    </xf>
    <xf numFmtId="176" fontId="42" fillId="0" borderId="25" xfId="2" applyNumberFormat="1" applyFont="1" applyBorder="1" applyAlignment="1">
      <alignment vertical="center"/>
    </xf>
    <xf numFmtId="176" fontId="42" fillId="0" borderId="25" xfId="2" applyNumberFormat="1" applyFont="1" applyFill="1" applyBorder="1" applyAlignment="1">
      <alignment horizontal="right" vertical="center"/>
    </xf>
    <xf numFmtId="0" fontId="27" fillId="0" borderId="1" xfId="2" applyFont="1" applyBorder="1" applyAlignment="1">
      <alignment vertical="center" shrinkToFit="1"/>
    </xf>
    <xf numFmtId="0" fontId="27" fillId="0" borderId="1" xfId="2" applyFont="1" applyBorder="1" applyAlignment="1">
      <alignment vertical="center"/>
    </xf>
    <xf numFmtId="0" fontId="27" fillId="0" borderId="25" xfId="2" applyFont="1" applyBorder="1" applyAlignment="1">
      <alignment vertical="center"/>
    </xf>
    <xf numFmtId="0" fontId="2" fillId="0" borderId="1" xfId="2" applyFont="1" applyBorder="1" applyAlignment="1">
      <alignment vertical="center"/>
    </xf>
    <xf numFmtId="0" fontId="27" fillId="0" borderId="25" xfId="2" applyFont="1" applyBorder="1" applyAlignment="1">
      <alignment vertical="center" wrapText="1"/>
    </xf>
    <xf numFmtId="49" fontId="0" fillId="0" borderId="2" xfId="47" applyNumberFormat="1" applyFont="1" applyFill="1" applyBorder="1">
      <alignment vertical="center"/>
    </xf>
    <xf numFmtId="0" fontId="42" fillId="0" borderId="0" xfId="47" applyFont="1">
      <alignment vertical="center"/>
    </xf>
    <xf numFmtId="0" fontId="42" fillId="0" borderId="1" xfId="2" applyFont="1" applyBorder="1" applyAlignment="1">
      <alignment vertical="center" wrapText="1"/>
    </xf>
    <xf numFmtId="0" fontId="42" fillId="0" borderId="1" xfId="2" applyFont="1" applyBorder="1" applyAlignment="1">
      <alignment vertical="center"/>
    </xf>
    <xf numFmtId="0" fontId="42" fillId="0" borderId="1" xfId="2" applyFont="1" applyBorder="1" applyAlignment="1">
      <alignment vertical="center" shrinkToFit="1"/>
    </xf>
    <xf numFmtId="0" fontId="42" fillId="0" borderId="25" xfId="2" applyFont="1" applyBorder="1" applyAlignment="1">
      <alignment vertical="center" wrapText="1"/>
    </xf>
    <xf numFmtId="178" fontId="42" fillId="0" borderId="24" xfId="2" applyNumberFormat="1" applyFont="1" applyBorder="1" applyAlignment="1">
      <alignment vertical="center"/>
    </xf>
    <xf numFmtId="0" fontId="42" fillId="0" borderId="24" xfId="2" applyFont="1" applyBorder="1" applyAlignment="1">
      <alignment vertical="center" wrapText="1"/>
    </xf>
    <xf numFmtId="0" fontId="4" fillId="36" borderId="40" xfId="47" applyFill="1" applyBorder="1">
      <alignment vertical="center"/>
    </xf>
    <xf numFmtId="0" fontId="4" fillId="0" borderId="41" xfId="47" applyBorder="1">
      <alignment vertical="center"/>
    </xf>
    <xf numFmtId="0" fontId="27" fillId="0" borderId="1" xfId="2" applyFont="1" applyBorder="1" applyAlignment="1">
      <alignment horizontal="right" vertical="center"/>
    </xf>
    <xf numFmtId="176" fontId="27" fillId="0" borderId="1" xfId="38" applyNumberFormat="1" applyFont="1" applyBorder="1">
      <alignment vertical="center"/>
    </xf>
    <xf numFmtId="182" fontId="4" fillId="41" borderId="1" xfId="47" applyNumberFormat="1" applyFill="1" applyBorder="1">
      <alignment vertical="center"/>
    </xf>
    <xf numFmtId="0" fontId="26" fillId="0" borderId="27" xfId="2" applyFont="1" applyBorder="1" applyAlignment="1">
      <alignment vertical="center" wrapText="1" shrinkToFit="1"/>
    </xf>
    <xf numFmtId="0" fontId="4" fillId="0" borderId="27" xfId="2" applyFont="1" applyBorder="1" applyAlignment="1">
      <alignment vertical="center"/>
    </xf>
    <xf numFmtId="0" fontId="4" fillId="0" borderId="27" xfId="2" applyFont="1" applyBorder="1" applyAlignment="1">
      <alignment vertical="center" shrinkToFit="1"/>
    </xf>
    <xf numFmtId="38" fontId="5" fillId="0" borderId="27" xfId="38" applyFont="1" applyBorder="1" applyAlignment="1">
      <alignment vertical="center"/>
    </xf>
    <xf numFmtId="176" fontId="5" fillId="0" borderId="27" xfId="38" applyNumberFormat="1" applyFont="1" applyBorder="1" applyAlignment="1">
      <alignment vertical="center"/>
    </xf>
    <xf numFmtId="176" fontId="4" fillId="0" borderId="27" xfId="2" applyNumberFormat="1" applyFont="1" applyBorder="1" applyAlignment="1">
      <alignment vertical="center"/>
    </xf>
    <xf numFmtId="177" fontId="0" fillId="0" borderId="27" xfId="31" applyNumberFormat="1" applyFont="1" applyFill="1" applyBorder="1" applyAlignment="1">
      <alignment vertical="center"/>
    </xf>
    <xf numFmtId="182" fontId="4" fillId="0" borderId="27" xfId="2" applyNumberFormat="1" applyFont="1" applyBorder="1" applyAlignment="1">
      <alignment vertical="center"/>
    </xf>
    <xf numFmtId="182" fontId="4" fillId="0" borderId="42" xfId="2" applyNumberFormat="1" applyBorder="1" applyAlignment="1">
      <alignment vertical="center"/>
    </xf>
    <xf numFmtId="182" fontId="4" fillId="0" borderId="1" xfId="2" applyNumberFormat="1" applyFont="1" applyBorder="1" applyAlignment="1">
      <alignment vertical="center"/>
    </xf>
    <xf numFmtId="182" fontId="4" fillId="0" borderId="1" xfId="2" applyNumberFormat="1" applyBorder="1" applyAlignment="1">
      <alignment vertical="center"/>
    </xf>
    <xf numFmtId="38" fontId="5" fillId="0" borderId="1" xfId="38" applyFont="1" applyFill="1" applyBorder="1" applyAlignment="1">
      <alignment horizontal="right" vertical="center" wrapText="1"/>
    </xf>
    <xf numFmtId="38" fontId="5" fillId="0" borderId="1" xfId="38" applyNumberFormat="1" applyFont="1" applyBorder="1" applyAlignment="1">
      <alignment vertical="center"/>
    </xf>
    <xf numFmtId="38" fontId="4" fillId="0" borderId="1" xfId="2" applyNumberFormat="1" applyFont="1" applyFill="1" applyBorder="1" applyAlignment="1">
      <alignment vertical="center"/>
    </xf>
    <xf numFmtId="38" fontId="4" fillId="0" borderId="1" xfId="2" applyNumberFormat="1" applyFont="1" applyBorder="1" applyAlignment="1">
      <alignment vertical="center"/>
    </xf>
    <xf numFmtId="0" fontId="41" fillId="0" borderId="1" xfId="2" applyFont="1" applyFill="1" applyBorder="1" applyAlignment="1">
      <alignment vertical="center" wrapText="1" shrinkToFit="1"/>
    </xf>
    <xf numFmtId="0" fontId="4" fillId="0" borderId="1" xfId="2" applyFont="1" applyFill="1" applyBorder="1" applyAlignment="1">
      <alignment vertical="center" wrapText="1" shrinkToFit="1"/>
    </xf>
    <xf numFmtId="38" fontId="41" fillId="0" borderId="1" xfId="38" applyFont="1" applyFill="1" applyBorder="1" applyAlignment="1">
      <alignment horizontal="right" vertical="center" wrapText="1"/>
    </xf>
    <xf numFmtId="38" fontId="41" fillId="0" borderId="1" xfId="38" applyFont="1" applyFill="1" applyBorder="1">
      <alignment vertical="center"/>
    </xf>
    <xf numFmtId="182" fontId="4" fillId="0" borderId="1" xfId="2" applyNumberFormat="1" applyFont="1" applyFill="1" applyBorder="1" applyAlignment="1">
      <alignment vertical="center"/>
    </xf>
    <xf numFmtId="0" fontId="26" fillId="0" borderId="1" xfId="2" applyFont="1" applyBorder="1" applyAlignment="1">
      <alignment vertical="center" wrapText="1"/>
    </xf>
    <xf numFmtId="38" fontId="4" fillId="0" borderId="1" xfId="2" applyNumberFormat="1" applyFont="1" applyBorder="1" applyAlignment="1">
      <alignment vertical="center" wrapText="1"/>
    </xf>
    <xf numFmtId="182" fontId="4" fillId="0" borderId="1" xfId="2" applyNumberFormat="1" applyFont="1" applyBorder="1" applyAlignment="1">
      <alignment vertical="center" wrapText="1"/>
    </xf>
    <xf numFmtId="177" fontId="4" fillId="0" borderId="1" xfId="31" applyNumberFormat="1" applyFont="1" applyBorder="1" applyAlignment="1">
      <alignment vertical="center"/>
    </xf>
    <xf numFmtId="3" fontId="4" fillId="0" borderId="1" xfId="2" applyNumberFormat="1" applyFont="1" applyFill="1" applyBorder="1" applyAlignment="1">
      <alignment vertical="center" wrapText="1"/>
    </xf>
    <xf numFmtId="182" fontId="27" fillId="0" borderId="1" xfId="2" applyNumberFormat="1" applyFont="1" applyFill="1" applyBorder="1" applyAlignment="1">
      <alignment vertical="center" wrapText="1"/>
    </xf>
    <xf numFmtId="38" fontId="41" fillId="0" borderId="1" xfId="38" applyFont="1" applyBorder="1" applyAlignment="1">
      <alignment vertical="center"/>
    </xf>
    <xf numFmtId="182" fontId="4" fillId="0" borderId="1" xfId="2" applyNumberFormat="1" applyFill="1" applyBorder="1" applyAlignment="1">
      <alignment vertical="center" wrapText="1"/>
    </xf>
    <xf numFmtId="38" fontId="5" fillId="0" borderId="1" xfId="38" applyFont="1" applyBorder="1" applyAlignment="1">
      <alignment vertical="center" wrapText="1"/>
    </xf>
    <xf numFmtId="176" fontId="4" fillId="0" borderId="1" xfId="2" applyNumberFormat="1" applyFont="1" applyBorder="1" applyAlignment="1">
      <alignment vertical="center" wrapText="1"/>
    </xf>
    <xf numFmtId="183" fontId="4" fillId="41" borderId="23" xfId="47" applyNumberFormat="1" applyFill="1" applyBorder="1">
      <alignment vertical="center"/>
    </xf>
    <xf numFmtId="0" fontId="4" fillId="0" borderId="27" xfId="2" applyBorder="1" applyAlignment="1">
      <alignment vertical="center" wrapText="1"/>
    </xf>
    <xf numFmtId="0" fontId="4" fillId="0" borderId="27" xfId="2" applyBorder="1" applyAlignment="1">
      <alignment horizontal="right" vertical="center"/>
    </xf>
    <xf numFmtId="38" fontId="4" fillId="0" borderId="27" xfId="38" applyFont="1" applyBorder="1" applyAlignment="1">
      <alignment vertical="center"/>
    </xf>
    <xf numFmtId="183" fontId="4" fillId="0" borderId="27" xfId="47" applyNumberFormat="1" applyBorder="1">
      <alignment vertical="center"/>
    </xf>
    <xf numFmtId="38" fontId="4" fillId="0" borderId="1" xfId="38" applyFont="1" applyBorder="1" applyAlignment="1">
      <alignment vertical="center"/>
    </xf>
    <xf numFmtId="183" fontId="4" fillId="0" borderId="1" xfId="47" applyNumberFormat="1" applyBorder="1">
      <alignment vertical="center"/>
    </xf>
    <xf numFmtId="176" fontId="4" fillId="0" borderId="27" xfId="38" applyNumberFormat="1" applyFont="1" applyBorder="1" applyAlignment="1">
      <alignment vertical="center"/>
    </xf>
    <xf numFmtId="176" fontId="4" fillId="0" borderId="1" xfId="38" applyNumberFormat="1" applyFont="1" applyBorder="1" applyAlignment="1">
      <alignment vertical="center"/>
    </xf>
    <xf numFmtId="38" fontId="4" fillId="0" borderId="1" xfId="38" applyNumberFormat="1" applyFont="1" applyBorder="1" applyAlignment="1">
      <alignment vertical="center"/>
    </xf>
    <xf numFmtId="0" fontId="44" fillId="0" borderId="1" xfId="2" applyFont="1" applyBorder="1" applyAlignment="1">
      <alignment vertical="center"/>
    </xf>
    <xf numFmtId="0" fontId="44" fillId="0" borderId="1" xfId="2" applyFont="1" applyBorder="1" applyAlignment="1">
      <alignment vertical="center" shrinkToFit="1"/>
    </xf>
    <xf numFmtId="38" fontId="24" fillId="0" borderId="1" xfId="38" applyFont="1" applyBorder="1" applyAlignment="1">
      <alignment vertical="center"/>
    </xf>
    <xf numFmtId="176" fontId="24" fillId="0" borderId="1" xfId="38" applyNumberFormat="1" applyFont="1" applyBorder="1" applyAlignment="1">
      <alignment vertical="center"/>
    </xf>
    <xf numFmtId="176" fontId="44" fillId="0" borderId="1" xfId="2" applyNumberFormat="1" applyFont="1" applyBorder="1" applyAlignment="1">
      <alignment vertical="center"/>
    </xf>
    <xf numFmtId="177" fontId="44" fillId="0" borderId="1" xfId="31" applyNumberFormat="1" applyFont="1" applyFill="1" applyBorder="1" applyAlignment="1">
      <alignment vertical="center"/>
    </xf>
    <xf numFmtId="38" fontId="44" fillId="0" borderId="1" xfId="37" applyFont="1" applyBorder="1" applyAlignment="1">
      <alignment vertical="center"/>
    </xf>
    <xf numFmtId="38" fontId="44" fillId="0" borderId="24" xfId="37" applyFont="1" applyBorder="1" applyAlignment="1">
      <alignment vertical="center"/>
    </xf>
    <xf numFmtId="177" fontId="44" fillId="0" borderId="1" xfId="31" applyNumberFormat="1" applyFont="1" applyBorder="1" applyAlignment="1">
      <alignment vertical="center"/>
    </xf>
    <xf numFmtId="0" fontId="44" fillId="0" borderId="1" xfId="2" applyFont="1" applyBorder="1" applyAlignment="1">
      <alignment vertical="center" wrapText="1"/>
    </xf>
    <xf numFmtId="0" fontId="44" fillId="0" borderId="25" xfId="2" applyFont="1" applyBorder="1" applyAlignment="1">
      <alignment vertical="center"/>
    </xf>
    <xf numFmtId="0" fontId="44" fillId="0" borderId="1" xfId="2" applyFont="1" applyFill="1" applyBorder="1" applyAlignment="1">
      <alignment vertical="center"/>
    </xf>
    <xf numFmtId="176" fontId="44" fillId="0" borderId="26" xfId="2" applyNumberFormat="1" applyFont="1" applyBorder="1" applyAlignment="1">
      <alignment vertical="center"/>
    </xf>
    <xf numFmtId="176" fontId="44" fillId="0" borderId="25" xfId="2" applyNumberFormat="1" applyFont="1" applyBorder="1" applyAlignment="1">
      <alignment vertical="center"/>
    </xf>
    <xf numFmtId="0" fontId="44" fillId="0" borderId="1" xfId="47" applyFont="1" applyBorder="1" applyAlignment="1">
      <alignment vertical="center"/>
    </xf>
    <xf numFmtId="0" fontId="44" fillId="0" borderId="25" xfId="47" applyFont="1" applyBorder="1" applyAlignment="1">
      <alignment vertical="center"/>
    </xf>
    <xf numFmtId="0" fontId="44" fillId="0" borderId="1" xfId="47" applyFont="1" applyFill="1" applyBorder="1" applyAlignment="1">
      <alignment vertical="center"/>
    </xf>
    <xf numFmtId="176" fontId="44" fillId="0" borderId="26" xfId="47" applyNumberFormat="1" applyFont="1" applyBorder="1" applyAlignment="1">
      <alignment vertical="center"/>
    </xf>
    <xf numFmtId="3" fontId="44" fillId="0" borderId="25" xfId="47" applyNumberFormat="1" applyFont="1" applyBorder="1" applyAlignment="1">
      <alignment vertical="center"/>
    </xf>
    <xf numFmtId="38" fontId="44" fillId="0" borderId="1" xfId="37" applyFont="1" applyBorder="1" applyAlignment="1">
      <alignment vertical="center" wrapText="1"/>
    </xf>
    <xf numFmtId="176" fontId="44" fillId="0" borderId="1" xfId="47" applyNumberFormat="1" applyFont="1" applyBorder="1" applyAlignment="1">
      <alignment vertical="center"/>
    </xf>
    <xf numFmtId="3" fontId="44" fillId="0" borderId="1" xfId="47" applyNumberFormat="1" applyFont="1" applyBorder="1" applyAlignment="1">
      <alignment vertical="center"/>
    </xf>
    <xf numFmtId="3" fontId="4" fillId="0" borderId="0" xfId="47" applyNumberFormat="1" applyBorder="1">
      <alignment vertical="center"/>
    </xf>
    <xf numFmtId="177" fontId="0" fillId="0" borderId="0" xfId="31" applyNumberFormat="1" applyFont="1" applyFill="1" applyBorder="1">
      <alignment vertical="center"/>
    </xf>
    <xf numFmtId="177" fontId="0" fillId="0" borderId="0" xfId="31" applyNumberFormat="1" applyFont="1" applyBorder="1">
      <alignment vertical="center"/>
    </xf>
    <xf numFmtId="0" fontId="4" fillId="36" borderId="2" xfId="47" applyFill="1" applyBorder="1">
      <alignment vertical="center"/>
    </xf>
    <xf numFmtId="38" fontId="4" fillId="36" borderId="2" xfId="38" applyFont="1" applyFill="1" applyBorder="1">
      <alignment vertical="center"/>
    </xf>
    <xf numFmtId="184" fontId="4" fillId="36" borderId="2" xfId="47" applyNumberFormat="1" applyFill="1" applyBorder="1">
      <alignment vertical="center"/>
    </xf>
    <xf numFmtId="184" fontId="27" fillId="0" borderId="1" xfId="47" applyNumberFormat="1" applyFont="1" applyBorder="1">
      <alignment vertical="center"/>
    </xf>
    <xf numFmtId="0" fontId="4" fillId="0" borderId="0" xfId="2" applyBorder="1" applyAlignment="1">
      <alignment horizontal="right" vertical="center"/>
    </xf>
    <xf numFmtId="176" fontId="0" fillId="0" borderId="0" xfId="38" applyNumberFormat="1" applyFont="1" applyBorder="1">
      <alignment vertical="center"/>
    </xf>
    <xf numFmtId="176" fontId="4" fillId="0" borderId="0" xfId="2" applyNumberFormat="1" applyBorder="1" applyAlignment="1">
      <alignment vertical="center"/>
    </xf>
    <xf numFmtId="0" fontId="4" fillId="0" borderId="0" xfId="2" applyFill="1" applyBorder="1" applyAlignment="1">
      <alignment vertical="center"/>
    </xf>
    <xf numFmtId="0" fontId="4" fillId="0" borderId="24" xfId="2" applyBorder="1" applyAlignment="1">
      <alignment vertical="center" wrapText="1"/>
    </xf>
    <xf numFmtId="0" fontId="24" fillId="0" borderId="1" xfId="2" applyFont="1" applyBorder="1" applyAlignment="1">
      <alignment horizontal="center" vertical="center" wrapText="1" shrinkToFit="1"/>
    </xf>
    <xf numFmtId="3" fontId="4" fillId="0" borderId="25" xfId="2" applyNumberFormat="1" applyFont="1" applyFill="1" applyBorder="1" applyAlignment="1">
      <alignment vertical="center" wrapText="1"/>
    </xf>
    <xf numFmtId="178" fontId="4" fillId="0" borderId="1" xfId="2" applyNumberFormat="1" applyFont="1" applyFill="1" applyBorder="1" applyAlignment="1">
      <alignment vertical="center" wrapText="1"/>
    </xf>
    <xf numFmtId="0" fontId="44" fillId="0" borderId="1" xfId="2" applyFont="1" applyBorder="1" applyAlignment="1">
      <alignment vertical="center" wrapText="1" shrinkToFit="1"/>
    </xf>
    <xf numFmtId="176" fontId="41" fillId="0" borderId="1" xfId="38" applyNumberFormat="1" applyFont="1" applyBorder="1">
      <alignment vertical="center"/>
    </xf>
    <xf numFmtId="0" fontId="41" fillId="0" borderId="27" xfId="2" applyFont="1" applyBorder="1" applyAlignment="1">
      <alignment horizontal="center" vertical="center" shrinkToFit="1"/>
    </xf>
    <xf numFmtId="0" fontId="4" fillId="0" borderId="26" xfId="2" applyFont="1" applyBorder="1" applyAlignment="1">
      <alignment vertical="center" wrapText="1"/>
    </xf>
    <xf numFmtId="38" fontId="25" fillId="0" borderId="1" xfId="38" applyFont="1" applyBorder="1" applyAlignment="1">
      <alignment vertical="center" wrapText="1"/>
    </xf>
    <xf numFmtId="176" fontId="25" fillId="0" borderId="1" xfId="38" applyNumberFormat="1" applyFont="1" applyBorder="1" applyAlignment="1">
      <alignment vertical="center" wrapText="1"/>
    </xf>
    <xf numFmtId="0" fontId="41" fillId="0" borderId="1" xfId="2" applyFont="1" applyBorder="1" applyAlignment="1">
      <alignment horizontal="center" vertical="center" shrinkToFit="1"/>
    </xf>
    <xf numFmtId="0" fontId="4" fillId="0" borderId="26" xfId="2" applyFont="1" applyBorder="1" applyAlignment="1">
      <alignment vertical="center" wrapText="1" shrinkToFit="1"/>
    </xf>
    <xf numFmtId="178" fontId="4" fillId="0" borderId="1" xfId="2" applyNumberFormat="1" applyBorder="1" applyAlignment="1">
      <alignment vertical="center" wrapText="1"/>
    </xf>
    <xf numFmtId="0" fontId="41" fillId="0" borderId="1" xfId="2" applyFont="1" applyBorder="1" applyAlignment="1">
      <alignment vertical="center" wrapText="1" shrinkToFit="1"/>
    </xf>
    <xf numFmtId="0" fontId="41" fillId="0" borderId="25" xfId="2" applyFont="1" applyBorder="1" applyAlignment="1">
      <alignment vertical="center" wrapText="1" shrinkToFit="1"/>
    </xf>
    <xf numFmtId="176" fontId="41" fillId="0" borderId="25" xfId="30" applyNumberFormat="1" applyFont="1" applyFill="1" applyBorder="1" applyAlignment="1">
      <alignment horizontal="right" vertical="center" shrinkToFit="1"/>
    </xf>
    <xf numFmtId="0" fontId="4" fillId="0" borderId="25" xfId="2" applyFont="1" applyBorder="1" applyAlignment="1">
      <alignment vertical="center" wrapText="1" shrinkToFit="1"/>
    </xf>
    <xf numFmtId="0" fontId="41" fillId="0" borderId="24" xfId="2" applyFont="1" applyBorder="1" applyAlignment="1">
      <alignment vertical="center" wrapText="1" shrinkToFit="1"/>
    </xf>
    <xf numFmtId="0" fontId="4" fillId="0" borderId="43" xfId="2" applyFont="1" applyBorder="1" applyAlignment="1">
      <alignment vertical="center" wrapText="1" shrinkToFit="1"/>
    </xf>
    <xf numFmtId="0" fontId="4" fillId="0" borderId="0" xfId="2" applyFont="1" applyAlignment="1">
      <alignment vertical="center" wrapText="1" shrinkToFit="1"/>
    </xf>
    <xf numFmtId="0" fontId="25" fillId="0" borderId="1" xfId="2" applyFont="1" applyBorder="1" applyAlignment="1">
      <alignment vertical="center" shrinkToFit="1"/>
    </xf>
    <xf numFmtId="38" fontId="25" fillId="0" borderId="1" xfId="37" applyNumberFormat="1" applyFont="1" applyBorder="1" applyAlignment="1">
      <alignment vertical="center"/>
    </xf>
    <xf numFmtId="38" fontId="42" fillId="0" borderId="1" xfId="37" applyFont="1" applyBorder="1" applyAlignment="1">
      <alignment vertical="center"/>
    </xf>
    <xf numFmtId="38" fontId="42" fillId="0" borderId="24" xfId="37" applyFont="1" applyBorder="1" applyAlignment="1">
      <alignment vertical="center"/>
    </xf>
    <xf numFmtId="38" fontId="42" fillId="0" borderId="26" xfId="37" applyNumberFormat="1" applyFont="1" applyBorder="1" applyAlignment="1">
      <alignment vertical="center"/>
    </xf>
    <xf numFmtId="0" fontId="42" fillId="0" borderId="25" xfId="2" applyFont="1" applyBorder="1" applyAlignment="1">
      <alignment vertical="center"/>
    </xf>
    <xf numFmtId="0" fontId="24" fillId="0" borderId="1" xfId="2" applyFont="1" applyFill="1" applyBorder="1" applyAlignment="1">
      <alignment vertical="center" wrapText="1" shrinkToFit="1"/>
    </xf>
    <xf numFmtId="176" fontId="25" fillId="0" borderId="1" xfId="38" applyNumberFormat="1" applyFont="1" applyFill="1" applyBorder="1">
      <alignment vertical="center"/>
    </xf>
    <xf numFmtId="177" fontId="4" fillId="0" borderId="1" xfId="31" applyNumberFormat="1" applyFont="1" applyFill="1" applyBorder="1">
      <alignment vertical="center"/>
    </xf>
    <xf numFmtId="176" fontId="31" fillId="0" borderId="1" xfId="2" applyNumberFormat="1" applyFont="1" applyBorder="1" applyAlignment="1">
      <alignment vertical="center" wrapText="1"/>
    </xf>
    <xf numFmtId="0" fontId="37" fillId="0" borderId="1" xfId="2" applyFont="1" applyBorder="1" applyAlignment="1">
      <alignment vertical="center" wrapText="1" shrinkToFit="1"/>
    </xf>
    <xf numFmtId="0" fontId="4" fillId="0" borderId="25" xfId="2" applyFill="1" applyBorder="1" applyAlignment="1">
      <alignment vertical="center"/>
    </xf>
    <xf numFmtId="176" fontId="4" fillId="0" borderId="24" xfId="2" applyNumberFormat="1" applyFill="1" applyBorder="1" applyAlignment="1">
      <alignment vertical="center" wrapText="1"/>
    </xf>
    <xf numFmtId="178" fontId="4" fillId="0" borderId="27" xfId="2" applyNumberFormat="1" applyFill="1" applyBorder="1" applyAlignment="1">
      <alignment vertical="center"/>
    </xf>
    <xf numFmtId="0" fontId="4" fillId="0" borderId="1" xfId="2" applyFont="1" applyBorder="1" applyAlignment="1">
      <alignment horizontal="right" vertical="center" wrapText="1"/>
    </xf>
    <xf numFmtId="0" fontId="0" fillId="0" borderId="1" xfId="47" applyFont="1" applyBorder="1">
      <alignment vertical="center"/>
    </xf>
    <xf numFmtId="0" fontId="4" fillId="0" borderId="1" xfId="2" applyBorder="1" applyAlignment="1">
      <alignment horizontal="center" vertical="center"/>
    </xf>
    <xf numFmtId="0" fontId="27" fillId="0" borderId="1" xfId="47" applyFont="1" applyBorder="1" applyAlignment="1">
      <alignment vertical="center" wrapText="1"/>
    </xf>
    <xf numFmtId="178" fontId="4" fillId="36" borderId="23" xfId="47" applyNumberFormat="1" applyFill="1" applyBorder="1">
      <alignment vertical="center"/>
    </xf>
    <xf numFmtId="178" fontId="4" fillId="0" borderId="27" xfId="47" applyNumberFormat="1" applyBorder="1" applyAlignment="1">
      <alignment vertical="center" wrapText="1"/>
    </xf>
    <xf numFmtId="177" fontId="4" fillId="0" borderId="27" xfId="31" applyNumberFormat="1" applyFont="1" applyFill="1" applyBorder="1">
      <alignment vertical="center"/>
    </xf>
    <xf numFmtId="178" fontId="4" fillId="0" borderId="24" xfId="2" applyNumberFormat="1" applyFont="1" applyBorder="1" applyAlignment="1">
      <alignment vertical="center"/>
    </xf>
    <xf numFmtId="178" fontId="4" fillId="0" borderId="0" xfId="47" applyNumberFormat="1">
      <alignment vertical="center"/>
    </xf>
    <xf numFmtId="178" fontId="4" fillId="0" borderId="1" xfId="47" applyNumberFormat="1" applyBorder="1" applyAlignment="1">
      <alignment vertical="center" wrapText="1"/>
    </xf>
    <xf numFmtId="178" fontId="4" fillId="0" borderId="1" xfId="47" applyNumberFormat="1" applyFill="1" applyBorder="1" applyAlignment="1">
      <alignment vertical="center" wrapText="1"/>
    </xf>
    <xf numFmtId="176" fontId="4" fillId="0" borderId="25" xfId="2" applyNumberFormat="1" applyFont="1" applyBorder="1" applyAlignment="1">
      <alignment vertical="center" wrapText="1"/>
    </xf>
    <xf numFmtId="0" fontId="0" fillId="0" borderId="25" xfId="47" applyFont="1" applyBorder="1" applyAlignment="1">
      <alignment vertical="center" wrapText="1"/>
    </xf>
    <xf numFmtId="0" fontId="0" fillId="0" borderId="1" xfId="47" applyFont="1" applyFill="1" applyBorder="1" applyAlignment="1">
      <alignment vertical="center" wrapText="1"/>
    </xf>
    <xf numFmtId="3" fontId="0" fillId="0" borderId="25" xfId="47" applyNumberFormat="1" applyFont="1" applyBorder="1" applyAlignment="1">
      <alignment vertical="center" wrapText="1"/>
    </xf>
    <xf numFmtId="3" fontId="0" fillId="0" borderId="1" xfId="47" applyNumberFormat="1" applyFont="1" applyBorder="1" applyAlignment="1">
      <alignment vertical="center" wrapText="1"/>
    </xf>
    <xf numFmtId="176" fontId="0" fillId="0" borderId="1" xfId="47" applyNumberFormat="1" applyFont="1" applyBorder="1">
      <alignment vertical="center"/>
    </xf>
    <xf numFmtId="3" fontId="4" fillId="0" borderId="0" xfId="47" applyNumberFormat="1" applyAlignment="1">
      <alignment vertical="center" wrapText="1"/>
    </xf>
    <xf numFmtId="176" fontId="4" fillId="0" borderId="1" xfId="47" applyNumberFormat="1" applyFont="1" applyFill="1" applyBorder="1" applyAlignment="1">
      <alignment vertical="center" wrapText="1"/>
    </xf>
    <xf numFmtId="176" fontId="0" fillId="0" borderId="1" xfId="47" applyNumberFormat="1" applyFont="1" applyFill="1" applyBorder="1" applyAlignment="1">
      <alignment vertical="center" wrapText="1"/>
    </xf>
    <xf numFmtId="176" fontId="4" fillId="38" borderId="1" xfId="47" applyNumberFormat="1" applyFont="1" applyFill="1" applyBorder="1" applyAlignment="1">
      <alignment vertical="center" wrapText="1"/>
    </xf>
    <xf numFmtId="0" fontId="28" fillId="0" borderId="1" xfId="2" applyFont="1" applyFill="1" applyBorder="1" applyAlignment="1">
      <alignment vertical="center" wrapText="1"/>
    </xf>
    <xf numFmtId="0" fontId="28" fillId="0" borderId="1" xfId="2" applyFont="1" applyFill="1" applyBorder="1" applyAlignment="1">
      <alignment horizontal="center" vertical="center" wrapText="1"/>
    </xf>
    <xf numFmtId="178" fontId="28" fillId="0" borderId="1" xfId="2" applyNumberFormat="1" applyFont="1" applyFill="1" applyBorder="1" applyAlignment="1">
      <alignment horizontal="right" vertical="center"/>
    </xf>
    <xf numFmtId="176" fontId="28" fillId="0" borderId="1" xfId="37" applyNumberFormat="1" applyFont="1" applyFill="1" applyBorder="1" applyAlignment="1">
      <alignment horizontal="right" vertical="center"/>
    </xf>
    <xf numFmtId="178" fontId="4" fillId="0" borderId="27" xfId="2" applyNumberFormat="1" applyFont="1" applyBorder="1" applyAlignment="1">
      <alignment vertical="center"/>
    </xf>
    <xf numFmtId="0" fontId="4" fillId="0" borderId="24" xfId="2" applyFont="1" applyBorder="1" applyAlignment="1">
      <alignment vertical="center" wrapText="1"/>
    </xf>
    <xf numFmtId="0" fontId="4" fillId="0" borderId="24" xfId="2" applyBorder="1" applyAlignment="1">
      <alignment vertical="center" wrapText="1"/>
    </xf>
    <xf numFmtId="0" fontId="47" fillId="0" borderId="0" xfId="47" applyFont="1">
      <alignment vertical="center"/>
    </xf>
    <xf numFmtId="0" fontId="27" fillId="0" borderId="1" xfId="2" applyFont="1" applyBorder="1" applyAlignment="1">
      <alignment vertical="center" wrapText="1" shrinkToFit="1"/>
    </xf>
    <xf numFmtId="38" fontId="35" fillId="0" borderId="1" xfId="2" applyNumberFormat="1" applyFont="1" applyBorder="1" applyAlignment="1">
      <alignment vertical="center"/>
    </xf>
    <xf numFmtId="38" fontId="35" fillId="0" borderId="1" xfId="38" applyNumberFormat="1" applyFont="1" applyBorder="1" applyAlignment="1">
      <alignment vertical="center"/>
    </xf>
    <xf numFmtId="38" fontId="4" fillId="0" borderId="1" xfId="38" applyNumberFormat="1" applyBorder="1" applyAlignment="1">
      <alignment vertical="center"/>
    </xf>
    <xf numFmtId="38" fontId="4" fillId="0" borderId="1" xfId="2" applyNumberFormat="1" applyBorder="1" applyAlignment="1">
      <alignment vertical="center"/>
    </xf>
    <xf numFmtId="3" fontId="4" fillId="0" borderId="1" xfId="2" applyNumberFormat="1" applyFont="1" applyFill="1" applyBorder="1" applyAlignment="1" applyProtection="1">
      <alignment vertical="center"/>
    </xf>
    <xf numFmtId="0" fontId="48" fillId="0" borderId="1" xfId="2" applyFont="1" applyBorder="1" applyAlignment="1">
      <alignment vertical="center" wrapText="1" shrinkToFit="1"/>
    </xf>
    <xf numFmtId="38" fontId="4" fillId="0" borderId="26" xfId="2" applyNumberFormat="1" applyBorder="1" applyAlignment="1">
      <alignment vertical="center"/>
    </xf>
    <xf numFmtId="38" fontId="4" fillId="0" borderId="24" xfId="2" applyNumberFormat="1" applyBorder="1" applyAlignment="1">
      <alignment vertical="center" wrapText="1"/>
    </xf>
    <xf numFmtId="0" fontId="47" fillId="0" borderId="25" xfId="47" applyFont="1" applyBorder="1">
      <alignment vertical="center"/>
    </xf>
    <xf numFmtId="0" fontId="31" fillId="0" borderId="0" xfId="47" applyFont="1" applyAlignment="1">
      <alignment vertical="center" wrapText="1"/>
    </xf>
    <xf numFmtId="3" fontId="4" fillId="40" borderId="1" xfId="47" applyNumberFormat="1" applyFill="1" applyBorder="1">
      <alignment vertical="center"/>
    </xf>
    <xf numFmtId="0" fontId="51" fillId="0" borderId="1" xfId="49" applyFont="1" applyFill="1" applyBorder="1" applyAlignment="1">
      <alignment vertical="center" wrapText="1"/>
    </xf>
    <xf numFmtId="0" fontId="24" fillId="0" borderId="1" xfId="2" applyFont="1" applyFill="1" applyBorder="1" applyAlignment="1">
      <alignment horizontal="center" vertical="center" wrapText="1"/>
    </xf>
    <xf numFmtId="0" fontId="24" fillId="0" borderId="1" xfId="2" applyFont="1" applyFill="1" applyBorder="1" applyAlignment="1">
      <alignment horizontal="left" vertical="center" wrapText="1"/>
    </xf>
    <xf numFmtId="178" fontId="4" fillId="0" borderId="24" xfId="47" applyNumberFormat="1" applyBorder="1">
      <alignment vertical="center"/>
    </xf>
    <xf numFmtId="177" fontId="4" fillId="0" borderId="1" xfId="31" applyNumberFormat="1" applyFont="1" applyFill="1" applyBorder="1" applyAlignment="1">
      <alignment vertical="center"/>
    </xf>
    <xf numFmtId="0" fontId="24" fillId="35" borderId="1" xfId="2" applyFont="1" applyFill="1" applyBorder="1" applyAlignment="1">
      <alignment horizontal="center" vertical="center" wrapText="1"/>
    </xf>
    <xf numFmtId="0" fontId="24" fillId="35" borderId="1" xfId="2" applyFont="1" applyFill="1" applyBorder="1" applyAlignment="1">
      <alignment horizontal="left" vertical="center" wrapText="1"/>
    </xf>
    <xf numFmtId="178" fontId="4" fillId="0" borderId="1" xfId="47" applyNumberFormat="1" applyBorder="1">
      <alignment vertical="center"/>
    </xf>
    <xf numFmtId="178" fontId="4" fillId="0" borderId="1" xfId="2" applyNumberFormat="1" applyFill="1" applyBorder="1" applyAlignment="1">
      <alignment vertical="center"/>
    </xf>
    <xf numFmtId="176" fontId="4" fillId="0" borderId="0" xfId="47" applyNumberFormat="1" applyAlignment="1">
      <alignment vertical="center" wrapText="1"/>
    </xf>
    <xf numFmtId="0" fontId="24" fillId="0" borderId="1" xfId="2" applyFont="1" applyBorder="1" applyAlignment="1">
      <alignment horizontal="center" vertical="center" wrapText="1"/>
    </xf>
    <xf numFmtId="176" fontId="4" fillId="0" borderId="25" xfId="47" applyNumberFormat="1" applyBorder="1">
      <alignment vertical="center"/>
    </xf>
    <xf numFmtId="3" fontId="4" fillId="0" borderId="1" xfId="47" applyNumberFormat="1" applyBorder="1" applyAlignment="1">
      <alignment vertical="center" wrapText="1"/>
    </xf>
    <xf numFmtId="0" fontId="24" fillId="35" borderId="1" xfId="1" applyFont="1" applyFill="1" applyBorder="1" applyAlignment="1" applyProtection="1">
      <alignment vertical="center" wrapText="1"/>
    </xf>
    <xf numFmtId="0" fontId="44" fillId="35" borderId="1" xfId="1" applyFont="1" applyFill="1" applyBorder="1" applyAlignment="1" applyProtection="1">
      <alignment vertical="center" wrapText="1"/>
    </xf>
    <xf numFmtId="0" fontId="44" fillId="0" borderId="1" xfId="1" applyFont="1" applyFill="1" applyBorder="1" applyAlignment="1" applyProtection="1">
      <alignment vertical="center" wrapText="1"/>
    </xf>
    <xf numFmtId="0" fontId="44" fillId="0" borderId="1" xfId="2" applyFont="1" applyFill="1" applyBorder="1" applyAlignment="1">
      <alignment horizontal="center" vertical="center" wrapText="1"/>
    </xf>
    <xf numFmtId="0" fontId="44" fillId="0" borderId="1" xfId="2" applyFont="1" applyFill="1" applyBorder="1" applyAlignment="1">
      <alignment vertical="center" wrapText="1"/>
    </xf>
    <xf numFmtId="0" fontId="44" fillId="0" borderId="1" xfId="2" applyFont="1" applyFill="1" applyBorder="1" applyAlignment="1">
      <alignment horizontal="left" vertical="center" wrapText="1"/>
    </xf>
    <xf numFmtId="176" fontId="0" fillId="0" borderId="25" xfId="47" applyNumberFormat="1" applyFont="1" applyBorder="1">
      <alignment vertical="center"/>
    </xf>
    <xf numFmtId="176" fontId="0" fillId="0" borderId="1" xfId="38" applyNumberFormat="1" applyFont="1" applyFill="1" applyBorder="1" applyAlignment="1">
      <alignment vertical="center"/>
    </xf>
    <xf numFmtId="176" fontId="4" fillId="0" borderId="1" xfId="2" applyNumberFormat="1" applyFill="1" applyBorder="1" applyAlignment="1">
      <alignment vertical="center"/>
    </xf>
    <xf numFmtId="0" fontId="4" fillId="0" borderId="1" xfId="2" applyFont="1" applyFill="1" applyBorder="1" applyAlignment="1">
      <alignment horizontal="left" vertical="center" wrapText="1" shrinkToFit="1"/>
    </xf>
    <xf numFmtId="0" fontId="4" fillId="0" borderId="25" xfId="2" applyFont="1" applyFill="1" applyBorder="1" applyAlignment="1">
      <alignment vertical="center" wrapText="1"/>
    </xf>
    <xf numFmtId="0" fontId="44" fillId="0" borderId="1" xfId="2" applyFont="1" applyFill="1" applyBorder="1" applyAlignment="1">
      <alignment vertical="center" wrapText="1" shrinkToFit="1"/>
    </xf>
    <xf numFmtId="38" fontId="41" fillId="0" borderId="1" xfId="38" applyFont="1" applyFill="1" applyBorder="1" applyAlignment="1">
      <alignment vertical="center" wrapText="1"/>
    </xf>
    <xf numFmtId="177" fontId="0" fillId="0" borderId="1" xfId="31" applyNumberFormat="1" applyFont="1" applyFill="1" applyBorder="1" applyAlignment="1">
      <alignment vertical="center" wrapText="1"/>
    </xf>
    <xf numFmtId="0" fontId="4" fillId="0" borderId="24" xfId="2" applyFont="1" applyFill="1" applyBorder="1" applyAlignment="1">
      <alignment vertical="center" wrapText="1" shrinkToFit="1"/>
    </xf>
    <xf numFmtId="3" fontId="4" fillId="0" borderId="26" xfId="2" applyNumberFormat="1" applyFont="1" applyFill="1" applyBorder="1" applyAlignment="1">
      <alignment horizontal="right" vertical="center" wrapText="1"/>
    </xf>
    <xf numFmtId="176" fontId="4" fillId="0" borderId="1" xfId="2" applyNumberFormat="1" applyFont="1" applyFill="1" applyBorder="1" applyAlignment="1">
      <alignment vertical="center" wrapText="1"/>
    </xf>
    <xf numFmtId="176" fontId="4" fillId="0" borderId="26" xfId="2" applyNumberFormat="1" applyFont="1" applyFill="1" applyBorder="1" applyAlignment="1">
      <alignment vertical="center"/>
    </xf>
    <xf numFmtId="0" fontId="4" fillId="0" borderId="25" xfId="2" applyFont="1" applyFill="1" applyBorder="1" applyAlignment="1">
      <alignment vertical="center" wrapText="1" shrinkToFit="1"/>
    </xf>
    <xf numFmtId="0" fontId="4" fillId="0" borderId="1" xfId="2" applyFont="1" applyFill="1" applyBorder="1" applyAlignment="1">
      <alignment horizontal="right" vertical="center" wrapText="1"/>
    </xf>
    <xf numFmtId="38" fontId="41" fillId="0" borderId="26" xfId="38" applyFont="1" applyFill="1" applyBorder="1" applyAlignment="1">
      <alignment vertical="center" wrapText="1"/>
    </xf>
    <xf numFmtId="176" fontId="4" fillId="0" borderId="26" xfId="2" applyNumberFormat="1" applyFont="1" applyFill="1" applyBorder="1" applyAlignment="1">
      <alignment horizontal="right" vertical="center"/>
    </xf>
    <xf numFmtId="0" fontId="4" fillId="0" borderId="24" xfId="2" applyFont="1" applyFill="1" applyBorder="1" applyAlignment="1">
      <alignment vertical="center" wrapText="1"/>
    </xf>
    <xf numFmtId="176" fontId="41" fillId="0" borderId="26" xfId="38" applyNumberFormat="1" applyFont="1" applyFill="1" applyBorder="1" applyAlignment="1">
      <alignment vertical="center" wrapText="1"/>
    </xf>
    <xf numFmtId="176" fontId="4" fillId="0" borderId="25" xfId="2" applyNumberFormat="1" applyFont="1" applyFill="1" applyBorder="1" applyAlignment="1">
      <alignment vertical="center" wrapText="1"/>
    </xf>
    <xf numFmtId="3" fontId="4" fillId="0" borderId="26" xfId="2" applyNumberFormat="1" applyFont="1" applyFill="1" applyBorder="1" applyAlignment="1">
      <alignment vertical="center"/>
    </xf>
    <xf numFmtId="0" fontId="4" fillId="0" borderId="25" xfId="2" applyFont="1" applyFill="1" applyBorder="1" applyAlignment="1">
      <alignment vertical="center" shrinkToFit="1"/>
    </xf>
    <xf numFmtId="38" fontId="41" fillId="0" borderId="26" xfId="38" applyFont="1" applyFill="1" applyBorder="1">
      <alignment vertical="center"/>
    </xf>
    <xf numFmtId="178" fontId="4" fillId="0" borderId="25" xfId="2" applyNumberFormat="1" applyFont="1" applyFill="1" applyBorder="1" applyAlignment="1">
      <alignment vertical="center"/>
    </xf>
    <xf numFmtId="3" fontId="4" fillId="0" borderId="25" xfId="2" applyNumberFormat="1" applyFont="1" applyFill="1" applyBorder="1" applyAlignment="1">
      <alignment horizontal="center" vertical="center"/>
    </xf>
    <xf numFmtId="176" fontId="4" fillId="0" borderId="1" xfId="2" applyNumberFormat="1" applyFont="1" applyFill="1" applyBorder="1" applyAlignment="1">
      <alignment horizontal="center" vertical="center"/>
    </xf>
    <xf numFmtId="178" fontId="4" fillId="0" borderId="25" xfId="2" applyNumberFormat="1" applyFont="1" applyFill="1" applyBorder="1" applyAlignment="1">
      <alignment horizontal="center" vertical="center"/>
    </xf>
    <xf numFmtId="0" fontId="4" fillId="0" borderId="1" xfId="2" applyFont="1" applyFill="1" applyBorder="1" applyAlignment="1">
      <alignment horizontal="center" vertical="center"/>
    </xf>
    <xf numFmtId="0" fontId="4" fillId="0" borderId="25" xfId="2" applyFont="1" applyFill="1" applyBorder="1" applyAlignment="1">
      <alignment horizontal="center" vertical="center"/>
    </xf>
    <xf numFmtId="176" fontId="4" fillId="0" borderId="25" xfId="2" applyNumberFormat="1" applyFont="1" applyFill="1" applyBorder="1" applyAlignment="1">
      <alignment vertical="center"/>
    </xf>
    <xf numFmtId="176" fontId="4" fillId="0" borderId="1" xfId="2" applyNumberFormat="1" applyFont="1" applyFill="1" applyBorder="1" applyAlignment="1">
      <alignment horizontal="center" vertical="center" wrapText="1"/>
    </xf>
    <xf numFmtId="176" fontId="4" fillId="0" borderId="1" xfId="2" applyNumberFormat="1" applyFont="1" applyFill="1" applyBorder="1" applyAlignment="1">
      <alignment horizontal="right" vertical="center" wrapText="1"/>
    </xf>
    <xf numFmtId="0" fontId="4" fillId="0" borderId="24" xfId="2" applyFont="1" applyFill="1" applyBorder="1" applyAlignment="1">
      <alignment vertical="center"/>
    </xf>
    <xf numFmtId="176" fontId="4" fillId="0" borderId="1" xfId="2" applyNumberFormat="1" applyFont="1" applyFill="1" applyBorder="1" applyAlignment="1">
      <alignment horizontal="right" vertical="center"/>
    </xf>
    <xf numFmtId="0" fontId="4" fillId="0" borderId="25" xfId="2" applyFont="1" applyFill="1" applyBorder="1" applyAlignment="1">
      <alignment horizontal="center" vertical="center" wrapText="1"/>
    </xf>
    <xf numFmtId="176" fontId="0" fillId="0" borderId="1" xfId="38" applyNumberFormat="1" applyFont="1" applyFill="1" applyBorder="1" applyAlignment="1">
      <alignment horizontal="center" vertical="center" wrapText="1"/>
    </xf>
    <xf numFmtId="176" fontId="0" fillId="0" borderId="1" xfId="38" applyNumberFormat="1" applyFont="1" applyFill="1" applyBorder="1" applyAlignment="1">
      <alignment horizontal="right" vertical="center" wrapText="1"/>
    </xf>
    <xf numFmtId="0" fontId="4" fillId="0" borderId="1" xfId="2" applyFont="1" applyFill="1" applyBorder="1" applyAlignment="1">
      <alignment horizontal="left" vertical="center" wrapText="1"/>
    </xf>
    <xf numFmtId="176" fontId="4" fillId="0" borderId="26" xfId="2" applyNumberFormat="1" applyFont="1" applyFill="1" applyBorder="1" applyAlignment="1">
      <alignment horizontal="right" vertical="center" wrapText="1"/>
    </xf>
    <xf numFmtId="38" fontId="0" fillId="0" borderId="26" xfId="38" applyFont="1" applyFill="1" applyBorder="1" applyAlignment="1">
      <alignment vertical="center" wrapText="1"/>
    </xf>
    <xf numFmtId="0" fontId="4" fillId="0" borderId="1" xfId="2" applyFont="1" applyFill="1" applyBorder="1" applyAlignment="1">
      <alignment horizontal="center" vertical="center" wrapText="1" shrinkToFit="1"/>
    </xf>
    <xf numFmtId="38" fontId="0" fillId="0" borderId="26" xfId="38" applyFont="1" applyFill="1" applyBorder="1">
      <alignment vertical="center"/>
    </xf>
    <xf numFmtId="0" fontId="4" fillId="0" borderId="26" xfId="2" applyFont="1" applyFill="1" applyBorder="1" applyAlignment="1">
      <alignment vertical="center"/>
    </xf>
    <xf numFmtId="0" fontId="4" fillId="0" borderId="2" xfId="2" applyFont="1" applyFill="1" applyBorder="1" applyAlignment="1">
      <alignment vertical="center" wrapText="1"/>
    </xf>
    <xf numFmtId="0" fontId="4" fillId="0" borderId="43" xfId="2" applyFont="1" applyFill="1" applyBorder="1" applyAlignment="1">
      <alignment horizontal="center" vertical="center"/>
    </xf>
    <xf numFmtId="0" fontId="4" fillId="0" borderId="24" xfId="2" applyFont="1" applyFill="1" applyBorder="1" applyAlignment="1">
      <alignment horizontal="left" vertical="center" wrapText="1" shrinkToFit="1"/>
    </xf>
    <xf numFmtId="0" fontId="4" fillId="0" borderId="43" xfId="2" applyFont="1" applyFill="1" applyBorder="1" applyAlignment="1">
      <alignment horizontal="center" vertical="center" wrapText="1"/>
    </xf>
    <xf numFmtId="0" fontId="4" fillId="0" borderId="24" xfId="2" applyFont="1" applyFill="1" applyBorder="1" applyAlignment="1">
      <alignment horizontal="center" vertical="center" wrapText="1"/>
    </xf>
    <xf numFmtId="176" fontId="4" fillId="0" borderId="41" xfId="2" applyNumberFormat="1" applyFont="1" applyFill="1" applyBorder="1" applyAlignment="1">
      <alignment horizontal="right" vertical="center" wrapText="1"/>
    </xf>
    <xf numFmtId="176" fontId="4" fillId="0" borderId="43" xfId="2" applyNumberFormat="1" applyFont="1" applyFill="1" applyBorder="1" applyAlignment="1">
      <alignment vertical="center" wrapText="1"/>
    </xf>
    <xf numFmtId="176" fontId="0" fillId="0" borderId="24" xfId="38" applyNumberFormat="1" applyFont="1" applyFill="1" applyBorder="1" applyAlignment="1">
      <alignment horizontal="center" vertical="center" wrapText="1"/>
    </xf>
    <xf numFmtId="176" fontId="0" fillId="0" borderId="24" xfId="38" applyNumberFormat="1" applyFont="1" applyFill="1" applyBorder="1" applyAlignment="1">
      <alignment horizontal="right" vertical="center" wrapText="1"/>
    </xf>
    <xf numFmtId="38" fontId="0" fillId="0" borderId="24" xfId="38" applyFont="1" applyFill="1" applyBorder="1" applyAlignment="1">
      <alignment vertical="center" wrapText="1"/>
    </xf>
    <xf numFmtId="176" fontId="4" fillId="0" borderId="25" xfId="2" applyNumberFormat="1" applyFont="1" applyFill="1" applyBorder="1" applyAlignment="1">
      <alignment horizontal="center" vertical="center" wrapText="1"/>
    </xf>
    <xf numFmtId="0" fontId="4" fillId="0" borderId="25" xfId="2" applyFont="1" applyFill="1" applyBorder="1" applyAlignment="1">
      <alignment horizontal="center" vertical="center" shrinkToFit="1"/>
    </xf>
    <xf numFmtId="38" fontId="41" fillId="0" borderId="1" xfId="38" applyFont="1" applyFill="1" applyBorder="1" applyAlignment="1">
      <alignment horizontal="center" vertical="center"/>
    </xf>
    <xf numFmtId="0" fontId="27" fillId="0" borderId="1" xfId="2" applyFont="1" applyFill="1" applyBorder="1" applyAlignment="1">
      <alignment horizontal="center" vertical="center" wrapText="1"/>
    </xf>
    <xf numFmtId="0" fontId="31" fillId="0" borderId="1" xfId="2" applyFont="1" applyFill="1" applyBorder="1" applyAlignment="1">
      <alignment vertical="center" wrapText="1"/>
    </xf>
    <xf numFmtId="0" fontId="32" fillId="0" borderId="1" xfId="2" applyFont="1" applyFill="1" applyBorder="1" applyAlignment="1">
      <alignment vertical="center" wrapText="1" shrinkToFit="1"/>
    </xf>
    <xf numFmtId="3" fontId="4" fillId="0" borderId="1" xfId="2" applyNumberFormat="1" applyFont="1" applyFill="1" applyBorder="1" applyAlignment="1">
      <alignment vertical="center"/>
    </xf>
    <xf numFmtId="0" fontId="27" fillId="0" borderId="1" xfId="2" applyFont="1" applyFill="1" applyBorder="1" applyAlignment="1">
      <alignment vertical="center" wrapText="1"/>
    </xf>
    <xf numFmtId="0" fontId="4" fillId="0" borderId="1" xfId="2" applyFont="1" applyFill="1" applyBorder="1" applyAlignment="1">
      <alignment horizontal="center" vertical="center" shrinkToFit="1"/>
    </xf>
    <xf numFmtId="176" fontId="4" fillId="0" borderId="26" xfId="2" applyNumberFormat="1" applyFont="1" applyFill="1" applyBorder="1" applyAlignment="1">
      <alignment horizontal="right" vertical="center" shrinkToFit="1"/>
    </xf>
    <xf numFmtId="176" fontId="4" fillId="0" borderId="26" xfId="2" applyNumberFormat="1" applyFont="1" applyFill="1" applyBorder="1" applyAlignment="1">
      <alignment vertical="center" shrinkToFit="1"/>
    </xf>
    <xf numFmtId="176" fontId="4" fillId="0" borderId="1" xfId="2" applyNumberFormat="1" applyFont="1" applyFill="1" applyBorder="1" applyAlignment="1">
      <alignment horizontal="center" vertical="center" shrinkToFit="1"/>
    </xf>
    <xf numFmtId="176" fontId="53" fillId="0" borderId="1" xfId="2" applyNumberFormat="1" applyFont="1" applyFill="1" applyBorder="1" applyAlignment="1">
      <alignment horizontal="right" vertical="center" shrinkToFit="1"/>
    </xf>
    <xf numFmtId="176" fontId="4" fillId="0" borderId="25" xfId="2" applyNumberFormat="1" applyFont="1" applyFill="1" applyBorder="1" applyAlignment="1">
      <alignment vertical="center" shrinkToFit="1"/>
    </xf>
    <xf numFmtId="176" fontId="0" fillId="0" borderId="26" xfId="38" applyNumberFormat="1" applyFont="1" applyFill="1" applyBorder="1" applyAlignment="1">
      <alignment horizontal="right" vertical="center"/>
    </xf>
    <xf numFmtId="178" fontId="4" fillId="0" borderId="1" xfId="2" applyNumberFormat="1" applyFont="1" applyFill="1" applyBorder="1" applyAlignment="1">
      <alignment horizontal="right" vertical="center" wrapText="1"/>
    </xf>
    <xf numFmtId="0" fontId="4" fillId="0" borderId="11" xfId="2" applyFont="1" applyFill="1" applyBorder="1" applyAlignment="1">
      <alignment horizontal="left" vertical="center" wrapText="1"/>
    </xf>
    <xf numFmtId="0" fontId="4" fillId="0" borderId="13" xfId="2" applyFont="1" applyFill="1" applyBorder="1" applyAlignment="1">
      <alignment horizontal="center" vertical="center"/>
    </xf>
    <xf numFmtId="176" fontId="0" fillId="0" borderId="13" xfId="38" applyNumberFormat="1" applyFont="1" applyFill="1" applyBorder="1" applyAlignment="1">
      <alignment horizontal="right" vertical="center"/>
    </xf>
    <xf numFmtId="0" fontId="4" fillId="0" borderId="13" xfId="2" applyFont="1" applyFill="1" applyBorder="1" applyAlignment="1">
      <alignment horizontal="center" vertical="center" wrapText="1"/>
    </xf>
    <xf numFmtId="178" fontId="4" fillId="0" borderId="13" xfId="2" applyNumberFormat="1" applyFont="1" applyFill="1" applyBorder="1" applyAlignment="1">
      <alignment horizontal="right" vertical="center" wrapText="1"/>
    </xf>
    <xf numFmtId="0" fontId="4" fillId="0" borderId="2" xfId="2" applyFont="1" applyFill="1" applyBorder="1" applyAlignment="1">
      <alignment horizontal="left" vertical="center" wrapText="1"/>
    </xf>
    <xf numFmtId="0" fontId="4" fillId="0" borderId="2" xfId="2" applyFont="1" applyFill="1" applyBorder="1" applyAlignment="1">
      <alignment horizontal="center" vertical="center"/>
    </xf>
    <xf numFmtId="176" fontId="0" fillId="0" borderId="2" xfId="38" applyNumberFormat="1" applyFont="1" applyFill="1" applyBorder="1" applyAlignment="1">
      <alignment horizontal="right" vertical="center" wrapText="1"/>
    </xf>
    <xf numFmtId="178" fontId="4" fillId="0" borderId="2" xfId="2" applyNumberFormat="1" applyFont="1" applyFill="1" applyBorder="1" applyAlignment="1">
      <alignment horizontal="right" vertical="center" wrapText="1"/>
    </xf>
    <xf numFmtId="176" fontId="4" fillId="0" borderId="2" xfId="2" applyNumberFormat="1" applyFont="1" applyFill="1" applyBorder="1" applyAlignment="1">
      <alignment horizontal="right" vertical="center"/>
    </xf>
    <xf numFmtId="3" fontId="4" fillId="0" borderId="2" xfId="2" applyNumberFormat="1" applyFont="1" applyFill="1" applyBorder="1" applyAlignment="1">
      <alignment vertical="center"/>
    </xf>
    <xf numFmtId="0" fontId="4" fillId="0" borderId="2" xfId="2" applyFont="1" applyFill="1" applyBorder="1" applyAlignment="1">
      <alignment horizontal="right" vertical="center" wrapText="1"/>
    </xf>
    <xf numFmtId="0" fontId="4" fillId="0" borderId="2" xfId="2" applyFont="1" applyFill="1" applyBorder="1" applyAlignment="1">
      <alignment vertical="center"/>
    </xf>
    <xf numFmtId="0" fontId="31" fillId="0" borderId="2" xfId="2" applyFont="1" applyFill="1" applyBorder="1" applyAlignment="1">
      <alignment vertical="center" wrapText="1"/>
    </xf>
    <xf numFmtId="176" fontId="4" fillId="0" borderId="2" xfId="2" applyNumberFormat="1" applyFont="1" applyFill="1" applyBorder="1" applyAlignment="1">
      <alignment vertical="center"/>
    </xf>
    <xf numFmtId="176" fontId="4" fillId="0" borderId="2" xfId="2" applyNumberFormat="1" applyFont="1" applyFill="1" applyBorder="1" applyAlignment="1">
      <alignment horizontal="center" vertical="center" wrapText="1"/>
    </xf>
    <xf numFmtId="176" fontId="4" fillId="0" borderId="2" xfId="2" applyNumberFormat="1" applyFont="1" applyFill="1" applyBorder="1" applyAlignment="1">
      <alignment horizontal="right" vertical="center" wrapText="1"/>
    </xf>
    <xf numFmtId="38" fontId="0" fillId="0" borderId="2" xfId="38" applyFont="1" applyFill="1" applyBorder="1">
      <alignment vertical="center"/>
    </xf>
    <xf numFmtId="0" fontId="27" fillId="0" borderId="2" xfId="2" applyFont="1" applyFill="1" applyBorder="1" applyAlignment="1">
      <alignment vertical="center" wrapText="1"/>
    </xf>
    <xf numFmtId="3" fontId="4" fillId="0" borderId="1" xfId="2" applyNumberFormat="1" applyFont="1" applyFill="1" applyBorder="1" applyAlignment="1">
      <alignment horizontal="center" vertical="center" wrapText="1"/>
    </xf>
    <xf numFmtId="176" fontId="4" fillId="0" borderId="2" xfId="2" applyNumberFormat="1" applyFont="1" applyFill="1" applyBorder="1" applyAlignment="1">
      <alignment vertical="center" wrapText="1"/>
    </xf>
    <xf numFmtId="0" fontId="4" fillId="0" borderId="2" xfId="2" applyFont="1" applyFill="1" applyBorder="1" applyAlignment="1">
      <alignment horizontal="center" vertical="center" shrinkToFit="1"/>
    </xf>
    <xf numFmtId="3" fontId="4" fillId="0" borderId="2" xfId="2" applyNumberFormat="1" applyFont="1" applyFill="1" applyBorder="1" applyAlignment="1">
      <alignment horizontal="center" vertical="center" wrapText="1"/>
    </xf>
    <xf numFmtId="178" fontId="4" fillId="0" borderId="2" xfId="2" applyNumberFormat="1" applyFont="1" applyFill="1" applyBorder="1" applyAlignment="1">
      <alignment horizontal="center" vertical="center"/>
    </xf>
    <xf numFmtId="178" fontId="4" fillId="0" borderId="2" xfId="2" applyNumberFormat="1" applyFont="1" applyFill="1" applyBorder="1" applyAlignment="1">
      <alignment horizontal="right" vertical="center"/>
    </xf>
    <xf numFmtId="0" fontId="31" fillId="0" borderId="2" xfId="2" applyFont="1" applyFill="1" applyBorder="1" applyAlignment="1">
      <alignment horizontal="center" vertical="center" wrapText="1"/>
    </xf>
    <xf numFmtId="178" fontId="4" fillId="0" borderId="1" xfId="2" applyNumberFormat="1" applyFont="1" applyFill="1" applyBorder="1" applyAlignment="1">
      <alignment horizontal="center" vertical="center"/>
    </xf>
    <xf numFmtId="178" fontId="4" fillId="0" borderId="1" xfId="2" applyNumberFormat="1" applyFont="1" applyFill="1" applyBorder="1" applyAlignment="1">
      <alignment horizontal="right" vertical="center"/>
    </xf>
    <xf numFmtId="0" fontId="31" fillId="0" borderId="1" xfId="2" applyFont="1" applyFill="1" applyBorder="1" applyAlignment="1">
      <alignment horizontal="center" vertical="center" wrapText="1"/>
    </xf>
    <xf numFmtId="176" fontId="4" fillId="0" borderId="13" xfId="2" applyNumberFormat="1" applyFont="1" applyFill="1" applyBorder="1" applyAlignment="1">
      <alignment horizontal="right" vertical="center"/>
    </xf>
    <xf numFmtId="178" fontId="4" fillId="0" borderId="13" xfId="2" applyNumberFormat="1" applyFont="1" applyFill="1" applyBorder="1" applyAlignment="1">
      <alignment horizontal="right" vertical="center"/>
    </xf>
    <xf numFmtId="0" fontId="31" fillId="0" borderId="13" xfId="2" applyFont="1" applyFill="1" applyBorder="1" applyAlignment="1">
      <alignment horizontal="center" vertical="center" wrapText="1"/>
    </xf>
    <xf numFmtId="0" fontId="4" fillId="0" borderId="26" xfId="2" applyFont="1" applyFill="1" applyBorder="1" applyAlignment="1">
      <alignment horizontal="center" vertical="center"/>
    </xf>
    <xf numFmtId="178" fontId="4" fillId="0" borderId="1" xfId="2" applyNumberFormat="1" applyFont="1" applyFill="1" applyBorder="1" applyAlignment="1">
      <alignment horizontal="center" vertical="center" wrapText="1"/>
    </xf>
    <xf numFmtId="5" fontId="4" fillId="0" borderId="1" xfId="2" applyNumberFormat="1" applyBorder="1" applyAlignment="1">
      <alignment vertical="center" wrapText="1"/>
    </xf>
    <xf numFmtId="178" fontId="0" fillId="9" borderId="16" xfId="0" applyNumberFormat="1" applyFont="1" applyFill="1" applyBorder="1" applyAlignment="1">
      <alignment horizontal="center" vertical="center" wrapText="1"/>
    </xf>
    <xf numFmtId="178" fontId="0" fillId="0" borderId="17" xfId="0" applyNumberFormat="1" applyFont="1" applyFill="1" applyBorder="1" applyAlignment="1">
      <alignment horizontal="center" vertical="center" wrapText="1"/>
    </xf>
    <xf numFmtId="38" fontId="0" fillId="0" borderId="15" xfId="37" applyFont="1" applyBorder="1" applyAlignment="1">
      <alignment vertical="center"/>
    </xf>
    <xf numFmtId="38" fontId="0" fillId="0" borderId="16" xfId="37" applyFont="1" applyBorder="1" applyAlignment="1">
      <alignment vertical="center" wrapText="1"/>
    </xf>
    <xf numFmtId="177" fontId="0" fillId="0" borderId="16" xfId="30" applyNumberFormat="1" applyFont="1" applyBorder="1" applyAlignment="1">
      <alignment vertical="center" wrapText="1"/>
    </xf>
    <xf numFmtId="38" fontId="0" fillId="0" borderId="16" xfId="37" applyNumberFormat="1" applyFont="1" applyBorder="1" applyAlignment="1">
      <alignment vertical="center" wrapText="1"/>
    </xf>
    <xf numFmtId="177" fontId="0" fillId="0" borderId="18" xfId="30" applyNumberFormat="1" applyFont="1" applyBorder="1" applyAlignment="1">
      <alignment vertical="center" wrapText="1"/>
    </xf>
    <xf numFmtId="38" fontId="0" fillId="0" borderId="15" xfId="37" applyFont="1" applyFill="1" applyBorder="1" applyAlignment="1">
      <alignment vertical="center" wrapText="1"/>
    </xf>
    <xf numFmtId="38" fontId="0" fillId="0" borderId="16" xfId="37" applyFont="1" applyFill="1" applyBorder="1" applyAlignment="1">
      <alignment vertical="center" wrapText="1"/>
    </xf>
    <xf numFmtId="177" fontId="0" fillId="0" borderId="18" xfId="30" applyNumberFormat="1" applyFont="1" applyFill="1" applyBorder="1" applyAlignment="1">
      <alignment vertical="center" wrapText="1"/>
    </xf>
    <xf numFmtId="49" fontId="0" fillId="9" borderId="15" xfId="0" applyNumberFormat="1" applyFill="1" applyBorder="1" applyAlignment="1">
      <alignment vertical="center"/>
    </xf>
    <xf numFmtId="49" fontId="0" fillId="9" borderId="16" xfId="0" applyNumberFormat="1" applyFill="1" applyBorder="1" applyAlignment="1">
      <alignment vertical="center" wrapText="1"/>
    </xf>
    <xf numFmtId="49" fontId="0" fillId="9" borderId="18" xfId="0" applyNumberFormat="1" applyFill="1" applyBorder="1" applyAlignment="1">
      <alignment vertical="center" wrapText="1"/>
    </xf>
    <xf numFmtId="49" fontId="4" fillId="9" borderId="15" xfId="37" applyNumberFormat="1" applyFont="1" applyFill="1" applyBorder="1" applyAlignment="1">
      <alignment vertical="center" wrapText="1"/>
    </xf>
    <xf numFmtId="49" fontId="4" fillId="9" borderId="16" xfId="37" applyNumberFormat="1" applyFont="1" applyFill="1" applyBorder="1" applyAlignment="1">
      <alignment vertical="center" wrapText="1"/>
    </xf>
    <xf numFmtId="49" fontId="4" fillId="9" borderId="18" xfId="37" applyNumberFormat="1" applyFont="1" applyFill="1" applyBorder="1" applyAlignment="1">
      <alignment vertical="center" wrapText="1"/>
    </xf>
    <xf numFmtId="38" fontId="0" fillId="0" borderId="18" xfId="37" applyFont="1" applyFill="1" applyBorder="1" applyAlignment="1">
      <alignment vertical="center" wrapText="1"/>
    </xf>
    <xf numFmtId="49" fontId="4" fillId="9" borderId="19" xfId="37" applyNumberFormat="1" applyFont="1" applyFill="1" applyBorder="1" applyAlignment="1">
      <alignment vertical="center" wrapText="1"/>
    </xf>
    <xf numFmtId="49" fontId="0" fillId="9" borderId="19" xfId="0" applyNumberFormat="1" applyFill="1" applyBorder="1" applyAlignment="1">
      <alignment vertical="center" wrapText="1"/>
    </xf>
    <xf numFmtId="0" fontId="0" fillId="0" borderId="0" xfId="0" applyAlignment="1"/>
    <xf numFmtId="178" fontId="0" fillId="9" borderId="17" xfId="0" applyNumberFormat="1" applyFont="1" applyFill="1" applyBorder="1" applyAlignment="1">
      <alignment vertical="center" wrapText="1"/>
    </xf>
    <xf numFmtId="0" fontId="0" fillId="36" borderId="1" xfId="0" applyFill="1" applyBorder="1" applyAlignment="1">
      <alignment vertical="center"/>
    </xf>
    <xf numFmtId="0" fontId="0" fillId="36" borderId="1" xfId="0" applyFill="1" applyBorder="1" applyAlignment="1">
      <alignment vertical="center" wrapText="1"/>
    </xf>
    <xf numFmtId="0" fontId="0" fillId="9" borderId="16" xfId="0" applyNumberFormat="1" applyFill="1" applyBorder="1" applyAlignment="1">
      <alignment vertical="center" wrapText="1"/>
    </xf>
    <xf numFmtId="38" fontId="4" fillId="9" borderId="16" xfId="37" applyFont="1" applyFill="1" applyBorder="1" applyAlignment="1">
      <alignment vertical="center" wrapText="1"/>
    </xf>
    <xf numFmtId="49" fontId="3" fillId="9" borderId="18" xfId="1" applyNumberFormat="1" applyFill="1" applyBorder="1" applyAlignment="1" applyProtection="1">
      <alignment vertical="center" wrapText="1"/>
    </xf>
    <xf numFmtId="49" fontId="4" fillId="9" borderId="15" xfId="37" applyNumberFormat="1" applyFont="1" applyFill="1" applyBorder="1" applyAlignment="1">
      <alignment horizontal="center" vertical="center" wrapText="1"/>
    </xf>
    <xf numFmtId="49" fontId="4" fillId="9" borderId="16" xfId="37" applyNumberFormat="1" applyFont="1" applyFill="1" applyBorder="1" applyAlignment="1">
      <alignment horizontal="center" vertical="center" wrapText="1"/>
    </xf>
    <xf numFmtId="49" fontId="4" fillId="9" borderId="18" xfId="37" applyNumberFormat="1" applyFont="1" applyFill="1" applyBorder="1" applyAlignment="1">
      <alignment horizontal="center" vertical="center" wrapText="1"/>
    </xf>
    <xf numFmtId="49" fontId="4" fillId="9" borderId="19" xfId="37" applyNumberFormat="1" applyFont="1" applyFill="1" applyBorder="1" applyAlignment="1">
      <alignment horizontal="center" vertical="center" wrapText="1"/>
    </xf>
    <xf numFmtId="49" fontId="0" fillId="9" borderId="19" xfId="0" applyNumberFormat="1" applyFill="1" applyBorder="1" applyAlignment="1">
      <alignment horizontal="center" vertical="center" wrapText="1"/>
    </xf>
    <xf numFmtId="49" fontId="4" fillId="0" borderId="16" xfId="0" applyNumberFormat="1" applyFont="1" applyFill="1" applyBorder="1" applyAlignment="1">
      <alignment horizontal="center" vertical="center" wrapText="1"/>
    </xf>
    <xf numFmtId="49" fontId="55" fillId="0" borderId="16" xfId="0" applyNumberFormat="1" applyFont="1" applyFill="1" applyBorder="1" applyAlignment="1">
      <alignment horizontal="center" vertical="center" wrapText="1"/>
    </xf>
    <xf numFmtId="49" fontId="0" fillId="0" borderId="16" xfId="0" applyNumberFormat="1" applyFont="1" applyFill="1" applyBorder="1" applyAlignment="1">
      <alignment horizontal="center" vertical="center" wrapText="1"/>
    </xf>
    <xf numFmtId="0" fontId="0" fillId="37" borderId="0" xfId="0" applyFill="1">
      <alignment vertical="center"/>
    </xf>
    <xf numFmtId="178" fontId="0" fillId="42" borderId="16" xfId="0" applyNumberFormat="1" applyFont="1" applyFill="1" applyBorder="1" applyAlignment="1">
      <alignment horizontal="center" vertical="center" wrapText="1"/>
    </xf>
    <xf numFmtId="49" fontId="0" fillId="42" borderId="15" xfId="0" applyNumberFormat="1" applyFill="1" applyBorder="1" applyAlignment="1">
      <alignment vertical="center"/>
    </xf>
    <xf numFmtId="49" fontId="0" fillId="42" borderId="16" xfId="0" applyNumberFormat="1" applyFill="1" applyBorder="1" applyAlignment="1">
      <alignment vertical="center" wrapText="1"/>
    </xf>
    <xf numFmtId="38" fontId="0" fillId="42" borderId="16" xfId="0" applyNumberFormat="1" applyFill="1" applyBorder="1" applyAlignment="1">
      <alignment vertical="center" wrapText="1"/>
    </xf>
    <xf numFmtId="49" fontId="3" fillId="42" borderId="18" xfId="1" applyNumberFormat="1" applyFill="1" applyBorder="1" applyAlignment="1" applyProtection="1">
      <alignment vertical="center" wrapText="1"/>
    </xf>
    <xf numFmtId="49" fontId="4" fillId="42" borderId="15" xfId="37" applyNumberFormat="1" applyFont="1" applyFill="1" applyBorder="1" applyAlignment="1">
      <alignment vertical="center" wrapText="1"/>
    </xf>
    <xf numFmtId="49" fontId="4" fillId="42" borderId="16" xfId="37" applyNumberFormat="1" applyFont="1" applyFill="1" applyBorder="1" applyAlignment="1">
      <alignment vertical="center" wrapText="1"/>
    </xf>
    <xf numFmtId="49" fontId="4" fillId="42" borderId="18" xfId="37" applyNumberFormat="1" applyFont="1" applyFill="1" applyBorder="1" applyAlignment="1">
      <alignment vertical="center" wrapText="1"/>
    </xf>
    <xf numFmtId="49" fontId="4" fillId="42" borderId="19" xfId="37" applyNumberFormat="1" applyFont="1" applyFill="1" applyBorder="1" applyAlignment="1">
      <alignment vertical="center" wrapText="1"/>
    </xf>
    <xf numFmtId="49" fontId="0" fillId="42" borderId="19" xfId="0" applyNumberFormat="1" applyFill="1" applyBorder="1" applyAlignment="1">
      <alignment vertical="center" wrapText="1"/>
    </xf>
    <xf numFmtId="49" fontId="4" fillId="0" borderId="28" xfId="0" applyNumberFormat="1" applyFont="1" applyFill="1" applyBorder="1" applyAlignment="1">
      <alignment horizontal="center" vertical="center" wrapText="1"/>
    </xf>
    <xf numFmtId="178" fontId="4" fillId="0" borderId="16" xfId="0" applyNumberFormat="1" applyFont="1" applyFill="1" applyBorder="1" applyAlignment="1">
      <alignment horizontal="center" vertical="center" wrapText="1"/>
    </xf>
    <xf numFmtId="49" fontId="4" fillId="0" borderId="15" xfId="0" applyNumberFormat="1" applyFont="1" applyFill="1" applyBorder="1" applyAlignment="1">
      <alignment vertical="center"/>
    </xf>
    <xf numFmtId="49" fontId="4" fillId="0" borderId="16" xfId="0" applyNumberFormat="1" applyFont="1" applyFill="1" applyBorder="1" applyAlignment="1">
      <alignment vertical="center" wrapText="1"/>
    </xf>
    <xf numFmtId="49" fontId="4" fillId="0" borderId="18" xfId="0" applyNumberFormat="1" applyFont="1" applyFill="1" applyBorder="1" applyAlignment="1">
      <alignment vertical="center" wrapText="1"/>
    </xf>
    <xf numFmtId="49" fontId="4" fillId="0" borderId="15" xfId="37" applyNumberFormat="1" applyFont="1" applyFill="1" applyBorder="1" applyAlignment="1">
      <alignment vertical="center" wrapText="1"/>
    </xf>
    <xf numFmtId="49" fontId="4" fillId="0" borderId="16" xfId="37" applyNumberFormat="1" applyFont="1" applyFill="1" applyBorder="1" applyAlignment="1">
      <alignment vertical="center" wrapText="1"/>
    </xf>
    <xf numFmtId="49" fontId="4" fillId="0" borderId="18" xfId="37" applyNumberFormat="1" applyFont="1" applyFill="1" applyBorder="1" applyAlignment="1">
      <alignment vertical="center" wrapText="1"/>
    </xf>
    <xf numFmtId="49" fontId="4" fillId="0" borderId="19" xfId="37" applyNumberFormat="1" applyFont="1" applyFill="1" applyBorder="1" applyAlignment="1">
      <alignment vertical="center" wrapText="1"/>
    </xf>
    <xf numFmtId="49" fontId="4" fillId="0" borderId="19" xfId="0" applyNumberFormat="1" applyFont="1" applyFill="1" applyBorder="1" applyAlignment="1">
      <alignment vertical="center" wrapText="1"/>
    </xf>
    <xf numFmtId="49" fontId="0" fillId="0" borderId="28" xfId="0" applyNumberFormat="1" applyFont="1" applyFill="1" applyBorder="1" applyAlignment="1">
      <alignment horizontal="center" vertical="center" wrapText="1"/>
    </xf>
    <xf numFmtId="178" fontId="0" fillId="0" borderId="16" xfId="0" applyNumberFormat="1" applyFont="1" applyFill="1" applyBorder="1" applyAlignment="1">
      <alignment horizontal="center" vertical="center" wrapText="1"/>
    </xf>
    <xf numFmtId="38" fontId="0" fillId="0" borderId="15" xfId="37" applyFont="1" applyFill="1" applyBorder="1" applyAlignment="1">
      <alignment vertical="center"/>
    </xf>
    <xf numFmtId="177" fontId="0" fillId="0" borderId="16" xfId="30" applyNumberFormat="1" applyFont="1" applyFill="1" applyBorder="1" applyAlignment="1">
      <alignment vertical="center" wrapText="1"/>
    </xf>
    <xf numFmtId="38" fontId="0" fillId="0" borderId="16" xfId="37" applyNumberFormat="1" applyFont="1" applyFill="1" applyBorder="1" applyAlignment="1">
      <alignment vertical="center" wrapText="1"/>
    </xf>
    <xf numFmtId="49" fontId="0" fillId="0" borderId="15" xfId="0" applyNumberFormat="1" applyFill="1" applyBorder="1" applyAlignment="1">
      <alignment vertical="center"/>
    </xf>
    <xf numFmtId="49" fontId="0" fillId="0" borderId="16" xfId="0" applyNumberFormat="1" applyFill="1" applyBorder="1" applyAlignment="1">
      <alignment vertical="center" wrapText="1"/>
    </xf>
    <xf numFmtId="49" fontId="0" fillId="0" borderId="18" xfId="0" applyNumberFormat="1" applyFill="1" applyBorder="1" applyAlignment="1">
      <alignment vertical="center" wrapText="1"/>
    </xf>
    <xf numFmtId="49" fontId="0" fillId="0" borderId="19" xfId="0" applyNumberFormat="1" applyFill="1" applyBorder="1" applyAlignment="1">
      <alignment vertical="center" wrapText="1"/>
    </xf>
    <xf numFmtId="0" fontId="0" fillId="0" borderId="0" xfId="0" applyFill="1" applyAlignment="1"/>
    <xf numFmtId="0" fontId="25" fillId="0" borderId="0" xfId="0" applyFont="1">
      <alignment vertical="center"/>
    </xf>
    <xf numFmtId="0" fontId="25" fillId="0" borderId="0" xfId="0" applyFont="1" applyFill="1">
      <alignment vertical="center"/>
    </xf>
    <xf numFmtId="0" fontId="25" fillId="0" borderId="0" xfId="0" applyFont="1" applyFill="1" applyAlignment="1"/>
    <xf numFmtId="0" fontId="25" fillId="43" borderId="0" xfId="0" applyFont="1" applyFill="1">
      <alignment vertical="center"/>
    </xf>
    <xf numFmtId="0" fontId="25" fillId="0" borderId="1" xfId="0" applyFont="1" applyFill="1" applyBorder="1" applyAlignment="1">
      <alignment horizontal="left" vertical="center"/>
    </xf>
    <xf numFmtId="0" fontId="25" fillId="43" borderId="1" xfId="0" applyFont="1" applyFill="1" applyBorder="1" applyAlignment="1">
      <alignment horizontal="left" vertical="center"/>
    </xf>
    <xf numFmtId="38" fontId="25" fillId="0" borderId="1" xfId="50" applyFont="1" applyFill="1" applyBorder="1" applyAlignment="1">
      <alignment horizontal="right" vertical="center"/>
    </xf>
    <xf numFmtId="38" fontId="25" fillId="43" borderId="1" xfId="50" applyFont="1" applyFill="1" applyBorder="1" applyAlignment="1">
      <alignment horizontal="right" vertical="center"/>
    </xf>
    <xf numFmtId="38" fontId="25" fillId="0" borderId="1" xfId="50" applyFont="1" applyBorder="1" applyAlignment="1">
      <alignment horizontal="right" vertical="center"/>
    </xf>
    <xf numFmtId="177" fontId="25" fillId="0" borderId="1" xfId="51" applyNumberFormat="1" applyFont="1" applyFill="1" applyBorder="1" applyAlignment="1">
      <alignment horizontal="right" vertical="center"/>
    </xf>
    <xf numFmtId="38" fontId="4" fillId="0" borderId="1" xfId="37" applyFont="1" applyFill="1" applyBorder="1" applyAlignment="1">
      <alignment vertical="center"/>
    </xf>
    <xf numFmtId="49" fontId="4" fillId="0" borderId="1" xfId="0" applyNumberFormat="1" applyFont="1" applyFill="1" applyBorder="1" applyAlignment="1">
      <alignment horizontal="left" vertical="center" wrapText="1"/>
    </xf>
    <xf numFmtId="38" fontId="4" fillId="0" borderId="1" xfId="50" applyFont="1" applyFill="1" applyBorder="1" applyAlignment="1">
      <alignment horizontal="right" vertical="center" wrapText="1"/>
    </xf>
    <xf numFmtId="38" fontId="4" fillId="0" borderId="1" xfId="50" applyFont="1" applyFill="1" applyBorder="1" applyAlignment="1">
      <alignment horizontal="right" vertical="center"/>
    </xf>
    <xf numFmtId="38" fontId="25" fillId="0" borderId="1" xfId="50" applyFont="1" applyFill="1" applyBorder="1" applyAlignment="1">
      <alignment horizontal="right" vertical="center" wrapText="1"/>
    </xf>
    <xf numFmtId="49" fontId="25" fillId="0" borderId="1" xfId="0" applyNumberFormat="1" applyFont="1" applyFill="1" applyBorder="1" applyAlignment="1">
      <alignment horizontal="left" vertical="center" wrapText="1"/>
    </xf>
    <xf numFmtId="177" fontId="4" fillId="0" borderId="1" xfId="51" applyNumberFormat="1" applyFont="1" applyFill="1" applyBorder="1" applyAlignment="1">
      <alignment horizontal="right" vertical="center" wrapText="1"/>
    </xf>
    <xf numFmtId="38" fontId="4" fillId="43" borderId="1" xfId="50" applyFont="1" applyFill="1" applyBorder="1" applyAlignment="1">
      <alignment horizontal="right" vertical="center" wrapText="1"/>
    </xf>
    <xf numFmtId="38" fontId="4" fillId="36" borderId="1" xfId="50" applyFont="1" applyFill="1" applyBorder="1">
      <alignment vertical="center"/>
    </xf>
    <xf numFmtId="177" fontId="25" fillId="0" borderId="24" xfId="51" applyNumberFormat="1" applyFont="1" applyFill="1" applyBorder="1" applyAlignment="1">
      <alignment horizontal="right" vertical="center"/>
    </xf>
    <xf numFmtId="177" fontId="4" fillId="0" borderId="24" xfId="51" applyNumberFormat="1" applyFont="1" applyFill="1" applyBorder="1" applyAlignment="1">
      <alignment horizontal="right" vertical="center" wrapText="1"/>
    </xf>
    <xf numFmtId="49" fontId="25" fillId="0" borderId="23" xfId="0" applyNumberFormat="1" applyFont="1" applyFill="1" applyBorder="1" applyAlignment="1">
      <alignment horizontal="left" vertical="center" wrapText="1"/>
    </xf>
    <xf numFmtId="38" fontId="25" fillId="0" borderId="23" xfId="50" applyFont="1" applyFill="1" applyBorder="1" applyAlignment="1">
      <alignment horizontal="right" vertical="center" wrapText="1"/>
    </xf>
    <xf numFmtId="38" fontId="25" fillId="0" borderId="23" xfId="50" applyFont="1" applyFill="1" applyBorder="1" applyAlignment="1">
      <alignment horizontal="right" vertical="center"/>
    </xf>
    <xf numFmtId="177" fontId="25" fillId="0" borderId="23" xfId="51" applyNumberFormat="1" applyFont="1" applyFill="1" applyBorder="1" applyAlignment="1">
      <alignment horizontal="right" vertical="center"/>
    </xf>
    <xf numFmtId="177" fontId="4" fillId="0" borderId="23" xfId="51" applyNumberFormat="1" applyFont="1" applyFill="1" applyBorder="1" applyAlignment="1">
      <alignment horizontal="right" vertical="center" wrapText="1"/>
    </xf>
    <xf numFmtId="38" fontId="25" fillId="0" borderId="1" xfId="0" applyNumberFormat="1" applyFont="1" applyBorder="1">
      <alignment vertical="center"/>
    </xf>
    <xf numFmtId="0" fontId="25" fillId="0" borderId="24" xfId="0" applyFont="1" applyBorder="1">
      <alignment vertical="center"/>
    </xf>
    <xf numFmtId="38" fontId="25" fillId="0" borderId="24" xfId="0" applyNumberFormat="1" applyFont="1" applyBorder="1">
      <alignment vertical="center"/>
    </xf>
    <xf numFmtId="0" fontId="25" fillId="0" borderId="1" xfId="0" applyFont="1" applyBorder="1" applyAlignment="1">
      <alignment vertical="center" wrapText="1"/>
    </xf>
    <xf numFmtId="0" fontId="25" fillId="0" borderId="0" xfId="0" applyFont="1" applyAlignment="1">
      <alignment horizontal="right" vertical="center"/>
    </xf>
    <xf numFmtId="38" fontId="4" fillId="0" borderId="1" xfId="37" applyFont="1" applyBorder="1" applyAlignment="1">
      <alignment horizontal="left" vertical="center" wrapText="1"/>
    </xf>
    <xf numFmtId="0" fontId="25" fillId="0" borderId="0" xfId="0" applyFont="1" applyAlignment="1">
      <alignment horizontal="left" vertical="center"/>
    </xf>
    <xf numFmtId="0" fontId="4" fillId="0" borderId="0" xfId="0" applyFont="1" applyFill="1" applyBorder="1" applyAlignment="1">
      <alignment horizontal="left"/>
    </xf>
    <xf numFmtId="0" fontId="25" fillId="0" borderId="0" xfId="0" applyFont="1" applyAlignment="1">
      <alignment horizontal="left"/>
    </xf>
    <xf numFmtId="0" fontId="25" fillId="0" borderId="0" xfId="0" applyFont="1" applyFill="1" applyAlignment="1">
      <alignment horizontal="left" vertical="center"/>
    </xf>
    <xf numFmtId="0" fontId="25" fillId="0" borderId="0" xfId="0" applyFont="1" applyFill="1" applyAlignment="1">
      <alignment horizontal="left"/>
    </xf>
    <xf numFmtId="0" fontId="25" fillId="0" borderId="1" xfId="0" applyFont="1" applyBorder="1" applyAlignment="1">
      <alignment horizontal="right" vertical="center"/>
    </xf>
    <xf numFmtId="0" fontId="25" fillId="0" borderId="1" xfId="0" applyFont="1" applyFill="1" applyBorder="1" applyAlignment="1">
      <alignment horizontal="right" vertical="center"/>
    </xf>
    <xf numFmtId="177" fontId="25" fillId="0" borderId="1" xfId="51" applyNumberFormat="1" applyFont="1" applyBorder="1" applyAlignment="1">
      <alignment horizontal="right" vertical="center"/>
    </xf>
    <xf numFmtId="38" fontId="4" fillId="0" borderId="1" xfId="50" applyFont="1" applyBorder="1" applyAlignment="1">
      <alignment horizontal="left" vertical="center" wrapText="1"/>
    </xf>
    <xf numFmtId="38" fontId="25" fillId="0" borderId="0" xfId="50" applyFont="1" applyAlignment="1">
      <alignment horizontal="left" vertical="center"/>
    </xf>
    <xf numFmtId="185" fontId="25" fillId="0" borderId="1" xfId="51" applyNumberFormat="1" applyFont="1" applyBorder="1" applyAlignment="1">
      <alignment horizontal="right" vertical="center"/>
    </xf>
    <xf numFmtId="38" fontId="4" fillId="0" borderId="1" xfId="37" applyFont="1" applyFill="1" applyBorder="1" applyAlignment="1">
      <alignment horizontal="right" vertical="center" wrapText="1"/>
    </xf>
    <xf numFmtId="38" fontId="25" fillId="0" borderId="1" xfId="37" applyFont="1" applyFill="1" applyBorder="1" applyAlignment="1">
      <alignment horizontal="right" vertical="center" wrapText="1"/>
    </xf>
    <xf numFmtId="0" fontId="25" fillId="44" borderId="1" xfId="0" applyFont="1" applyFill="1" applyBorder="1" applyAlignment="1">
      <alignment horizontal="left" vertical="center"/>
    </xf>
    <xf numFmtId="38" fontId="25" fillId="44" borderId="1" xfId="50" applyFont="1" applyFill="1" applyBorder="1" applyAlignment="1">
      <alignment horizontal="right" vertical="center"/>
    </xf>
    <xf numFmtId="0" fontId="25" fillId="44" borderId="1" xfId="0" applyFont="1" applyFill="1" applyBorder="1" applyAlignment="1">
      <alignment horizontal="right" vertical="center"/>
    </xf>
    <xf numFmtId="177" fontId="25" fillId="44" borderId="1" xfId="51" applyNumberFormat="1" applyFont="1" applyFill="1" applyBorder="1" applyAlignment="1">
      <alignment horizontal="right" vertical="center"/>
    </xf>
    <xf numFmtId="0" fontId="25" fillId="44" borderId="0" xfId="0" applyFont="1" applyFill="1" applyAlignment="1">
      <alignment horizontal="left" vertical="center"/>
    </xf>
    <xf numFmtId="38" fontId="25" fillId="0" borderId="23" xfId="37" applyFont="1" applyFill="1" applyBorder="1" applyAlignment="1">
      <alignment horizontal="right" vertical="center" wrapText="1"/>
    </xf>
    <xf numFmtId="38" fontId="25" fillId="0" borderId="23" xfId="50" applyFont="1" applyBorder="1" applyAlignment="1">
      <alignment horizontal="right" vertical="center"/>
    </xf>
    <xf numFmtId="177" fontId="25" fillId="0" borderId="23" xfId="51" applyNumberFormat="1" applyFont="1" applyBorder="1" applyAlignment="1">
      <alignment horizontal="right" vertical="center"/>
    </xf>
    <xf numFmtId="38" fontId="25" fillId="0" borderId="24" xfId="0" applyNumberFormat="1" applyFont="1" applyBorder="1" applyAlignment="1">
      <alignment horizontal="right" vertical="center"/>
    </xf>
    <xf numFmtId="177" fontId="25" fillId="0" borderId="24" xfId="51" applyNumberFormat="1" applyFont="1" applyBorder="1" applyAlignment="1">
      <alignment horizontal="right" vertical="center"/>
    </xf>
    <xf numFmtId="177" fontId="4" fillId="43" borderId="1" xfId="51" applyNumberFormat="1" applyFont="1" applyFill="1" applyBorder="1" applyAlignment="1">
      <alignment horizontal="right" vertical="center" wrapText="1"/>
    </xf>
    <xf numFmtId="38" fontId="25" fillId="0" borderId="25" xfId="50" applyFont="1" applyFill="1" applyBorder="1" applyAlignment="1">
      <alignment horizontal="center" vertical="center" wrapText="1"/>
    </xf>
    <xf numFmtId="38" fontId="25" fillId="0" borderId="26" xfId="50" applyFont="1" applyFill="1" applyBorder="1" applyAlignment="1">
      <alignment horizontal="center" vertical="center" wrapText="1"/>
    </xf>
    <xf numFmtId="178" fontId="0" fillId="9" borderId="17" xfId="0" applyNumberFormat="1" applyFont="1" applyFill="1" applyBorder="1" applyAlignment="1">
      <alignment horizontal="center" vertical="center" wrapText="1"/>
    </xf>
    <xf numFmtId="178" fontId="0" fillId="9" borderId="39" xfId="0" applyNumberFormat="1" applyFont="1" applyFill="1" applyBorder="1" applyAlignment="1">
      <alignment horizontal="center" vertical="center" wrapText="1"/>
    </xf>
    <xf numFmtId="0" fontId="4" fillId="0" borderId="1" xfId="47" applyFill="1" applyBorder="1" applyAlignment="1">
      <alignment horizontal="center" vertical="center" wrapText="1"/>
    </xf>
    <xf numFmtId="0" fontId="4" fillId="0" borderId="37" xfId="2" applyFont="1" applyBorder="1" applyAlignment="1">
      <alignment horizontal="center" vertical="center" wrapText="1"/>
    </xf>
    <xf numFmtId="0" fontId="4" fillId="0" borderId="42" xfId="2" applyFont="1" applyBorder="1" applyAlignment="1">
      <alignment horizontal="center" vertical="center" wrapText="1"/>
    </xf>
    <xf numFmtId="0" fontId="0" fillId="0" borderId="1" xfId="47" applyFont="1" applyFill="1" applyBorder="1" applyAlignment="1">
      <alignment horizontal="center" vertical="center" wrapText="1"/>
    </xf>
    <xf numFmtId="176" fontId="41" fillId="0" borderId="36" xfId="38" applyNumberFormat="1" applyFont="1" applyBorder="1" applyAlignment="1">
      <alignment horizontal="center" vertical="center"/>
    </xf>
    <xf numFmtId="176" fontId="41" fillId="0" borderId="13" xfId="38" applyNumberFormat="1" applyFont="1" applyBorder="1" applyAlignment="1">
      <alignment horizontal="center" vertical="center"/>
    </xf>
    <xf numFmtId="176" fontId="41" fillId="0" borderId="24" xfId="38" applyNumberFormat="1" applyFont="1" applyBorder="1" applyAlignment="1">
      <alignment horizontal="center" vertical="center"/>
    </xf>
    <xf numFmtId="0" fontId="0" fillId="0" borderId="11" xfId="47" applyFont="1" applyBorder="1" applyAlignment="1">
      <alignment horizontal="left" vertical="center"/>
    </xf>
    <xf numFmtId="0" fontId="0" fillId="0" borderId="0" xfId="47" applyFont="1" applyAlignment="1">
      <alignment horizontal="left" vertical="center"/>
    </xf>
    <xf numFmtId="3" fontId="4" fillId="0" borderId="2" xfId="47" applyNumberFormat="1" applyBorder="1" applyAlignment="1">
      <alignment horizontal="right" vertical="center"/>
    </xf>
    <xf numFmtId="3" fontId="4" fillId="0" borderId="13" xfId="47" applyNumberFormat="1" applyBorder="1" applyAlignment="1">
      <alignment horizontal="right" vertical="center"/>
    </xf>
    <xf numFmtId="3" fontId="4" fillId="0" borderId="24" xfId="47" applyNumberFormat="1" applyBorder="1" applyAlignment="1">
      <alignment horizontal="right" vertical="center"/>
    </xf>
    <xf numFmtId="177" fontId="0" fillId="0" borderId="2" xfId="31" applyNumberFormat="1" applyFont="1" applyBorder="1" applyAlignment="1">
      <alignment horizontal="right" vertical="center"/>
    </xf>
    <xf numFmtId="177" fontId="0" fillId="0" borderId="13" xfId="31" applyNumberFormat="1" applyFont="1" applyBorder="1" applyAlignment="1">
      <alignment horizontal="right" vertical="center"/>
    </xf>
    <xf numFmtId="177" fontId="0" fillId="0" borderId="24" xfId="31" applyNumberFormat="1" applyFont="1" applyBorder="1" applyAlignment="1">
      <alignment horizontal="right" vertical="center"/>
    </xf>
    <xf numFmtId="0" fontId="4" fillId="0" borderId="2" xfId="47" applyBorder="1" applyAlignment="1">
      <alignment horizontal="right" vertical="center" wrapText="1"/>
    </xf>
    <xf numFmtId="0" fontId="4" fillId="0" borderId="13" xfId="47" applyBorder="1" applyAlignment="1">
      <alignment horizontal="right" vertical="center" wrapText="1"/>
    </xf>
    <xf numFmtId="0" fontId="4" fillId="0" borderId="24" xfId="47" applyBorder="1" applyAlignment="1">
      <alignment horizontal="right" vertical="center" wrapText="1"/>
    </xf>
    <xf numFmtId="0" fontId="4" fillId="0" borderId="2" xfId="47" applyBorder="1" applyAlignment="1">
      <alignment horizontal="right" vertical="center"/>
    </xf>
    <xf numFmtId="0" fontId="4" fillId="0" borderId="13" xfId="47" applyBorder="1" applyAlignment="1">
      <alignment horizontal="right" vertical="center"/>
    </xf>
    <xf numFmtId="0" fontId="4" fillId="0" borderId="24" xfId="47" applyBorder="1" applyAlignment="1">
      <alignment horizontal="right" vertical="center"/>
    </xf>
    <xf numFmtId="0" fontId="4" fillId="0" borderId="11" xfId="47" applyBorder="1" applyAlignment="1">
      <alignment horizontal="left" vertical="center" wrapText="1"/>
    </xf>
    <xf numFmtId="0" fontId="4" fillId="0" borderId="0" xfId="47" applyAlignment="1">
      <alignment horizontal="left" vertical="center" wrapText="1"/>
    </xf>
    <xf numFmtId="0" fontId="4" fillId="0" borderId="2" xfId="47" applyBorder="1" applyAlignment="1">
      <alignment horizontal="left" vertical="center" wrapText="1"/>
    </xf>
    <xf numFmtId="0" fontId="4" fillId="0" borderId="13" xfId="47" applyBorder="1" applyAlignment="1">
      <alignment horizontal="left" vertical="center" wrapText="1"/>
    </xf>
    <xf numFmtId="0" fontId="4" fillId="0" borderId="24" xfId="47" applyBorder="1" applyAlignment="1">
      <alignment horizontal="left" vertical="center" wrapText="1"/>
    </xf>
    <xf numFmtId="0" fontId="4" fillId="0" borderId="2" xfId="47" applyBorder="1" applyAlignment="1">
      <alignment horizontal="left" vertical="center"/>
    </xf>
    <xf numFmtId="0" fontId="4" fillId="0" borderId="13" xfId="47" applyBorder="1" applyAlignment="1">
      <alignment horizontal="left" vertical="center"/>
    </xf>
    <xf numFmtId="0" fontId="4" fillId="0" borderId="24" xfId="47" applyBorder="1" applyAlignment="1">
      <alignment horizontal="left" vertical="center"/>
    </xf>
    <xf numFmtId="0" fontId="4" fillId="0" borderId="2" xfId="47" applyFill="1" applyBorder="1" applyAlignment="1">
      <alignment horizontal="right" vertical="center"/>
    </xf>
    <xf numFmtId="0" fontId="4" fillId="0" borderId="13" xfId="47" applyFill="1" applyBorder="1" applyAlignment="1">
      <alignment horizontal="right" vertical="center"/>
    </xf>
    <xf numFmtId="0" fontId="4" fillId="0" borderId="24" xfId="47" applyFill="1" applyBorder="1" applyAlignment="1">
      <alignment horizontal="right" vertical="center"/>
    </xf>
    <xf numFmtId="0" fontId="4" fillId="0" borderId="11" xfId="47" applyBorder="1" applyAlignment="1">
      <alignment horizontal="left" vertical="center"/>
    </xf>
    <xf numFmtId="0" fontId="4" fillId="0" borderId="0" xfId="47" applyAlignment="1">
      <alignment horizontal="left" vertical="center"/>
    </xf>
    <xf numFmtId="0" fontId="0" fillId="0" borderId="11" xfId="47" applyFont="1" applyBorder="1" applyAlignment="1">
      <alignment horizontal="left" vertical="center" wrapText="1"/>
    </xf>
    <xf numFmtId="0" fontId="4" fillId="0" borderId="2" xfId="2" applyBorder="1" applyAlignment="1">
      <alignment horizontal="left" vertical="center" wrapText="1"/>
    </xf>
    <xf numFmtId="0" fontId="4" fillId="0" borderId="13" xfId="2" applyBorder="1" applyAlignment="1">
      <alignment horizontal="left" vertical="center" wrapText="1"/>
    </xf>
    <xf numFmtId="0" fontId="4" fillId="0" borderId="24" xfId="2" applyBorder="1" applyAlignment="1">
      <alignment horizontal="left" vertical="center" wrapText="1"/>
    </xf>
    <xf numFmtId="0" fontId="4" fillId="0" borderId="2" xfId="2" applyBorder="1" applyAlignment="1">
      <alignment horizontal="left" vertical="center"/>
    </xf>
    <xf numFmtId="0" fontId="4" fillId="0" borderId="13" xfId="2" applyBorder="1" applyAlignment="1">
      <alignment horizontal="left" vertical="center"/>
    </xf>
    <xf numFmtId="0" fontId="4" fillId="0" borderId="24" xfId="2" applyBorder="1" applyAlignment="1">
      <alignment horizontal="left" vertical="center"/>
    </xf>
    <xf numFmtId="0" fontId="4" fillId="0" borderId="2" xfId="2" applyFill="1" applyBorder="1" applyAlignment="1">
      <alignment horizontal="right" vertical="center"/>
    </xf>
    <xf numFmtId="0" fontId="4" fillId="0" borderId="13" xfId="2" applyFill="1" applyBorder="1" applyAlignment="1">
      <alignment horizontal="right" vertical="center"/>
    </xf>
    <xf numFmtId="0" fontId="4" fillId="0" borderId="24" xfId="2" applyFill="1" applyBorder="1" applyAlignment="1">
      <alignment horizontal="right" vertical="center"/>
    </xf>
    <xf numFmtId="176" fontId="4" fillId="0" borderId="2" xfId="2" applyNumberFormat="1" applyBorder="1" applyAlignment="1">
      <alignment horizontal="right" vertical="center"/>
    </xf>
    <xf numFmtId="176" fontId="4" fillId="0" borderId="13" xfId="2" applyNumberFormat="1" applyBorder="1" applyAlignment="1">
      <alignment horizontal="right" vertical="center"/>
    </xf>
    <xf numFmtId="176" fontId="4" fillId="0" borderId="24" xfId="2" applyNumberFormat="1" applyBorder="1" applyAlignment="1">
      <alignment horizontal="right" vertical="center"/>
    </xf>
    <xf numFmtId="177" fontId="0" fillId="0" borderId="2" xfId="31" applyNumberFormat="1" applyFont="1" applyFill="1" applyBorder="1" applyAlignment="1">
      <alignment horizontal="right" vertical="center"/>
    </xf>
    <xf numFmtId="177" fontId="0" fillId="0" borderId="13" xfId="31" applyNumberFormat="1" applyFont="1" applyFill="1" applyBorder="1" applyAlignment="1">
      <alignment horizontal="right" vertical="center"/>
    </xf>
    <xf numFmtId="177" fontId="0" fillId="0" borderId="24" xfId="31" applyNumberFormat="1" applyFont="1" applyFill="1" applyBorder="1" applyAlignment="1">
      <alignment horizontal="right" vertical="center"/>
    </xf>
    <xf numFmtId="176" fontId="4" fillId="0" borderId="2" xfId="2" applyNumberFormat="1" applyFont="1" applyBorder="1" applyAlignment="1">
      <alignment horizontal="right" vertical="center"/>
    </xf>
    <xf numFmtId="176" fontId="4" fillId="0" borderId="13" xfId="2" applyNumberFormat="1" applyFont="1" applyBorder="1" applyAlignment="1">
      <alignment horizontal="right" vertical="center"/>
    </xf>
    <xf numFmtId="176" fontId="4" fillId="0" borderId="24" xfId="2" applyNumberFormat="1" applyFont="1" applyBorder="1" applyAlignment="1">
      <alignment horizontal="right" vertical="center"/>
    </xf>
    <xf numFmtId="178" fontId="4" fillId="0" borderId="2" xfId="2" applyNumberFormat="1" applyBorder="1" applyAlignment="1">
      <alignment horizontal="right" vertical="center"/>
    </xf>
    <xf numFmtId="178" fontId="4" fillId="0" borderId="13" xfId="2" applyNumberFormat="1" applyBorder="1" applyAlignment="1">
      <alignment horizontal="right" vertical="center"/>
    </xf>
    <xf numFmtId="178" fontId="4" fillId="0" borderId="24" xfId="2" applyNumberFormat="1" applyBorder="1" applyAlignment="1">
      <alignment horizontal="right" vertical="center"/>
    </xf>
    <xf numFmtId="0" fontId="0" fillId="0" borderId="0" xfId="47" applyFont="1" applyBorder="1" applyAlignment="1">
      <alignment horizontal="left" vertical="center" wrapText="1"/>
    </xf>
    <xf numFmtId="0" fontId="27" fillId="0" borderId="2" xfId="2" applyFont="1" applyBorder="1" applyAlignment="1">
      <alignment vertical="center" wrapText="1"/>
    </xf>
    <xf numFmtId="0" fontId="4" fillId="0" borderId="13" xfId="2" applyBorder="1" applyAlignment="1">
      <alignment vertical="center" wrapText="1"/>
    </xf>
    <xf numFmtId="0" fontId="4" fillId="0" borderId="24" xfId="2" applyBorder="1" applyAlignment="1">
      <alignment vertical="center" wrapText="1"/>
    </xf>
    <xf numFmtId="0" fontId="27" fillId="0" borderId="2" xfId="2" applyFont="1" applyBorder="1" applyAlignment="1">
      <alignment vertical="center"/>
    </xf>
    <xf numFmtId="0" fontId="4" fillId="0" borderId="13" xfId="2" applyBorder="1" applyAlignment="1">
      <alignment vertical="center"/>
    </xf>
    <xf numFmtId="0" fontId="4" fillId="0" borderId="24" xfId="2" applyBorder="1" applyAlignment="1">
      <alignment vertical="center"/>
    </xf>
    <xf numFmtId="0" fontId="27" fillId="0" borderId="2" xfId="2" applyFont="1" applyBorder="1" applyAlignment="1">
      <alignment vertical="center" shrinkToFit="1"/>
    </xf>
    <xf numFmtId="0" fontId="4" fillId="0" borderId="2" xfId="2" applyBorder="1" applyAlignment="1">
      <alignment vertical="center"/>
    </xf>
    <xf numFmtId="0" fontId="4" fillId="0" borderId="2" xfId="2" applyFont="1" applyBorder="1" applyAlignment="1">
      <alignment vertical="center"/>
    </xf>
    <xf numFmtId="0" fontId="4" fillId="0" borderId="2" xfId="2" applyFill="1" applyBorder="1" applyAlignment="1">
      <alignment vertical="center"/>
    </xf>
    <xf numFmtId="3" fontId="4" fillId="0" borderId="2" xfId="2" applyNumberFormat="1" applyBorder="1" applyAlignment="1">
      <alignment vertical="center"/>
    </xf>
    <xf numFmtId="177" fontId="0" fillId="0" borderId="2" xfId="31" applyNumberFormat="1" applyFont="1" applyFill="1" applyBorder="1" applyAlignment="1">
      <alignment vertical="center"/>
    </xf>
    <xf numFmtId="178" fontId="4" fillId="0" borderId="2" xfId="2" applyNumberFormat="1" applyBorder="1" applyAlignment="1">
      <alignment vertical="center" wrapText="1"/>
    </xf>
    <xf numFmtId="178" fontId="4" fillId="0" borderId="2" xfId="2" applyNumberFormat="1" applyBorder="1" applyAlignment="1">
      <alignment vertical="center"/>
    </xf>
    <xf numFmtId="0" fontId="4" fillId="0" borderId="11" xfId="2" applyFont="1" applyBorder="1" applyAlignment="1">
      <alignment horizontal="left" vertical="center" wrapText="1"/>
    </xf>
    <xf numFmtId="0" fontId="4" fillId="0" borderId="0" xfId="2" applyFont="1" applyBorder="1" applyAlignment="1">
      <alignment horizontal="left" vertical="center" wrapText="1"/>
    </xf>
    <xf numFmtId="0" fontId="0" fillId="0" borderId="11" xfId="47" applyFont="1" applyFill="1" applyBorder="1" applyAlignment="1">
      <alignment horizontal="left" vertical="center" wrapText="1"/>
    </xf>
    <xf numFmtId="0" fontId="0" fillId="0" borderId="0" xfId="47" applyFont="1" applyFill="1" applyBorder="1" applyAlignment="1">
      <alignment horizontal="left" vertical="center" wrapText="1"/>
    </xf>
  </cellXfs>
  <cellStyles count="52">
    <cellStyle name="20% - アクセント 1 2" xfId="3"/>
    <cellStyle name="20% - アクセント 2 2" xfId="4"/>
    <cellStyle name="20% - アクセント 3 2" xfId="5"/>
    <cellStyle name="20% - アクセント 4 2" xfId="6"/>
    <cellStyle name="20% - アクセント 5 2" xfId="7"/>
    <cellStyle name="20% - アクセント 6 2" xfId="8"/>
    <cellStyle name="40% - アクセント 1 2" xfId="9"/>
    <cellStyle name="40% - アクセント 2 2" xfId="10"/>
    <cellStyle name="40% - アクセント 3 2" xfId="11"/>
    <cellStyle name="40% - アクセント 4 2" xfId="12"/>
    <cellStyle name="40% - アクセント 5 2" xfId="13"/>
    <cellStyle name="40% - アクセント 6 2" xfId="14"/>
    <cellStyle name="60% - アクセント 1 2" xfId="15"/>
    <cellStyle name="60% - アクセント 2 2" xfId="16"/>
    <cellStyle name="60% - アクセント 3 2" xfId="17"/>
    <cellStyle name="60% - アクセント 4 2" xfId="18"/>
    <cellStyle name="60% - アクセント 5 2" xfId="19"/>
    <cellStyle name="60% - アクセント 6 2" xfId="20"/>
    <cellStyle name="アクセント 1 2" xfId="21"/>
    <cellStyle name="アクセント 2 2" xfId="22"/>
    <cellStyle name="アクセント 3 2" xfId="23"/>
    <cellStyle name="アクセント 4 2" xfId="24"/>
    <cellStyle name="アクセント 5 2" xfId="25"/>
    <cellStyle name="アクセント 6 2" xfId="26"/>
    <cellStyle name="タイトル 2" xfId="27"/>
    <cellStyle name="チェック セル 2" xfId="28"/>
    <cellStyle name="どちらでもない 2" xfId="29"/>
    <cellStyle name="パーセント" xfId="51" builtinId="5"/>
    <cellStyle name="パーセント 2" xfId="31"/>
    <cellStyle name="パーセント 3" xfId="30"/>
    <cellStyle name="ハイパーリンク" xfId="1" builtinId="8"/>
    <cellStyle name="メモ 2" xfId="32"/>
    <cellStyle name="リンク セル 2" xfId="33"/>
    <cellStyle name="悪い 2" xfId="34"/>
    <cellStyle name="計算 2" xfId="35"/>
    <cellStyle name="警告文 2" xfId="36"/>
    <cellStyle name="桁区切り" xfId="50" builtinId="6"/>
    <cellStyle name="桁区切り 2" xfId="38"/>
    <cellStyle name="桁区切り 3" xfId="37"/>
    <cellStyle name="見出し 1 2" xfId="39"/>
    <cellStyle name="見出し 2 2" xfId="40"/>
    <cellStyle name="見出し 3 2" xfId="41"/>
    <cellStyle name="見出し 4 2" xfId="42"/>
    <cellStyle name="集計 2" xfId="43"/>
    <cellStyle name="出力 2" xfId="44"/>
    <cellStyle name="説明文 2" xfId="45"/>
    <cellStyle name="入力 2" xfId="46"/>
    <cellStyle name="標準" xfId="0" builtinId="0"/>
    <cellStyle name="標準 2" xfId="47"/>
    <cellStyle name="標準 3" xfId="2"/>
    <cellStyle name="標準_Sheet1" xfId="49"/>
    <cellStyle name="良い 2" xfId="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5.xml"/><Relationship Id="rId84" Type="http://schemas.openxmlformats.org/officeDocument/2006/relationships/externalLink" Target="externalLinks/externalLink13.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87"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1.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externalLink" Target="externalLinks/externalLink12.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externalLink" Target="externalLinks/externalLink10.xml"/><Relationship Id="rId86"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6</xdr:col>
      <xdr:colOff>1028700</xdr:colOff>
      <xdr:row>23</xdr:row>
      <xdr:rowOff>9525</xdr:rowOff>
    </xdr:from>
    <xdr:to>
      <xdr:col>9</xdr:col>
      <xdr:colOff>666750</xdr:colOff>
      <xdr:row>24</xdr:row>
      <xdr:rowOff>76200</xdr:rowOff>
    </xdr:to>
    <xdr:sp macro="" textlink="">
      <xdr:nvSpPr>
        <xdr:cNvPr id="3" name="上カーブ矢印 2"/>
        <xdr:cNvSpPr/>
      </xdr:nvSpPr>
      <xdr:spPr>
        <a:xfrm>
          <a:off x="7134225" y="4657725"/>
          <a:ext cx="3790950" cy="238125"/>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215265</xdr:colOff>
      <xdr:row>20</xdr:row>
      <xdr:rowOff>76199</xdr:rowOff>
    </xdr:from>
    <xdr:to>
      <xdr:col>24</xdr:col>
      <xdr:colOff>733425</xdr:colOff>
      <xdr:row>20</xdr:row>
      <xdr:rowOff>432512</xdr:rowOff>
    </xdr:to>
    <xdr:sp macro="" textlink="">
      <xdr:nvSpPr>
        <xdr:cNvPr id="2" name="テキスト ボックス 1"/>
        <xdr:cNvSpPr txBox="1"/>
      </xdr:nvSpPr>
      <xdr:spPr>
        <a:xfrm>
          <a:off x="18465165" y="58426349"/>
          <a:ext cx="8471535" cy="356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記載無し</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7</xdr:row>
      <xdr:rowOff>0</xdr:rowOff>
    </xdr:from>
    <xdr:to>
      <xdr:col>7</xdr:col>
      <xdr:colOff>846382</xdr:colOff>
      <xdr:row>11</xdr:row>
      <xdr:rowOff>40038</xdr:rowOff>
    </xdr:to>
    <xdr:sp macro="" textlink="">
      <xdr:nvSpPr>
        <xdr:cNvPr id="2" name="正方形/長方形 1"/>
        <xdr:cNvSpPr/>
      </xdr:nvSpPr>
      <xdr:spPr>
        <a:xfrm>
          <a:off x="2468880" y="1173480"/>
          <a:ext cx="2469442" cy="710598"/>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a:t>該当なし</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638175</xdr:colOff>
      <xdr:row>14</xdr:row>
      <xdr:rowOff>135255</xdr:rowOff>
    </xdr:from>
    <xdr:to>
      <xdr:col>6</xdr:col>
      <xdr:colOff>740756</xdr:colOff>
      <xdr:row>20</xdr:row>
      <xdr:rowOff>165095</xdr:rowOff>
    </xdr:to>
    <xdr:sp macro="" textlink="">
      <xdr:nvSpPr>
        <xdr:cNvPr id="2" name="テキスト ボックス 1"/>
        <xdr:cNvSpPr txBox="1"/>
      </xdr:nvSpPr>
      <xdr:spPr>
        <a:xfrm>
          <a:off x="3381375" y="4585335"/>
          <a:ext cx="3150581" cy="1035680"/>
        </a:xfrm>
        <a:prstGeom prst="rect">
          <a:avLst/>
        </a:prstGeom>
        <a:solidFill>
          <a:sysClr val="window" lastClr="FFFFFF"/>
        </a:solidFill>
        <a:ln w="9525" cmpd="sng">
          <a:solidFill>
            <a:sysClr val="windowText" lastClr="000000"/>
          </a:solidFill>
        </a:ln>
        <a:effectLst/>
      </xdr:spPr>
      <xdr:txBody>
        <a:bodyPr vertOverflow="clip" horzOverflow="clip" wrap="square"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該当なし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562452</xdr:colOff>
      <xdr:row>8</xdr:row>
      <xdr:rowOff>0</xdr:rowOff>
    </xdr:from>
    <xdr:to>
      <xdr:col>7</xdr:col>
      <xdr:colOff>858629</xdr:colOff>
      <xdr:row>12</xdr:row>
      <xdr:rowOff>125765</xdr:rowOff>
    </xdr:to>
    <xdr:sp macro="" textlink="">
      <xdr:nvSpPr>
        <xdr:cNvPr id="2" name="テキスト ボックス 1"/>
        <xdr:cNvSpPr txBox="1"/>
      </xdr:nvSpPr>
      <xdr:spPr>
        <a:xfrm>
          <a:off x="2551272" y="3444240"/>
          <a:ext cx="4990097" cy="7963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pPr algn="ctr"/>
          <a:r>
            <a:rPr kumimoji="1" lang="ja-JP" altLang="en-US" sz="2000"/>
            <a:t>実績なし</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813435</xdr:colOff>
      <xdr:row>6</xdr:row>
      <xdr:rowOff>16192</xdr:rowOff>
    </xdr:from>
    <xdr:to>
      <xdr:col>7</xdr:col>
      <xdr:colOff>771073</xdr:colOff>
      <xdr:row>10</xdr:row>
      <xdr:rowOff>157198</xdr:rowOff>
    </xdr:to>
    <xdr:sp macro="" textlink="">
      <xdr:nvSpPr>
        <xdr:cNvPr id="2" name="テキスト ボックス 1"/>
        <xdr:cNvSpPr txBox="1"/>
      </xdr:nvSpPr>
      <xdr:spPr>
        <a:xfrm>
          <a:off x="1430655" y="2035492"/>
          <a:ext cx="4971598" cy="811566"/>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pPr algn="ctr"/>
          <a:r>
            <a:rPr kumimoji="1" lang="ja-JP" altLang="en-US" sz="2000"/>
            <a:t>実績なし</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ukiko\AppData\Local\Microsoft\Windows\Temporary%20Internet%20Files\Content.IE5\80JTTG2N\&#12304;&#20185;&#21488;&#24066;&#12305;&#38651;&#21147;&#36092;&#20837;&#12539;&#22770;&#21364;&#22238;&#31572;&#273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25919;&#20196;&#24066;&#20803;&#12456;&#12463;&#12475;&#12523;/11&#21517;&#21476;&#23627;&#2406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25919;&#20196;&#24066;&#20803;&#12456;&#12463;&#12475;&#12523;/12&#20140;&#37117;&#2406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25919;&#20196;&#24066;&#20803;&#12456;&#12463;&#12475;&#12523;/13&#22823;&#38442;&#2406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25919;&#20196;&#24066;&#20803;&#12456;&#12463;&#12475;&#12523;/14&#22586;&#2406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R8000\AppData\Local\Temp\&#25919;&#20196;&#24066;&#20803;&#12456;&#12463;&#12475;&#12523;\16&#23713;&#23665;&#2406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25919;&#20196;&#24066;&#20803;&#12456;&#12463;&#12475;&#12523;/19&#31119;&#23713;&#2406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yukiko\AppData\Local\Microsoft\Windows\Temporary%20Internet%20Files\Content.IE5\EXZFPL23\&#12304;&#22238;&#31572;&#12305;&#29066;&#26412;&#2406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R8000\AppData\Local\Temp\&#25919;&#20196;&#24066;&#20803;&#12456;&#12463;&#12475;&#12523;\04&#21315;&#33865;&#2406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yukiko\AppData\Local\Microsoft\Windows\Temporary%20Internet%20Files\Content.IE5\05T3IB74\&#12304;&#27178;&#27996;&#24066;&#22238;&#31572;&#12305;&#38651;&#21147;&#36092;&#20837;&#22238;&#31572;&#27396;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25919;&#20196;&#24066;&#20803;&#12456;&#12463;&#12475;&#12523;/01&#26413;&#24140;&#2406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25919;&#20196;&#24066;&#20803;&#12456;&#12463;&#12475;&#12523;/03&#12373;&#12356;&#12383;&#12414;&#2406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yukiko\AppData\Local\Microsoft\Windows\Temporary%20Internet%20Files\Content.IE5\41NWDWSS\&#38651;&#21147;&#36092;&#20837;&#12539;&#22770;&#21364;&#22238;&#31572;&#27396;&#65288;&#24029;&#23822;&#24066;&#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R8000\AppData\Local\Temp\&#25919;&#20196;&#24066;&#20803;&#12456;&#12463;&#12475;&#12523;\08&#26032;&#28511;&#2406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R8000\AppData\Local\Temp\&#25919;&#20196;&#24066;&#20803;&#12456;&#12463;&#12475;&#12523;\09&#38745;&#23713;&#2406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yukiko\AppData\Local\Temp\Temp1_&#12304;&#27996;&#26494;&#24066;&#12305;&#36865;&#20184;&#25991;.zip\&#12304;&#27996;&#26494;&#24066;&#12305;&#38651;&#21147;&#36092;&#20837;&#12539;&#22770;&#21364;&#22238;&#31572;&#27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02仙台市【別表1】"/>
      <sheetName val="02仙台市【別表2】"/>
      <sheetName val="02仙台市【別表３】"/>
      <sheetName val="02仙台市【別表４】"/>
    </sheetNames>
    <sheetDataSet>
      <sheetData sheetId="0" refreshError="1">
        <row r="3">
          <cell r="C3" t="str">
            <v>仙台市</v>
          </cell>
        </row>
      </sheetData>
      <sheetData sheetId="1" refreshError="1">
        <row r="2">
          <cell r="H2">
            <v>259148</v>
          </cell>
        </row>
        <row r="3">
          <cell r="H3">
            <v>275072</v>
          </cell>
        </row>
        <row r="4">
          <cell r="H4">
            <v>0.90394113761612604</v>
          </cell>
        </row>
        <row r="7">
          <cell r="H7">
            <v>308288</v>
          </cell>
          <cell r="I7">
            <v>304303</v>
          </cell>
        </row>
      </sheetData>
      <sheetData sheetId="2" refreshError="1">
        <row r="2">
          <cell r="H2">
            <v>0</v>
          </cell>
        </row>
      </sheetData>
      <sheetData sheetId="3" refreshError="1">
        <row r="2">
          <cell r="H2">
            <v>858881072</v>
          </cell>
        </row>
        <row r="5">
          <cell r="H5">
            <v>858881072</v>
          </cell>
          <cell r="I5">
            <v>74088439</v>
          </cell>
        </row>
      </sheetData>
      <sheetData sheetId="4" refreshError="1">
        <row r="2">
          <cell r="H2">
            <v>0</v>
          </cell>
        </row>
        <row r="5">
          <cell r="H5">
            <v>27469948</v>
          </cell>
          <cell r="I5">
            <v>773929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名古屋市</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京都市</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大阪市</v>
          </cell>
        </row>
      </sheetData>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堺市</v>
          </cell>
        </row>
      </sheetData>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岡山市</v>
          </cell>
        </row>
      </sheetData>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福岡市</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20熊本市【別表1】"/>
      <sheetName val="20熊本市【別表2】"/>
      <sheetName val="20熊本市【別表３】"/>
      <sheetName val="20熊本市【別表４】"/>
    </sheetNames>
    <sheetDataSet>
      <sheetData sheetId="0">
        <row r="3">
          <cell r="C3" t="str">
            <v>熊本市</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efreshError="1"/>
      <sheetData sheetId="1" refreshError="1"/>
      <sheetData sheetId="2" refreshError="1"/>
      <sheetData sheetId="3" refreshError="1">
        <row r="4">
          <cell r="H4" t="str">
            <v>Ｈ29年度
売却実績
（税抜き・円）⑨</v>
          </cell>
        </row>
        <row r="7">
          <cell r="H7">
            <v>236290939</v>
          </cell>
          <cell r="I7">
            <v>24184698</v>
          </cell>
        </row>
      </sheetData>
      <sheetData sheetId="4" refreshError="1">
        <row r="4">
          <cell r="H4" t="str">
            <v>Ｈ29年度
売却実績
（税抜き・円）⑪</v>
          </cell>
        </row>
        <row r="7">
          <cell r="H7">
            <v>1424899</v>
          </cell>
          <cell r="I7">
            <v>39974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efreshError="1">
        <row r="3">
          <cell r="C3" t="str">
            <v>横浜市</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６）【別表３】電気売却入札詳細"/>
      <sheetName val="（３）【別表2】電気購入随意契約詳細"/>
      <sheetName val="（７）【別表４】電気売却随意契約詳細 "/>
    </sheetNames>
    <sheetDataSet>
      <sheetData sheetId="0">
        <row r="3">
          <cell r="C3" t="str">
            <v>札幌市</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さいたま市</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川崎市</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新潟市</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静岡市</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浜松市</v>
          </cell>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www.city.sakai.lg.jp/shisei/gyosei/shishin/kankyo/ondanka/electric.html" TargetMode="External"/><Relationship Id="rId7" Type="http://schemas.openxmlformats.org/officeDocument/2006/relationships/comments" Target="../comments1.xml"/><Relationship Id="rId2" Type="http://schemas.openxmlformats.org/officeDocument/2006/relationships/hyperlink" Target="http://www.city.yokohama.lg.jp/kankyo/ondan/denryoku/" TargetMode="External"/><Relationship Id="rId1" Type="http://schemas.openxmlformats.org/officeDocument/2006/relationships/hyperlink" Target="http://www.city.niigata.lg.jp/business/keiyaku/keiyaku_top/heisei29-wto-koukoku.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topLeftCell="A7" workbookViewId="0">
      <selection activeCell="I1" sqref="I1"/>
    </sheetView>
  </sheetViews>
  <sheetFormatPr defaultColWidth="38.375" defaultRowHeight="13.5"/>
  <cols>
    <col min="1" max="1" width="9.875" style="792" bestFit="1" customWidth="1"/>
    <col min="2" max="2" width="20.375" style="789" bestFit="1" customWidth="1"/>
    <col min="3" max="3" width="17.5" style="789" customWidth="1"/>
    <col min="4" max="4" width="22.125" style="798" customWidth="1"/>
    <col min="5" max="5" width="20.875" style="798" customWidth="1"/>
    <col min="6" max="6" width="14.625" style="798" customWidth="1"/>
    <col min="7" max="7" width="17.25" style="789" customWidth="1"/>
    <col min="8" max="8" width="22.875" style="789" customWidth="1"/>
    <col min="9" max="9" width="18.75" style="789" customWidth="1"/>
    <col min="10" max="16384" width="38.375" style="789"/>
  </cols>
  <sheetData>
    <row r="1" spans="1:9" ht="53.25" customHeight="1">
      <c r="A1" s="625" t="s">
        <v>0</v>
      </c>
      <c r="B1" s="788" t="s">
        <v>38</v>
      </c>
      <c r="C1" s="788" t="s">
        <v>39</v>
      </c>
      <c r="D1" s="797" t="s">
        <v>40</v>
      </c>
      <c r="E1" s="797" t="s">
        <v>41</v>
      </c>
      <c r="F1" s="797" t="s">
        <v>42</v>
      </c>
      <c r="G1" s="788" t="s">
        <v>43</v>
      </c>
      <c r="H1" s="788" t="s">
        <v>44</v>
      </c>
      <c r="I1" s="788" t="s">
        <v>45</v>
      </c>
    </row>
    <row r="2" spans="1:9" ht="27.75" customHeight="1">
      <c r="A2" s="761" t="s">
        <v>1</v>
      </c>
      <c r="B2" s="765">
        <v>809213762</v>
      </c>
      <c r="C2" s="765">
        <v>52849386</v>
      </c>
      <c r="D2" s="765">
        <v>313774550</v>
      </c>
      <c r="E2" s="765">
        <v>461766393</v>
      </c>
      <c r="F2" s="765">
        <v>32137659</v>
      </c>
      <c r="G2" s="794">
        <v>0</v>
      </c>
      <c r="H2" s="765">
        <f>D2+G2</f>
        <v>313774550</v>
      </c>
      <c r="I2" s="796">
        <f>H2/(B2+E2)</f>
        <v>0.24687604190011919</v>
      </c>
    </row>
    <row r="3" spans="1:9" s="790" customFormat="1" ht="27.75" customHeight="1">
      <c r="A3" s="768" t="s">
        <v>12</v>
      </c>
      <c r="B3" s="769">
        <v>858881072</v>
      </c>
      <c r="C3" s="769">
        <v>74088439</v>
      </c>
      <c r="D3" s="769">
        <v>858881072</v>
      </c>
      <c r="E3" s="769">
        <v>27469948</v>
      </c>
      <c r="F3" s="769">
        <v>773929</v>
      </c>
      <c r="G3" s="800">
        <v>0</v>
      </c>
      <c r="H3" s="765">
        <f t="shared" ref="H3:H21" si="0">D3+G3</f>
        <v>858881072</v>
      </c>
      <c r="I3" s="796">
        <f t="shared" ref="I3:I22" si="1">H3/(B3+E3)</f>
        <v>0.96900782265698748</v>
      </c>
    </row>
    <row r="4" spans="1:9" s="791" customFormat="1" ht="27.75" customHeight="1">
      <c r="A4" s="768" t="s">
        <v>1909</v>
      </c>
      <c r="B4" s="771">
        <v>363618724</v>
      </c>
      <c r="C4" s="771">
        <v>35644665</v>
      </c>
      <c r="D4" s="771">
        <v>363618724</v>
      </c>
      <c r="E4" s="771">
        <v>0</v>
      </c>
      <c r="F4" s="771">
        <v>0</v>
      </c>
      <c r="G4" s="801">
        <v>0</v>
      </c>
      <c r="H4" s="765">
        <f t="shared" si="0"/>
        <v>363618724</v>
      </c>
      <c r="I4" s="796">
        <f t="shared" si="1"/>
        <v>1</v>
      </c>
    </row>
    <row r="5" spans="1:9" s="790" customFormat="1" ht="27.75" customHeight="1">
      <c r="A5" s="768" t="s">
        <v>2</v>
      </c>
      <c r="B5" s="769">
        <v>620452828</v>
      </c>
      <c r="C5" s="769">
        <v>53555034</v>
      </c>
      <c r="D5" s="769">
        <v>620452828</v>
      </c>
      <c r="E5" s="769">
        <v>3437359</v>
      </c>
      <c r="F5" s="769">
        <v>86835</v>
      </c>
      <c r="G5" s="800">
        <v>0</v>
      </c>
      <c r="H5" s="765">
        <f t="shared" si="0"/>
        <v>620452828</v>
      </c>
      <c r="I5" s="796">
        <f t="shared" si="1"/>
        <v>0.99449044227393824</v>
      </c>
    </row>
    <row r="6" spans="1:9" s="791" customFormat="1" ht="27.75" customHeight="1">
      <c r="A6" s="772" t="s">
        <v>13</v>
      </c>
      <c r="B6" s="771">
        <v>2441418864</v>
      </c>
      <c r="C6" s="771">
        <v>180417720</v>
      </c>
      <c r="D6" s="771">
        <v>2441418864</v>
      </c>
      <c r="E6" s="771">
        <v>47961299</v>
      </c>
      <c r="F6" s="771">
        <v>1465699</v>
      </c>
      <c r="G6" s="801">
        <v>0</v>
      </c>
      <c r="H6" s="765">
        <f t="shared" si="0"/>
        <v>2441418864</v>
      </c>
      <c r="I6" s="796">
        <f t="shared" si="1"/>
        <v>0.98073363815103243</v>
      </c>
    </row>
    <row r="7" spans="1:9" ht="27.75" customHeight="1">
      <c r="A7" s="761" t="s">
        <v>621</v>
      </c>
      <c r="B7" s="765">
        <v>951542128</v>
      </c>
      <c r="C7" s="765">
        <v>71071856</v>
      </c>
      <c r="D7" s="765">
        <v>951542128</v>
      </c>
      <c r="E7" s="765">
        <v>628752</v>
      </c>
      <c r="F7" s="765">
        <v>26198</v>
      </c>
      <c r="G7" s="794">
        <v>0</v>
      </c>
      <c r="H7" s="765">
        <f t="shared" si="0"/>
        <v>951542128</v>
      </c>
      <c r="I7" s="796">
        <f t="shared" si="1"/>
        <v>0.99933966474589098</v>
      </c>
    </row>
    <row r="8" spans="1:9" s="806" customFormat="1" ht="27.75" customHeight="1">
      <c r="A8" s="802" t="s">
        <v>3</v>
      </c>
      <c r="B8" s="803"/>
      <c r="C8" s="803"/>
      <c r="D8" s="803"/>
      <c r="E8" s="803"/>
      <c r="F8" s="803"/>
      <c r="G8" s="804"/>
      <c r="H8" s="803"/>
      <c r="I8" s="805"/>
    </row>
    <row r="9" spans="1:9" s="790" customFormat="1" ht="27.75" customHeight="1">
      <c r="A9" s="768" t="s">
        <v>100</v>
      </c>
      <c r="B9" s="769">
        <v>0</v>
      </c>
      <c r="C9" s="769">
        <v>0</v>
      </c>
      <c r="D9" s="769">
        <v>0</v>
      </c>
      <c r="E9" s="769">
        <v>0</v>
      </c>
      <c r="F9" s="769">
        <v>0</v>
      </c>
      <c r="G9" s="800">
        <v>0</v>
      </c>
      <c r="H9" s="765">
        <f t="shared" si="0"/>
        <v>0</v>
      </c>
      <c r="I9" s="796" t="e">
        <f t="shared" si="1"/>
        <v>#DIV/0!</v>
      </c>
    </row>
    <row r="10" spans="1:9" s="790" customFormat="1" ht="27.75" customHeight="1">
      <c r="A10" s="768" t="s">
        <v>4</v>
      </c>
      <c r="B10" s="769">
        <v>462178661</v>
      </c>
      <c r="C10" s="769">
        <v>52618663</v>
      </c>
      <c r="D10" s="769">
        <v>462178661</v>
      </c>
      <c r="E10" s="769">
        <v>0</v>
      </c>
      <c r="F10" s="769">
        <v>0</v>
      </c>
      <c r="G10" s="800">
        <v>0</v>
      </c>
      <c r="H10" s="765">
        <f t="shared" si="0"/>
        <v>462178661</v>
      </c>
      <c r="I10" s="796">
        <f t="shared" si="1"/>
        <v>1</v>
      </c>
    </row>
    <row r="11" spans="1:9" s="790" customFormat="1" ht="27.75" customHeight="1">
      <c r="A11" s="768" t="s">
        <v>49</v>
      </c>
      <c r="B11" s="769">
        <v>0</v>
      </c>
      <c r="C11" s="769">
        <v>0</v>
      </c>
      <c r="D11" s="769">
        <v>0</v>
      </c>
      <c r="E11" s="769">
        <v>98220172</v>
      </c>
      <c r="F11" s="769">
        <v>10592386</v>
      </c>
      <c r="G11" s="800">
        <v>98220172</v>
      </c>
      <c r="H11" s="765">
        <f t="shared" si="0"/>
        <v>98220172</v>
      </c>
      <c r="I11" s="796">
        <f t="shared" si="1"/>
        <v>1</v>
      </c>
    </row>
    <row r="12" spans="1:9" ht="27.75" customHeight="1">
      <c r="A12" s="761" t="s">
        <v>5</v>
      </c>
      <c r="B12" s="765">
        <v>1135025885</v>
      </c>
      <c r="C12" s="765">
        <v>93046716</v>
      </c>
      <c r="D12" s="765">
        <v>1135025885</v>
      </c>
      <c r="E12" s="765">
        <v>61864511</v>
      </c>
      <c r="F12" s="765">
        <v>1826247</v>
      </c>
      <c r="G12" s="794">
        <v>0</v>
      </c>
      <c r="H12" s="765">
        <f t="shared" si="0"/>
        <v>1135025885</v>
      </c>
      <c r="I12" s="796">
        <f t="shared" si="1"/>
        <v>0.94831230060266936</v>
      </c>
    </row>
    <row r="13" spans="1:9" ht="27.75" customHeight="1">
      <c r="A13" s="761" t="s">
        <v>6</v>
      </c>
      <c r="B13" s="765">
        <v>701051270</v>
      </c>
      <c r="C13" s="765">
        <v>59553190</v>
      </c>
      <c r="D13" s="765">
        <v>701051270</v>
      </c>
      <c r="E13" s="765">
        <v>170840282.66666666</v>
      </c>
      <c r="F13" s="765">
        <v>4619604</v>
      </c>
      <c r="G13" s="794">
        <v>0</v>
      </c>
      <c r="H13" s="765">
        <f t="shared" si="0"/>
        <v>701051270</v>
      </c>
      <c r="I13" s="796">
        <f t="shared" si="1"/>
        <v>0.80405787606938695</v>
      </c>
    </row>
    <row r="14" spans="1:9" ht="27.75" customHeight="1">
      <c r="A14" s="761" t="s">
        <v>7</v>
      </c>
      <c r="B14" s="765">
        <v>0</v>
      </c>
      <c r="C14" s="765">
        <v>0</v>
      </c>
      <c r="D14" s="765">
        <v>0</v>
      </c>
      <c r="E14" s="765">
        <v>1922151</v>
      </c>
      <c r="F14" s="765">
        <v>62175</v>
      </c>
      <c r="G14" s="794">
        <v>0</v>
      </c>
      <c r="H14" s="765">
        <f t="shared" si="0"/>
        <v>0</v>
      </c>
      <c r="I14" s="796">
        <f t="shared" si="1"/>
        <v>0</v>
      </c>
    </row>
    <row r="15" spans="1:9" s="791" customFormat="1" ht="27.75" customHeight="1">
      <c r="A15" s="772" t="s">
        <v>1917</v>
      </c>
      <c r="B15" s="769">
        <v>456232206</v>
      </c>
      <c r="C15" s="769">
        <v>34767850</v>
      </c>
      <c r="D15" s="769">
        <v>456232206</v>
      </c>
      <c r="E15" s="769">
        <v>51470642</v>
      </c>
      <c r="F15" s="769">
        <v>3043230</v>
      </c>
      <c r="G15" s="800">
        <v>33232151</v>
      </c>
      <c r="H15" s="765">
        <f>D15+G15</f>
        <v>489464357</v>
      </c>
      <c r="I15" s="796">
        <f t="shared" si="1"/>
        <v>0.96407644536199255</v>
      </c>
    </row>
    <row r="16" spans="1:9" ht="27.75" customHeight="1">
      <c r="A16" s="761" t="s">
        <v>8</v>
      </c>
      <c r="B16" s="765">
        <v>1426574620</v>
      </c>
      <c r="C16" s="765">
        <v>122207994</v>
      </c>
      <c r="D16" s="765">
        <v>1426574620</v>
      </c>
      <c r="E16" s="765">
        <v>2430</v>
      </c>
      <c r="F16" s="765">
        <v>243</v>
      </c>
      <c r="G16" s="794">
        <v>0</v>
      </c>
      <c r="H16" s="765">
        <f t="shared" si="0"/>
        <v>1426574620</v>
      </c>
      <c r="I16" s="799">
        <f t="shared" si="1"/>
        <v>0.99999829662197359</v>
      </c>
    </row>
    <row r="17" spans="1:9" s="790" customFormat="1" ht="27.75" customHeight="1">
      <c r="A17" s="768" t="s">
        <v>9</v>
      </c>
      <c r="B17" s="769">
        <v>93582862</v>
      </c>
      <c r="C17" s="769">
        <v>7925020</v>
      </c>
      <c r="D17" s="769">
        <v>22088003</v>
      </c>
      <c r="E17" s="769">
        <v>36282051</v>
      </c>
      <c r="F17" s="769">
        <v>929914.07</v>
      </c>
      <c r="G17" s="800">
        <v>0</v>
      </c>
      <c r="H17" s="765">
        <f t="shared" si="0"/>
        <v>22088003</v>
      </c>
      <c r="I17" s="796">
        <f t="shared" si="1"/>
        <v>0.17008445537556399</v>
      </c>
    </row>
    <row r="18" spans="1:9" s="806" customFormat="1" ht="27.75" customHeight="1">
      <c r="A18" s="802" t="s">
        <v>10</v>
      </c>
      <c r="B18" s="803"/>
      <c r="C18" s="803"/>
      <c r="D18" s="803"/>
      <c r="E18" s="803"/>
      <c r="F18" s="803"/>
      <c r="G18" s="804"/>
      <c r="H18" s="803"/>
      <c r="I18" s="805"/>
    </row>
    <row r="19" spans="1:9" s="806" customFormat="1" ht="27.75" customHeight="1">
      <c r="A19" s="802" t="s">
        <v>11</v>
      </c>
      <c r="B19" s="803"/>
      <c r="C19" s="803"/>
      <c r="D19" s="803"/>
      <c r="E19" s="803"/>
      <c r="F19" s="803"/>
      <c r="G19" s="804"/>
      <c r="H19" s="803"/>
      <c r="I19" s="805"/>
    </row>
    <row r="20" spans="1:9" s="792" customFormat="1" ht="27.75" customHeight="1">
      <c r="A20" s="761" t="s">
        <v>1652</v>
      </c>
      <c r="B20" s="763">
        <v>211709946</v>
      </c>
      <c r="C20" s="763">
        <v>26763019</v>
      </c>
      <c r="D20" s="763">
        <v>211709946</v>
      </c>
      <c r="E20" s="763">
        <v>978248773</v>
      </c>
      <c r="F20" s="763">
        <v>61465203</v>
      </c>
      <c r="G20" s="795">
        <v>0</v>
      </c>
      <c r="H20" s="765">
        <f t="shared" si="0"/>
        <v>211709946</v>
      </c>
      <c r="I20" s="796">
        <f t="shared" si="1"/>
        <v>0.17791368945799538</v>
      </c>
    </row>
    <row r="21" spans="1:9" s="793" customFormat="1" ht="27.75" customHeight="1" thickBot="1">
      <c r="A21" s="778" t="s">
        <v>1923</v>
      </c>
      <c r="B21" s="807">
        <v>421593516</v>
      </c>
      <c r="C21" s="807">
        <v>49778712</v>
      </c>
      <c r="D21" s="779">
        <v>421593516</v>
      </c>
      <c r="E21" s="779">
        <v>5234156</v>
      </c>
      <c r="F21" s="779">
        <v>151679</v>
      </c>
      <c r="G21" s="807">
        <v>0</v>
      </c>
      <c r="H21" s="808">
        <f t="shared" si="0"/>
        <v>421593516</v>
      </c>
      <c r="I21" s="809">
        <f t="shared" si="1"/>
        <v>0.98773707436663105</v>
      </c>
    </row>
    <row r="22" spans="1:9" ht="27.75" customHeight="1" thickTop="1">
      <c r="B22" s="810">
        <f>SUM(B2:B21)</f>
        <v>10953076344</v>
      </c>
      <c r="C22" s="810">
        <f t="shared" ref="C22:H22" si="2">SUM(C2:C21)</f>
        <v>914288264</v>
      </c>
      <c r="D22" s="810">
        <f t="shared" si="2"/>
        <v>10386142273</v>
      </c>
      <c r="E22" s="810">
        <f t="shared" si="2"/>
        <v>1945348919.6666665</v>
      </c>
      <c r="F22" s="810">
        <f t="shared" si="2"/>
        <v>117181001.06999999</v>
      </c>
      <c r="G22" s="810">
        <f t="shared" si="2"/>
        <v>131452323</v>
      </c>
      <c r="H22" s="810">
        <f t="shared" si="2"/>
        <v>10517594596</v>
      </c>
      <c r="I22" s="811">
        <f t="shared" si="1"/>
        <v>0.81541695059681563</v>
      </c>
    </row>
  </sheetData>
  <phoneticPr fontId="1"/>
  <pageMargins left="0.70866141732283472" right="0.70866141732283472" top="0.74803149606299213" bottom="0.74803149606299213" header="0.31496062992125984" footer="0.31496062992125984"/>
  <pageSetup paperSize="9" scale="81" fitToHeight="0" orientation="landscape" r:id="rId1"/>
  <headerFooter>
    <oddHeader>&amp;C自治体における平成29年度の電力の売却額&amp;R単位：円　税抜き</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65"/>
  <sheetViews>
    <sheetView view="pageBreakPreview" zoomScaleNormal="100" zoomScaleSheetLayoutView="100" workbookViewId="0">
      <selection activeCell="H2" sqref="H2"/>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[1]合計!C3</f>
        <v>仙台市</v>
      </c>
      <c r="C1" s="73"/>
      <c r="D1" s="73"/>
      <c r="E1" s="73"/>
      <c r="F1" s="73"/>
      <c r="G1" s="73"/>
      <c r="I1" s="32" t="s">
        <v>82</v>
      </c>
    </row>
    <row r="2" spans="1:10" ht="49.5" customHeight="1">
      <c r="B2" s="84"/>
      <c r="C2" s="73"/>
      <c r="D2" s="73"/>
      <c r="E2" s="820" t="s">
        <v>83</v>
      </c>
      <c r="F2" s="817"/>
      <c r="G2" s="817"/>
      <c r="H2" s="37">
        <f>SUMIF(G6:G356,"PPS",H6:H356)</f>
        <v>858881072</v>
      </c>
    </row>
    <row r="3" spans="1:10" s="73" customFormat="1" ht="16.5" customHeight="1">
      <c r="B3" s="43"/>
      <c r="E3" s="116"/>
      <c r="F3" s="116"/>
      <c r="G3" s="116"/>
      <c r="H3" s="45"/>
    </row>
    <row r="4" spans="1:10" ht="54">
      <c r="A4" s="48" t="s">
        <v>84</v>
      </c>
      <c r="B4" s="49" t="s">
        <v>57</v>
      </c>
      <c r="C4" s="49" t="s">
        <v>58</v>
      </c>
      <c r="D4" s="49" t="s">
        <v>61</v>
      </c>
      <c r="E4" s="49" t="s">
        <v>62</v>
      </c>
      <c r="F4" s="49" t="s">
        <v>59</v>
      </c>
      <c r="G4" s="50" t="s">
        <v>60</v>
      </c>
      <c r="H4" s="52" t="s">
        <v>85</v>
      </c>
      <c r="I4" s="117" t="s">
        <v>86</v>
      </c>
      <c r="J4" s="118" t="s">
        <v>87</v>
      </c>
    </row>
    <row r="5" spans="1:10" s="54" customFormat="1" ht="14.25" thickBot="1">
      <c r="B5" s="55" t="s">
        <v>69</v>
      </c>
      <c r="C5" s="55"/>
      <c r="D5" s="55"/>
      <c r="E5" s="55"/>
      <c r="F5" s="55"/>
      <c r="G5" s="55"/>
      <c r="H5" s="119">
        <f>SUM(H6:H65)</f>
        <v>858881072</v>
      </c>
      <c r="I5" s="119">
        <f>SUM(I6:I65)</f>
        <v>74088439</v>
      </c>
      <c r="J5" s="55">
        <f>H5/I5</f>
        <v>11.592646350667478</v>
      </c>
    </row>
    <row r="6" spans="1:10" ht="14.25" thickTop="1">
      <c r="A6" s="32">
        <v>1</v>
      </c>
      <c r="B6" s="70" t="s">
        <v>147</v>
      </c>
      <c r="C6" s="70" t="s">
        <v>142</v>
      </c>
      <c r="D6" s="70" t="s">
        <v>113</v>
      </c>
      <c r="E6" s="120">
        <v>6</v>
      </c>
      <c r="F6" s="70" t="s">
        <v>146</v>
      </c>
      <c r="G6" s="74" t="s">
        <v>99</v>
      </c>
      <c r="H6" s="37">
        <v>91106849</v>
      </c>
      <c r="I6" s="37">
        <v>8547453</v>
      </c>
      <c r="J6" s="49">
        <v>10.658947057094084</v>
      </c>
    </row>
    <row r="7" spans="1:10">
      <c r="A7" s="32">
        <v>2</v>
      </c>
      <c r="B7" s="70" t="s">
        <v>145</v>
      </c>
      <c r="C7" s="70" t="s">
        <v>142</v>
      </c>
      <c r="D7" s="70" t="s">
        <v>113</v>
      </c>
      <c r="E7" s="120">
        <v>6</v>
      </c>
      <c r="F7" s="70" t="s">
        <v>144</v>
      </c>
      <c r="G7" s="74" t="s">
        <v>99</v>
      </c>
      <c r="H7" s="37">
        <v>370534878</v>
      </c>
      <c r="I7" s="37">
        <v>35289036</v>
      </c>
      <c r="J7" s="49">
        <v>10.5</v>
      </c>
    </row>
    <row r="8" spans="1:10">
      <c r="A8" s="32">
        <v>3</v>
      </c>
      <c r="B8" s="70" t="s">
        <v>143</v>
      </c>
      <c r="C8" s="70" t="s">
        <v>142</v>
      </c>
      <c r="D8" s="70" t="s">
        <v>113</v>
      </c>
      <c r="E8" s="120">
        <v>5</v>
      </c>
      <c r="F8" s="70" t="s">
        <v>141</v>
      </c>
      <c r="G8" s="74" t="s">
        <v>99</v>
      </c>
      <c r="H8" s="37">
        <v>397239345</v>
      </c>
      <c r="I8" s="37">
        <v>30251950</v>
      </c>
      <c r="J8" s="49">
        <v>13.131032710288098</v>
      </c>
    </row>
    <row r="9" spans="1:10">
      <c r="A9" s="32">
        <v>4</v>
      </c>
      <c r="B9" s="49"/>
      <c r="C9" s="49"/>
      <c r="D9" s="49"/>
      <c r="E9" s="49"/>
      <c r="F9" s="49"/>
      <c r="G9" s="78"/>
      <c r="H9" s="49"/>
      <c r="I9" s="49"/>
      <c r="J9" s="49" t="e">
        <f t="shared" ref="J9:J40" si="0">H9/I9</f>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ref="J41:J65" si="1">H41/I41</f>
        <v>#DIV/0!</v>
      </c>
    </row>
    <row r="42" spans="1:10">
      <c r="A42" s="73">
        <v>37</v>
      </c>
      <c r="B42" s="49"/>
      <c r="C42" s="49"/>
      <c r="D42" s="49"/>
      <c r="E42" s="49"/>
      <c r="F42" s="49"/>
      <c r="G42" s="78"/>
      <c r="H42" s="49"/>
      <c r="I42" s="49"/>
      <c r="J42" s="49" t="e">
        <f t="shared" si="1"/>
        <v>#DIV/0!</v>
      </c>
    </row>
    <row r="43" spans="1:10">
      <c r="A43" s="32">
        <v>38</v>
      </c>
      <c r="B43" s="49"/>
      <c r="C43" s="49"/>
      <c r="D43" s="49"/>
      <c r="E43" s="49"/>
      <c r="F43" s="49"/>
      <c r="G43" s="78"/>
      <c r="H43" s="49"/>
      <c r="I43" s="49"/>
      <c r="J43" s="49" t="e">
        <f t="shared" si="1"/>
        <v>#DIV/0!</v>
      </c>
    </row>
    <row r="44" spans="1:10">
      <c r="A44" s="32">
        <v>39</v>
      </c>
      <c r="B44" s="49"/>
      <c r="C44" s="49"/>
      <c r="D44" s="49"/>
      <c r="E44" s="49"/>
      <c r="F44" s="49"/>
      <c r="G44" s="78"/>
      <c r="H44" s="49"/>
      <c r="I44" s="49"/>
      <c r="J44" s="49" t="e">
        <f t="shared" si="1"/>
        <v>#DIV/0!</v>
      </c>
    </row>
    <row r="45" spans="1:10">
      <c r="A45" s="32">
        <v>40</v>
      </c>
      <c r="B45" s="49"/>
      <c r="C45" s="49"/>
      <c r="D45" s="49"/>
      <c r="E45" s="49"/>
      <c r="F45" s="49"/>
      <c r="G45" s="78"/>
      <c r="H45" s="49"/>
      <c r="I45" s="49"/>
      <c r="J45" s="49" t="e">
        <f t="shared" si="1"/>
        <v>#DIV/0!</v>
      </c>
    </row>
    <row r="46" spans="1:10">
      <c r="A46" s="73">
        <v>41</v>
      </c>
      <c r="B46" s="49"/>
      <c r="C46" s="49"/>
      <c r="D46" s="49"/>
      <c r="E46" s="49"/>
      <c r="F46" s="49"/>
      <c r="G46" s="78"/>
      <c r="H46" s="49"/>
      <c r="I46" s="49"/>
      <c r="J46" s="49" t="e">
        <f t="shared" si="1"/>
        <v>#DIV/0!</v>
      </c>
    </row>
    <row r="47" spans="1:10">
      <c r="A47" s="73">
        <v>42</v>
      </c>
      <c r="B47" s="49"/>
      <c r="C47" s="49"/>
      <c r="D47" s="49"/>
      <c r="E47" s="49"/>
      <c r="F47" s="49"/>
      <c r="G47" s="78"/>
      <c r="H47" s="49"/>
      <c r="I47" s="49"/>
      <c r="J47" s="49" t="e">
        <f t="shared" si="1"/>
        <v>#DIV/0!</v>
      </c>
    </row>
    <row r="48" spans="1:10">
      <c r="A48" s="32">
        <v>43</v>
      </c>
      <c r="B48" s="49"/>
      <c r="C48" s="49"/>
      <c r="D48" s="49"/>
      <c r="E48" s="49"/>
      <c r="F48" s="49"/>
      <c r="G48" s="78"/>
      <c r="H48" s="49"/>
      <c r="I48" s="49"/>
      <c r="J48" s="49" t="e">
        <f t="shared" si="1"/>
        <v>#DIV/0!</v>
      </c>
    </row>
    <row r="49" spans="1:10">
      <c r="A49" s="32">
        <v>44</v>
      </c>
      <c r="B49" s="49"/>
      <c r="C49" s="49"/>
      <c r="D49" s="49"/>
      <c r="E49" s="49"/>
      <c r="F49" s="49"/>
      <c r="G49" s="78"/>
      <c r="H49" s="49"/>
      <c r="I49" s="49"/>
      <c r="J49" s="49" t="e">
        <f t="shared" si="1"/>
        <v>#DIV/0!</v>
      </c>
    </row>
    <row r="50" spans="1:10">
      <c r="A50" s="32">
        <v>45</v>
      </c>
      <c r="B50" s="49"/>
      <c r="C50" s="49"/>
      <c r="D50" s="49"/>
      <c r="E50" s="49"/>
      <c r="F50" s="49"/>
      <c r="G50" s="78"/>
      <c r="H50" s="49"/>
      <c r="I50" s="49"/>
      <c r="J50" s="49" t="e">
        <f t="shared" si="1"/>
        <v>#DIV/0!</v>
      </c>
    </row>
    <row r="51" spans="1:10">
      <c r="A51" s="73">
        <v>46</v>
      </c>
      <c r="B51" s="49"/>
      <c r="C51" s="49"/>
      <c r="D51" s="49"/>
      <c r="E51" s="49"/>
      <c r="F51" s="49"/>
      <c r="G51" s="78"/>
      <c r="H51" s="49"/>
      <c r="I51" s="49"/>
      <c r="J51" s="49" t="e">
        <f t="shared" si="1"/>
        <v>#DIV/0!</v>
      </c>
    </row>
    <row r="52" spans="1:10">
      <c r="A52" s="73">
        <v>47</v>
      </c>
      <c r="B52" s="49"/>
      <c r="C52" s="49"/>
      <c r="D52" s="49"/>
      <c r="E52" s="49"/>
      <c r="F52" s="49"/>
      <c r="G52" s="78"/>
      <c r="H52" s="49"/>
      <c r="I52" s="49"/>
      <c r="J52" s="49" t="e">
        <f t="shared" si="1"/>
        <v>#DIV/0!</v>
      </c>
    </row>
    <row r="53" spans="1:10">
      <c r="A53" s="32">
        <v>48</v>
      </c>
      <c r="B53" s="49"/>
      <c r="C53" s="49"/>
      <c r="D53" s="49"/>
      <c r="E53" s="49"/>
      <c r="F53" s="49"/>
      <c r="G53" s="78"/>
      <c r="H53" s="49"/>
      <c r="I53" s="49"/>
      <c r="J53" s="49" t="e">
        <f t="shared" si="1"/>
        <v>#DIV/0!</v>
      </c>
    </row>
    <row r="54" spans="1:10">
      <c r="A54" s="32">
        <v>49</v>
      </c>
      <c r="B54" s="49"/>
      <c r="C54" s="49"/>
      <c r="D54" s="49"/>
      <c r="E54" s="49"/>
      <c r="F54" s="49"/>
      <c r="G54" s="78"/>
      <c r="H54" s="49"/>
      <c r="I54" s="49"/>
      <c r="J54" s="49" t="e">
        <f t="shared" si="1"/>
        <v>#DIV/0!</v>
      </c>
    </row>
    <row r="55" spans="1:10">
      <c r="A55" s="32">
        <v>50</v>
      </c>
      <c r="B55" s="49"/>
      <c r="C55" s="49"/>
      <c r="D55" s="49"/>
      <c r="E55" s="49"/>
      <c r="F55" s="49"/>
      <c r="G55" s="78"/>
      <c r="H55" s="49"/>
      <c r="I55" s="49"/>
      <c r="J55" s="49" t="e">
        <f t="shared" si="1"/>
        <v>#DIV/0!</v>
      </c>
    </row>
    <row r="56" spans="1:10">
      <c r="A56" s="73">
        <v>51</v>
      </c>
      <c r="B56" s="49"/>
      <c r="C56" s="49"/>
      <c r="D56" s="49"/>
      <c r="E56" s="49"/>
      <c r="F56" s="49"/>
      <c r="G56" s="78"/>
      <c r="H56" s="49"/>
      <c r="I56" s="49"/>
      <c r="J56" s="49" t="e">
        <f t="shared" si="1"/>
        <v>#DIV/0!</v>
      </c>
    </row>
    <row r="57" spans="1:10">
      <c r="A57" s="73">
        <v>52</v>
      </c>
      <c r="B57" s="49"/>
      <c r="C57" s="49"/>
      <c r="D57" s="49"/>
      <c r="E57" s="49"/>
      <c r="F57" s="49"/>
      <c r="G57" s="78"/>
      <c r="H57" s="49"/>
      <c r="I57" s="49"/>
      <c r="J57" s="49" t="e">
        <f t="shared" si="1"/>
        <v>#DIV/0!</v>
      </c>
    </row>
    <row r="58" spans="1:10">
      <c r="A58" s="32">
        <v>53</v>
      </c>
      <c r="B58" s="49"/>
      <c r="C58" s="49"/>
      <c r="D58" s="49"/>
      <c r="E58" s="49"/>
      <c r="F58" s="49"/>
      <c r="G58" s="78"/>
      <c r="H58" s="49"/>
      <c r="I58" s="49"/>
      <c r="J58" s="49" t="e">
        <f t="shared" si="1"/>
        <v>#DIV/0!</v>
      </c>
    </row>
    <row r="59" spans="1:10">
      <c r="A59" s="73">
        <v>54</v>
      </c>
      <c r="B59" s="49"/>
      <c r="C59" s="49"/>
      <c r="D59" s="49"/>
      <c r="E59" s="49"/>
      <c r="F59" s="49"/>
      <c r="G59" s="78"/>
      <c r="H59" s="49"/>
      <c r="I59" s="49"/>
      <c r="J59" s="49" t="e">
        <f t="shared" si="1"/>
        <v>#DIV/0!</v>
      </c>
    </row>
    <row r="60" spans="1:10">
      <c r="A60" s="73">
        <v>55</v>
      </c>
      <c r="B60" s="49"/>
      <c r="C60" s="49"/>
      <c r="D60" s="49"/>
      <c r="E60" s="49"/>
      <c r="F60" s="49"/>
      <c r="G60" s="78"/>
      <c r="H60" s="49"/>
      <c r="I60" s="49"/>
      <c r="J60" s="49" t="e">
        <f t="shared" si="1"/>
        <v>#DIV/0!</v>
      </c>
    </row>
    <row r="61" spans="1:10">
      <c r="A61" s="32">
        <v>56</v>
      </c>
      <c r="B61" s="49"/>
      <c r="C61" s="49"/>
      <c r="D61" s="49"/>
      <c r="E61" s="49"/>
      <c r="F61" s="49"/>
      <c r="G61" s="78"/>
      <c r="H61" s="49"/>
      <c r="I61" s="49"/>
      <c r="J61" s="49" t="e">
        <f t="shared" si="1"/>
        <v>#DIV/0!</v>
      </c>
    </row>
    <row r="62" spans="1:10">
      <c r="A62" s="73">
        <v>57</v>
      </c>
      <c r="B62" s="49"/>
      <c r="C62" s="49"/>
      <c r="D62" s="49"/>
      <c r="E62" s="49"/>
      <c r="F62" s="49"/>
      <c r="G62" s="78"/>
      <c r="H62" s="49"/>
      <c r="I62" s="49"/>
      <c r="J62" s="49" t="e">
        <f t="shared" si="1"/>
        <v>#DIV/0!</v>
      </c>
    </row>
    <row r="63" spans="1:10">
      <c r="A63" s="73">
        <v>58</v>
      </c>
      <c r="B63" s="49"/>
      <c r="C63" s="49"/>
      <c r="D63" s="49"/>
      <c r="E63" s="49"/>
      <c r="F63" s="49"/>
      <c r="G63" s="78"/>
      <c r="H63" s="49"/>
      <c r="I63" s="49"/>
      <c r="J63" s="49" t="e">
        <f t="shared" si="1"/>
        <v>#DIV/0!</v>
      </c>
    </row>
    <row r="64" spans="1:10">
      <c r="A64" s="32">
        <v>59</v>
      </c>
      <c r="B64" s="49"/>
      <c r="C64" s="49"/>
      <c r="D64" s="49"/>
      <c r="E64" s="49"/>
      <c r="F64" s="49"/>
      <c r="G64" s="78"/>
      <c r="H64" s="49"/>
      <c r="I64" s="49"/>
      <c r="J64" s="49" t="e">
        <f t="shared" si="1"/>
        <v>#DIV/0!</v>
      </c>
    </row>
    <row r="65" spans="1:10">
      <c r="A65" s="73">
        <v>60</v>
      </c>
      <c r="B65" s="49"/>
      <c r="C65" s="49"/>
      <c r="D65" s="49"/>
      <c r="E65" s="49"/>
      <c r="F65" s="49"/>
      <c r="G65" s="78"/>
      <c r="H65" s="49"/>
      <c r="I65" s="49"/>
      <c r="J65" s="49" t="e">
        <f t="shared" si="1"/>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65"/>
  <sheetViews>
    <sheetView view="pageBreakPreview" zoomScaleNormal="100" zoomScaleSheetLayoutView="100" workbookViewId="0">
      <selection activeCell="G16" sqref="G16"/>
    </sheetView>
  </sheetViews>
  <sheetFormatPr defaultColWidth="9" defaultRowHeight="13.5"/>
  <cols>
    <col min="1" max="1" width="9" style="32"/>
    <col min="2" max="2" width="20" style="32" customWidth="1"/>
    <col min="3" max="3" width="22.875" style="32" customWidth="1"/>
    <col min="4"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59" width="22.875" style="32" customWidth="1"/>
    <col min="260"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5" width="22.875" style="32" customWidth="1"/>
    <col min="516"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1" width="22.875" style="32" customWidth="1"/>
    <col min="772"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7" width="22.875" style="32" customWidth="1"/>
    <col min="1028"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3" width="22.875" style="32" customWidth="1"/>
    <col min="1284"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39" width="22.875" style="32" customWidth="1"/>
    <col min="1540"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5" width="22.875" style="32" customWidth="1"/>
    <col min="1796"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1" width="22.875" style="32" customWidth="1"/>
    <col min="2052"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7" width="22.875" style="32" customWidth="1"/>
    <col min="2308"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3" width="22.875" style="32" customWidth="1"/>
    <col min="2564"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19" width="22.875" style="32" customWidth="1"/>
    <col min="2820"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5" width="22.875" style="32" customWidth="1"/>
    <col min="3076"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1" width="22.875" style="32" customWidth="1"/>
    <col min="3332"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7" width="22.875" style="32" customWidth="1"/>
    <col min="3588"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3" width="22.875" style="32" customWidth="1"/>
    <col min="3844"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099" width="22.875" style="32" customWidth="1"/>
    <col min="4100"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5" width="22.875" style="32" customWidth="1"/>
    <col min="4356"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1" width="22.875" style="32" customWidth="1"/>
    <col min="4612"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7" width="22.875" style="32" customWidth="1"/>
    <col min="4868"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3" width="22.875" style="32" customWidth="1"/>
    <col min="5124"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79" width="22.875" style="32" customWidth="1"/>
    <col min="5380"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5" width="22.875" style="32" customWidth="1"/>
    <col min="5636"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1" width="22.875" style="32" customWidth="1"/>
    <col min="5892"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7" width="22.875" style="32" customWidth="1"/>
    <col min="6148"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3" width="22.875" style="32" customWidth="1"/>
    <col min="6404"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59" width="22.875" style="32" customWidth="1"/>
    <col min="6660"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5" width="22.875" style="32" customWidth="1"/>
    <col min="6916"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1" width="22.875" style="32" customWidth="1"/>
    <col min="7172"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7" width="22.875" style="32" customWidth="1"/>
    <col min="7428"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3" width="22.875" style="32" customWidth="1"/>
    <col min="7684"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39" width="22.875" style="32" customWidth="1"/>
    <col min="7940"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5" width="22.875" style="32" customWidth="1"/>
    <col min="8196"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1" width="22.875" style="32" customWidth="1"/>
    <col min="8452"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7" width="22.875" style="32" customWidth="1"/>
    <col min="8708"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3" width="22.875" style="32" customWidth="1"/>
    <col min="8964"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19" width="22.875" style="32" customWidth="1"/>
    <col min="9220"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5" width="22.875" style="32" customWidth="1"/>
    <col min="9476"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1" width="22.875" style="32" customWidth="1"/>
    <col min="9732"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7" width="22.875" style="32" customWidth="1"/>
    <col min="9988"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3" width="22.875" style="32" customWidth="1"/>
    <col min="10244"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499" width="22.875" style="32" customWidth="1"/>
    <col min="10500"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5" width="22.875" style="32" customWidth="1"/>
    <col min="10756"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1" width="22.875" style="32" customWidth="1"/>
    <col min="11012"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7" width="22.875" style="32" customWidth="1"/>
    <col min="11268"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3" width="22.875" style="32" customWidth="1"/>
    <col min="11524"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79" width="22.875" style="32" customWidth="1"/>
    <col min="11780"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5" width="22.875" style="32" customWidth="1"/>
    <col min="12036"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1" width="22.875" style="32" customWidth="1"/>
    <col min="12292"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7" width="22.875" style="32" customWidth="1"/>
    <col min="12548"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3" width="22.875" style="32" customWidth="1"/>
    <col min="12804"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59" width="22.875" style="32" customWidth="1"/>
    <col min="13060"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5" width="22.875" style="32" customWidth="1"/>
    <col min="13316"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1" width="22.875" style="32" customWidth="1"/>
    <col min="13572"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7" width="22.875" style="32" customWidth="1"/>
    <col min="13828"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3" width="22.875" style="32" customWidth="1"/>
    <col min="14084"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39" width="22.875" style="32" customWidth="1"/>
    <col min="14340"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5" width="22.875" style="32" customWidth="1"/>
    <col min="14596"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1" width="22.875" style="32" customWidth="1"/>
    <col min="14852"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7" width="22.875" style="32" customWidth="1"/>
    <col min="15108"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3" width="22.875" style="32" customWidth="1"/>
    <col min="15364"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19" width="22.875" style="32" customWidth="1"/>
    <col min="15620"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5" width="22.875" style="32" customWidth="1"/>
    <col min="15876"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1" width="22.875" style="32" customWidth="1"/>
    <col min="16132"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[1]合計!C3</f>
        <v>仙台市</v>
      </c>
      <c r="C1" s="73"/>
      <c r="D1" s="73"/>
      <c r="E1" s="73"/>
      <c r="F1" s="73"/>
      <c r="G1" s="73"/>
      <c r="I1" s="32" t="s">
        <v>88</v>
      </c>
    </row>
    <row r="2" spans="1:10" s="34" customFormat="1" ht="56.25" customHeight="1">
      <c r="B2" s="84"/>
      <c r="E2" s="820" t="s">
        <v>89</v>
      </c>
      <c r="F2" s="817"/>
      <c r="G2" s="817"/>
      <c r="H2" s="121">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123" t="s">
        <v>60</v>
      </c>
      <c r="H4" s="117" t="s">
        <v>93</v>
      </c>
      <c r="I4" s="117" t="s">
        <v>94</v>
      </c>
      <c r="J4" s="118" t="s">
        <v>87</v>
      </c>
    </row>
    <row r="5" spans="1:10" s="54" customFormat="1" ht="14.25" thickBot="1">
      <c r="B5" s="55" t="s">
        <v>69</v>
      </c>
      <c r="C5" s="55"/>
      <c r="D5" s="55"/>
      <c r="E5" s="55"/>
      <c r="F5" s="55"/>
      <c r="G5" s="55"/>
      <c r="H5" s="119">
        <f>SUM(H6:H65)</f>
        <v>27469948</v>
      </c>
      <c r="I5" s="119">
        <f>SUM(I6:I65)</f>
        <v>773929</v>
      </c>
      <c r="J5" s="55">
        <f>H5/I5</f>
        <v>35.494144811733378</v>
      </c>
    </row>
    <row r="6" spans="1:10" ht="37.5" customHeight="1" thickTop="1">
      <c r="A6" s="32">
        <v>1</v>
      </c>
      <c r="B6" s="13" t="s">
        <v>160</v>
      </c>
      <c r="C6" s="70" t="s">
        <v>159</v>
      </c>
      <c r="D6" s="70" t="s">
        <v>158</v>
      </c>
      <c r="E6" s="120" t="s">
        <v>158</v>
      </c>
      <c r="F6" s="70" t="s">
        <v>157</v>
      </c>
      <c r="G6" s="74" t="s">
        <v>127</v>
      </c>
      <c r="H6" s="124">
        <v>80089</v>
      </c>
      <c r="I6" s="124">
        <v>3604</v>
      </c>
      <c r="J6" s="49">
        <v>22.222253052164262</v>
      </c>
    </row>
    <row r="7" spans="1:10" ht="33" customHeight="1">
      <c r="A7" s="32">
        <v>2</v>
      </c>
      <c r="B7" s="13" t="s">
        <v>156</v>
      </c>
      <c r="C7" s="70" t="s">
        <v>154</v>
      </c>
      <c r="D7" s="70" t="s">
        <v>153</v>
      </c>
      <c r="E7" s="120"/>
      <c r="F7" s="70" t="s">
        <v>152</v>
      </c>
      <c r="G7" s="74" t="s">
        <v>127</v>
      </c>
      <c r="H7" s="124">
        <v>1852576</v>
      </c>
      <c r="I7" s="124">
        <v>57893</v>
      </c>
      <c r="J7" s="49">
        <v>32</v>
      </c>
    </row>
    <row r="8" spans="1:10" ht="34.5" customHeight="1">
      <c r="A8" s="32">
        <v>3</v>
      </c>
      <c r="B8" s="13" t="s">
        <v>155</v>
      </c>
      <c r="C8" s="70" t="s">
        <v>154</v>
      </c>
      <c r="D8" s="70" t="s">
        <v>153</v>
      </c>
      <c r="E8" s="120"/>
      <c r="F8" s="70" t="s">
        <v>152</v>
      </c>
      <c r="G8" s="74" t="s">
        <v>127</v>
      </c>
      <c r="H8" s="124">
        <v>2471363</v>
      </c>
      <c r="I8" s="124">
        <v>71712</v>
      </c>
      <c r="J8" s="49">
        <v>34.462335452922801</v>
      </c>
    </row>
    <row r="9" spans="1:10" ht="30.75" customHeight="1">
      <c r="A9" s="32">
        <v>4</v>
      </c>
      <c r="B9" s="13" t="s">
        <v>151</v>
      </c>
      <c r="C9" s="70" t="s">
        <v>150</v>
      </c>
      <c r="D9" s="70" t="s">
        <v>149</v>
      </c>
      <c r="E9" s="70">
        <v>1</v>
      </c>
      <c r="F9" s="70" t="s">
        <v>148</v>
      </c>
      <c r="G9" s="74" t="s">
        <v>127</v>
      </c>
      <c r="H9" s="125">
        <v>23065920</v>
      </c>
      <c r="I9" s="125">
        <v>640720</v>
      </c>
      <c r="J9" s="49">
        <v>36</v>
      </c>
    </row>
    <row r="10" spans="1:10">
      <c r="A10" s="32">
        <v>5</v>
      </c>
      <c r="B10" s="70"/>
      <c r="C10" s="70"/>
      <c r="D10" s="70"/>
      <c r="E10" s="70"/>
      <c r="F10" s="70"/>
      <c r="G10" s="74"/>
      <c r="H10" s="125"/>
      <c r="I10" s="125"/>
      <c r="J10" s="49" t="e">
        <f t="shared" ref="J10:J41" si="0">H10/I10</f>
        <v>#DIV/0!</v>
      </c>
    </row>
    <row r="11" spans="1:10">
      <c r="A11" s="73">
        <v>6</v>
      </c>
      <c r="B11" s="75"/>
      <c r="C11" s="70"/>
      <c r="D11" s="70"/>
      <c r="E11" s="70"/>
      <c r="F11" s="70"/>
      <c r="G11" s="74"/>
      <c r="H11" s="125"/>
      <c r="I11" s="125"/>
      <c r="J11" s="49" t="e">
        <f t="shared" si="0"/>
        <v>#DIV/0!</v>
      </c>
    </row>
    <row r="12" spans="1:10">
      <c r="A12" s="73">
        <v>7</v>
      </c>
      <c r="B12" s="75"/>
      <c r="C12" s="70"/>
      <c r="D12" s="70"/>
      <c r="E12" s="70"/>
      <c r="F12" s="70"/>
      <c r="G12" s="74"/>
      <c r="H12" s="125"/>
      <c r="I12" s="125"/>
      <c r="J12" s="49" t="e">
        <f t="shared" si="0"/>
        <v>#DIV/0!</v>
      </c>
    </row>
    <row r="13" spans="1:10">
      <c r="A13" s="32">
        <v>8</v>
      </c>
      <c r="B13" s="70"/>
      <c r="C13" s="70"/>
      <c r="D13" s="70"/>
      <c r="E13" s="70"/>
      <c r="F13" s="70"/>
      <c r="G13" s="74"/>
      <c r="H13" s="125"/>
      <c r="I13" s="125"/>
      <c r="J13" s="49" t="e">
        <f t="shared" si="0"/>
        <v>#DIV/0!</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ref="J42:J65" si="1">H42/I42</f>
        <v>#DIV/0!</v>
      </c>
    </row>
    <row r="43" spans="1:10">
      <c r="A43" s="32">
        <v>38</v>
      </c>
      <c r="B43" s="49"/>
      <c r="C43" s="49"/>
      <c r="D43" s="49"/>
      <c r="E43" s="49"/>
      <c r="F43" s="49"/>
      <c r="G43" s="78"/>
      <c r="H43" s="49"/>
      <c r="I43" s="49"/>
      <c r="J43" s="49" t="e">
        <f t="shared" si="1"/>
        <v>#DIV/0!</v>
      </c>
    </row>
    <row r="44" spans="1:10">
      <c r="A44" s="32">
        <v>39</v>
      </c>
      <c r="B44" s="49"/>
      <c r="C44" s="49"/>
      <c r="D44" s="49"/>
      <c r="E44" s="49"/>
      <c r="F44" s="49"/>
      <c r="G44" s="78"/>
      <c r="H44" s="49"/>
      <c r="I44" s="49"/>
      <c r="J44" s="49" t="e">
        <f t="shared" si="1"/>
        <v>#DIV/0!</v>
      </c>
    </row>
    <row r="45" spans="1:10">
      <c r="A45" s="32">
        <v>40</v>
      </c>
      <c r="B45" s="49"/>
      <c r="C45" s="49"/>
      <c r="D45" s="49"/>
      <c r="E45" s="49"/>
      <c r="F45" s="49"/>
      <c r="G45" s="78"/>
      <c r="H45" s="49"/>
      <c r="I45" s="49"/>
      <c r="J45" s="49" t="e">
        <f t="shared" si="1"/>
        <v>#DIV/0!</v>
      </c>
    </row>
    <row r="46" spans="1:10">
      <c r="A46" s="73">
        <v>41</v>
      </c>
      <c r="B46" s="49"/>
      <c r="C46" s="49"/>
      <c r="D46" s="49"/>
      <c r="E46" s="49"/>
      <c r="F46" s="49"/>
      <c r="G46" s="78"/>
      <c r="H46" s="49"/>
      <c r="I46" s="49"/>
      <c r="J46" s="49" t="e">
        <f t="shared" si="1"/>
        <v>#DIV/0!</v>
      </c>
    </row>
    <row r="47" spans="1:10">
      <c r="A47" s="73">
        <v>42</v>
      </c>
      <c r="B47" s="49"/>
      <c r="C47" s="49"/>
      <c r="D47" s="49"/>
      <c r="E47" s="49"/>
      <c r="F47" s="49"/>
      <c r="G47" s="78"/>
      <c r="H47" s="49"/>
      <c r="I47" s="49"/>
      <c r="J47" s="49" t="e">
        <f t="shared" si="1"/>
        <v>#DIV/0!</v>
      </c>
    </row>
    <row r="48" spans="1:10">
      <c r="A48" s="32">
        <v>43</v>
      </c>
      <c r="B48" s="49"/>
      <c r="C48" s="49"/>
      <c r="D48" s="49"/>
      <c r="E48" s="49"/>
      <c r="F48" s="49"/>
      <c r="G48" s="78"/>
      <c r="H48" s="49"/>
      <c r="I48" s="49"/>
      <c r="J48" s="49" t="e">
        <f t="shared" si="1"/>
        <v>#DIV/0!</v>
      </c>
    </row>
    <row r="49" spans="1:10">
      <c r="A49" s="32">
        <v>44</v>
      </c>
      <c r="B49" s="49"/>
      <c r="C49" s="49"/>
      <c r="D49" s="49"/>
      <c r="E49" s="49"/>
      <c r="F49" s="49"/>
      <c r="G49" s="78"/>
      <c r="H49" s="49"/>
      <c r="I49" s="49"/>
      <c r="J49" s="49" t="e">
        <f t="shared" si="1"/>
        <v>#DIV/0!</v>
      </c>
    </row>
    <row r="50" spans="1:10">
      <c r="A50" s="32">
        <v>45</v>
      </c>
      <c r="B50" s="49"/>
      <c r="C50" s="49"/>
      <c r="D50" s="49"/>
      <c r="E50" s="49"/>
      <c r="F50" s="49"/>
      <c r="G50" s="78"/>
      <c r="H50" s="49"/>
      <c r="I50" s="49"/>
      <c r="J50" s="49" t="e">
        <f t="shared" si="1"/>
        <v>#DIV/0!</v>
      </c>
    </row>
    <row r="51" spans="1:10">
      <c r="A51" s="73">
        <v>46</v>
      </c>
      <c r="B51" s="49"/>
      <c r="C51" s="49"/>
      <c r="D51" s="49"/>
      <c r="E51" s="49"/>
      <c r="F51" s="49"/>
      <c r="G51" s="78"/>
      <c r="H51" s="49"/>
      <c r="I51" s="49"/>
      <c r="J51" s="49" t="e">
        <f t="shared" si="1"/>
        <v>#DIV/0!</v>
      </c>
    </row>
    <row r="52" spans="1:10">
      <c r="A52" s="73">
        <v>47</v>
      </c>
      <c r="B52" s="49"/>
      <c r="C52" s="49"/>
      <c r="D52" s="49"/>
      <c r="E52" s="49"/>
      <c r="F52" s="49"/>
      <c r="G52" s="78"/>
      <c r="H52" s="49"/>
      <c r="I52" s="49"/>
      <c r="J52" s="49" t="e">
        <f t="shared" si="1"/>
        <v>#DIV/0!</v>
      </c>
    </row>
    <row r="53" spans="1:10">
      <c r="A53" s="32">
        <v>48</v>
      </c>
      <c r="B53" s="49"/>
      <c r="C53" s="49"/>
      <c r="D53" s="49"/>
      <c r="E53" s="49"/>
      <c r="F53" s="49"/>
      <c r="G53" s="78"/>
      <c r="H53" s="49"/>
      <c r="I53" s="49"/>
      <c r="J53" s="49" t="e">
        <f t="shared" si="1"/>
        <v>#DIV/0!</v>
      </c>
    </row>
    <row r="54" spans="1:10">
      <c r="A54" s="32">
        <v>49</v>
      </c>
      <c r="B54" s="49"/>
      <c r="C54" s="49"/>
      <c r="D54" s="49"/>
      <c r="E54" s="49"/>
      <c r="F54" s="49"/>
      <c r="G54" s="78"/>
      <c r="H54" s="49"/>
      <c r="I54" s="49"/>
      <c r="J54" s="49" t="e">
        <f t="shared" si="1"/>
        <v>#DIV/0!</v>
      </c>
    </row>
    <row r="55" spans="1:10">
      <c r="A55" s="32">
        <v>50</v>
      </c>
      <c r="B55" s="49"/>
      <c r="C55" s="49"/>
      <c r="D55" s="49"/>
      <c r="E55" s="49"/>
      <c r="F55" s="49"/>
      <c r="G55" s="78"/>
      <c r="H55" s="49"/>
      <c r="I55" s="49"/>
      <c r="J55" s="49" t="e">
        <f t="shared" si="1"/>
        <v>#DIV/0!</v>
      </c>
    </row>
    <row r="56" spans="1:10">
      <c r="A56" s="73">
        <v>51</v>
      </c>
      <c r="B56" s="49"/>
      <c r="C56" s="49"/>
      <c r="D56" s="49"/>
      <c r="E56" s="49"/>
      <c r="F56" s="49"/>
      <c r="G56" s="78"/>
      <c r="H56" s="49"/>
      <c r="I56" s="49"/>
      <c r="J56" s="49" t="e">
        <f t="shared" si="1"/>
        <v>#DIV/0!</v>
      </c>
    </row>
    <row r="57" spans="1:10">
      <c r="A57" s="73">
        <v>52</v>
      </c>
      <c r="B57" s="49"/>
      <c r="C57" s="49"/>
      <c r="D57" s="49"/>
      <c r="E57" s="49"/>
      <c r="F57" s="49"/>
      <c r="G57" s="78"/>
      <c r="H57" s="49"/>
      <c r="I57" s="49"/>
      <c r="J57" s="49" t="e">
        <f t="shared" si="1"/>
        <v>#DIV/0!</v>
      </c>
    </row>
    <row r="58" spans="1:10">
      <c r="A58" s="32">
        <v>53</v>
      </c>
      <c r="B58" s="49"/>
      <c r="C58" s="49"/>
      <c r="D58" s="49"/>
      <c r="E58" s="49"/>
      <c r="F58" s="49"/>
      <c r="G58" s="78"/>
      <c r="H58" s="49"/>
      <c r="I58" s="49"/>
      <c r="J58" s="49" t="e">
        <f t="shared" si="1"/>
        <v>#DIV/0!</v>
      </c>
    </row>
    <row r="59" spans="1:10">
      <c r="A59" s="32">
        <v>54</v>
      </c>
      <c r="B59" s="49"/>
      <c r="C59" s="49"/>
      <c r="D59" s="49"/>
      <c r="E59" s="49"/>
      <c r="F59" s="49"/>
      <c r="G59" s="78"/>
      <c r="H59" s="49"/>
      <c r="I59" s="49"/>
      <c r="J59" s="49" t="e">
        <f t="shared" si="1"/>
        <v>#DIV/0!</v>
      </c>
    </row>
    <row r="60" spans="1:10">
      <c r="A60" s="32">
        <v>55</v>
      </c>
      <c r="B60" s="49"/>
      <c r="C60" s="49"/>
      <c r="D60" s="49"/>
      <c r="E60" s="49"/>
      <c r="F60" s="49"/>
      <c r="G60" s="78"/>
      <c r="H60" s="49"/>
      <c r="I60" s="49"/>
      <c r="J60" s="49" t="e">
        <f t="shared" si="1"/>
        <v>#DIV/0!</v>
      </c>
    </row>
    <row r="61" spans="1:10">
      <c r="A61" s="73">
        <v>56</v>
      </c>
      <c r="B61" s="49"/>
      <c r="C61" s="49"/>
      <c r="D61" s="49"/>
      <c r="E61" s="49"/>
      <c r="F61" s="49"/>
      <c r="G61" s="78"/>
      <c r="H61" s="49"/>
      <c r="I61" s="49"/>
      <c r="J61" s="49" t="e">
        <f t="shared" si="1"/>
        <v>#DIV/0!</v>
      </c>
    </row>
    <row r="62" spans="1:10">
      <c r="A62" s="73">
        <v>57</v>
      </c>
      <c r="B62" s="49"/>
      <c r="C62" s="49"/>
      <c r="D62" s="49"/>
      <c r="E62" s="49"/>
      <c r="F62" s="49"/>
      <c r="G62" s="78"/>
      <c r="H62" s="49"/>
      <c r="I62" s="49"/>
      <c r="J62" s="49" t="e">
        <f t="shared" si="1"/>
        <v>#DIV/0!</v>
      </c>
    </row>
    <row r="63" spans="1:10">
      <c r="A63" s="32">
        <v>58</v>
      </c>
      <c r="B63" s="49"/>
      <c r="C63" s="49"/>
      <c r="D63" s="49"/>
      <c r="E63" s="49"/>
      <c r="F63" s="49"/>
      <c r="G63" s="78"/>
      <c r="H63" s="49"/>
      <c r="I63" s="49"/>
      <c r="J63" s="49" t="e">
        <f t="shared" si="1"/>
        <v>#DIV/0!</v>
      </c>
    </row>
    <row r="64" spans="1:10">
      <c r="A64" s="32">
        <v>59</v>
      </c>
      <c r="B64" s="49"/>
      <c r="C64" s="49"/>
      <c r="D64" s="49"/>
      <c r="E64" s="49"/>
      <c r="F64" s="49"/>
      <c r="G64" s="78"/>
      <c r="H64" s="49"/>
      <c r="I64" s="49"/>
      <c r="J64" s="49" t="e">
        <f t="shared" si="1"/>
        <v>#DIV/0!</v>
      </c>
    </row>
    <row r="65" spans="1:10">
      <c r="A65" s="32">
        <v>60</v>
      </c>
      <c r="B65" s="49"/>
      <c r="C65" s="49"/>
      <c r="D65" s="49"/>
      <c r="E65" s="49"/>
      <c r="F65" s="49"/>
      <c r="G65" s="78"/>
      <c r="H65" s="49"/>
      <c r="I65" s="49"/>
      <c r="J65" s="49" t="e">
        <f t="shared" si="1"/>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1"/>
  <sheetViews>
    <sheetView zoomScaleNormal="100" workbookViewId="0">
      <selection activeCell="H3" sqref="H3"/>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10.875" style="35" customWidth="1"/>
    <col min="13" max="13" width="14.5" style="32" customWidth="1"/>
    <col min="14" max="14" width="7.25" style="32" bestFit="1" customWidth="1"/>
    <col min="15"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0.875" style="32" customWidth="1"/>
    <col min="269" max="269" width="14.5" style="32" customWidth="1"/>
    <col min="270" max="270" width="7.25" style="32" bestFit="1" customWidth="1"/>
    <col min="271"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0.875" style="32" customWidth="1"/>
    <col min="525" max="525" width="14.5" style="32" customWidth="1"/>
    <col min="526" max="526" width="7.25" style="32" bestFit="1" customWidth="1"/>
    <col min="527"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0.875" style="32" customWidth="1"/>
    <col min="781" max="781" width="14.5" style="32" customWidth="1"/>
    <col min="782" max="782" width="7.25" style="32" bestFit="1" customWidth="1"/>
    <col min="783"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0.875" style="32" customWidth="1"/>
    <col min="1037" max="1037" width="14.5" style="32" customWidth="1"/>
    <col min="1038" max="1038" width="7.25" style="32" bestFit="1" customWidth="1"/>
    <col min="1039"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0.875" style="32" customWidth="1"/>
    <col min="1293" max="1293" width="14.5" style="32" customWidth="1"/>
    <col min="1294" max="1294" width="7.25" style="32" bestFit="1" customWidth="1"/>
    <col min="1295"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0.875" style="32" customWidth="1"/>
    <col min="1549" max="1549" width="14.5" style="32" customWidth="1"/>
    <col min="1550" max="1550" width="7.25" style="32" bestFit="1" customWidth="1"/>
    <col min="1551"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0.875" style="32" customWidth="1"/>
    <col min="1805" max="1805" width="14.5" style="32" customWidth="1"/>
    <col min="1806" max="1806" width="7.25" style="32" bestFit="1" customWidth="1"/>
    <col min="1807"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0.875" style="32" customWidth="1"/>
    <col min="2061" max="2061" width="14.5" style="32" customWidth="1"/>
    <col min="2062" max="2062" width="7.25" style="32" bestFit="1" customWidth="1"/>
    <col min="2063"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0.875" style="32" customWidth="1"/>
    <col min="2317" max="2317" width="14.5" style="32" customWidth="1"/>
    <col min="2318" max="2318" width="7.25" style="32" bestFit="1" customWidth="1"/>
    <col min="2319"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0.875" style="32" customWidth="1"/>
    <col min="2573" max="2573" width="14.5" style="32" customWidth="1"/>
    <col min="2574" max="2574" width="7.25" style="32" bestFit="1" customWidth="1"/>
    <col min="2575"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0.875" style="32" customWidth="1"/>
    <col min="2829" max="2829" width="14.5" style="32" customWidth="1"/>
    <col min="2830" max="2830" width="7.25" style="32" bestFit="1" customWidth="1"/>
    <col min="2831"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0.875" style="32" customWidth="1"/>
    <col min="3085" max="3085" width="14.5" style="32" customWidth="1"/>
    <col min="3086" max="3086" width="7.25" style="32" bestFit="1" customWidth="1"/>
    <col min="3087"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0.875" style="32" customWidth="1"/>
    <col min="3341" max="3341" width="14.5" style="32" customWidth="1"/>
    <col min="3342" max="3342" width="7.25" style="32" bestFit="1" customWidth="1"/>
    <col min="3343"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0.875" style="32" customWidth="1"/>
    <col min="3597" max="3597" width="14.5" style="32" customWidth="1"/>
    <col min="3598" max="3598" width="7.25" style="32" bestFit="1" customWidth="1"/>
    <col min="3599"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0.875" style="32" customWidth="1"/>
    <col min="3853" max="3853" width="14.5" style="32" customWidth="1"/>
    <col min="3854" max="3854" width="7.25" style="32" bestFit="1" customWidth="1"/>
    <col min="3855"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0.875" style="32" customWidth="1"/>
    <col min="4109" max="4109" width="14.5" style="32" customWidth="1"/>
    <col min="4110" max="4110" width="7.25" style="32" bestFit="1" customWidth="1"/>
    <col min="4111"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0.875" style="32" customWidth="1"/>
    <col min="4365" max="4365" width="14.5" style="32" customWidth="1"/>
    <col min="4366" max="4366" width="7.25" style="32" bestFit="1" customWidth="1"/>
    <col min="4367"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0.875" style="32" customWidth="1"/>
    <col min="4621" max="4621" width="14.5" style="32" customWidth="1"/>
    <col min="4622" max="4622" width="7.25" style="32" bestFit="1" customWidth="1"/>
    <col min="4623"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0.875" style="32" customWidth="1"/>
    <col min="4877" max="4877" width="14.5" style="32" customWidth="1"/>
    <col min="4878" max="4878" width="7.25" style="32" bestFit="1" customWidth="1"/>
    <col min="4879"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0.875" style="32" customWidth="1"/>
    <col min="5133" max="5133" width="14.5" style="32" customWidth="1"/>
    <col min="5134" max="5134" width="7.25" style="32" bestFit="1" customWidth="1"/>
    <col min="5135"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0.875" style="32" customWidth="1"/>
    <col min="5389" max="5389" width="14.5" style="32" customWidth="1"/>
    <col min="5390" max="5390" width="7.25" style="32" bestFit="1" customWidth="1"/>
    <col min="5391"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0.875" style="32" customWidth="1"/>
    <col min="5645" max="5645" width="14.5" style="32" customWidth="1"/>
    <col min="5646" max="5646" width="7.25" style="32" bestFit="1" customWidth="1"/>
    <col min="5647"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0.875" style="32" customWidth="1"/>
    <col min="5901" max="5901" width="14.5" style="32" customWidth="1"/>
    <col min="5902" max="5902" width="7.25" style="32" bestFit="1" customWidth="1"/>
    <col min="5903"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0.875" style="32" customWidth="1"/>
    <col min="6157" max="6157" width="14.5" style="32" customWidth="1"/>
    <col min="6158" max="6158" width="7.25" style="32" bestFit="1" customWidth="1"/>
    <col min="6159"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0.875" style="32" customWidth="1"/>
    <col min="6413" max="6413" width="14.5" style="32" customWidth="1"/>
    <col min="6414" max="6414" width="7.25" style="32" bestFit="1" customWidth="1"/>
    <col min="6415"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0.875" style="32" customWidth="1"/>
    <col min="6669" max="6669" width="14.5" style="32" customWidth="1"/>
    <col min="6670" max="6670" width="7.25" style="32" bestFit="1" customWidth="1"/>
    <col min="6671"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0.875" style="32" customWidth="1"/>
    <col min="6925" max="6925" width="14.5" style="32" customWidth="1"/>
    <col min="6926" max="6926" width="7.25" style="32" bestFit="1" customWidth="1"/>
    <col min="6927"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0.875" style="32" customWidth="1"/>
    <col min="7181" max="7181" width="14.5" style="32" customWidth="1"/>
    <col min="7182" max="7182" width="7.25" style="32" bestFit="1" customWidth="1"/>
    <col min="7183"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0.875" style="32" customWidth="1"/>
    <col min="7437" max="7437" width="14.5" style="32" customWidth="1"/>
    <col min="7438" max="7438" width="7.25" style="32" bestFit="1" customWidth="1"/>
    <col min="7439"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0.875" style="32" customWidth="1"/>
    <col min="7693" max="7693" width="14.5" style="32" customWidth="1"/>
    <col min="7694" max="7694" width="7.25" style="32" bestFit="1" customWidth="1"/>
    <col min="7695"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0.875" style="32" customWidth="1"/>
    <col min="7949" max="7949" width="14.5" style="32" customWidth="1"/>
    <col min="7950" max="7950" width="7.25" style="32" bestFit="1" customWidth="1"/>
    <col min="7951"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0.875" style="32" customWidth="1"/>
    <col min="8205" max="8205" width="14.5" style="32" customWidth="1"/>
    <col min="8206" max="8206" width="7.25" style="32" bestFit="1" customWidth="1"/>
    <col min="8207"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0.875" style="32" customWidth="1"/>
    <col min="8461" max="8461" width="14.5" style="32" customWidth="1"/>
    <col min="8462" max="8462" width="7.25" style="32" bestFit="1" customWidth="1"/>
    <col min="8463"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0.875" style="32" customWidth="1"/>
    <col min="8717" max="8717" width="14.5" style="32" customWidth="1"/>
    <col min="8718" max="8718" width="7.25" style="32" bestFit="1" customWidth="1"/>
    <col min="8719"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0.875" style="32" customWidth="1"/>
    <col min="8973" max="8973" width="14.5" style="32" customWidth="1"/>
    <col min="8974" max="8974" width="7.25" style="32" bestFit="1" customWidth="1"/>
    <col min="8975"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0.875" style="32" customWidth="1"/>
    <col min="9229" max="9229" width="14.5" style="32" customWidth="1"/>
    <col min="9230" max="9230" width="7.25" style="32" bestFit="1" customWidth="1"/>
    <col min="9231"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0.875" style="32" customWidth="1"/>
    <col min="9485" max="9485" width="14.5" style="32" customWidth="1"/>
    <col min="9486" max="9486" width="7.25" style="32" bestFit="1" customWidth="1"/>
    <col min="9487"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0.875" style="32" customWidth="1"/>
    <col min="9741" max="9741" width="14.5" style="32" customWidth="1"/>
    <col min="9742" max="9742" width="7.25" style="32" bestFit="1" customWidth="1"/>
    <col min="9743"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0.875" style="32" customWidth="1"/>
    <col min="9997" max="9997" width="14.5" style="32" customWidth="1"/>
    <col min="9998" max="9998" width="7.25" style="32" bestFit="1" customWidth="1"/>
    <col min="9999"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0.875" style="32" customWidth="1"/>
    <col min="10253" max="10253" width="14.5" style="32" customWidth="1"/>
    <col min="10254" max="10254" width="7.25" style="32" bestFit="1" customWidth="1"/>
    <col min="10255"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0.875" style="32" customWidth="1"/>
    <col min="10509" max="10509" width="14.5" style="32" customWidth="1"/>
    <col min="10510" max="10510" width="7.25" style="32" bestFit="1" customWidth="1"/>
    <col min="10511"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0.875" style="32" customWidth="1"/>
    <col min="10765" max="10765" width="14.5" style="32" customWidth="1"/>
    <col min="10766" max="10766" width="7.25" style="32" bestFit="1" customWidth="1"/>
    <col min="10767"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0.875" style="32" customWidth="1"/>
    <col min="11021" max="11021" width="14.5" style="32" customWidth="1"/>
    <col min="11022" max="11022" width="7.25" style="32" bestFit="1" customWidth="1"/>
    <col min="11023"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0.875" style="32" customWidth="1"/>
    <col min="11277" max="11277" width="14.5" style="32" customWidth="1"/>
    <col min="11278" max="11278" width="7.25" style="32" bestFit="1" customWidth="1"/>
    <col min="11279"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0.875" style="32" customWidth="1"/>
    <col min="11533" max="11533" width="14.5" style="32" customWidth="1"/>
    <col min="11534" max="11534" width="7.25" style="32" bestFit="1" customWidth="1"/>
    <col min="11535"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0.875" style="32" customWidth="1"/>
    <col min="11789" max="11789" width="14.5" style="32" customWidth="1"/>
    <col min="11790" max="11790" width="7.25" style="32" bestFit="1" customWidth="1"/>
    <col min="11791"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0.875" style="32" customWidth="1"/>
    <col min="12045" max="12045" width="14.5" style="32" customWidth="1"/>
    <col min="12046" max="12046" width="7.25" style="32" bestFit="1" customWidth="1"/>
    <col min="12047"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0.875" style="32" customWidth="1"/>
    <col min="12301" max="12301" width="14.5" style="32" customWidth="1"/>
    <col min="12302" max="12302" width="7.25" style="32" bestFit="1" customWidth="1"/>
    <col min="12303"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0.875" style="32" customWidth="1"/>
    <col min="12557" max="12557" width="14.5" style="32" customWidth="1"/>
    <col min="12558" max="12558" width="7.25" style="32" bestFit="1" customWidth="1"/>
    <col min="12559"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0.875" style="32" customWidth="1"/>
    <col min="12813" max="12813" width="14.5" style="32" customWidth="1"/>
    <col min="12814" max="12814" width="7.25" style="32" bestFit="1" customWidth="1"/>
    <col min="12815"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0.875" style="32" customWidth="1"/>
    <col min="13069" max="13069" width="14.5" style="32" customWidth="1"/>
    <col min="13070" max="13070" width="7.25" style="32" bestFit="1" customWidth="1"/>
    <col min="13071"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0.875" style="32" customWidth="1"/>
    <col min="13325" max="13325" width="14.5" style="32" customWidth="1"/>
    <col min="13326" max="13326" width="7.25" style="32" bestFit="1" customWidth="1"/>
    <col min="13327"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0.875" style="32" customWidth="1"/>
    <col min="13581" max="13581" width="14.5" style="32" customWidth="1"/>
    <col min="13582" max="13582" width="7.25" style="32" bestFit="1" customWidth="1"/>
    <col min="13583"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0.875" style="32" customWidth="1"/>
    <col min="13837" max="13837" width="14.5" style="32" customWidth="1"/>
    <col min="13838" max="13838" width="7.25" style="32" bestFit="1" customWidth="1"/>
    <col min="13839"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0.875" style="32" customWidth="1"/>
    <col min="14093" max="14093" width="14.5" style="32" customWidth="1"/>
    <col min="14094" max="14094" width="7.25" style="32" bestFit="1" customWidth="1"/>
    <col min="14095"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0.875" style="32" customWidth="1"/>
    <col min="14349" max="14349" width="14.5" style="32" customWidth="1"/>
    <col min="14350" max="14350" width="7.25" style="32" bestFit="1" customWidth="1"/>
    <col min="14351"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0.875" style="32" customWidth="1"/>
    <col min="14605" max="14605" width="14.5" style="32" customWidth="1"/>
    <col min="14606" max="14606" width="7.25" style="32" bestFit="1" customWidth="1"/>
    <col min="14607"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0.875" style="32" customWidth="1"/>
    <col min="14861" max="14861" width="14.5" style="32" customWidth="1"/>
    <col min="14862" max="14862" width="7.25" style="32" bestFit="1" customWidth="1"/>
    <col min="14863"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0.875" style="32" customWidth="1"/>
    <col min="15117" max="15117" width="14.5" style="32" customWidth="1"/>
    <col min="15118" max="15118" width="7.25" style="32" bestFit="1" customWidth="1"/>
    <col min="15119"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0.875" style="32" customWidth="1"/>
    <col min="15373" max="15373" width="14.5" style="32" customWidth="1"/>
    <col min="15374" max="15374" width="7.25" style="32" bestFit="1" customWidth="1"/>
    <col min="15375"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0.875" style="32" customWidth="1"/>
    <col min="15629" max="15629" width="14.5" style="32" customWidth="1"/>
    <col min="15630" max="15630" width="7.25" style="32" bestFit="1" customWidth="1"/>
    <col min="15631"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0.875" style="32" customWidth="1"/>
    <col min="15885" max="15885" width="14.5" style="32" customWidth="1"/>
    <col min="15886" max="15886" width="7.25" style="32" bestFit="1" customWidth="1"/>
    <col min="15887"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0.875" style="32" customWidth="1"/>
    <col min="16141" max="16141" width="14.5" style="32" customWidth="1"/>
    <col min="16142" max="16142" width="7.25" style="32" bestFit="1" customWidth="1"/>
    <col min="16143" max="16384" width="9" style="32"/>
  </cols>
  <sheetData>
    <row r="1" spans="1:13">
      <c r="A1" s="32" t="s">
        <v>0</v>
      </c>
      <c r="B1" s="33" t="str">
        <f>[5]合計!C3</f>
        <v>さいたま市</v>
      </c>
      <c r="I1" s="557" t="s">
        <v>51</v>
      </c>
      <c r="K1" s="35" t="s">
        <v>52</v>
      </c>
    </row>
    <row r="2" spans="1:13" ht="54" customHeight="1">
      <c r="B2" s="135"/>
      <c r="E2" s="817" t="s">
        <v>53</v>
      </c>
      <c r="F2" s="817"/>
      <c r="G2" s="817"/>
      <c r="H2" s="136">
        <f>SUMIF(E10:E359,"PPS",H10:H359)</f>
        <v>684924</v>
      </c>
      <c r="I2" s="137"/>
      <c r="J2" s="35"/>
    </row>
    <row r="3" spans="1:13" ht="57" customHeight="1">
      <c r="B3" s="34"/>
      <c r="E3" s="817" t="s">
        <v>54</v>
      </c>
      <c r="F3" s="817"/>
      <c r="G3" s="817"/>
      <c r="H3" s="136">
        <f>M7</f>
        <v>1409186.1</v>
      </c>
      <c r="I3" s="137"/>
      <c r="J3" s="39"/>
    </row>
    <row r="4" spans="1:13" s="39" customFormat="1" ht="55.5" customHeight="1">
      <c r="B4" s="138"/>
      <c r="E4" s="820" t="s">
        <v>1387</v>
      </c>
      <c r="F4" s="817"/>
      <c r="G4" s="817"/>
      <c r="H4" s="139">
        <f>H3/I7</f>
        <v>0.99571823088242284</v>
      </c>
      <c r="I4" s="137"/>
      <c r="K4" s="42"/>
      <c r="L4" s="42"/>
    </row>
    <row r="5" spans="1:13" s="34" customFormat="1" ht="17.25" customHeight="1">
      <c r="B5" s="43"/>
      <c r="E5" s="44"/>
      <c r="F5" s="44"/>
      <c r="G5" s="44"/>
      <c r="H5" s="140"/>
      <c r="I5" s="141"/>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142" customFormat="1" ht="14.25" thickBot="1">
      <c r="B7" s="143" t="s">
        <v>69</v>
      </c>
      <c r="C7" s="143"/>
      <c r="D7" s="143"/>
      <c r="E7" s="143"/>
      <c r="F7" s="143"/>
      <c r="G7" s="143"/>
      <c r="H7" s="144">
        <f>SUM(H8:H359)</f>
        <v>1482471.8559999999</v>
      </c>
      <c r="I7" s="144">
        <f>SUM(I8:I359)</f>
        <v>1415245.8559999999</v>
      </c>
      <c r="J7" s="145">
        <f>H7/I7</f>
        <v>1.0475012872957672</v>
      </c>
      <c r="K7" s="146">
        <f>SUM(K8:K359)</f>
        <v>40146</v>
      </c>
      <c r="L7" s="147">
        <f>SUM(L8:L359)</f>
        <v>82916809</v>
      </c>
      <c r="M7" s="148">
        <f>SUM(M8:M359)</f>
        <v>1409186.1</v>
      </c>
    </row>
    <row r="8" spans="1:13" ht="36.75" thickTop="1">
      <c r="A8" s="32">
        <v>1</v>
      </c>
      <c r="B8" s="149" t="s">
        <v>1388</v>
      </c>
      <c r="C8" s="62" t="s">
        <v>179</v>
      </c>
      <c r="D8" s="558" t="s">
        <v>1389</v>
      </c>
      <c r="E8" s="63" t="s">
        <v>127</v>
      </c>
      <c r="F8" s="62" t="s">
        <v>113</v>
      </c>
      <c r="G8" s="150">
        <v>4</v>
      </c>
      <c r="H8" s="151">
        <v>136178</v>
      </c>
      <c r="I8" s="66">
        <v>136178</v>
      </c>
      <c r="J8" s="152">
        <f>H8/I8</f>
        <v>1</v>
      </c>
      <c r="K8" s="66">
        <v>1900</v>
      </c>
      <c r="L8" s="66">
        <v>8263000</v>
      </c>
      <c r="M8" s="68">
        <v>136178</v>
      </c>
    </row>
    <row r="9" spans="1:13" ht="40.5">
      <c r="A9" s="32">
        <v>2</v>
      </c>
      <c r="B9" s="153" t="s">
        <v>1390</v>
      </c>
      <c r="C9" s="62" t="s">
        <v>179</v>
      </c>
      <c r="D9" s="194" t="s">
        <v>1391</v>
      </c>
      <c r="E9" s="63" t="s">
        <v>127</v>
      </c>
      <c r="F9" s="62" t="s">
        <v>1392</v>
      </c>
      <c r="G9" s="150">
        <v>2</v>
      </c>
      <c r="H9" s="151">
        <v>41316.756000000001</v>
      </c>
      <c r="I9" s="66">
        <v>41316.756000000001</v>
      </c>
      <c r="J9" s="152">
        <f>H9/I9</f>
        <v>1</v>
      </c>
      <c r="K9" s="66">
        <v>580</v>
      </c>
      <c r="L9" s="66">
        <v>2504040</v>
      </c>
      <c r="M9" s="68">
        <v>41317</v>
      </c>
    </row>
    <row r="10" spans="1:13" ht="27">
      <c r="A10" s="32">
        <v>3</v>
      </c>
      <c r="B10" s="153" t="s">
        <v>1393</v>
      </c>
      <c r="C10" s="62" t="s">
        <v>1394</v>
      </c>
      <c r="D10" s="194" t="s">
        <v>1395</v>
      </c>
      <c r="E10" s="63" t="s">
        <v>127</v>
      </c>
      <c r="F10" s="62" t="s">
        <v>1171</v>
      </c>
      <c r="G10" s="150">
        <v>6</v>
      </c>
      <c r="H10" s="151">
        <f>58066300/1000</f>
        <v>58066.3</v>
      </c>
      <c r="I10" s="66">
        <f>58066300/1000</f>
        <v>58066.3</v>
      </c>
      <c r="J10" s="152">
        <f>H10/I10</f>
        <v>1</v>
      </c>
      <c r="K10" s="66"/>
      <c r="L10" s="66">
        <v>2471510</v>
      </c>
      <c r="M10" s="68">
        <f>58066300/1000</f>
        <v>58066.3</v>
      </c>
    </row>
    <row r="11" spans="1:13" ht="24">
      <c r="A11" s="32">
        <v>4</v>
      </c>
      <c r="B11" s="153" t="s">
        <v>1396</v>
      </c>
      <c r="C11" s="62" t="s">
        <v>1397</v>
      </c>
      <c r="D11" s="70" t="s">
        <v>439</v>
      </c>
      <c r="E11" s="63" t="s">
        <v>127</v>
      </c>
      <c r="F11" s="62" t="s">
        <v>113</v>
      </c>
      <c r="G11" s="150">
        <v>7</v>
      </c>
      <c r="H11" s="151">
        <v>17572.800000000003</v>
      </c>
      <c r="I11" s="66">
        <v>17572.800000000003</v>
      </c>
      <c r="J11" s="139">
        <f t="shared" ref="J11:J74" si="0">H11/I11</f>
        <v>1</v>
      </c>
      <c r="K11" s="66"/>
      <c r="L11" s="66">
        <f>1255500/15*12</f>
        <v>1004400</v>
      </c>
      <c r="M11" s="66">
        <v>17572.800000000003</v>
      </c>
    </row>
    <row r="12" spans="1:13" ht="48">
      <c r="A12" s="32">
        <v>5</v>
      </c>
      <c r="B12" s="153" t="s">
        <v>1398</v>
      </c>
      <c r="C12" s="72" t="s">
        <v>1399</v>
      </c>
      <c r="D12" s="13" t="s">
        <v>439</v>
      </c>
      <c r="E12" s="63" t="s">
        <v>127</v>
      </c>
      <c r="F12" s="62" t="s">
        <v>1171</v>
      </c>
      <c r="G12" s="150">
        <v>8</v>
      </c>
      <c r="H12" s="151">
        <v>14142</v>
      </c>
      <c r="I12" s="66">
        <v>14142</v>
      </c>
      <c r="J12" s="139">
        <f t="shared" si="0"/>
        <v>1</v>
      </c>
      <c r="K12" s="66">
        <v>158</v>
      </c>
      <c r="L12" s="66">
        <v>799000</v>
      </c>
      <c r="M12" s="71">
        <v>14142</v>
      </c>
    </row>
    <row r="13" spans="1:13" ht="25.15" customHeight="1">
      <c r="A13" s="32">
        <v>6</v>
      </c>
      <c r="B13" s="149" t="s">
        <v>1400</v>
      </c>
      <c r="C13" s="62" t="s">
        <v>1401</v>
      </c>
      <c r="D13" s="63" t="s">
        <v>1402</v>
      </c>
      <c r="E13" s="63" t="s">
        <v>127</v>
      </c>
      <c r="F13" s="62" t="s">
        <v>1171</v>
      </c>
      <c r="G13" s="150">
        <v>7</v>
      </c>
      <c r="H13" s="151">
        <v>12602</v>
      </c>
      <c r="I13" s="66">
        <v>12602</v>
      </c>
      <c r="J13" s="152">
        <f t="shared" si="0"/>
        <v>1</v>
      </c>
      <c r="K13" s="66">
        <v>154</v>
      </c>
      <c r="L13" s="66">
        <v>1764</v>
      </c>
      <c r="M13" s="68">
        <v>12602</v>
      </c>
    </row>
    <row r="14" spans="1:13" ht="24">
      <c r="A14" s="32">
        <v>7</v>
      </c>
      <c r="B14" s="153" t="s">
        <v>1403</v>
      </c>
      <c r="C14" s="62" t="s">
        <v>1404</v>
      </c>
      <c r="D14" s="63" t="s">
        <v>325</v>
      </c>
      <c r="E14" s="63" t="s">
        <v>127</v>
      </c>
      <c r="F14" s="62" t="s">
        <v>745</v>
      </c>
      <c r="G14" s="150">
        <v>8</v>
      </c>
      <c r="H14" s="151">
        <v>11908</v>
      </c>
      <c r="I14" s="66">
        <v>11908</v>
      </c>
      <c r="J14" s="139">
        <f t="shared" si="0"/>
        <v>1</v>
      </c>
      <c r="K14" s="66">
        <v>162</v>
      </c>
      <c r="L14" s="66">
        <v>322000</v>
      </c>
      <c r="M14" s="71">
        <v>11908</v>
      </c>
    </row>
    <row r="15" spans="1:13" s="73" customFormat="1" ht="67.5">
      <c r="A15" s="32">
        <v>8</v>
      </c>
      <c r="B15" s="13" t="s">
        <v>1405</v>
      </c>
      <c r="C15" s="393" t="s">
        <v>1406</v>
      </c>
      <c r="D15" s="115" t="s">
        <v>1407</v>
      </c>
      <c r="E15" s="70" t="s">
        <v>99</v>
      </c>
      <c r="F15" s="559" t="s">
        <v>745</v>
      </c>
      <c r="G15" s="560">
        <v>7</v>
      </c>
      <c r="H15" s="561">
        <v>579245</v>
      </c>
      <c r="I15" s="260">
        <v>584445</v>
      </c>
      <c r="J15" s="152">
        <v>0.99110267005449615</v>
      </c>
      <c r="K15" s="562">
        <v>21502</v>
      </c>
      <c r="L15" s="68">
        <v>32945000</v>
      </c>
      <c r="M15" s="563">
        <v>579245</v>
      </c>
    </row>
    <row r="16" spans="1:13" s="73" customFormat="1" ht="28.5">
      <c r="A16" s="32">
        <v>9</v>
      </c>
      <c r="B16" s="564" t="s">
        <v>1408</v>
      </c>
      <c r="C16" s="70" t="s">
        <v>1409</v>
      </c>
      <c r="D16" s="115" t="s">
        <v>855</v>
      </c>
      <c r="E16" s="115" t="s">
        <v>99</v>
      </c>
      <c r="F16" s="70" t="s">
        <v>113</v>
      </c>
      <c r="G16" s="560">
        <v>4</v>
      </c>
      <c r="H16" s="560">
        <v>32393</v>
      </c>
      <c r="I16" s="562">
        <v>33253</v>
      </c>
      <c r="J16" s="152">
        <v>0.97413767178901156</v>
      </c>
      <c r="K16" s="562">
        <v>931</v>
      </c>
      <c r="L16" s="562">
        <v>1803000</v>
      </c>
      <c r="M16" s="68">
        <v>32393</v>
      </c>
    </row>
    <row r="17" spans="1:13" ht="27">
      <c r="A17" s="32">
        <v>10</v>
      </c>
      <c r="B17" s="153" t="s">
        <v>1410</v>
      </c>
      <c r="C17" s="62" t="s">
        <v>154</v>
      </c>
      <c r="D17" s="194" t="s">
        <v>1411</v>
      </c>
      <c r="E17" s="63" t="s">
        <v>127</v>
      </c>
      <c r="F17" s="62" t="s">
        <v>1413</v>
      </c>
      <c r="G17" s="150">
        <v>3</v>
      </c>
      <c r="H17" s="151">
        <v>62550</v>
      </c>
      <c r="I17" s="66">
        <v>62550</v>
      </c>
      <c r="J17" s="152">
        <f t="shared" ref="J17:J22" si="1">H17/I17</f>
        <v>1</v>
      </c>
      <c r="K17" s="66">
        <v>1080</v>
      </c>
      <c r="L17" s="66">
        <v>3606600</v>
      </c>
      <c r="M17" s="68">
        <f t="shared" ref="M17:M22" si="2">H17</f>
        <v>62550</v>
      </c>
    </row>
    <row r="18" spans="1:13" ht="27">
      <c r="A18" s="32">
        <v>11</v>
      </c>
      <c r="B18" s="153" t="s">
        <v>1414</v>
      </c>
      <c r="C18" s="62" t="s">
        <v>154</v>
      </c>
      <c r="D18" s="393" t="s">
        <v>1415</v>
      </c>
      <c r="E18" s="63" t="s">
        <v>127</v>
      </c>
      <c r="F18" s="62" t="s">
        <v>1412</v>
      </c>
      <c r="G18" s="150">
        <v>1</v>
      </c>
      <c r="H18" s="151">
        <v>34398</v>
      </c>
      <c r="I18" s="66">
        <v>34398</v>
      </c>
      <c r="J18" s="139">
        <f t="shared" si="1"/>
        <v>1</v>
      </c>
      <c r="K18" s="66">
        <v>418</v>
      </c>
      <c r="L18" s="66">
        <v>2103900</v>
      </c>
      <c r="M18" s="71">
        <f t="shared" si="2"/>
        <v>34398</v>
      </c>
    </row>
    <row r="19" spans="1:13" ht="27">
      <c r="A19" s="32">
        <v>12</v>
      </c>
      <c r="B19" s="153" t="s">
        <v>1416</v>
      </c>
      <c r="C19" s="62" t="s">
        <v>154</v>
      </c>
      <c r="D19" s="194" t="s">
        <v>1415</v>
      </c>
      <c r="E19" s="63" t="s">
        <v>127</v>
      </c>
      <c r="F19" s="62" t="s">
        <v>1412</v>
      </c>
      <c r="G19" s="150">
        <v>1</v>
      </c>
      <c r="H19" s="151">
        <v>29406</v>
      </c>
      <c r="I19" s="66">
        <v>29406</v>
      </c>
      <c r="J19" s="139">
        <f t="shared" si="1"/>
        <v>1</v>
      </c>
      <c r="K19" s="66">
        <v>384</v>
      </c>
      <c r="L19" s="66">
        <v>1804000</v>
      </c>
      <c r="M19" s="71">
        <f t="shared" si="2"/>
        <v>29406</v>
      </c>
    </row>
    <row r="20" spans="1:13" ht="27">
      <c r="A20" s="32">
        <v>13</v>
      </c>
      <c r="B20" s="153" t="s">
        <v>1417</v>
      </c>
      <c r="C20" s="62" t="s">
        <v>154</v>
      </c>
      <c r="D20" s="194" t="s">
        <v>1415</v>
      </c>
      <c r="E20" s="63" t="s">
        <v>127</v>
      </c>
      <c r="F20" s="62" t="s">
        <v>1412</v>
      </c>
      <c r="G20" s="150">
        <v>2</v>
      </c>
      <c r="H20" s="151">
        <v>28792</v>
      </c>
      <c r="I20" s="66">
        <v>28792</v>
      </c>
      <c r="J20" s="139">
        <f t="shared" si="1"/>
        <v>1</v>
      </c>
      <c r="K20" s="66">
        <v>600</v>
      </c>
      <c r="L20" s="66">
        <v>1669095</v>
      </c>
      <c r="M20" s="71">
        <f t="shared" si="2"/>
        <v>28792</v>
      </c>
    </row>
    <row r="21" spans="1:13" ht="27">
      <c r="A21" s="32">
        <v>14</v>
      </c>
      <c r="B21" s="153" t="s">
        <v>1418</v>
      </c>
      <c r="C21" s="62" t="s">
        <v>154</v>
      </c>
      <c r="D21" s="194" t="s">
        <v>1415</v>
      </c>
      <c r="E21" s="63" t="s">
        <v>127</v>
      </c>
      <c r="F21" s="62" t="s">
        <v>1412</v>
      </c>
      <c r="G21" s="150">
        <v>1</v>
      </c>
      <c r="H21" s="151">
        <v>69817</v>
      </c>
      <c r="I21" s="66">
        <v>69817</v>
      </c>
      <c r="J21" s="139">
        <f t="shared" si="1"/>
        <v>1</v>
      </c>
      <c r="K21" s="66">
        <v>967</v>
      </c>
      <c r="L21" s="66">
        <v>4188200</v>
      </c>
      <c r="M21" s="71">
        <f t="shared" si="2"/>
        <v>69817</v>
      </c>
    </row>
    <row r="22" spans="1:13" ht="36">
      <c r="A22" s="32">
        <v>15</v>
      </c>
      <c r="B22" s="153" t="s">
        <v>1419</v>
      </c>
      <c r="C22" s="62" t="s">
        <v>154</v>
      </c>
      <c r="D22" s="194" t="s">
        <v>1415</v>
      </c>
      <c r="E22" s="63" t="s">
        <v>127</v>
      </c>
      <c r="F22" s="62" t="s">
        <v>1412</v>
      </c>
      <c r="G22" s="150">
        <v>2</v>
      </c>
      <c r="H22" s="151">
        <v>95895</v>
      </c>
      <c r="I22" s="66">
        <v>95895</v>
      </c>
      <c r="J22" s="152">
        <f t="shared" si="1"/>
        <v>1</v>
      </c>
      <c r="K22" s="66">
        <v>1624</v>
      </c>
      <c r="L22" s="66">
        <v>5635500</v>
      </c>
      <c r="M22" s="71">
        <f t="shared" si="2"/>
        <v>95895</v>
      </c>
    </row>
    <row r="23" spans="1:13">
      <c r="A23" s="32">
        <v>16</v>
      </c>
      <c r="B23" s="149" t="s">
        <v>1420</v>
      </c>
      <c r="C23" s="62" t="s">
        <v>1421</v>
      </c>
      <c r="D23" s="63" t="s">
        <v>439</v>
      </c>
      <c r="E23" s="63" t="s">
        <v>127</v>
      </c>
      <c r="F23" s="62" t="s">
        <v>1171</v>
      </c>
      <c r="G23" s="150">
        <v>1</v>
      </c>
      <c r="H23" s="151">
        <v>32876</v>
      </c>
      <c r="I23" s="66">
        <v>32876</v>
      </c>
      <c r="J23" s="152">
        <f>H23/I23</f>
        <v>1</v>
      </c>
      <c r="K23" s="66">
        <v>379</v>
      </c>
      <c r="L23" s="66">
        <v>2023100</v>
      </c>
      <c r="M23" s="68">
        <v>32876</v>
      </c>
    </row>
    <row r="24" spans="1:13">
      <c r="A24" s="32">
        <v>17</v>
      </c>
      <c r="B24" s="149" t="s">
        <v>1422</v>
      </c>
      <c r="C24" s="62" t="s">
        <v>1423</v>
      </c>
      <c r="D24" s="63" t="s">
        <v>439</v>
      </c>
      <c r="E24" s="63" t="s">
        <v>127</v>
      </c>
      <c r="F24" s="62" t="s">
        <v>1171</v>
      </c>
      <c r="G24" s="150">
        <v>5</v>
      </c>
      <c r="H24" s="434">
        <v>56712</v>
      </c>
      <c r="I24" s="436">
        <v>56712</v>
      </c>
      <c r="J24" s="152">
        <v>1</v>
      </c>
      <c r="K24" s="436">
        <v>1400</v>
      </c>
      <c r="L24" s="436">
        <v>3195000</v>
      </c>
      <c r="M24" s="68">
        <v>56712</v>
      </c>
    </row>
    <row r="25" spans="1:13">
      <c r="A25" s="32">
        <v>18</v>
      </c>
      <c r="B25" s="149" t="s">
        <v>1424</v>
      </c>
      <c r="C25" s="62" t="s">
        <v>1425</v>
      </c>
      <c r="D25" s="63" t="s">
        <v>439</v>
      </c>
      <c r="E25" s="63" t="s">
        <v>127</v>
      </c>
      <c r="F25" s="62" t="s">
        <v>113</v>
      </c>
      <c r="G25" s="150">
        <v>3</v>
      </c>
      <c r="H25" s="434">
        <v>59508</v>
      </c>
      <c r="I25" s="436">
        <v>59508</v>
      </c>
      <c r="J25" s="152">
        <v>1</v>
      </c>
      <c r="K25" s="436">
        <v>1200</v>
      </c>
      <c r="L25" s="436">
        <v>3480000</v>
      </c>
      <c r="M25" s="68">
        <v>59508</v>
      </c>
    </row>
    <row r="26" spans="1:13">
      <c r="A26" s="32">
        <v>19</v>
      </c>
      <c r="B26" s="70" t="s">
        <v>1426</v>
      </c>
      <c r="C26" s="70" t="s">
        <v>1427</v>
      </c>
      <c r="D26" s="70" t="s">
        <v>184</v>
      </c>
      <c r="E26" s="74" t="s">
        <v>99</v>
      </c>
      <c r="F26" s="74" t="s">
        <v>113</v>
      </c>
      <c r="G26" s="75">
        <v>3</v>
      </c>
      <c r="H26" s="565">
        <v>35231</v>
      </c>
      <c r="I26" s="77"/>
      <c r="J26" s="139" t="e">
        <v>#DIV/0!</v>
      </c>
      <c r="K26" s="66">
        <v>1600</v>
      </c>
      <c r="L26" s="66">
        <v>1694600</v>
      </c>
      <c r="M26" s="71"/>
    </row>
    <row r="27" spans="1:13">
      <c r="A27" s="32">
        <v>20</v>
      </c>
      <c r="B27" s="70" t="s">
        <v>1428</v>
      </c>
      <c r="C27" s="70" t="s">
        <v>1429</v>
      </c>
      <c r="D27" s="70" t="s">
        <v>1430</v>
      </c>
      <c r="E27" s="74" t="s">
        <v>99</v>
      </c>
      <c r="F27" s="74" t="s">
        <v>113</v>
      </c>
      <c r="G27" s="75">
        <v>3</v>
      </c>
      <c r="H27" s="565">
        <v>13161</v>
      </c>
      <c r="I27" s="77"/>
      <c r="J27" s="152" t="e">
        <v>#DIV/0!</v>
      </c>
      <c r="K27" s="66">
        <v>1700</v>
      </c>
      <c r="L27" s="66">
        <v>260800</v>
      </c>
      <c r="M27" s="71" t="s">
        <v>481</v>
      </c>
    </row>
    <row r="28" spans="1:13">
      <c r="A28" s="32">
        <v>21</v>
      </c>
      <c r="B28" s="70" t="s">
        <v>1431</v>
      </c>
      <c r="C28" s="70" t="s">
        <v>142</v>
      </c>
      <c r="D28" s="70" t="s">
        <v>1432</v>
      </c>
      <c r="E28" s="74" t="s">
        <v>99</v>
      </c>
      <c r="F28" s="74" t="s">
        <v>113</v>
      </c>
      <c r="G28" s="75">
        <v>3</v>
      </c>
      <c r="H28" s="565">
        <v>15177</v>
      </c>
      <c r="I28" s="77"/>
      <c r="J28" s="152" t="e">
        <v>#DIV/0!</v>
      </c>
      <c r="K28" s="66">
        <v>2500</v>
      </c>
      <c r="L28" s="66">
        <v>520000</v>
      </c>
      <c r="M28" s="71"/>
    </row>
    <row r="29" spans="1:13">
      <c r="A29" s="32">
        <v>22</v>
      </c>
      <c r="B29" s="70" t="s">
        <v>1433</v>
      </c>
      <c r="C29" s="70" t="s">
        <v>1434</v>
      </c>
      <c r="D29" s="70" t="s">
        <v>1435</v>
      </c>
      <c r="E29" s="74" t="s">
        <v>127</v>
      </c>
      <c r="F29" s="74" t="s">
        <v>1171</v>
      </c>
      <c r="G29" s="75">
        <v>3</v>
      </c>
      <c r="H29" s="565">
        <v>35808</v>
      </c>
      <c r="I29" s="77">
        <v>35808</v>
      </c>
      <c r="J29" s="139">
        <v>1</v>
      </c>
      <c r="K29" s="66">
        <v>560</v>
      </c>
      <c r="L29" s="66">
        <v>2137800</v>
      </c>
      <c r="M29" s="71">
        <v>35808</v>
      </c>
    </row>
    <row r="30" spans="1:13">
      <c r="A30" s="32">
        <v>23</v>
      </c>
      <c r="B30" s="70" t="s">
        <v>1436</v>
      </c>
      <c r="C30" s="70" t="s">
        <v>1437</v>
      </c>
      <c r="D30" s="70" t="s">
        <v>1438</v>
      </c>
      <c r="E30" s="74" t="s">
        <v>99</v>
      </c>
      <c r="F30" s="74" t="s">
        <v>113</v>
      </c>
      <c r="G30" s="75">
        <v>5</v>
      </c>
      <c r="H30" s="76">
        <v>9717</v>
      </c>
      <c r="I30" s="77"/>
      <c r="J30" s="139" t="e">
        <v>#DIV/0!</v>
      </c>
      <c r="K30" s="66">
        <v>347</v>
      </c>
      <c r="L30" s="66">
        <v>484500</v>
      </c>
      <c r="M30" s="71"/>
    </row>
    <row r="31" spans="1:13">
      <c r="A31" s="32">
        <v>24</v>
      </c>
      <c r="B31" s="70"/>
      <c r="C31" s="70"/>
      <c r="D31" s="70"/>
      <c r="E31" s="74"/>
      <c r="F31" s="74"/>
      <c r="G31" s="75"/>
      <c r="H31" s="76"/>
      <c r="I31" s="77"/>
      <c r="J31" s="139" t="e">
        <f t="shared" si="0"/>
        <v>#DIV/0!</v>
      </c>
      <c r="K31" s="66"/>
      <c r="L31" s="66"/>
      <c r="M31" s="71"/>
    </row>
    <row r="32" spans="1:13">
      <c r="A32" s="32">
        <v>25</v>
      </c>
      <c r="B32" s="70"/>
      <c r="C32" s="70"/>
      <c r="D32" s="70"/>
      <c r="E32" s="74"/>
      <c r="F32" s="74"/>
      <c r="G32" s="75"/>
      <c r="H32" s="76"/>
      <c r="I32" s="77"/>
      <c r="J32" s="139" t="e">
        <f t="shared" si="0"/>
        <v>#DIV/0!</v>
      </c>
      <c r="K32" s="66"/>
      <c r="L32" s="66"/>
      <c r="M32" s="71"/>
    </row>
    <row r="33" spans="1:13">
      <c r="A33" s="32">
        <v>26</v>
      </c>
      <c r="B33" s="70"/>
      <c r="C33" s="70"/>
      <c r="D33" s="70"/>
      <c r="E33" s="74"/>
      <c r="F33" s="74"/>
      <c r="G33" s="75"/>
      <c r="H33" s="76"/>
      <c r="I33" s="77"/>
      <c r="J33" s="152" t="e">
        <f t="shared" si="0"/>
        <v>#DIV/0!</v>
      </c>
      <c r="K33" s="66"/>
      <c r="L33" s="66"/>
      <c r="M33" s="71"/>
    </row>
    <row r="34" spans="1:13">
      <c r="A34" s="32">
        <v>27</v>
      </c>
      <c r="B34" s="70"/>
      <c r="C34" s="70"/>
      <c r="D34" s="70"/>
      <c r="E34" s="74"/>
      <c r="F34" s="74"/>
      <c r="G34" s="75"/>
      <c r="H34" s="76"/>
      <c r="I34" s="77"/>
      <c r="J34" s="152" t="e">
        <f t="shared" si="0"/>
        <v>#DIV/0!</v>
      </c>
      <c r="K34" s="66"/>
      <c r="L34" s="66"/>
      <c r="M34" s="71"/>
    </row>
    <row r="35" spans="1:13">
      <c r="A35" s="32">
        <v>28</v>
      </c>
      <c r="B35" s="70"/>
      <c r="C35" s="70"/>
      <c r="D35" s="70"/>
      <c r="E35" s="74"/>
      <c r="F35" s="74"/>
      <c r="G35" s="75"/>
      <c r="H35" s="76"/>
      <c r="I35" s="77"/>
      <c r="J35" s="139" t="e">
        <f t="shared" si="0"/>
        <v>#DIV/0!</v>
      </c>
      <c r="K35" s="66"/>
      <c r="L35" s="66"/>
      <c r="M35" s="71"/>
    </row>
    <row r="36" spans="1:13">
      <c r="A36" s="32">
        <v>29</v>
      </c>
      <c r="B36" s="70"/>
      <c r="C36" s="70"/>
      <c r="D36" s="70"/>
      <c r="E36" s="74"/>
      <c r="F36" s="74"/>
      <c r="G36" s="75"/>
      <c r="H36" s="76"/>
      <c r="I36" s="77"/>
      <c r="J36" s="152" t="e">
        <f t="shared" si="0"/>
        <v>#DIV/0!</v>
      </c>
      <c r="K36" s="66"/>
      <c r="L36" s="66"/>
      <c r="M36" s="71"/>
    </row>
    <row r="37" spans="1:13">
      <c r="A37" s="32">
        <v>30</v>
      </c>
      <c r="B37" s="70"/>
      <c r="C37" s="70"/>
      <c r="D37" s="70"/>
      <c r="E37" s="74"/>
      <c r="F37" s="74"/>
      <c r="G37" s="75"/>
      <c r="H37" s="76"/>
      <c r="I37" s="77"/>
      <c r="J37" s="152" t="e">
        <f t="shared" si="0"/>
        <v>#DIV/0!</v>
      </c>
      <c r="K37" s="66"/>
      <c r="L37" s="66"/>
      <c r="M37" s="71"/>
    </row>
    <row r="38" spans="1:13">
      <c r="A38" s="32">
        <v>31</v>
      </c>
      <c r="B38" s="70"/>
      <c r="C38" s="70"/>
      <c r="D38" s="70"/>
      <c r="E38" s="74"/>
      <c r="F38" s="74"/>
      <c r="G38" s="75"/>
      <c r="H38" s="76"/>
      <c r="I38" s="77"/>
      <c r="J38" s="139" t="e">
        <f t="shared" si="0"/>
        <v>#DIV/0!</v>
      </c>
      <c r="K38" s="66"/>
      <c r="L38" s="66"/>
      <c r="M38" s="71"/>
    </row>
    <row r="39" spans="1:13">
      <c r="A39" s="32">
        <v>32</v>
      </c>
      <c r="B39" s="70"/>
      <c r="C39" s="70"/>
      <c r="D39" s="70"/>
      <c r="E39" s="74"/>
      <c r="F39" s="74"/>
      <c r="G39" s="75"/>
      <c r="H39" s="76"/>
      <c r="I39" s="77"/>
      <c r="J39" s="139" t="e">
        <f t="shared" si="0"/>
        <v>#DIV/0!</v>
      </c>
      <c r="K39" s="66"/>
      <c r="L39" s="66"/>
      <c r="M39" s="71"/>
    </row>
    <row r="40" spans="1:13">
      <c r="A40" s="32">
        <v>33</v>
      </c>
      <c r="B40" s="70"/>
      <c r="C40" s="70"/>
      <c r="D40" s="70"/>
      <c r="E40" s="74"/>
      <c r="F40" s="74"/>
      <c r="G40" s="75"/>
      <c r="H40" s="76"/>
      <c r="I40" s="77"/>
      <c r="J40" s="139" t="e">
        <f t="shared" si="0"/>
        <v>#DIV/0!</v>
      </c>
      <c r="K40" s="66"/>
      <c r="L40" s="66"/>
      <c r="M40" s="71"/>
    </row>
    <row r="41" spans="1:13">
      <c r="A41" s="32">
        <v>34</v>
      </c>
      <c r="B41" s="70"/>
      <c r="C41" s="70"/>
      <c r="D41" s="70"/>
      <c r="E41" s="74"/>
      <c r="F41" s="74"/>
      <c r="G41" s="75"/>
      <c r="H41" s="76"/>
      <c r="I41" s="77"/>
      <c r="J41" s="139" t="e">
        <f t="shared" si="0"/>
        <v>#DIV/0!</v>
      </c>
      <c r="K41" s="66"/>
      <c r="L41" s="66"/>
      <c r="M41" s="71"/>
    </row>
    <row r="42" spans="1:13">
      <c r="A42" s="32">
        <v>35</v>
      </c>
      <c r="B42" s="70"/>
      <c r="C42" s="70"/>
      <c r="D42" s="70"/>
      <c r="E42" s="74"/>
      <c r="F42" s="74"/>
      <c r="G42" s="75"/>
      <c r="H42" s="76"/>
      <c r="I42" s="77"/>
      <c r="J42" s="152" t="e">
        <f t="shared" si="0"/>
        <v>#DIV/0!</v>
      </c>
      <c r="K42" s="66"/>
      <c r="L42" s="66"/>
      <c r="M42" s="71"/>
    </row>
    <row r="43" spans="1:13">
      <c r="A43" s="32">
        <v>36</v>
      </c>
      <c r="B43" s="70"/>
      <c r="C43" s="70"/>
      <c r="D43" s="70"/>
      <c r="E43" s="74"/>
      <c r="F43" s="74"/>
      <c r="G43" s="75"/>
      <c r="H43" s="76"/>
      <c r="I43" s="77"/>
      <c r="J43" s="152" t="e">
        <f t="shared" si="0"/>
        <v>#DIV/0!</v>
      </c>
      <c r="K43" s="66"/>
      <c r="L43" s="66"/>
      <c r="M43" s="71"/>
    </row>
    <row r="44" spans="1:13">
      <c r="A44" s="32">
        <v>37</v>
      </c>
      <c r="B44" s="70"/>
      <c r="C44" s="70"/>
      <c r="D44" s="70"/>
      <c r="E44" s="74"/>
      <c r="F44" s="74"/>
      <c r="G44" s="75"/>
      <c r="H44" s="76"/>
      <c r="I44" s="77"/>
      <c r="J44" s="139" t="e">
        <f t="shared" si="0"/>
        <v>#DIV/0!</v>
      </c>
      <c r="K44" s="66"/>
      <c r="L44" s="66"/>
      <c r="M44" s="71"/>
    </row>
    <row r="45" spans="1:13">
      <c r="A45" s="32">
        <v>38</v>
      </c>
      <c r="B45" s="70"/>
      <c r="C45" s="70"/>
      <c r="D45" s="70"/>
      <c r="E45" s="74"/>
      <c r="F45" s="74"/>
      <c r="G45" s="75"/>
      <c r="H45" s="76"/>
      <c r="I45" s="77"/>
      <c r="J45" s="152" t="e">
        <f t="shared" si="0"/>
        <v>#DIV/0!</v>
      </c>
      <c r="K45" s="66"/>
      <c r="L45" s="66"/>
      <c r="M45" s="71"/>
    </row>
    <row r="46" spans="1:13">
      <c r="A46" s="32">
        <v>39</v>
      </c>
      <c r="B46" s="70"/>
      <c r="C46" s="70"/>
      <c r="D46" s="70"/>
      <c r="E46" s="74"/>
      <c r="F46" s="74"/>
      <c r="G46" s="75"/>
      <c r="H46" s="76"/>
      <c r="I46" s="77"/>
      <c r="J46" s="152" t="e">
        <f t="shared" si="0"/>
        <v>#DIV/0!</v>
      </c>
      <c r="K46" s="66"/>
      <c r="L46" s="66"/>
      <c r="M46" s="71"/>
    </row>
    <row r="47" spans="1:13">
      <c r="A47" s="32">
        <v>40</v>
      </c>
      <c r="B47" s="70"/>
      <c r="C47" s="70"/>
      <c r="D47" s="70"/>
      <c r="E47" s="74"/>
      <c r="F47" s="74"/>
      <c r="G47" s="75"/>
      <c r="H47" s="76"/>
      <c r="I47" s="77"/>
      <c r="J47" s="139" t="e">
        <f t="shared" si="0"/>
        <v>#DIV/0!</v>
      </c>
      <c r="K47" s="66"/>
      <c r="L47" s="66"/>
      <c r="M47" s="71"/>
    </row>
    <row r="48" spans="1:13">
      <c r="A48" s="32">
        <v>41</v>
      </c>
      <c r="B48" s="70"/>
      <c r="C48" s="70"/>
      <c r="D48" s="70"/>
      <c r="E48" s="74"/>
      <c r="F48" s="74"/>
      <c r="G48" s="75"/>
      <c r="H48" s="76"/>
      <c r="I48" s="77"/>
      <c r="J48" s="139" t="e">
        <f t="shared" si="0"/>
        <v>#DIV/0!</v>
      </c>
      <c r="K48" s="66"/>
      <c r="L48" s="66"/>
      <c r="M48" s="71"/>
    </row>
    <row r="49" spans="1:13">
      <c r="A49" s="32">
        <v>42</v>
      </c>
      <c r="B49" s="70"/>
      <c r="C49" s="70"/>
      <c r="D49" s="70"/>
      <c r="E49" s="74"/>
      <c r="F49" s="74"/>
      <c r="G49" s="75"/>
      <c r="H49" s="76"/>
      <c r="I49" s="77"/>
      <c r="J49" s="139" t="e">
        <f t="shared" si="0"/>
        <v>#DIV/0!</v>
      </c>
      <c r="K49" s="66"/>
      <c r="L49" s="66"/>
      <c r="M49" s="71"/>
    </row>
    <row r="50" spans="1:13">
      <c r="A50" s="32">
        <v>43</v>
      </c>
      <c r="B50" s="49"/>
      <c r="C50" s="49"/>
      <c r="D50" s="49"/>
      <c r="E50" s="78"/>
      <c r="F50" s="78"/>
      <c r="G50" s="51"/>
      <c r="H50" s="79"/>
      <c r="I50" s="80"/>
      <c r="J50" s="139" t="e">
        <f t="shared" si="0"/>
        <v>#DIV/0!</v>
      </c>
      <c r="K50" s="50"/>
      <c r="L50" s="50"/>
      <c r="M50" s="49"/>
    </row>
    <row r="51" spans="1:13">
      <c r="A51" s="32">
        <v>44</v>
      </c>
      <c r="B51" s="49"/>
      <c r="C51" s="49"/>
      <c r="D51" s="49"/>
      <c r="E51" s="78"/>
      <c r="F51" s="78"/>
      <c r="G51" s="51"/>
      <c r="H51" s="79"/>
      <c r="I51" s="80"/>
      <c r="J51" s="152" t="e">
        <f t="shared" si="0"/>
        <v>#DIV/0!</v>
      </c>
      <c r="K51" s="50"/>
      <c r="L51" s="50"/>
      <c r="M51" s="49"/>
    </row>
    <row r="52" spans="1:13">
      <c r="A52" s="32">
        <v>45</v>
      </c>
      <c r="B52" s="49"/>
      <c r="C52" s="49"/>
      <c r="D52" s="49"/>
      <c r="E52" s="78"/>
      <c r="F52" s="78"/>
      <c r="G52" s="51"/>
      <c r="H52" s="79"/>
      <c r="I52" s="80"/>
      <c r="J52" s="152" t="e">
        <f t="shared" si="0"/>
        <v>#DIV/0!</v>
      </c>
      <c r="K52" s="50"/>
      <c r="L52" s="50"/>
      <c r="M52" s="49"/>
    </row>
    <row r="53" spans="1:13">
      <c r="A53" s="32">
        <v>46</v>
      </c>
      <c r="B53" s="49"/>
      <c r="C53" s="49"/>
      <c r="D53" s="49"/>
      <c r="E53" s="78"/>
      <c r="F53" s="78"/>
      <c r="G53" s="51"/>
      <c r="H53" s="79"/>
      <c r="I53" s="80"/>
      <c r="J53" s="139" t="e">
        <f t="shared" si="0"/>
        <v>#DIV/0!</v>
      </c>
      <c r="K53" s="50"/>
      <c r="L53" s="50"/>
      <c r="M53" s="49"/>
    </row>
    <row r="54" spans="1:13">
      <c r="A54" s="32">
        <v>47</v>
      </c>
      <c r="B54" s="49"/>
      <c r="C54" s="49"/>
      <c r="D54" s="49"/>
      <c r="E54" s="78"/>
      <c r="F54" s="78"/>
      <c r="G54" s="51"/>
      <c r="H54" s="79"/>
      <c r="I54" s="80"/>
      <c r="J54" s="152" t="e">
        <f t="shared" si="0"/>
        <v>#DIV/0!</v>
      </c>
      <c r="K54" s="50"/>
      <c r="L54" s="50"/>
      <c r="M54" s="49"/>
    </row>
    <row r="55" spans="1:13">
      <c r="A55" s="32">
        <v>48</v>
      </c>
      <c r="B55" s="49"/>
      <c r="C55" s="49"/>
      <c r="D55" s="49"/>
      <c r="E55" s="78"/>
      <c r="F55" s="78"/>
      <c r="G55" s="51"/>
      <c r="H55" s="79"/>
      <c r="I55" s="80"/>
      <c r="J55" s="152" t="e">
        <f t="shared" si="0"/>
        <v>#DIV/0!</v>
      </c>
      <c r="K55" s="50"/>
      <c r="L55" s="50"/>
      <c r="M55" s="49"/>
    </row>
    <row r="56" spans="1:13">
      <c r="A56" s="32">
        <v>49</v>
      </c>
      <c r="B56" s="49"/>
      <c r="C56" s="49"/>
      <c r="D56" s="49"/>
      <c r="E56" s="78"/>
      <c r="F56" s="78"/>
      <c r="G56" s="51"/>
      <c r="H56" s="79"/>
      <c r="I56" s="80"/>
      <c r="J56" s="139" t="e">
        <f t="shared" si="0"/>
        <v>#DIV/0!</v>
      </c>
      <c r="K56" s="50"/>
      <c r="L56" s="50"/>
      <c r="M56" s="49"/>
    </row>
    <row r="57" spans="1:13">
      <c r="A57" s="32">
        <v>50</v>
      </c>
      <c r="B57" s="49"/>
      <c r="C57" s="49"/>
      <c r="D57" s="49"/>
      <c r="E57" s="78"/>
      <c r="F57" s="78"/>
      <c r="G57" s="51"/>
      <c r="H57" s="79"/>
      <c r="I57" s="80"/>
      <c r="J57" s="139" t="e">
        <f t="shared" si="0"/>
        <v>#DIV/0!</v>
      </c>
      <c r="K57" s="50"/>
      <c r="L57" s="50"/>
      <c r="M57" s="49"/>
    </row>
    <row r="58" spans="1:13">
      <c r="A58" s="32">
        <v>51</v>
      </c>
      <c r="B58" s="49"/>
      <c r="C58" s="49"/>
      <c r="D58" s="49"/>
      <c r="E58" s="78"/>
      <c r="F58" s="78"/>
      <c r="G58" s="51"/>
      <c r="H58" s="79"/>
      <c r="I58" s="80"/>
      <c r="J58" s="139" t="e">
        <f t="shared" si="0"/>
        <v>#DIV/0!</v>
      </c>
      <c r="K58" s="50"/>
      <c r="L58" s="50"/>
      <c r="M58" s="49"/>
    </row>
    <row r="59" spans="1:13">
      <c r="A59" s="32">
        <v>52</v>
      </c>
      <c r="B59" s="49"/>
      <c r="C59" s="49"/>
      <c r="D59" s="49"/>
      <c r="E59" s="78"/>
      <c r="F59" s="78"/>
      <c r="G59" s="51"/>
      <c r="H59" s="79"/>
      <c r="I59" s="80"/>
      <c r="J59" s="139" t="e">
        <f t="shared" si="0"/>
        <v>#DIV/0!</v>
      </c>
      <c r="K59" s="50"/>
      <c r="L59" s="50"/>
      <c r="M59" s="49"/>
    </row>
    <row r="60" spans="1:13">
      <c r="A60" s="32">
        <v>53</v>
      </c>
      <c r="B60" s="49"/>
      <c r="C60" s="49"/>
      <c r="D60" s="49"/>
      <c r="E60" s="78"/>
      <c r="F60" s="78"/>
      <c r="G60" s="51"/>
      <c r="H60" s="79"/>
      <c r="I60" s="80"/>
      <c r="J60" s="152" t="e">
        <f t="shared" si="0"/>
        <v>#DIV/0!</v>
      </c>
      <c r="K60" s="50"/>
      <c r="L60" s="50"/>
      <c r="M60" s="49"/>
    </row>
    <row r="61" spans="1:13">
      <c r="A61" s="32">
        <v>54</v>
      </c>
      <c r="B61" s="49"/>
      <c r="C61" s="49"/>
      <c r="D61" s="49"/>
      <c r="E61" s="78"/>
      <c r="F61" s="78"/>
      <c r="G61" s="51"/>
      <c r="H61" s="79"/>
      <c r="I61" s="80"/>
      <c r="J61" s="152" t="e">
        <f t="shared" si="0"/>
        <v>#DIV/0!</v>
      </c>
      <c r="K61" s="50"/>
      <c r="L61" s="50"/>
      <c r="M61" s="49"/>
    </row>
    <row r="62" spans="1:13">
      <c r="A62" s="32">
        <v>55</v>
      </c>
      <c r="B62" s="49"/>
      <c r="C62" s="49"/>
      <c r="D62" s="49"/>
      <c r="E62" s="78"/>
      <c r="F62" s="78"/>
      <c r="G62" s="51"/>
      <c r="H62" s="79"/>
      <c r="I62" s="80"/>
      <c r="J62" s="139" t="e">
        <f t="shared" si="0"/>
        <v>#DIV/0!</v>
      </c>
      <c r="K62" s="50"/>
      <c r="L62" s="50"/>
      <c r="M62" s="49"/>
    </row>
    <row r="63" spans="1:13">
      <c r="A63" s="32">
        <v>56</v>
      </c>
      <c r="B63" s="49"/>
      <c r="C63" s="49"/>
      <c r="D63" s="49"/>
      <c r="E63" s="78"/>
      <c r="F63" s="78"/>
      <c r="G63" s="51"/>
      <c r="H63" s="79"/>
      <c r="I63" s="80"/>
      <c r="J63" s="152" t="e">
        <f t="shared" si="0"/>
        <v>#DIV/0!</v>
      </c>
      <c r="K63" s="50"/>
      <c r="L63" s="50"/>
      <c r="M63" s="49"/>
    </row>
    <row r="64" spans="1:13">
      <c r="A64" s="32">
        <v>57</v>
      </c>
      <c r="B64" s="49"/>
      <c r="C64" s="49"/>
      <c r="D64" s="49"/>
      <c r="E64" s="78"/>
      <c r="F64" s="78"/>
      <c r="G64" s="51"/>
      <c r="H64" s="79"/>
      <c r="I64" s="80"/>
      <c r="J64" s="152" t="e">
        <f t="shared" si="0"/>
        <v>#DIV/0!</v>
      </c>
      <c r="K64" s="50"/>
      <c r="L64" s="50"/>
      <c r="M64" s="49"/>
    </row>
    <row r="65" spans="1:13">
      <c r="A65" s="32">
        <v>58</v>
      </c>
      <c r="B65" s="49"/>
      <c r="C65" s="49"/>
      <c r="D65" s="49"/>
      <c r="E65" s="78"/>
      <c r="F65" s="78"/>
      <c r="G65" s="51"/>
      <c r="H65" s="79"/>
      <c r="I65" s="80"/>
      <c r="J65" s="139" t="e">
        <f t="shared" si="0"/>
        <v>#DIV/0!</v>
      </c>
      <c r="K65" s="50"/>
      <c r="L65" s="50"/>
      <c r="M65" s="49"/>
    </row>
    <row r="66" spans="1:13">
      <c r="A66" s="32">
        <v>59</v>
      </c>
      <c r="B66" s="49"/>
      <c r="C66" s="49"/>
      <c r="D66" s="49"/>
      <c r="E66" s="78"/>
      <c r="F66" s="78"/>
      <c r="G66" s="51"/>
      <c r="H66" s="79"/>
      <c r="I66" s="80"/>
      <c r="J66" s="139" t="e">
        <f t="shared" si="0"/>
        <v>#DIV/0!</v>
      </c>
      <c r="K66" s="50"/>
      <c r="L66" s="50"/>
      <c r="M66" s="49"/>
    </row>
    <row r="67" spans="1:13">
      <c r="A67" s="32">
        <v>60</v>
      </c>
      <c r="B67" s="49"/>
      <c r="C67" s="49"/>
      <c r="D67" s="49"/>
      <c r="E67" s="78"/>
      <c r="F67" s="78"/>
      <c r="G67" s="51"/>
      <c r="H67" s="79"/>
      <c r="I67" s="80"/>
      <c r="J67" s="139" t="e">
        <f t="shared" si="0"/>
        <v>#DIV/0!</v>
      </c>
      <c r="K67" s="50"/>
      <c r="L67" s="50"/>
      <c r="M67" s="49"/>
    </row>
    <row r="68" spans="1:13">
      <c r="A68" s="32">
        <v>61</v>
      </c>
      <c r="B68" s="49"/>
      <c r="C68" s="49"/>
      <c r="D68" s="49"/>
      <c r="E68" s="78"/>
      <c r="F68" s="78"/>
      <c r="G68" s="51"/>
      <c r="H68" s="79"/>
      <c r="I68" s="80"/>
      <c r="J68" s="139" t="e">
        <f t="shared" si="0"/>
        <v>#DIV/0!</v>
      </c>
      <c r="K68" s="50"/>
      <c r="L68" s="50"/>
      <c r="M68" s="49"/>
    </row>
    <row r="69" spans="1:13">
      <c r="A69" s="32">
        <v>62</v>
      </c>
      <c r="B69" s="49"/>
      <c r="C69" s="49"/>
      <c r="D69" s="49"/>
      <c r="E69" s="78"/>
      <c r="F69" s="78"/>
      <c r="G69" s="51"/>
      <c r="H69" s="79"/>
      <c r="I69" s="80"/>
      <c r="J69" s="152" t="e">
        <f t="shared" si="0"/>
        <v>#DIV/0!</v>
      </c>
      <c r="K69" s="50"/>
      <c r="L69" s="50"/>
      <c r="M69" s="49"/>
    </row>
    <row r="70" spans="1:13">
      <c r="A70" s="32">
        <v>63</v>
      </c>
      <c r="B70" s="49"/>
      <c r="C70" s="49"/>
      <c r="D70" s="49"/>
      <c r="E70" s="78"/>
      <c r="F70" s="78"/>
      <c r="G70" s="51"/>
      <c r="H70" s="79"/>
      <c r="I70" s="80"/>
      <c r="J70" s="152" t="e">
        <f t="shared" si="0"/>
        <v>#DIV/0!</v>
      </c>
      <c r="K70" s="50"/>
      <c r="L70" s="50"/>
      <c r="M70" s="49"/>
    </row>
    <row r="71" spans="1:13">
      <c r="A71" s="32">
        <v>64</v>
      </c>
      <c r="B71" s="49"/>
      <c r="C71" s="49"/>
      <c r="D71" s="49"/>
      <c r="E71" s="78"/>
      <c r="F71" s="78"/>
      <c r="G71" s="51"/>
      <c r="H71" s="79"/>
      <c r="I71" s="80"/>
      <c r="J71" s="139" t="e">
        <f t="shared" si="0"/>
        <v>#DIV/0!</v>
      </c>
      <c r="K71" s="50"/>
      <c r="L71" s="50"/>
      <c r="M71" s="49"/>
    </row>
    <row r="72" spans="1:13">
      <c r="A72" s="32">
        <v>65</v>
      </c>
      <c r="B72" s="49"/>
      <c r="C72" s="49"/>
      <c r="D72" s="49"/>
      <c r="E72" s="78"/>
      <c r="F72" s="78"/>
      <c r="G72" s="51"/>
      <c r="H72" s="79"/>
      <c r="I72" s="80"/>
      <c r="J72" s="152" t="e">
        <f t="shared" si="0"/>
        <v>#DIV/0!</v>
      </c>
      <c r="K72" s="50"/>
      <c r="L72" s="50"/>
      <c r="M72" s="49"/>
    </row>
    <row r="73" spans="1:13">
      <c r="A73" s="32">
        <v>66</v>
      </c>
      <c r="B73" s="49"/>
      <c r="C73" s="49"/>
      <c r="D73" s="49"/>
      <c r="E73" s="78"/>
      <c r="F73" s="78"/>
      <c r="G73" s="51"/>
      <c r="H73" s="79"/>
      <c r="I73" s="80"/>
      <c r="J73" s="152" t="e">
        <f t="shared" si="0"/>
        <v>#DIV/0!</v>
      </c>
      <c r="K73" s="50"/>
      <c r="L73" s="50"/>
      <c r="M73" s="49"/>
    </row>
    <row r="74" spans="1:13">
      <c r="A74" s="32">
        <v>67</v>
      </c>
      <c r="B74" s="49"/>
      <c r="C74" s="49"/>
      <c r="D74" s="49"/>
      <c r="E74" s="78"/>
      <c r="F74" s="78"/>
      <c r="G74" s="51"/>
      <c r="H74" s="79"/>
      <c r="I74" s="80"/>
      <c r="J74" s="139" t="e">
        <f t="shared" si="0"/>
        <v>#DIV/0!</v>
      </c>
      <c r="K74" s="50"/>
      <c r="L74" s="50"/>
      <c r="M74" s="49"/>
    </row>
    <row r="75" spans="1:13">
      <c r="A75" s="32">
        <v>68</v>
      </c>
      <c r="B75" s="49"/>
      <c r="C75" s="49"/>
      <c r="D75" s="49"/>
      <c r="E75" s="78"/>
      <c r="F75" s="78"/>
      <c r="G75" s="51"/>
      <c r="H75" s="79"/>
      <c r="I75" s="80"/>
      <c r="J75" s="139" t="e">
        <f t="shared" ref="J75:J138" si="3">H75/I75</f>
        <v>#DIV/0!</v>
      </c>
      <c r="K75" s="50"/>
      <c r="L75" s="50"/>
      <c r="M75" s="49"/>
    </row>
    <row r="76" spans="1:13">
      <c r="A76" s="32">
        <v>69</v>
      </c>
      <c r="B76" s="49"/>
      <c r="C76" s="49"/>
      <c r="D76" s="49"/>
      <c r="E76" s="78"/>
      <c r="F76" s="78"/>
      <c r="G76" s="51"/>
      <c r="H76" s="79"/>
      <c r="I76" s="80"/>
      <c r="J76" s="139" t="e">
        <f t="shared" si="3"/>
        <v>#DIV/0!</v>
      </c>
      <c r="K76" s="50"/>
      <c r="L76" s="50"/>
      <c r="M76" s="49"/>
    </row>
    <row r="77" spans="1:13">
      <c r="A77" s="32">
        <v>70</v>
      </c>
      <c r="B77" s="49"/>
      <c r="C77" s="49"/>
      <c r="D77" s="49"/>
      <c r="E77" s="78"/>
      <c r="F77" s="78"/>
      <c r="G77" s="51"/>
      <c r="H77" s="79"/>
      <c r="I77" s="80"/>
      <c r="J77" s="139" t="e">
        <f t="shared" si="3"/>
        <v>#DIV/0!</v>
      </c>
      <c r="K77" s="50"/>
      <c r="L77" s="50"/>
      <c r="M77" s="49"/>
    </row>
    <row r="78" spans="1:13">
      <c r="A78" s="32">
        <v>71</v>
      </c>
      <c r="B78" s="49"/>
      <c r="C78" s="49"/>
      <c r="D78" s="49"/>
      <c r="E78" s="78"/>
      <c r="F78" s="78"/>
      <c r="G78" s="51"/>
      <c r="H78" s="79"/>
      <c r="I78" s="80"/>
      <c r="J78" s="152" t="e">
        <f t="shared" si="3"/>
        <v>#DIV/0!</v>
      </c>
      <c r="K78" s="50"/>
      <c r="L78" s="50"/>
      <c r="M78" s="49"/>
    </row>
    <row r="79" spans="1:13">
      <c r="A79" s="32">
        <v>72</v>
      </c>
      <c r="B79" s="49"/>
      <c r="C79" s="49"/>
      <c r="D79" s="49"/>
      <c r="E79" s="78"/>
      <c r="F79" s="78"/>
      <c r="G79" s="51"/>
      <c r="H79" s="79"/>
      <c r="I79" s="80"/>
      <c r="J79" s="152" t="e">
        <f t="shared" si="3"/>
        <v>#DIV/0!</v>
      </c>
      <c r="K79" s="50"/>
      <c r="L79" s="50"/>
      <c r="M79" s="49"/>
    </row>
    <row r="80" spans="1:13">
      <c r="A80" s="32">
        <v>73</v>
      </c>
      <c r="B80" s="49"/>
      <c r="C80" s="49"/>
      <c r="D80" s="49"/>
      <c r="E80" s="78"/>
      <c r="F80" s="78"/>
      <c r="G80" s="51"/>
      <c r="H80" s="79"/>
      <c r="I80" s="80"/>
      <c r="J80" s="139" t="e">
        <f t="shared" si="3"/>
        <v>#DIV/0!</v>
      </c>
      <c r="K80" s="50"/>
      <c r="L80" s="50"/>
      <c r="M80" s="49"/>
    </row>
    <row r="81" spans="1:13">
      <c r="A81" s="32">
        <v>74</v>
      </c>
      <c r="B81" s="49"/>
      <c r="C81" s="49"/>
      <c r="D81" s="49"/>
      <c r="E81" s="78"/>
      <c r="F81" s="78"/>
      <c r="G81" s="51"/>
      <c r="H81" s="79"/>
      <c r="I81" s="80"/>
      <c r="J81" s="152" t="e">
        <f t="shared" si="3"/>
        <v>#DIV/0!</v>
      </c>
      <c r="K81" s="50"/>
      <c r="L81" s="50"/>
      <c r="M81" s="49"/>
    </row>
    <row r="82" spans="1:13">
      <c r="A82" s="32">
        <v>75</v>
      </c>
      <c r="B82" s="49"/>
      <c r="C82" s="49"/>
      <c r="D82" s="49"/>
      <c r="E82" s="78"/>
      <c r="F82" s="78"/>
      <c r="G82" s="51"/>
      <c r="H82" s="79"/>
      <c r="I82" s="80"/>
      <c r="J82" s="152" t="e">
        <f t="shared" si="3"/>
        <v>#DIV/0!</v>
      </c>
      <c r="K82" s="50"/>
      <c r="L82" s="50"/>
      <c r="M82" s="49"/>
    </row>
    <row r="83" spans="1:13">
      <c r="A83" s="32">
        <v>76</v>
      </c>
      <c r="B83" s="49"/>
      <c r="C83" s="49"/>
      <c r="D83" s="49"/>
      <c r="E83" s="78"/>
      <c r="F83" s="78"/>
      <c r="G83" s="51"/>
      <c r="H83" s="79"/>
      <c r="I83" s="80"/>
      <c r="J83" s="139" t="e">
        <f t="shared" si="3"/>
        <v>#DIV/0!</v>
      </c>
      <c r="K83" s="50"/>
      <c r="L83" s="50"/>
      <c r="M83" s="49"/>
    </row>
    <row r="84" spans="1:13">
      <c r="A84" s="32">
        <v>77</v>
      </c>
      <c r="B84" s="49"/>
      <c r="C84" s="49"/>
      <c r="D84" s="49"/>
      <c r="E84" s="78"/>
      <c r="F84" s="78"/>
      <c r="G84" s="51"/>
      <c r="H84" s="79"/>
      <c r="I84" s="80"/>
      <c r="J84" s="139" t="e">
        <f t="shared" si="3"/>
        <v>#DIV/0!</v>
      </c>
      <c r="K84" s="50"/>
      <c r="L84" s="50"/>
      <c r="M84" s="49"/>
    </row>
    <row r="85" spans="1:13">
      <c r="A85" s="32">
        <v>78</v>
      </c>
      <c r="B85" s="49"/>
      <c r="C85" s="49"/>
      <c r="D85" s="49"/>
      <c r="E85" s="78"/>
      <c r="F85" s="78"/>
      <c r="G85" s="51"/>
      <c r="H85" s="79"/>
      <c r="I85" s="80"/>
      <c r="J85" s="139" t="e">
        <f t="shared" si="3"/>
        <v>#DIV/0!</v>
      </c>
      <c r="K85" s="50"/>
      <c r="L85" s="50"/>
      <c r="M85" s="49"/>
    </row>
    <row r="86" spans="1:13">
      <c r="A86" s="32">
        <v>79</v>
      </c>
      <c r="B86" s="49"/>
      <c r="C86" s="49"/>
      <c r="D86" s="49"/>
      <c r="E86" s="78"/>
      <c r="F86" s="78"/>
      <c r="G86" s="51"/>
      <c r="H86" s="79"/>
      <c r="I86" s="80"/>
      <c r="J86" s="139" t="e">
        <f t="shared" si="3"/>
        <v>#DIV/0!</v>
      </c>
      <c r="K86" s="50"/>
      <c r="L86" s="50"/>
      <c r="M86" s="49"/>
    </row>
    <row r="87" spans="1:13">
      <c r="A87" s="32">
        <v>80</v>
      </c>
      <c r="B87" s="49"/>
      <c r="C87" s="49"/>
      <c r="D87" s="49"/>
      <c r="E87" s="78"/>
      <c r="F87" s="78"/>
      <c r="G87" s="51"/>
      <c r="H87" s="79"/>
      <c r="I87" s="80"/>
      <c r="J87" s="152" t="e">
        <f t="shared" si="3"/>
        <v>#DIV/0!</v>
      </c>
      <c r="K87" s="50"/>
      <c r="L87" s="50"/>
      <c r="M87" s="49"/>
    </row>
    <row r="88" spans="1:13">
      <c r="A88" s="32">
        <v>81</v>
      </c>
      <c r="B88" s="49"/>
      <c r="C88" s="49"/>
      <c r="D88" s="49"/>
      <c r="E88" s="78"/>
      <c r="F88" s="78"/>
      <c r="G88" s="51"/>
      <c r="H88" s="79"/>
      <c r="I88" s="80"/>
      <c r="J88" s="152" t="e">
        <f t="shared" si="3"/>
        <v>#DIV/0!</v>
      </c>
      <c r="K88" s="50"/>
      <c r="L88" s="50"/>
      <c r="M88" s="49"/>
    </row>
    <row r="89" spans="1:13">
      <c r="A89" s="32">
        <v>82</v>
      </c>
      <c r="B89" s="49"/>
      <c r="C89" s="49"/>
      <c r="D89" s="49"/>
      <c r="E89" s="78"/>
      <c r="F89" s="78"/>
      <c r="G89" s="51"/>
      <c r="H89" s="79"/>
      <c r="I89" s="80"/>
      <c r="J89" s="139" t="e">
        <f t="shared" si="3"/>
        <v>#DIV/0!</v>
      </c>
      <c r="K89" s="50"/>
      <c r="L89" s="50"/>
      <c r="M89" s="49"/>
    </row>
    <row r="90" spans="1:13">
      <c r="A90" s="32">
        <v>83</v>
      </c>
      <c r="B90" s="49"/>
      <c r="C90" s="49"/>
      <c r="D90" s="49"/>
      <c r="E90" s="78"/>
      <c r="F90" s="78"/>
      <c r="G90" s="51"/>
      <c r="H90" s="79"/>
      <c r="I90" s="80"/>
      <c r="J90" s="152" t="e">
        <f t="shared" si="3"/>
        <v>#DIV/0!</v>
      </c>
      <c r="K90" s="50"/>
      <c r="L90" s="50"/>
      <c r="M90" s="49"/>
    </row>
    <row r="91" spans="1:13">
      <c r="A91" s="32">
        <v>84</v>
      </c>
      <c r="B91" s="49"/>
      <c r="C91" s="49"/>
      <c r="D91" s="49"/>
      <c r="E91" s="78"/>
      <c r="F91" s="78"/>
      <c r="G91" s="51"/>
      <c r="H91" s="79"/>
      <c r="I91" s="80"/>
      <c r="J91" s="152" t="e">
        <f t="shared" si="3"/>
        <v>#DIV/0!</v>
      </c>
      <c r="K91" s="50"/>
      <c r="L91" s="50"/>
      <c r="M91" s="49"/>
    </row>
    <row r="92" spans="1:13">
      <c r="A92" s="32">
        <v>85</v>
      </c>
      <c r="B92" s="49"/>
      <c r="C92" s="49"/>
      <c r="D92" s="49"/>
      <c r="E92" s="78"/>
      <c r="F92" s="78"/>
      <c r="G92" s="51"/>
      <c r="H92" s="79"/>
      <c r="I92" s="80"/>
      <c r="J92" s="139" t="e">
        <f t="shared" si="3"/>
        <v>#DIV/0!</v>
      </c>
      <c r="K92" s="50"/>
      <c r="L92" s="50"/>
      <c r="M92" s="49"/>
    </row>
    <row r="93" spans="1:13">
      <c r="A93" s="32">
        <v>86</v>
      </c>
      <c r="B93" s="49"/>
      <c r="C93" s="49"/>
      <c r="D93" s="49"/>
      <c r="E93" s="78"/>
      <c r="F93" s="78"/>
      <c r="G93" s="51"/>
      <c r="H93" s="79"/>
      <c r="I93" s="80"/>
      <c r="J93" s="139" t="e">
        <f t="shared" si="3"/>
        <v>#DIV/0!</v>
      </c>
      <c r="K93" s="50"/>
      <c r="L93" s="50"/>
      <c r="M93" s="49"/>
    </row>
    <row r="94" spans="1:13">
      <c r="A94" s="32">
        <v>87</v>
      </c>
      <c r="B94" s="49"/>
      <c r="C94" s="49"/>
      <c r="D94" s="49"/>
      <c r="E94" s="78"/>
      <c r="F94" s="78"/>
      <c r="G94" s="51"/>
      <c r="H94" s="79"/>
      <c r="I94" s="80"/>
      <c r="J94" s="139" t="e">
        <f t="shared" si="3"/>
        <v>#DIV/0!</v>
      </c>
      <c r="K94" s="50"/>
      <c r="L94" s="50"/>
      <c r="M94" s="49"/>
    </row>
    <row r="95" spans="1:13">
      <c r="A95" s="32">
        <v>88</v>
      </c>
      <c r="B95" s="49"/>
      <c r="C95" s="49"/>
      <c r="D95" s="49"/>
      <c r="E95" s="78"/>
      <c r="F95" s="78"/>
      <c r="G95" s="51"/>
      <c r="H95" s="79"/>
      <c r="I95" s="80"/>
      <c r="J95" s="139" t="e">
        <f t="shared" si="3"/>
        <v>#DIV/0!</v>
      </c>
      <c r="K95" s="50"/>
      <c r="L95" s="50"/>
      <c r="M95" s="49"/>
    </row>
    <row r="96" spans="1:13">
      <c r="A96" s="32">
        <v>89</v>
      </c>
      <c r="B96" s="49"/>
      <c r="C96" s="49"/>
      <c r="D96" s="49"/>
      <c r="E96" s="78"/>
      <c r="F96" s="78"/>
      <c r="G96" s="51"/>
      <c r="H96" s="79"/>
      <c r="I96" s="80"/>
      <c r="J96" s="152" t="e">
        <f t="shared" si="3"/>
        <v>#DIV/0!</v>
      </c>
      <c r="K96" s="50"/>
      <c r="L96" s="50"/>
      <c r="M96" s="49"/>
    </row>
    <row r="97" spans="1:13">
      <c r="A97" s="32">
        <v>90</v>
      </c>
      <c r="B97" s="49"/>
      <c r="C97" s="49"/>
      <c r="D97" s="49"/>
      <c r="E97" s="78"/>
      <c r="F97" s="78"/>
      <c r="G97" s="51"/>
      <c r="H97" s="79"/>
      <c r="I97" s="80"/>
      <c r="J97" s="152" t="e">
        <f t="shared" si="3"/>
        <v>#DIV/0!</v>
      </c>
      <c r="K97" s="50"/>
      <c r="L97" s="50"/>
      <c r="M97" s="49"/>
    </row>
    <row r="98" spans="1:13">
      <c r="A98" s="32">
        <v>91</v>
      </c>
      <c r="B98" s="49"/>
      <c r="C98" s="49"/>
      <c r="D98" s="49"/>
      <c r="E98" s="78"/>
      <c r="F98" s="78"/>
      <c r="G98" s="51"/>
      <c r="H98" s="79"/>
      <c r="I98" s="80"/>
      <c r="J98" s="139" t="e">
        <f t="shared" si="3"/>
        <v>#DIV/0!</v>
      </c>
      <c r="K98" s="50"/>
      <c r="L98" s="50"/>
      <c r="M98" s="49"/>
    </row>
    <row r="99" spans="1:13">
      <c r="A99" s="32">
        <v>92</v>
      </c>
      <c r="B99" s="49"/>
      <c r="C99" s="49"/>
      <c r="D99" s="49"/>
      <c r="E99" s="78"/>
      <c r="F99" s="78"/>
      <c r="G99" s="51"/>
      <c r="H99" s="79"/>
      <c r="I99" s="80"/>
      <c r="J99" s="152" t="e">
        <f t="shared" si="3"/>
        <v>#DIV/0!</v>
      </c>
      <c r="K99" s="50"/>
      <c r="L99" s="50"/>
      <c r="M99" s="49"/>
    </row>
    <row r="100" spans="1:13">
      <c r="A100" s="32">
        <v>93</v>
      </c>
      <c r="B100" s="49"/>
      <c r="C100" s="49"/>
      <c r="D100" s="49"/>
      <c r="E100" s="78"/>
      <c r="F100" s="78"/>
      <c r="G100" s="51"/>
      <c r="H100" s="79"/>
      <c r="I100" s="80"/>
      <c r="J100" s="152" t="e">
        <f t="shared" si="3"/>
        <v>#DIV/0!</v>
      </c>
      <c r="K100" s="50"/>
      <c r="L100" s="50"/>
      <c r="M100" s="49"/>
    </row>
    <row r="101" spans="1:13">
      <c r="A101" s="32">
        <v>94</v>
      </c>
      <c r="B101" s="49"/>
      <c r="C101" s="49"/>
      <c r="D101" s="49"/>
      <c r="E101" s="78"/>
      <c r="F101" s="78"/>
      <c r="G101" s="51"/>
      <c r="H101" s="79"/>
      <c r="I101" s="80"/>
      <c r="J101" s="139" t="e">
        <f t="shared" si="3"/>
        <v>#DIV/0!</v>
      </c>
      <c r="K101" s="50"/>
      <c r="L101" s="50"/>
      <c r="M101" s="49"/>
    </row>
    <row r="102" spans="1:13">
      <c r="A102" s="32">
        <v>95</v>
      </c>
      <c r="B102" s="49"/>
      <c r="C102" s="49"/>
      <c r="D102" s="49"/>
      <c r="E102" s="78"/>
      <c r="F102" s="78"/>
      <c r="G102" s="51"/>
      <c r="H102" s="79"/>
      <c r="I102" s="80"/>
      <c r="J102" s="139" t="e">
        <f t="shared" si="3"/>
        <v>#DIV/0!</v>
      </c>
      <c r="K102" s="50"/>
      <c r="L102" s="50"/>
      <c r="M102" s="49"/>
    </row>
    <row r="103" spans="1:13">
      <c r="A103" s="32">
        <v>96</v>
      </c>
      <c r="B103" s="49"/>
      <c r="C103" s="49"/>
      <c r="D103" s="49"/>
      <c r="E103" s="78"/>
      <c r="F103" s="78"/>
      <c r="G103" s="51"/>
      <c r="H103" s="79"/>
      <c r="I103" s="80"/>
      <c r="J103" s="139" t="e">
        <f t="shared" si="3"/>
        <v>#DIV/0!</v>
      </c>
      <c r="K103" s="50"/>
      <c r="L103" s="50"/>
      <c r="M103" s="49"/>
    </row>
    <row r="104" spans="1:13">
      <c r="A104" s="32">
        <v>97</v>
      </c>
      <c r="B104" s="49"/>
      <c r="C104" s="49"/>
      <c r="D104" s="49"/>
      <c r="E104" s="78"/>
      <c r="F104" s="78"/>
      <c r="G104" s="51"/>
      <c r="H104" s="79"/>
      <c r="I104" s="80"/>
      <c r="J104" s="139" t="e">
        <f t="shared" si="3"/>
        <v>#DIV/0!</v>
      </c>
      <c r="K104" s="50"/>
      <c r="L104" s="50"/>
      <c r="M104" s="49"/>
    </row>
    <row r="105" spans="1:13">
      <c r="A105" s="32">
        <v>98</v>
      </c>
      <c r="B105" s="49"/>
      <c r="C105" s="49"/>
      <c r="D105" s="49"/>
      <c r="E105" s="78"/>
      <c r="F105" s="78"/>
      <c r="G105" s="51"/>
      <c r="H105" s="79"/>
      <c r="I105" s="80"/>
      <c r="J105" s="152" t="e">
        <f t="shared" si="3"/>
        <v>#DIV/0!</v>
      </c>
      <c r="K105" s="50"/>
      <c r="L105" s="50"/>
      <c r="M105" s="49"/>
    </row>
    <row r="106" spans="1:13">
      <c r="A106" s="32">
        <v>99</v>
      </c>
      <c r="B106" s="49"/>
      <c r="C106" s="49"/>
      <c r="D106" s="49"/>
      <c r="E106" s="78"/>
      <c r="F106" s="78"/>
      <c r="G106" s="51"/>
      <c r="H106" s="79"/>
      <c r="I106" s="80"/>
      <c r="J106" s="152" t="e">
        <f t="shared" si="3"/>
        <v>#DIV/0!</v>
      </c>
      <c r="K106" s="50"/>
      <c r="L106" s="50"/>
      <c r="M106" s="49"/>
    </row>
    <row r="107" spans="1:13">
      <c r="A107" s="32">
        <v>100</v>
      </c>
      <c r="B107" s="49"/>
      <c r="C107" s="49"/>
      <c r="D107" s="49"/>
      <c r="E107" s="78"/>
      <c r="F107" s="78"/>
      <c r="G107" s="51"/>
      <c r="H107" s="79"/>
      <c r="I107" s="80"/>
      <c r="J107" s="139" t="e">
        <f t="shared" si="3"/>
        <v>#DIV/0!</v>
      </c>
      <c r="K107" s="50"/>
      <c r="L107" s="50"/>
      <c r="M107" s="49"/>
    </row>
    <row r="108" spans="1:13">
      <c r="A108" s="32">
        <v>101</v>
      </c>
      <c r="B108" s="49"/>
      <c r="C108" s="49"/>
      <c r="D108" s="49"/>
      <c r="E108" s="78"/>
      <c r="F108" s="78"/>
      <c r="G108" s="51"/>
      <c r="H108" s="79"/>
      <c r="I108" s="80"/>
      <c r="J108" s="152" t="e">
        <f t="shared" si="3"/>
        <v>#DIV/0!</v>
      </c>
      <c r="K108" s="50"/>
      <c r="L108" s="50"/>
      <c r="M108" s="49"/>
    </row>
    <row r="109" spans="1:13">
      <c r="A109" s="32">
        <v>102</v>
      </c>
      <c r="B109" s="49"/>
      <c r="C109" s="49"/>
      <c r="D109" s="49"/>
      <c r="E109" s="78"/>
      <c r="F109" s="78"/>
      <c r="G109" s="51"/>
      <c r="H109" s="79"/>
      <c r="I109" s="80"/>
      <c r="J109" s="152" t="e">
        <f t="shared" si="3"/>
        <v>#DIV/0!</v>
      </c>
      <c r="K109" s="50"/>
      <c r="L109" s="50"/>
      <c r="M109" s="49"/>
    </row>
    <row r="110" spans="1:13">
      <c r="A110" s="32">
        <v>103</v>
      </c>
      <c r="B110" s="49"/>
      <c r="C110" s="49"/>
      <c r="D110" s="49"/>
      <c r="E110" s="78"/>
      <c r="F110" s="78"/>
      <c r="G110" s="51"/>
      <c r="H110" s="79"/>
      <c r="I110" s="80"/>
      <c r="J110" s="139" t="e">
        <f t="shared" si="3"/>
        <v>#DIV/0!</v>
      </c>
      <c r="K110" s="50"/>
      <c r="L110" s="50"/>
      <c r="M110" s="49"/>
    </row>
    <row r="111" spans="1:13">
      <c r="A111" s="32">
        <v>104</v>
      </c>
      <c r="B111" s="49"/>
      <c r="C111" s="49"/>
      <c r="D111" s="49"/>
      <c r="E111" s="78"/>
      <c r="F111" s="78"/>
      <c r="G111" s="51"/>
      <c r="H111" s="79"/>
      <c r="I111" s="80"/>
      <c r="J111" s="139" t="e">
        <f t="shared" si="3"/>
        <v>#DIV/0!</v>
      </c>
      <c r="K111" s="50"/>
      <c r="L111" s="50"/>
      <c r="M111" s="49"/>
    </row>
    <row r="112" spans="1:13">
      <c r="A112" s="32">
        <v>105</v>
      </c>
      <c r="B112" s="49"/>
      <c r="C112" s="49"/>
      <c r="D112" s="49"/>
      <c r="E112" s="78"/>
      <c r="F112" s="78"/>
      <c r="G112" s="51"/>
      <c r="H112" s="79"/>
      <c r="I112" s="80"/>
      <c r="J112" s="139" t="e">
        <f t="shared" si="3"/>
        <v>#DIV/0!</v>
      </c>
      <c r="K112" s="50"/>
      <c r="L112" s="50"/>
      <c r="M112" s="49"/>
    </row>
    <row r="113" spans="1:13">
      <c r="A113" s="32">
        <v>106</v>
      </c>
      <c r="B113" s="49"/>
      <c r="C113" s="49"/>
      <c r="D113" s="49"/>
      <c r="E113" s="78"/>
      <c r="F113" s="78"/>
      <c r="G113" s="51"/>
      <c r="H113" s="79"/>
      <c r="I113" s="80"/>
      <c r="J113" s="139" t="e">
        <f t="shared" si="3"/>
        <v>#DIV/0!</v>
      </c>
      <c r="K113" s="50"/>
      <c r="L113" s="50"/>
      <c r="M113" s="49"/>
    </row>
    <row r="114" spans="1:13">
      <c r="A114" s="32">
        <v>107</v>
      </c>
      <c r="B114" s="49"/>
      <c r="C114" s="49"/>
      <c r="D114" s="49"/>
      <c r="E114" s="78"/>
      <c r="F114" s="78"/>
      <c r="G114" s="51"/>
      <c r="H114" s="79"/>
      <c r="I114" s="80"/>
      <c r="J114" s="152" t="e">
        <f t="shared" si="3"/>
        <v>#DIV/0!</v>
      </c>
      <c r="K114" s="50"/>
      <c r="L114" s="50"/>
      <c r="M114" s="49"/>
    </row>
    <row r="115" spans="1:13">
      <c r="A115" s="32">
        <v>108</v>
      </c>
      <c r="B115" s="49"/>
      <c r="C115" s="49"/>
      <c r="D115" s="49"/>
      <c r="E115" s="78"/>
      <c r="F115" s="78"/>
      <c r="G115" s="51"/>
      <c r="H115" s="79"/>
      <c r="I115" s="80"/>
      <c r="J115" s="152" t="e">
        <f t="shared" si="3"/>
        <v>#DIV/0!</v>
      </c>
      <c r="K115" s="50"/>
      <c r="L115" s="50"/>
      <c r="M115" s="49"/>
    </row>
    <row r="116" spans="1:13">
      <c r="A116" s="32">
        <v>109</v>
      </c>
      <c r="B116" s="49"/>
      <c r="C116" s="49"/>
      <c r="D116" s="49"/>
      <c r="E116" s="78"/>
      <c r="F116" s="78"/>
      <c r="G116" s="51"/>
      <c r="H116" s="79"/>
      <c r="I116" s="80"/>
      <c r="J116" s="139" t="e">
        <f t="shared" si="3"/>
        <v>#DIV/0!</v>
      </c>
      <c r="K116" s="50"/>
      <c r="L116" s="50"/>
      <c r="M116" s="49"/>
    </row>
    <row r="117" spans="1:13">
      <c r="A117" s="32">
        <v>110</v>
      </c>
      <c r="B117" s="49"/>
      <c r="C117" s="49"/>
      <c r="D117" s="49"/>
      <c r="E117" s="78"/>
      <c r="F117" s="78"/>
      <c r="G117" s="51"/>
      <c r="H117" s="79"/>
      <c r="I117" s="80"/>
      <c r="J117" s="152" t="e">
        <f t="shared" si="3"/>
        <v>#DIV/0!</v>
      </c>
      <c r="K117" s="50"/>
      <c r="L117" s="50"/>
      <c r="M117" s="49"/>
    </row>
    <row r="118" spans="1:13">
      <c r="A118" s="32">
        <v>111</v>
      </c>
      <c r="B118" s="49"/>
      <c r="C118" s="49"/>
      <c r="D118" s="49"/>
      <c r="E118" s="78"/>
      <c r="F118" s="78"/>
      <c r="G118" s="51"/>
      <c r="H118" s="79"/>
      <c r="I118" s="80"/>
      <c r="J118" s="152" t="e">
        <f t="shared" si="3"/>
        <v>#DIV/0!</v>
      </c>
      <c r="K118" s="50"/>
      <c r="L118" s="50"/>
      <c r="M118" s="49"/>
    </row>
    <row r="119" spans="1:13">
      <c r="A119" s="32">
        <v>112</v>
      </c>
      <c r="B119" s="49"/>
      <c r="C119" s="49"/>
      <c r="D119" s="49"/>
      <c r="E119" s="78"/>
      <c r="F119" s="78"/>
      <c r="G119" s="51"/>
      <c r="H119" s="79"/>
      <c r="I119" s="80"/>
      <c r="J119" s="139" t="e">
        <f t="shared" si="3"/>
        <v>#DIV/0!</v>
      </c>
      <c r="K119" s="50"/>
      <c r="L119" s="50"/>
      <c r="M119" s="49"/>
    </row>
    <row r="120" spans="1:13">
      <c r="A120" s="32">
        <v>113</v>
      </c>
      <c r="B120" s="49"/>
      <c r="C120" s="49"/>
      <c r="D120" s="49"/>
      <c r="E120" s="78"/>
      <c r="F120" s="78"/>
      <c r="G120" s="51"/>
      <c r="H120" s="79"/>
      <c r="I120" s="80"/>
      <c r="J120" s="139" t="e">
        <f t="shared" si="3"/>
        <v>#DIV/0!</v>
      </c>
      <c r="K120" s="50"/>
      <c r="L120" s="50"/>
      <c r="M120" s="49"/>
    </row>
    <row r="121" spans="1:13">
      <c r="A121" s="32">
        <v>114</v>
      </c>
      <c r="B121" s="49"/>
      <c r="C121" s="49"/>
      <c r="D121" s="49"/>
      <c r="E121" s="78"/>
      <c r="F121" s="78"/>
      <c r="G121" s="51"/>
      <c r="H121" s="79"/>
      <c r="I121" s="80"/>
      <c r="J121" s="139" t="e">
        <f t="shared" si="3"/>
        <v>#DIV/0!</v>
      </c>
      <c r="K121" s="50"/>
      <c r="L121" s="50"/>
      <c r="M121" s="49"/>
    </row>
    <row r="122" spans="1:13">
      <c r="A122" s="32">
        <v>115</v>
      </c>
      <c r="B122" s="49"/>
      <c r="C122" s="49"/>
      <c r="D122" s="49"/>
      <c r="E122" s="78"/>
      <c r="F122" s="78"/>
      <c r="G122" s="51"/>
      <c r="H122" s="79"/>
      <c r="I122" s="80"/>
      <c r="J122" s="139" t="e">
        <f t="shared" si="3"/>
        <v>#DIV/0!</v>
      </c>
      <c r="K122" s="50"/>
      <c r="L122" s="50"/>
      <c r="M122" s="49"/>
    </row>
    <row r="123" spans="1:13">
      <c r="A123" s="32">
        <v>116</v>
      </c>
      <c r="B123" s="49"/>
      <c r="C123" s="49"/>
      <c r="D123" s="49"/>
      <c r="E123" s="78"/>
      <c r="F123" s="78"/>
      <c r="G123" s="51"/>
      <c r="H123" s="79"/>
      <c r="I123" s="80"/>
      <c r="J123" s="152" t="e">
        <f t="shared" si="3"/>
        <v>#DIV/0!</v>
      </c>
      <c r="K123" s="50"/>
      <c r="L123" s="50"/>
      <c r="M123" s="49"/>
    </row>
    <row r="124" spans="1:13">
      <c r="A124" s="32">
        <v>117</v>
      </c>
      <c r="B124" s="49"/>
      <c r="C124" s="49"/>
      <c r="D124" s="49"/>
      <c r="E124" s="78"/>
      <c r="F124" s="78"/>
      <c r="G124" s="51"/>
      <c r="H124" s="79"/>
      <c r="I124" s="80"/>
      <c r="J124" s="152" t="e">
        <f t="shared" si="3"/>
        <v>#DIV/0!</v>
      </c>
      <c r="K124" s="50"/>
      <c r="L124" s="50"/>
      <c r="M124" s="49"/>
    </row>
    <row r="125" spans="1:13">
      <c r="A125" s="32">
        <v>118</v>
      </c>
      <c r="B125" s="49"/>
      <c r="C125" s="49"/>
      <c r="D125" s="49"/>
      <c r="E125" s="78"/>
      <c r="F125" s="78"/>
      <c r="G125" s="51"/>
      <c r="H125" s="79"/>
      <c r="I125" s="80"/>
      <c r="J125" s="139" t="e">
        <f t="shared" si="3"/>
        <v>#DIV/0!</v>
      </c>
      <c r="K125" s="50"/>
      <c r="L125" s="50"/>
      <c r="M125" s="49"/>
    </row>
    <row r="126" spans="1:13">
      <c r="A126" s="32">
        <v>119</v>
      </c>
      <c r="B126" s="49"/>
      <c r="C126" s="49"/>
      <c r="D126" s="49"/>
      <c r="E126" s="78"/>
      <c r="F126" s="78"/>
      <c r="G126" s="51"/>
      <c r="H126" s="79"/>
      <c r="I126" s="80"/>
      <c r="J126" s="152" t="e">
        <f t="shared" si="3"/>
        <v>#DIV/0!</v>
      </c>
      <c r="K126" s="50"/>
      <c r="L126" s="50"/>
      <c r="M126" s="49"/>
    </row>
    <row r="127" spans="1:13">
      <c r="A127" s="32">
        <v>120</v>
      </c>
      <c r="B127" s="49"/>
      <c r="C127" s="49"/>
      <c r="D127" s="49"/>
      <c r="E127" s="78"/>
      <c r="F127" s="78"/>
      <c r="G127" s="51"/>
      <c r="H127" s="79"/>
      <c r="I127" s="80"/>
      <c r="J127" s="152" t="e">
        <f t="shared" si="3"/>
        <v>#DIV/0!</v>
      </c>
      <c r="K127" s="50"/>
      <c r="L127" s="50"/>
      <c r="M127" s="49"/>
    </row>
    <row r="128" spans="1:13">
      <c r="A128" s="32">
        <v>121</v>
      </c>
      <c r="B128" s="49"/>
      <c r="C128" s="49"/>
      <c r="D128" s="49"/>
      <c r="E128" s="78"/>
      <c r="F128" s="78"/>
      <c r="G128" s="51"/>
      <c r="H128" s="79"/>
      <c r="I128" s="80"/>
      <c r="J128" s="139" t="e">
        <f t="shared" si="3"/>
        <v>#DIV/0!</v>
      </c>
      <c r="K128" s="50"/>
      <c r="L128" s="50"/>
      <c r="M128" s="49"/>
    </row>
    <row r="129" spans="1:13">
      <c r="A129" s="32">
        <v>122</v>
      </c>
      <c r="B129" s="49"/>
      <c r="C129" s="49"/>
      <c r="D129" s="49"/>
      <c r="E129" s="78"/>
      <c r="F129" s="78"/>
      <c r="G129" s="51"/>
      <c r="H129" s="79"/>
      <c r="I129" s="80"/>
      <c r="J129" s="139" t="e">
        <f t="shared" si="3"/>
        <v>#DIV/0!</v>
      </c>
      <c r="K129" s="50"/>
      <c r="L129" s="50"/>
      <c r="M129" s="49"/>
    </row>
    <row r="130" spans="1:13">
      <c r="A130" s="32">
        <v>123</v>
      </c>
      <c r="B130" s="49"/>
      <c r="C130" s="49"/>
      <c r="D130" s="49"/>
      <c r="E130" s="78"/>
      <c r="F130" s="78"/>
      <c r="G130" s="51"/>
      <c r="H130" s="79"/>
      <c r="I130" s="80"/>
      <c r="J130" s="139" t="e">
        <f t="shared" si="3"/>
        <v>#DIV/0!</v>
      </c>
      <c r="K130" s="50"/>
      <c r="L130" s="50"/>
      <c r="M130" s="49"/>
    </row>
    <row r="131" spans="1:13">
      <c r="A131" s="32">
        <v>124</v>
      </c>
      <c r="B131" s="49"/>
      <c r="C131" s="49"/>
      <c r="D131" s="49"/>
      <c r="E131" s="78"/>
      <c r="F131" s="78"/>
      <c r="G131" s="51"/>
      <c r="H131" s="79"/>
      <c r="I131" s="80"/>
      <c r="J131" s="139" t="e">
        <f t="shared" si="3"/>
        <v>#DIV/0!</v>
      </c>
      <c r="K131" s="50"/>
      <c r="L131" s="50"/>
      <c r="M131" s="49"/>
    </row>
    <row r="132" spans="1:13">
      <c r="A132" s="32">
        <v>125</v>
      </c>
      <c r="B132" s="49"/>
      <c r="C132" s="49"/>
      <c r="D132" s="49"/>
      <c r="E132" s="78"/>
      <c r="F132" s="78"/>
      <c r="G132" s="51"/>
      <c r="H132" s="79"/>
      <c r="I132" s="80"/>
      <c r="J132" s="152" t="e">
        <f t="shared" si="3"/>
        <v>#DIV/0!</v>
      </c>
      <c r="K132" s="50"/>
      <c r="L132" s="50"/>
      <c r="M132" s="49"/>
    </row>
    <row r="133" spans="1:13">
      <c r="A133" s="32">
        <v>126</v>
      </c>
      <c r="B133" s="49"/>
      <c r="C133" s="49"/>
      <c r="D133" s="49"/>
      <c r="E133" s="78"/>
      <c r="F133" s="78"/>
      <c r="G133" s="51"/>
      <c r="H133" s="79"/>
      <c r="I133" s="80"/>
      <c r="J133" s="152" t="e">
        <f t="shared" si="3"/>
        <v>#DIV/0!</v>
      </c>
      <c r="K133" s="50"/>
      <c r="L133" s="50"/>
      <c r="M133" s="49"/>
    </row>
    <row r="134" spans="1:13">
      <c r="A134" s="32">
        <v>127</v>
      </c>
      <c r="B134" s="49"/>
      <c r="C134" s="49"/>
      <c r="D134" s="49"/>
      <c r="E134" s="78"/>
      <c r="F134" s="78"/>
      <c r="G134" s="51"/>
      <c r="H134" s="79"/>
      <c r="I134" s="80"/>
      <c r="J134" s="139" t="e">
        <f t="shared" si="3"/>
        <v>#DIV/0!</v>
      </c>
      <c r="K134" s="50"/>
      <c r="L134" s="50"/>
      <c r="M134" s="49"/>
    </row>
    <row r="135" spans="1:13">
      <c r="A135" s="32">
        <v>128</v>
      </c>
      <c r="B135" s="49"/>
      <c r="C135" s="49"/>
      <c r="D135" s="49"/>
      <c r="E135" s="78"/>
      <c r="F135" s="78"/>
      <c r="G135" s="51"/>
      <c r="H135" s="79"/>
      <c r="I135" s="80"/>
      <c r="J135" s="152" t="e">
        <f t="shared" si="3"/>
        <v>#DIV/0!</v>
      </c>
      <c r="K135" s="50"/>
      <c r="L135" s="50"/>
      <c r="M135" s="49"/>
    </row>
    <row r="136" spans="1:13">
      <c r="A136" s="32">
        <v>129</v>
      </c>
      <c r="B136" s="49"/>
      <c r="C136" s="49"/>
      <c r="D136" s="49"/>
      <c r="E136" s="78"/>
      <c r="F136" s="78"/>
      <c r="G136" s="51"/>
      <c r="H136" s="79"/>
      <c r="I136" s="80"/>
      <c r="J136" s="152" t="e">
        <f t="shared" si="3"/>
        <v>#DIV/0!</v>
      </c>
      <c r="K136" s="50"/>
      <c r="L136" s="50"/>
      <c r="M136" s="49"/>
    </row>
    <row r="137" spans="1:13">
      <c r="A137" s="32">
        <v>130</v>
      </c>
      <c r="B137" s="49"/>
      <c r="C137" s="49"/>
      <c r="D137" s="49"/>
      <c r="E137" s="78"/>
      <c r="F137" s="78"/>
      <c r="G137" s="51"/>
      <c r="H137" s="79"/>
      <c r="I137" s="80"/>
      <c r="J137" s="139" t="e">
        <f t="shared" si="3"/>
        <v>#DIV/0!</v>
      </c>
      <c r="K137" s="50"/>
      <c r="L137" s="50"/>
      <c r="M137" s="49"/>
    </row>
    <row r="138" spans="1:13">
      <c r="A138" s="32">
        <v>131</v>
      </c>
      <c r="B138" s="49"/>
      <c r="C138" s="49"/>
      <c r="D138" s="49"/>
      <c r="E138" s="78"/>
      <c r="F138" s="78"/>
      <c r="G138" s="51"/>
      <c r="H138" s="79"/>
      <c r="I138" s="80"/>
      <c r="J138" s="139" t="e">
        <f t="shared" si="3"/>
        <v>#DIV/0!</v>
      </c>
      <c r="K138" s="50"/>
      <c r="L138" s="50"/>
      <c r="M138" s="49"/>
    </row>
    <row r="139" spans="1:13">
      <c r="A139" s="32">
        <v>132</v>
      </c>
      <c r="B139" s="49"/>
      <c r="C139" s="49"/>
      <c r="D139" s="49"/>
      <c r="E139" s="78"/>
      <c r="F139" s="78"/>
      <c r="G139" s="51"/>
      <c r="H139" s="79"/>
      <c r="I139" s="80"/>
      <c r="J139" s="139" t="e">
        <f t="shared" ref="J139:J202" si="4">H139/I139</f>
        <v>#DIV/0!</v>
      </c>
      <c r="K139" s="50"/>
      <c r="L139" s="50"/>
      <c r="M139" s="49"/>
    </row>
    <row r="140" spans="1:13">
      <c r="A140" s="32">
        <v>133</v>
      </c>
      <c r="B140" s="49"/>
      <c r="C140" s="49"/>
      <c r="D140" s="49"/>
      <c r="E140" s="78"/>
      <c r="F140" s="78"/>
      <c r="G140" s="51"/>
      <c r="H140" s="79"/>
      <c r="I140" s="80"/>
      <c r="J140" s="139" t="e">
        <f t="shared" si="4"/>
        <v>#DIV/0!</v>
      </c>
      <c r="K140" s="50"/>
      <c r="L140" s="50"/>
      <c r="M140" s="49"/>
    </row>
    <row r="141" spans="1:13">
      <c r="A141" s="32">
        <v>134</v>
      </c>
      <c r="B141" s="49"/>
      <c r="C141" s="49"/>
      <c r="D141" s="49"/>
      <c r="E141" s="78"/>
      <c r="F141" s="78"/>
      <c r="G141" s="51"/>
      <c r="H141" s="79"/>
      <c r="I141" s="80"/>
      <c r="J141" s="152" t="e">
        <f t="shared" si="4"/>
        <v>#DIV/0!</v>
      </c>
      <c r="K141" s="50"/>
      <c r="L141" s="50"/>
      <c r="M141" s="49"/>
    </row>
    <row r="142" spans="1:13">
      <c r="A142" s="32">
        <v>135</v>
      </c>
      <c r="B142" s="49"/>
      <c r="C142" s="49"/>
      <c r="D142" s="49"/>
      <c r="E142" s="78"/>
      <c r="F142" s="78"/>
      <c r="G142" s="51"/>
      <c r="H142" s="79"/>
      <c r="I142" s="80"/>
      <c r="J142" s="152" t="e">
        <f t="shared" si="4"/>
        <v>#DIV/0!</v>
      </c>
      <c r="K142" s="50"/>
      <c r="L142" s="50"/>
      <c r="M142" s="49"/>
    </row>
    <row r="143" spans="1:13">
      <c r="A143" s="32">
        <v>136</v>
      </c>
      <c r="B143" s="49"/>
      <c r="C143" s="49"/>
      <c r="D143" s="49"/>
      <c r="E143" s="78"/>
      <c r="F143" s="78"/>
      <c r="G143" s="51"/>
      <c r="H143" s="79"/>
      <c r="I143" s="80"/>
      <c r="J143" s="139" t="e">
        <f t="shared" si="4"/>
        <v>#DIV/0!</v>
      </c>
      <c r="K143" s="50"/>
      <c r="L143" s="50"/>
      <c r="M143" s="49"/>
    </row>
    <row r="144" spans="1:13">
      <c r="A144" s="32">
        <v>137</v>
      </c>
      <c r="B144" s="49"/>
      <c r="C144" s="49"/>
      <c r="D144" s="49"/>
      <c r="E144" s="78"/>
      <c r="F144" s="78"/>
      <c r="G144" s="51"/>
      <c r="H144" s="79"/>
      <c r="I144" s="80"/>
      <c r="J144" s="152" t="e">
        <f t="shared" si="4"/>
        <v>#DIV/0!</v>
      </c>
      <c r="K144" s="50"/>
      <c r="L144" s="50"/>
      <c r="M144" s="49"/>
    </row>
    <row r="145" spans="1:13">
      <c r="A145" s="32">
        <v>138</v>
      </c>
      <c r="B145" s="49"/>
      <c r="C145" s="49"/>
      <c r="D145" s="49"/>
      <c r="E145" s="78"/>
      <c r="F145" s="78"/>
      <c r="G145" s="51"/>
      <c r="H145" s="79"/>
      <c r="I145" s="80"/>
      <c r="J145" s="152" t="e">
        <f t="shared" si="4"/>
        <v>#DIV/0!</v>
      </c>
      <c r="K145" s="50"/>
      <c r="L145" s="50"/>
      <c r="M145" s="49"/>
    </row>
    <row r="146" spans="1:13">
      <c r="A146" s="32">
        <v>139</v>
      </c>
      <c r="B146" s="49"/>
      <c r="C146" s="49"/>
      <c r="D146" s="49"/>
      <c r="E146" s="78"/>
      <c r="F146" s="78"/>
      <c r="G146" s="51"/>
      <c r="H146" s="79"/>
      <c r="I146" s="80"/>
      <c r="J146" s="139" t="e">
        <f t="shared" si="4"/>
        <v>#DIV/0!</v>
      </c>
      <c r="K146" s="50"/>
      <c r="L146" s="50"/>
      <c r="M146" s="49"/>
    </row>
    <row r="147" spans="1:13">
      <c r="A147" s="32">
        <v>140</v>
      </c>
      <c r="B147" s="49"/>
      <c r="C147" s="49"/>
      <c r="D147" s="49"/>
      <c r="E147" s="78"/>
      <c r="F147" s="78"/>
      <c r="G147" s="51"/>
      <c r="H147" s="79"/>
      <c r="I147" s="80"/>
      <c r="J147" s="139" t="e">
        <f t="shared" si="4"/>
        <v>#DIV/0!</v>
      </c>
      <c r="K147" s="50"/>
      <c r="L147" s="50"/>
      <c r="M147" s="49"/>
    </row>
    <row r="148" spans="1:13">
      <c r="A148" s="32">
        <v>141</v>
      </c>
      <c r="B148" s="49"/>
      <c r="C148" s="49"/>
      <c r="D148" s="49"/>
      <c r="E148" s="78"/>
      <c r="F148" s="78"/>
      <c r="G148" s="51"/>
      <c r="H148" s="79"/>
      <c r="I148" s="80"/>
      <c r="J148" s="139" t="e">
        <f t="shared" si="4"/>
        <v>#DIV/0!</v>
      </c>
      <c r="K148" s="50"/>
      <c r="L148" s="50"/>
      <c r="M148" s="49"/>
    </row>
    <row r="149" spans="1:13">
      <c r="A149" s="32">
        <v>142</v>
      </c>
      <c r="B149" s="49"/>
      <c r="C149" s="49"/>
      <c r="D149" s="49"/>
      <c r="E149" s="78"/>
      <c r="F149" s="78"/>
      <c r="G149" s="51"/>
      <c r="H149" s="79"/>
      <c r="I149" s="80"/>
      <c r="J149" s="139" t="e">
        <f t="shared" si="4"/>
        <v>#DIV/0!</v>
      </c>
      <c r="K149" s="50"/>
      <c r="L149" s="50"/>
      <c r="M149" s="49"/>
    </row>
    <row r="150" spans="1:13">
      <c r="A150" s="32">
        <v>143</v>
      </c>
      <c r="B150" s="49"/>
      <c r="C150" s="49"/>
      <c r="D150" s="49"/>
      <c r="E150" s="78"/>
      <c r="F150" s="78"/>
      <c r="G150" s="51"/>
      <c r="H150" s="79"/>
      <c r="I150" s="80"/>
      <c r="J150" s="152" t="e">
        <f t="shared" si="4"/>
        <v>#DIV/0!</v>
      </c>
      <c r="K150" s="50"/>
      <c r="L150" s="50"/>
      <c r="M150" s="49"/>
    </row>
    <row r="151" spans="1:13">
      <c r="A151" s="32">
        <v>144</v>
      </c>
      <c r="B151" s="49"/>
      <c r="C151" s="49"/>
      <c r="D151" s="49"/>
      <c r="E151" s="78"/>
      <c r="F151" s="78"/>
      <c r="G151" s="51"/>
      <c r="H151" s="79"/>
      <c r="I151" s="80"/>
      <c r="J151" s="152" t="e">
        <f t="shared" si="4"/>
        <v>#DIV/0!</v>
      </c>
      <c r="K151" s="50"/>
      <c r="L151" s="50"/>
      <c r="M151" s="49"/>
    </row>
    <row r="152" spans="1:13">
      <c r="A152" s="32">
        <v>145</v>
      </c>
      <c r="B152" s="49"/>
      <c r="C152" s="49"/>
      <c r="D152" s="49"/>
      <c r="E152" s="78"/>
      <c r="F152" s="78"/>
      <c r="G152" s="51"/>
      <c r="H152" s="79"/>
      <c r="I152" s="80"/>
      <c r="J152" s="139" t="e">
        <f t="shared" si="4"/>
        <v>#DIV/0!</v>
      </c>
      <c r="K152" s="50"/>
      <c r="L152" s="50"/>
      <c r="M152" s="49"/>
    </row>
    <row r="153" spans="1:13">
      <c r="A153" s="32">
        <v>146</v>
      </c>
      <c r="B153" s="49"/>
      <c r="C153" s="49"/>
      <c r="D153" s="49"/>
      <c r="E153" s="78"/>
      <c r="F153" s="78"/>
      <c r="G153" s="51"/>
      <c r="H153" s="79"/>
      <c r="I153" s="80"/>
      <c r="J153" s="152" t="e">
        <f t="shared" si="4"/>
        <v>#DIV/0!</v>
      </c>
      <c r="K153" s="50"/>
      <c r="L153" s="50"/>
      <c r="M153" s="49"/>
    </row>
    <row r="154" spans="1:13">
      <c r="A154" s="32">
        <v>147</v>
      </c>
      <c r="B154" s="49"/>
      <c r="C154" s="49"/>
      <c r="D154" s="49"/>
      <c r="E154" s="78"/>
      <c r="F154" s="78"/>
      <c r="G154" s="51"/>
      <c r="H154" s="79"/>
      <c r="I154" s="80"/>
      <c r="J154" s="152" t="e">
        <f t="shared" si="4"/>
        <v>#DIV/0!</v>
      </c>
      <c r="K154" s="50"/>
      <c r="L154" s="50"/>
      <c r="M154" s="49"/>
    </row>
    <row r="155" spans="1:13">
      <c r="A155" s="32">
        <v>148</v>
      </c>
      <c r="B155" s="49"/>
      <c r="C155" s="49"/>
      <c r="D155" s="49"/>
      <c r="E155" s="78"/>
      <c r="F155" s="78"/>
      <c r="G155" s="51"/>
      <c r="H155" s="79"/>
      <c r="I155" s="80"/>
      <c r="J155" s="139" t="e">
        <f t="shared" si="4"/>
        <v>#DIV/0!</v>
      </c>
      <c r="K155" s="50"/>
      <c r="L155" s="50"/>
      <c r="M155" s="49"/>
    </row>
    <row r="156" spans="1:13">
      <c r="A156" s="32">
        <v>149</v>
      </c>
      <c r="B156" s="49"/>
      <c r="C156" s="49"/>
      <c r="D156" s="49"/>
      <c r="E156" s="78"/>
      <c r="F156" s="78"/>
      <c r="G156" s="51"/>
      <c r="H156" s="79"/>
      <c r="I156" s="80"/>
      <c r="J156" s="139" t="e">
        <f t="shared" si="4"/>
        <v>#DIV/0!</v>
      </c>
      <c r="K156" s="50"/>
      <c r="L156" s="50"/>
      <c r="M156" s="49"/>
    </row>
    <row r="157" spans="1:13">
      <c r="A157" s="32">
        <v>150</v>
      </c>
      <c r="B157" s="49"/>
      <c r="C157" s="49"/>
      <c r="D157" s="49"/>
      <c r="E157" s="78"/>
      <c r="F157" s="78"/>
      <c r="G157" s="51"/>
      <c r="H157" s="79"/>
      <c r="I157" s="80"/>
      <c r="J157" s="139" t="e">
        <f t="shared" si="4"/>
        <v>#DIV/0!</v>
      </c>
      <c r="K157" s="50"/>
      <c r="L157" s="50"/>
      <c r="M157" s="49"/>
    </row>
    <row r="158" spans="1:13">
      <c r="A158" s="32">
        <v>151</v>
      </c>
      <c r="B158" s="49"/>
      <c r="C158" s="49"/>
      <c r="D158" s="49"/>
      <c r="E158" s="78"/>
      <c r="F158" s="78"/>
      <c r="G158" s="51"/>
      <c r="H158" s="79"/>
      <c r="I158" s="80"/>
      <c r="J158" s="139" t="e">
        <f t="shared" si="4"/>
        <v>#DIV/0!</v>
      </c>
      <c r="K158" s="50"/>
      <c r="L158" s="50"/>
      <c r="M158" s="49"/>
    </row>
    <row r="159" spans="1:13">
      <c r="A159" s="32">
        <v>152</v>
      </c>
      <c r="B159" s="49"/>
      <c r="C159" s="49"/>
      <c r="D159" s="49"/>
      <c r="E159" s="78"/>
      <c r="F159" s="78"/>
      <c r="G159" s="51"/>
      <c r="H159" s="79"/>
      <c r="I159" s="80"/>
      <c r="J159" s="152" t="e">
        <f t="shared" si="4"/>
        <v>#DIV/0!</v>
      </c>
      <c r="K159" s="50"/>
      <c r="L159" s="50"/>
      <c r="M159" s="49"/>
    </row>
    <row r="160" spans="1:13">
      <c r="A160" s="32">
        <v>153</v>
      </c>
      <c r="B160" s="49"/>
      <c r="C160" s="49"/>
      <c r="D160" s="49"/>
      <c r="E160" s="78"/>
      <c r="F160" s="78"/>
      <c r="G160" s="51"/>
      <c r="H160" s="79"/>
      <c r="I160" s="80"/>
      <c r="J160" s="152" t="e">
        <f t="shared" si="4"/>
        <v>#DIV/0!</v>
      </c>
      <c r="K160" s="50"/>
      <c r="L160" s="50"/>
      <c r="M160" s="49"/>
    </row>
    <row r="161" spans="1:13">
      <c r="A161" s="32">
        <v>154</v>
      </c>
      <c r="B161" s="49"/>
      <c r="C161" s="49"/>
      <c r="D161" s="49"/>
      <c r="E161" s="78"/>
      <c r="F161" s="78"/>
      <c r="G161" s="51"/>
      <c r="H161" s="79"/>
      <c r="I161" s="80"/>
      <c r="J161" s="139" t="e">
        <f t="shared" si="4"/>
        <v>#DIV/0!</v>
      </c>
      <c r="K161" s="50"/>
      <c r="L161" s="50"/>
      <c r="M161" s="49"/>
    </row>
    <row r="162" spans="1:13">
      <c r="A162" s="32">
        <v>155</v>
      </c>
      <c r="B162" s="49"/>
      <c r="C162" s="49"/>
      <c r="D162" s="49"/>
      <c r="E162" s="78"/>
      <c r="F162" s="78"/>
      <c r="G162" s="51"/>
      <c r="H162" s="79"/>
      <c r="I162" s="80"/>
      <c r="J162" s="152" t="e">
        <f t="shared" si="4"/>
        <v>#DIV/0!</v>
      </c>
      <c r="K162" s="50"/>
      <c r="L162" s="50"/>
      <c r="M162" s="49"/>
    </row>
    <row r="163" spans="1:13">
      <c r="A163" s="32">
        <v>156</v>
      </c>
      <c r="B163" s="49"/>
      <c r="C163" s="49"/>
      <c r="D163" s="49"/>
      <c r="E163" s="78"/>
      <c r="F163" s="78"/>
      <c r="G163" s="51"/>
      <c r="H163" s="79"/>
      <c r="I163" s="80"/>
      <c r="J163" s="152" t="e">
        <f t="shared" si="4"/>
        <v>#DIV/0!</v>
      </c>
      <c r="K163" s="50"/>
      <c r="L163" s="50"/>
      <c r="M163" s="49"/>
    </row>
    <row r="164" spans="1:13">
      <c r="A164" s="32">
        <v>157</v>
      </c>
      <c r="B164" s="49"/>
      <c r="C164" s="49"/>
      <c r="D164" s="49"/>
      <c r="E164" s="78"/>
      <c r="F164" s="78"/>
      <c r="G164" s="51"/>
      <c r="H164" s="79"/>
      <c r="I164" s="80"/>
      <c r="J164" s="139" t="e">
        <f t="shared" si="4"/>
        <v>#DIV/0!</v>
      </c>
      <c r="K164" s="50"/>
      <c r="L164" s="50"/>
      <c r="M164" s="49"/>
    </row>
    <row r="165" spans="1:13">
      <c r="A165" s="32">
        <v>158</v>
      </c>
      <c r="B165" s="49"/>
      <c r="C165" s="49"/>
      <c r="D165" s="49"/>
      <c r="E165" s="78"/>
      <c r="F165" s="78"/>
      <c r="G165" s="51"/>
      <c r="H165" s="79"/>
      <c r="I165" s="80"/>
      <c r="J165" s="139" t="e">
        <f t="shared" si="4"/>
        <v>#DIV/0!</v>
      </c>
      <c r="K165" s="50"/>
      <c r="L165" s="50"/>
      <c r="M165" s="49"/>
    </row>
    <row r="166" spans="1:13">
      <c r="A166" s="32">
        <v>159</v>
      </c>
      <c r="B166" s="49"/>
      <c r="C166" s="49"/>
      <c r="D166" s="49"/>
      <c r="E166" s="78"/>
      <c r="F166" s="78"/>
      <c r="G166" s="51"/>
      <c r="H166" s="79"/>
      <c r="I166" s="80"/>
      <c r="J166" s="139" t="e">
        <f t="shared" si="4"/>
        <v>#DIV/0!</v>
      </c>
      <c r="K166" s="50"/>
      <c r="L166" s="50"/>
      <c r="M166" s="49"/>
    </row>
    <row r="167" spans="1:13">
      <c r="A167" s="32">
        <v>160</v>
      </c>
      <c r="B167" s="49"/>
      <c r="C167" s="49"/>
      <c r="D167" s="49"/>
      <c r="E167" s="78"/>
      <c r="F167" s="78"/>
      <c r="G167" s="51"/>
      <c r="H167" s="79"/>
      <c r="I167" s="80"/>
      <c r="J167" s="139" t="e">
        <f t="shared" si="4"/>
        <v>#DIV/0!</v>
      </c>
      <c r="K167" s="50"/>
      <c r="L167" s="50"/>
      <c r="M167" s="49"/>
    </row>
    <row r="168" spans="1:13">
      <c r="A168" s="32">
        <v>161</v>
      </c>
      <c r="B168" s="49"/>
      <c r="C168" s="49"/>
      <c r="D168" s="49"/>
      <c r="E168" s="78"/>
      <c r="F168" s="78"/>
      <c r="G168" s="51"/>
      <c r="H168" s="79"/>
      <c r="I168" s="80"/>
      <c r="J168" s="152" t="e">
        <f t="shared" si="4"/>
        <v>#DIV/0!</v>
      </c>
      <c r="K168" s="50"/>
      <c r="L168" s="50"/>
      <c r="M168" s="49"/>
    </row>
    <row r="169" spans="1:13">
      <c r="A169" s="32">
        <v>162</v>
      </c>
      <c r="B169" s="49"/>
      <c r="C169" s="49"/>
      <c r="D169" s="49"/>
      <c r="E169" s="78"/>
      <c r="F169" s="78"/>
      <c r="G169" s="51"/>
      <c r="H169" s="79"/>
      <c r="I169" s="80"/>
      <c r="J169" s="152" t="e">
        <f t="shared" si="4"/>
        <v>#DIV/0!</v>
      </c>
      <c r="K169" s="50"/>
      <c r="L169" s="50"/>
      <c r="M169" s="49"/>
    </row>
    <row r="170" spans="1:13">
      <c r="A170" s="32">
        <v>163</v>
      </c>
      <c r="B170" s="49"/>
      <c r="C170" s="49"/>
      <c r="D170" s="49"/>
      <c r="E170" s="78"/>
      <c r="F170" s="78"/>
      <c r="G170" s="51"/>
      <c r="H170" s="79"/>
      <c r="I170" s="80"/>
      <c r="J170" s="139" t="e">
        <f t="shared" si="4"/>
        <v>#DIV/0!</v>
      </c>
      <c r="K170" s="50"/>
      <c r="L170" s="50"/>
      <c r="M170" s="49"/>
    </row>
    <row r="171" spans="1:13">
      <c r="A171" s="32">
        <v>164</v>
      </c>
      <c r="B171" s="49"/>
      <c r="C171" s="49"/>
      <c r="D171" s="49"/>
      <c r="E171" s="78"/>
      <c r="F171" s="78"/>
      <c r="G171" s="51"/>
      <c r="H171" s="79"/>
      <c r="I171" s="80"/>
      <c r="J171" s="152" t="e">
        <f t="shared" si="4"/>
        <v>#DIV/0!</v>
      </c>
      <c r="K171" s="50"/>
      <c r="L171" s="50"/>
      <c r="M171" s="49"/>
    </row>
    <row r="172" spans="1:13">
      <c r="A172" s="32">
        <v>165</v>
      </c>
      <c r="B172" s="49"/>
      <c r="C172" s="49"/>
      <c r="D172" s="49"/>
      <c r="E172" s="78"/>
      <c r="F172" s="78"/>
      <c r="G172" s="51"/>
      <c r="H172" s="79"/>
      <c r="I172" s="80"/>
      <c r="J172" s="152" t="e">
        <f t="shared" si="4"/>
        <v>#DIV/0!</v>
      </c>
      <c r="K172" s="50"/>
      <c r="L172" s="50"/>
      <c r="M172" s="49"/>
    </row>
    <row r="173" spans="1:13">
      <c r="A173" s="32">
        <v>166</v>
      </c>
      <c r="B173" s="49"/>
      <c r="C173" s="49"/>
      <c r="D173" s="49"/>
      <c r="E173" s="78"/>
      <c r="F173" s="78"/>
      <c r="G173" s="51"/>
      <c r="H173" s="79"/>
      <c r="I173" s="80"/>
      <c r="J173" s="139" t="e">
        <f t="shared" si="4"/>
        <v>#DIV/0!</v>
      </c>
      <c r="K173" s="50"/>
      <c r="L173" s="50"/>
      <c r="M173" s="49"/>
    </row>
    <row r="174" spans="1:13">
      <c r="A174" s="32">
        <v>167</v>
      </c>
      <c r="B174" s="49"/>
      <c r="C174" s="49"/>
      <c r="D174" s="49"/>
      <c r="E174" s="78"/>
      <c r="F174" s="78"/>
      <c r="G174" s="51"/>
      <c r="H174" s="79"/>
      <c r="I174" s="80"/>
      <c r="J174" s="139" t="e">
        <f t="shared" si="4"/>
        <v>#DIV/0!</v>
      </c>
      <c r="K174" s="50"/>
      <c r="L174" s="50"/>
      <c r="M174" s="49"/>
    </row>
    <row r="175" spans="1:13">
      <c r="A175" s="32">
        <v>168</v>
      </c>
      <c r="B175" s="49"/>
      <c r="C175" s="49"/>
      <c r="D175" s="49"/>
      <c r="E175" s="78"/>
      <c r="F175" s="78"/>
      <c r="G175" s="51"/>
      <c r="H175" s="79"/>
      <c r="I175" s="80"/>
      <c r="J175" s="139" t="e">
        <f t="shared" si="4"/>
        <v>#DIV/0!</v>
      </c>
      <c r="K175" s="50"/>
      <c r="L175" s="50"/>
      <c r="M175" s="49"/>
    </row>
    <row r="176" spans="1:13">
      <c r="A176" s="32">
        <v>169</v>
      </c>
      <c r="B176" s="49"/>
      <c r="C176" s="49"/>
      <c r="D176" s="49"/>
      <c r="E176" s="78"/>
      <c r="F176" s="78"/>
      <c r="G176" s="51"/>
      <c r="H176" s="79"/>
      <c r="I176" s="80"/>
      <c r="J176" s="139" t="e">
        <f t="shared" si="4"/>
        <v>#DIV/0!</v>
      </c>
      <c r="K176" s="50"/>
      <c r="L176" s="50"/>
      <c r="M176" s="49"/>
    </row>
    <row r="177" spans="1:13">
      <c r="A177" s="32">
        <v>170</v>
      </c>
      <c r="B177" s="49"/>
      <c r="C177" s="49"/>
      <c r="D177" s="49"/>
      <c r="E177" s="78"/>
      <c r="F177" s="78"/>
      <c r="G177" s="51"/>
      <c r="H177" s="79"/>
      <c r="I177" s="80"/>
      <c r="J177" s="152" t="e">
        <f t="shared" si="4"/>
        <v>#DIV/0!</v>
      </c>
      <c r="K177" s="50"/>
      <c r="L177" s="50"/>
      <c r="M177" s="49"/>
    </row>
    <row r="178" spans="1:13">
      <c r="A178" s="32">
        <v>171</v>
      </c>
      <c r="B178" s="49"/>
      <c r="C178" s="49"/>
      <c r="D178" s="49"/>
      <c r="E178" s="78"/>
      <c r="F178" s="78"/>
      <c r="G178" s="51"/>
      <c r="H178" s="79"/>
      <c r="I178" s="80"/>
      <c r="J178" s="152" t="e">
        <f t="shared" si="4"/>
        <v>#DIV/0!</v>
      </c>
      <c r="K178" s="50"/>
      <c r="L178" s="50"/>
      <c r="M178" s="49"/>
    </row>
    <row r="179" spans="1:13">
      <c r="A179" s="32">
        <v>172</v>
      </c>
      <c r="B179" s="49"/>
      <c r="C179" s="49"/>
      <c r="D179" s="49"/>
      <c r="E179" s="78"/>
      <c r="F179" s="78"/>
      <c r="G179" s="51"/>
      <c r="H179" s="79"/>
      <c r="I179" s="80"/>
      <c r="J179" s="139" t="e">
        <f t="shared" si="4"/>
        <v>#DIV/0!</v>
      </c>
      <c r="K179" s="50"/>
      <c r="L179" s="50"/>
      <c r="M179" s="49"/>
    </row>
    <row r="180" spans="1:13">
      <c r="A180" s="32">
        <v>173</v>
      </c>
      <c r="B180" s="49"/>
      <c r="C180" s="49"/>
      <c r="D180" s="49"/>
      <c r="E180" s="78"/>
      <c r="F180" s="78"/>
      <c r="G180" s="51"/>
      <c r="H180" s="79"/>
      <c r="I180" s="80"/>
      <c r="J180" s="152" t="e">
        <f t="shared" si="4"/>
        <v>#DIV/0!</v>
      </c>
      <c r="K180" s="50"/>
      <c r="L180" s="50"/>
      <c r="M180" s="49"/>
    </row>
    <row r="181" spans="1:13">
      <c r="A181" s="32">
        <v>174</v>
      </c>
      <c r="B181" s="49"/>
      <c r="C181" s="49"/>
      <c r="D181" s="49"/>
      <c r="E181" s="78"/>
      <c r="F181" s="78"/>
      <c r="G181" s="51"/>
      <c r="H181" s="79"/>
      <c r="I181" s="80"/>
      <c r="J181" s="152" t="e">
        <f t="shared" si="4"/>
        <v>#DIV/0!</v>
      </c>
      <c r="K181" s="50"/>
      <c r="L181" s="50"/>
      <c r="M181" s="49"/>
    </row>
    <row r="182" spans="1:13">
      <c r="A182" s="32">
        <v>175</v>
      </c>
      <c r="B182" s="49"/>
      <c r="C182" s="49"/>
      <c r="D182" s="49"/>
      <c r="E182" s="78"/>
      <c r="F182" s="78"/>
      <c r="G182" s="51"/>
      <c r="H182" s="79"/>
      <c r="I182" s="80"/>
      <c r="J182" s="139" t="e">
        <f t="shared" si="4"/>
        <v>#DIV/0!</v>
      </c>
      <c r="K182" s="50"/>
      <c r="L182" s="50"/>
      <c r="M182" s="49"/>
    </row>
    <row r="183" spans="1:13">
      <c r="A183" s="32">
        <v>176</v>
      </c>
      <c r="B183" s="49"/>
      <c r="C183" s="49"/>
      <c r="D183" s="49"/>
      <c r="E183" s="78"/>
      <c r="F183" s="78"/>
      <c r="G183" s="51"/>
      <c r="H183" s="79"/>
      <c r="I183" s="80"/>
      <c r="J183" s="139" t="e">
        <f t="shared" si="4"/>
        <v>#DIV/0!</v>
      </c>
      <c r="K183" s="50"/>
      <c r="L183" s="50"/>
      <c r="M183" s="49"/>
    </row>
    <row r="184" spans="1:13">
      <c r="A184" s="32">
        <v>177</v>
      </c>
      <c r="B184" s="49"/>
      <c r="C184" s="49"/>
      <c r="D184" s="49"/>
      <c r="E184" s="78"/>
      <c r="F184" s="78"/>
      <c r="G184" s="51"/>
      <c r="H184" s="79"/>
      <c r="I184" s="80"/>
      <c r="J184" s="139" t="e">
        <f t="shared" si="4"/>
        <v>#DIV/0!</v>
      </c>
      <c r="K184" s="50"/>
      <c r="L184" s="50"/>
      <c r="M184" s="49"/>
    </row>
    <row r="185" spans="1:13">
      <c r="A185" s="32">
        <v>178</v>
      </c>
      <c r="B185" s="49"/>
      <c r="C185" s="49"/>
      <c r="D185" s="49"/>
      <c r="E185" s="78"/>
      <c r="F185" s="78"/>
      <c r="G185" s="51"/>
      <c r="H185" s="79"/>
      <c r="I185" s="80"/>
      <c r="J185" s="139" t="e">
        <f t="shared" si="4"/>
        <v>#DIV/0!</v>
      </c>
      <c r="K185" s="50"/>
      <c r="L185" s="50"/>
      <c r="M185" s="49"/>
    </row>
    <row r="186" spans="1:13">
      <c r="A186" s="32">
        <v>179</v>
      </c>
      <c r="B186" s="49"/>
      <c r="C186" s="49"/>
      <c r="D186" s="49"/>
      <c r="E186" s="78"/>
      <c r="F186" s="78"/>
      <c r="G186" s="51"/>
      <c r="H186" s="79"/>
      <c r="I186" s="80"/>
      <c r="J186" s="152" t="e">
        <f t="shared" si="4"/>
        <v>#DIV/0!</v>
      </c>
      <c r="K186" s="50"/>
      <c r="L186" s="50"/>
      <c r="M186" s="49"/>
    </row>
    <row r="187" spans="1:13">
      <c r="A187" s="32">
        <v>180</v>
      </c>
      <c r="B187" s="49"/>
      <c r="C187" s="49"/>
      <c r="D187" s="49"/>
      <c r="E187" s="78"/>
      <c r="F187" s="78"/>
      <c r="G187" s="51"/>
      <c r="H187" s="79"/>
      <c r="I187" s="80"/>
      <c r="J187" s="152" t="e">
        <f t="shared" si="4"/>
        <v>#DIV/0!</v>
      </c>
      <c r="K187" s="50"/>
      <c r="L187" s="50"/>
      <c r="M187" s="49"/>
    </row>
    <row r="188" spans="1:13">
      <c r="A188" s="32">
        <v>181</v>
      </c>
      <c r="B188" s="49"/>
      <c r="C188" s="49"/>
      <c r="D188" s="49"/>
      <c r="E188" s="78"/>
      <c r="F188" s="78"/>
      <c r="G188" s="51"/>
      <c r="H188" s="79"/>
      <c r="I188" s="80"/>
      <c r="J188" s="139" t="e">
        <f t="shared" si="4"/>
        <v>#DIV/0!</v>
      </c>
      <c r="K188" s="50"/>
      <c r="L188" s="50"/>
      <c r="M188" s="49"/>
    </row>
    <row r="189" spans="1:13">
      <c r="A189" s="32">
        <v>182</v>
      </c>
      <c r="B189" s="49"/>
      <c r="C189" s="49"/>
      <c r="D189" s="49"/>
      <c r="E189" s="78"/>
      <c r="F189" s="78"/>
      <c r="G189" s="51"/>
      <c r="H189" s="79"/>
      <c r="I189" s="80"/>
      <c r="J189" s="152" t="e">
        <f t="shared" si="4"/>
        <v>#DIV/0!</v>
      </c>
      <c r="K189" s="50"/>
      <c r="L189" s="50"/>
      <c r="M189" s="49"/>
    </row>
    <row r="190" spans="1:13">
      <c r="A190" s="32">
        <v>183</v>
      </c>
      <c r="B190" s="49"/>
      <c r="C190" s="49"/>
      <c r="D190" s="49"/>
      <c r="E190" s="78"/>
      <c r="F190" s="78"/>
      <c r="G190" s="51"/>
      <c r="H190" s="79"/>
      <c r="I190" s="80"/>
      <c r="J190" s="152" t="e">
        <f t="shared" si="4"/>
        <v>#DIV/0!</v>
      </c>
      <c r="K190" s="50"/>
      <c r="L190" s="50"/>
      <c r="M190" s="49"/>
    </row>
    <row r="191" spans="1:13">
      <c r="A191" s="32">
        <v>184</v>
      </c>
      <c r="B191" s="49"/>
      <c r="C191" s="49"/>
      <c r="D191" s="49"/>
      <c r="E191" s="78"/>
      <c r="F191" s="78"/>
      <c r="G191" s="51"/>
      <c r="H191" s="79"/>
      <c r="I191" s="80"/>
      <c r="J191" s="139" t="e">
        <f t="shared" si="4"/>
        <v>#DIV/0!</v>
      </c>
      <c r="K191" s="50"/>
      <c r="L191" s="50"/>
      <c r="M191" s="49"/>
    </row>
    <row r="192" spans="1:13">
      <c r="A192" s="32">
        <v>185</v>
      </c>
      <c r="B192" s="49"/>
      <c r="C192" s="49"/>
      <c r="D192" s="49"/>
      <c r="E192" s="78"/>
      <c r="F192" s="78"/>
      <c r="G192" s="51"/>
      <c r="H192" s="79"/>
      <c r="I192" s="80"/>
      <c r="J192" s="139" t="e">
        <f t="shared" si="4"/>
        <v>#DIV/0!</v>
      </c>
      <c r="K192" s="50"/>
      <c r="L192" s="50"/>
      <c r="M192" s="49"/>
    </row>
    <row r="193" spans="1:13">
      <c r="A193" s="32">
        <v>186</v>
      </c>
      <c r="B193" s="49"/>
      <c r="C193" s="49"/>
      <c r="D193" s="49"/>
      <c r="E193" s="78"/>
      <c r="F193" s="78"/>
      <c r="G193" s="51"/>
      <c r="H193" s="79"/>
      <c r="I193" s="80"/>
      <c r="J193" s="139" t="e">
        <f t="shared" si="4"/>
        <v>#DIV/0!</v>
      </c>
      <c r="K193" s="50"/>
      <c r="L193" s="50"/>
      <c r="M193" s="49"/>
    </row>
    <row r="194" spans="1:13">
      <c r="A194" s="32">
        <v>187</v>
      </c>
      <c r="B194" s="49"/>
      <c r="C194" s="49"/>
      <c r="D194" s="49"/>
      <c r="E194" s="78"/>
      <c r="F194" s="78"/>
      <c r="G194" s="51"/>
      <c r="H194" s="79"/>
      <c r="I194" s="80"/>
      <c r="J194" s="139" t="e">
        <f t="shared" si="4"/>
        <v>#DIV/0!</v>
      </c>
      <c r="K194" s="50"/>
      <c r="L194" s="50"/>
      <c r="M194" s="49"/>
    </row>
    <row r="195" spans="1:13">
      <c r="A195" s="32">
        <v>188</v>
      </c>
      <c r="B195" s="49"/>
      <c r="C195" s="49"/>
      <c r="D195" s="49"/>
      <c r="E195" s="78"/>
      <c r="F195" s="78"/>
      <c r="G195" s="51"/>
      <c r="H195" s="79"/>
      <c r="I195" s="80"/>
      <c r="J195" s="152" t="e">
        <f t="shared" si="4"/>
        <v>#DIV/0!</v>
      </c>
      <c r="K195" s="50"/>
      <c r="L195" s="50"/>
      <c r="M195" s="49"/>
    </row>
    <row r="196" spans="1:13">
      <c r="A196" s="32">
        <v>189</v>
      </c>
      <c r="B196" s="49"/>
      <c r="C196" s="49"/>
      <c r="D196" s="49"/>
      <c r="E196" s="78"/>
      <c r="F196" s="78"/>
      <c r="G196" s="51"/>
      <c r="H196" s="79"/>
      <c r="I196" s="80"/>
      <c r="J196" s="152" t="e">
        <f t="shared" si="4"/>
        <v>#DIV/0!</v>
      </c>
      <c r="K196" s="50"/>
      <c r="L196" s="50"/>
      <c r="M196" s="49"/>
    </row>
    <row r="197" spans="1:13">
      <c r="A197" s="32">
        <v>190</v>
      </c>
      <c r="B197" s="49"/>
      <c r="C197" s="49"/>
      <c r="D197" s="49"/>
      <c r="E197" s="78"/>
      <c r="F197" s="78"/>
      <c r="G197" s="51"/>
      <c r="H197" s="79"/>
      <c r="I197" s="80"/>
      <c r="J197" s="139" t="e">
        <f t="shared" si="4"/>
        <v>#DIV/0!</v>
      </c>
      <c r="K197" s="50"/>
      <c r="L197" s="50"/>
      <c r="M197" s="49"/>
    </row>
    <row r="198" spans="1:13">
      <c r="A198" s="32">
        <v>191</v>
      </c>
      <c r="B198" s="49"/>
      <c r="C198" s="49"/>
      <c r="D198" s="49"/>
      <c r="E198" s="78"/>
      <c r="F198" s="78"/>
      <c r="G198" s="51"/>
      <c r="H198" s="79"/>
      <c r="I198" s="80"/>
      <c r="J198" s="152" t="e">
        <f t="shared" si="4"/>
        <v>#DIV/0!</v>
      </c>
      <c r="K198" s="50"/>
      <c r="L198" s="50"/>
      <c r="M198" s="49"/>
    </row>
    <row r="199" spans="1:13">
      <c r="A199" s="32">
        <v>192</v>
      </c>
      <c r="B199" s="49"/>
      <c r="C199" s="49"/>
      <c r="D199" s="49"/>
      <c r="E199" s="78"/>
      <c r="F199" s="78"/>
      <c r="G199" s="51"/>
      <c r="H199" s="79"/>
      <c r="I199" s="80"/>
      <c r="J199" s="152" t="e">
        <f t="shared" si="4"/>
        <v>#DIV/0!</v>
      </c>
      <c r="K199" s="50"/>
      <c r="L199" s="50"/>
      <c r="M199" s="49"/>
    </row>
    <row r="200" spans="1:13">
      <c r="A200" s="32">
        <v>193</v>
      </c>
      <c r="B200" s="49"/>
      <c r="C200" s="49"/>
      <c r="D200" s="49"/>
      <c r="E200" s="78"/>
      <c r="F200" s="78"/>
      <c r="G200" s="51"/>
      <c r="H200" s="79"/>
      <c r="I200" s="80"/>
      <c r="J200" s="139" t="e">
        <f t="shared" si="4"/>
        <v>#DIV/0!</v>
      </c>
      <c r="K200" s="50"/>
      <c r="L200" s="50"/>
      <c r="M200" s="49"/>
    </row>
    <row r="201" spans="1:13">
      <c r="A201" s="32">
        <v>194</v>
      </c>
      <c r="B201" s="49"/>
      <c r="C201" s="49"/>
      <c r="D201" s="49"/>
      <c r="E201" s="78"/>
      <c r="F201" s="78"/>
      <c r="G201" s="51"/>
      <c r="H201" s="79"/>
      <c r="I201" s="80"/>
      <c r="J201" s="139" t="e">
        <f t="shared" si="4"/>
        <v>#DIV/0!</v>
      </c>
      <c r="K201" s="50"/>
      <c r="L201" s="50"/>
      <c r="M201" s="49"/>
    </row>
    <row r="202" spans="1:13">
      <c r="A202" s="32">
        <v>195</v>
      </c>
      <c r="B202" s="49"/>
      <c r="C202" s="49"/>
      <c r="D202" s="49"/>
      <c r="E202" s="78"/>
      <c r="F202" s="78"/>
      <c r="G202" s="51"/>
      <c r="H202" s="79"/>
      <c r="I202" s="80"/>
      <c r="J202" s="139" t="e">
        <f t="shared" si="4"/>
        <v>#DIV/0!</v>
      </c>
      <c r="K202" s="50"/>
      <c r="L202" s="50"/>
      <c r="M202" s="49"/>
    </row>
    <row r="203" spans="1:13">
      <c r="A203" s="32">
        <v>196</v>
      </c>
      <c r="B203" s="49"/>
      <c r="C203" s="49"/>
      <c r="D203" s="49"/>
      <c r="E203" s="78"/>
      <c r="F203" s="78"/>
      <c r="G203" s="51"/>
      <c r="H203" s="79"/>
      <c r="I203" s="80"/>
      <c r="J203" s="139" t="e">
        <f t="shared" ref="J203:J266" si="5">H203/I203</f>
        <v>#DIV/0!</v>
      </c>
      <c r="K203" s="50"/>
      <c r="L203" s="50"/>
      <c r="M203" s="49"/>
    </row>
    <row r="204" spans="1:13">
      <c r="A204" s="32">
        <v>197</v>
      </c>
      <c r="B204" s="49"/>
      <c r="C204" s="49"/>
      <c r="D204" s="49"/>
      <c r="E204" s="78"/>
      <c r="F204" s="78"/>
      <c r="G204" s="51"/>
      <c r="H204" s="79"/>
      <c r="I204" s="80"/>
      <c r="J204" s="152" t="e">
        <f t="shared" si="5"/>
        <v>#DIV/0!</v>
      </c>
      <c r="K204" s="50"/>
      <c r="L204" s="50"/>
      <c r="M204" s="49"/>
    </row>
    <row r="205" spans="1:13">
      <c r="A205" s="32">
        <v>198</v>
      </c>
      <c r="B205" s="49"/>
      <c r="C205" s="49"/>
      <c r="D205" s="49"/>
      <c r="E205" s="78"/>
      <c r="F205" s="78"/>
      <c r="G205" s="51"/>
      <c r="H205" s="79"/>
      <c r="I205" s="80"/>
      <c r="J205" s="152" t="e">
        <f t="shared" si="5"/>
        <v>#DIV/0!</v>
      </c>
      <c r="K205" s="50"/>
      <c r="L205" s="50"/>
      <c r="M205" s="49"/>
    </row>
    <row r="206" spans="1:13">
      <c r="A206" s="32">
        <v>199</v>
      </c>
      <c r="B206" s="49"/>
      <c r="C206" s="49"/>
      <c r="D206" s="49"/>
      <c r="E206" s="78"/>
      <c r="F206" s="78"/>
      <c r="G206" s="51"/>
      <c r="H206" s="79"/>
      <c r="I206" s="80"/>
      <c r="J206" s="139" t="e">
        <f t="shared" si="5"/>
        <v>#DIV/0!</v>
      </c>
      <c r="K206" s="50"/>
      <c r="L206" s="50"/>
      <c r="M206" s="49"/>
    </row>
    <row r="207" spans="1:13">
      <c r="A207" s="32">
        <v>200</v>
      </c>
      <c r="B207" s="49"/>
      <c r="C207" s="49"/>
      <c r="D207" s="49"/>
      <c r="E207" s="78"/>
      <c r="F207" s="78"/>
      <c r="G207" s="51"/>
      <c r="H207" s="79"/>
      <c r="I207" s="80"/>
      <c r="J207" s="152" t="e">
        <f t="shared" si="5"/>
        <v>#DIV/0!</v>
      </c>
      <c r="K207" s="50"/>
      <c r="L207" s="50"/>
      <c r="M207" s="49"/>
    </row>
    <row r="208" spans="1:13">
      <c r="A208" s="32">
        <v>201</v>
      </c>
      <c r="B208" s="49"/>
      <c r="C208" s="49"/>
      <c r="D208" s="49"/>
      <c r="E208" s="78"/>
      <c r="F208" s="78"/>
      <c r="G208" s="51"/>
      <c r="H208" s="79"/>
      <c r="I208" s="80"/>
      <c r="J208" s="152" t="e">
        <f t="shared" si="5"/>
        <v>#DIV/0!</v>
      </c>
      <c r="K208" s="50"/>
      <c r="L208" s="50"/>
      <c r="M208" s="49"/>
    </row>
    <row r="209" spans="1:13">
      <c r="A209" s="32">
        <v>202</v>
      </c>
      <c r="B209" s="49"/>
      <c r="C209" s="49"/>
      <c r="D209" s="49"/>
      <c r="E209" s="78"/>
      <c r="F209" s="78"/>
      <c r="G209" s="51"/>
      <c r="H209" s="79"/>
      <c r="I209" s="80"/>
      <c r="J209" s="139" t="e">
        <f t="shared" si="5"/>
        <v>#DIV/0!</v>
      </c>
      <c r="K209" s="50"/>
      <c r="L209" s="50"/>
      <c r="M209" s="49"/>
    </row>
    <row r="210" spans="1:13">
      <c r="A210" s="32">
        <v>203</v>
      </c>
      <c r="B210" s="49"/>
      <c r="C210" s="49"/>
      <c r="D210" s="49"/>
      <c r="E210" s="78"/>
      <c r="F210" s="78"/>
      <c r="G210" s="51"/>
      <c r="H210" s="79"/>
      <c r="I210" s="80"/>
      <c r="J210" s="139" t="e">
        <f t="shared" si="5"/>
        <v>#DIV/0!</v>
      </c>
      <c r="K210" s="50"/>
      <c r="L210" s="50"/>
      <c r="M210" s="49"/>
    </row>
    <row r="211" spans="1:13">
      <c r="A211" s="32">
        <v>204</v>
      </c>
      <c r="B211" s="49"/>
      <c r="C211" s="49"/>
      <c r="D211" s="49"/>
      <c r="E211" s="78"/>
      <c r="F211" s="78"/>
      <c r="G211" s="51"/>
      <c r="H211" s="79"/>
      <c r="I211" s="80"/>
      <c r="J211" s="139" t="e">
        <f t="shared" si="5"/>
        <v>#DIV/0!</v>
      </c>
      <c r="K211" s="50"/>
      <c r="L211" s="50"/>
      <c r="M211" s="49"/>
    </row>
    <row r="212" spans="1:13">
      <c r="A212" s="32">
        <v>205</v>
      </c>
      <c r="B212" s="49"/>
      <c r="C212" s="49"/>
      <c r="D212" s="49"/>
      <c r="E212" s="78"/>
      <c r="F212" s="78"/>
      <c r="G212" s="51"/>
      <c r="H212" s="79"/>
      <c r="I212" s="80"/>
      <c r="J212" s="139" t="e">
        <f t="shared" si="5"/>
        <v>#DIV/0!</v>
      </c>
      <c r="K212" s="50"/>
      <c r="L212" s="50"/>
      <c r="M212" s="49"/>
    </row>
    <row r="213" spans="1:13">
      <c r="A213" s="32">
        <v>206</v>
      </c>
      <c r="B213" s="49"/>
      <c r="C213" s="49"/>
      <c r="D213" s="49"/>
      <c r="E213" s="78"/>
      <c r="F213" s="78"/>
      <c r="G213" s="51"/>
      <c r="H213" s="79"/>
      <c r="I213" s="80"/>
      <c r="J213" s="152" t="e">
        <f t="shared" si="5"/>
        <v>#DIV/0!</v>
      </c>
      <c r="K213" s="50"/>
      <c r="L213" s="50"/>
      <c r="M213" s="49"/>
    </row>
    <row r="214" spans="1:13">
      <c r="A214" s="32">
        <v>207</v>
      </c>
      <c r="B214" s="49"/>
      <c r="C214" s="49"/>
      <c r="D214" s="49"/>
      <c r="E214" s="78"/>
      <c r="F214" s="78"/>
      <c r="G214" s="51"/>
      <c r="H214" s="79"/>
      <c r="I214" s="80"/>
      <c r="J214" s="152" t="e">
        <f t="shared" si="5"/>
        <v>#DIV/0!</v>
      </c>
      <c r="K214" s="50"/>
      <c r="L214" s="50"/>
      <c r="M214" s="49"/>
    </row>
    <row r="215" spans="1:13">
      <c r="A215" s="32">
        <v>208</v>
      </c>
      <c r="B215" s="49"/>
      <c r="C215" s="49"/>
      <c r="D215" s="49"/>
      <c r="E215" s="78"/>
      <c r="F215" s="78"/>
      <c r="G215" s="51"/>
      <c r="H215" s="79"/>
      <c r="I215" s="80"/>
      <c r="J215" s="139" t="e">
        <f t="shared" si="5"/>
        <v>#DIV/0!</v>
      </c>
      <c r="K215" s="50"/>
      <c r="L215" s="50"/>
      <c r="M215" s="49"/>
    </row>
    <row r="216" spans="1:13">
      <c r="A216" s="32">
        <v>209</v>
      </c>
      <c r="B216" s="49"/>
      <c r="C216" s="49"/>
      <c r="D216" s="49"/>
      <c r="E216" s="78"/>
      <c r="F216" s="78"/>
      <c r="G216" s="51"/>
      <c r="H216" s="79"/>
      <c r="I216" s="80"/>
      <c r="J216" s="152" t="e">
        <f t="shared" si="5"/>
        <v>#DIV/0!</v>
      </c>
      <c r="K216" s="50"/>
      <c r="L216" s="50"/>
      <c r="M216" s="49"/>
    </row>
    <row r="217" spans="1:13">
      <c r="A217" s="32">
        <v>210</v>
      </c>
      <c r="B217" s="49"/>
      <c r="C217" s="49"/>
      <c r="D217" s="49"/>
      <c r="E217" s="78"/>
      <c r="F217" s="78"/>
      <c r="G217" s="51"/>
      <c r="H217" s="79"/>
      <c r="I217" s="80"/>
      <c r="J217" s="152" t="e">
        <f t="shared" si="5"/>
        <v>#DIV/0!</v>
      </c>
      <c r="K217" s="50"/>
      <c r="L217" s="50"/>
      <c r="M217" s="49"/>
    </row>
    <row r="218" spans="1:13">
      <c r="A218" s="32">
        <v>211</v>
      </c>
      <c r="B218" s="49"/>
      <c r="C218" s="49"/>
      <c r="D218" s="49"/>
      <c r="E218" s="78"/>
      <c r="F218" s="78"/>
      <c r="G218" s="51"/>
      <c r="H218" s="79"/>
      <c r="I218" s="80"/>
      <c r="J218" s="139" t="e">
        <f t="shared" si="5"/>
        <v>#DIV/0!</v>
      </c>
      <c r="K218" s="50"/>
      <c r="L218" s="50"/>
      <c r="M218" s="49"/>
    </row>
    <row r="219" spans="1:13">
      <c r="A219" s="32">
        <v>212</v>
      </c>
      <c r="B219" s="49"/>
      <c r="C219" s="49"/>
      <c r="D219" s="49"/>
      <c r="E219" s="78"/>
      <c r="F219" s="78"/>
      <c r="G219" s="51"/>
      <c r="H219" s="79"/>
      <c r="I219" s="80"/>
      <c r="J219" s="139" t="e">
        <f t="shared" si="5"/>
        <v>#DIV/0!</v>
      </c>
      <c r="K219" s="50"/>
      <c r="L219" s="50"/>
      <c r="M219" s="49"/>
    </row>
    <row r="220" spans="1:13">
      <c r="A220" s="32">
        <v>213</v>
      </c>
      <c r="B220" s="49"/>
      <c r="C220" s="49"/>
      <c r="D220" s="49"/>
      <c r="E220" s="78"/>
      <c r="F220" s="78"/>
      <c r="G220" s="51"/>
      <c r="H220" s="79"/>
      <c r="I220" s="80"/>
      <c r="J220" s="139" t="e">
        <f t="shared" si="5"/>
        <v>#DIV/0!</v>
      </c>
      <c r="K220" s="50"/>
      <c r="L220" s="50"/>
      <c r="M220" s="49"/>
    </row>
    <row r="221" spans="1:13">
      <c r="A221" s="32">
        <v>214</v>
      </c>
      <c r="B221" s="49"/>
      <c r="C221" s="49"/>
      <c r="D221" s="49"/>
      <c r="E221" s="78"/>
      <c r="F221" s="78"/>
      <c r="G221" s="51"/>
      <c r="H221" s="79"/>
      <c r="I221" s="80"/>
      <c r="J221" s="139" t="e">
        <f t="shared" si="5"/>
        <v>#DIV/0!</v>
      </c>
      <c r="K221" s="50"/>
      <c r="L221" s="50"/>
      <c r="M221" s="49"/>
    </row>
    <row r="222" spans="1:13">
      <c r="A222" s="32">
        <v>215</v>
      </c>
      <c r="B222" s="49"/>
      <c r="C222" s="49"/>
      <c r="D222" s="49"/>
      <c r="E222" s="78"/>
      <c r="F222" s="78"/>
      <c r="G222" s="51"/>
      <c r="H222" s="79"/>
      <c r="I222" s="80"/>
      <c r="J222" s="152" t="e">
        <f t="shared" si="5"/>
        <v>#DIV/0!</v>
      </c>
      <c r="K222" s="50"/>
      <c r="L222" s="50"/>
      <c r="M222" s="49"/>
    </row>
    <row r="223" spans="1:13">
      <c r="A223" s="32">
        <v>216</v>
      </c>
      <c r="B223" s="49"/>
      <c r="C223" s="49"/>
      <c r="D223" s="49"/>
      <c r="E223" s="78"/>
      <c r="F223" s="78"/>
      <c r="G223" s="51"/>
      <c r="H223" s="79"/>
      <c r="I223" s="80"/>
      <c r="J223" s="152" t="e">
        <f t="shared" si="5"/>
        <v>#DIV/0!</v>
      </c>
      <c r="K223" s="50"/>
      <c r="L223" s="50"/>
      <c r="M223" s="49"/>
    </row>
    <row r="224" spans="1:13">
      <c r="A224" s="32">
        <v>217</v>
      </c>
      <c r="B224" s="49"/>
      <c r="C224" s="49"/>
      <c r="D224" s="49"/>
      <c r="E224" s="78"/>
      <c r="F224" s="78"/>
      <c r="G224" s="51"/>
      <c r="H224" s="79"/>
      <c r="I224" s="80"/>
      <c r="J224" s="139" t="e">
        <f t="shared" si="5"/>
        <v>#DIV/0!</v>
      </c>
      <c r="K224" s="50"/>
      <c r="L224" s="50"/>
      <c r="M224" s="49"/>
    </row>
    <row r="225" spans="1:13">
      <c r="A225" s="32">
        <v>218</v>
      </c>
      <c r="B225" s="49"/>
      <c r="C225" s="49"/>
      <c r="D225" s="49"/>
      <c r="E225" s="78"/>
      <c r="F225" s="78"/>
      <c r="G225" s="51"/>
      <c r="H225" s="79"/>
      <c r="I225" s="80"/>
      <c r="J225" s="152" t="e">
        <f t="shared" si="5"/>
        <v>#DIV/0!</v>
      </c>
      <c r="K225" s="50"/>
      <c r="L225" s="50"/>
      <c r="M225" s="49"/>
    </row>
    <row r="226" spans="1:13">
      <c r="A226" s="32">
        <v>219</v>
      </c>
      <c r="B226" s="49"/>
      <c r="C226" s="49"/>
      <c r="D226" s="49"/>
      <c r="E226" s="78"/>
      <c r="F226" s="78"/>
      <c r="G226" s="51"/>
      <c r="H226" s="79"/>
      <c r="I226" s="80"/>
      <c r="J226" s="152" t="e">
        <f t="shared" si="5"/>
        <v>#DIV/0!</v>
      </c>
      <c r="K226" s="50"/>
      <c r="L226" s="50"/>
      <c r="M226" s="49"/>
    </row>
    <row r="227" spans="1:13">
      <c r="A227" s="32">
        <v>220</v>
      </c>
      <c r="B227" s="49"/>
      <c r="C227" s="49"/>
      <c r="D227" s="49"/>
      <c r="E227" s="78"/>
      <c r="F227" s="78"/>
      <c r="G227" s="51"/>
      <c r="H227" s="79"/>
      <c r="I227" s="80"/>
      <c r="J227" s="139" t="e">
        <f t="shared" si="5"/>
        <v>#DIV/0!</v>
      </c>
      <c r="K227" s="50"/>
      <c r="L227" s="50"/>
      <c r="M227" s="49"/>
    </row>
    <row r="228" spans="1:13">
      <c r="A228" s="32">
        <v>221</v>
      </c>
      <c r="B228" s="49"/>
      <c r="C228" s="49"/>
      <c r="D228" s="49"/>
      <c r="E228" s="78"/>
      <c r="F228" s="78"/>
      <c r="G228" s="51"/>
      <c r="H228" s="79"/>
      <c r="I228" s="80"/>
      <c r="J228" s="139" t="e">
        <f t="shared" si="5"/>
        <v>#DIV/0!</v>
      </c>
      <c r="K228" s="50"/>
      <c r="L228" s="50"/>
      <c r="M228" s="49"/>
    </row>
    <row r="229" spans="1:13">
      <c r="A229" s="32">
        <v>222</v>
      </c>
      <c r="B229" s="49"/>
      <c r="C229" s="49"/>
      <c r="D229" s="49"/>
      <c r="E229" s="78"/>
      <c r="F229" s="78"/>
      <c r="G229" s="51"/>
      <c r="H229" s="79"/>
      <c r="I229" s="80"/>
      <c r="J229" s="139" t="e">
        <f t="shared" si="5"/>
        <v>#DIV/0!</v>
      </c>
      <c r="K229" s="50"/>
      <c r="L229" s="50"/>
      <c r="M229" s="49"/>
    </row>
    <row r="230" spans="1:13">
      <c r="A230" s="32">
        <v>223</v>
      </c>
      <c r="B230" s="49"/>
      <c r="C230" s="49"/>
      <c r="D230" s="49"/>
      <c r="E230" s="78"/>
      <c r="F230" s="78"/>
      <c r="G230" s="51"/>
      <c r="H230" s="79"/>
      <c r="I230" s="80"/>
      <c r="J230" s="139" t="e">
        <f t="shared" si="5"/>
        <v>#DIV/0!</v>
      </c>
      <c r="K230" s="50"/>
      <c r="L230" s="50"/>
      <c r="M230" s="49"/>
    </row>
    <row r="231" spans="1:13">
      <c r="A231" s="32">
        <v>224</v>
      </c>
      <c r="B231" s="49"/>
      <c r="C231" s="49"/>
      <c r="D231" s="49"/>
      <c r="E231" s="78"/>
      <c r="F231" s="78"/>
      <c r="G231" s="51"/>
      <c r="H231" s="79"/>
      <c r="I231" s="80"/>
      <c r="J231" s="152" t="e">
        <f t="shared" si="5"/>
        <v>#DIV/0!</v>
      </c>
      <c r="K231" s="50"/>
      <c r="L231" s="50"/>
      <c r="M231" s="49"/>
    </row>
    <row r="232" spans="1:13">
      <c r="A232" s="32">
        <v>225</v>
      </c>
      <c r="B232" s="49"/>
      <c r="C232" s="49"/>
      <c r="D232" s="49"/>
      <c r="E232" s="78"/>
      <c r="F232" s="78"/>
      <c r="G232" s="51"/>
      <c r="H232" s="79"/>
      <c r="I232" s="80"/>
      <c r="J232" s="152" t="e">
        <f t="shared" si="5"/>
        <v>#DIV/0!</v>
      </c>
      <c r="K232" s="50"/>
      <c r="L232" s="50"/>
      <c r="M232" s="49"/>
    </row>
    <row r="233" spans="1:13">
      <c r="A233" s="32">
        <v>226</v>
      </c>
      <c r="B233" s="49"/>
      <c r="C233" s="49"/>
      <c r="D233" s="49"/>
      <c r="E233" s="78"/>
      <c r="F233" s="78"/>
      <c r="G233" s="51"/>
      <c r="H233" s="79"/>
      <c r="I233" s="80"/>
      <c r="J233" s="139" t="e">
        <f t="shared" si="5"/>
        <v>#DIV/0!</v>
      </c>
      <c r="K233" s="50"/>
      <c r="L233" s="50"/>
      <c r="M233" s="49"/>
    </row>
    <row r="234" spans="1:13">
      <c r="A234" s="32">
        <v>227</v>
      </c>
      <c r="B234" s="49"/>
      <c r="C234" s="49"/>
      <c r="D234" s="49"/>
      <c r="E234" s="78"/>
      <c r="F234" s="78"/>
      <c r="G234" s="51"/>
      <c r="H234" s="79"/>
      <c r="I234" s="80"/>
      <c r="J234" s="152" t="e">
        <f t="shared" si="5"/>
        <v>#DIV/0!</v>
      </c>
      <c r="K234" s="50"/>
      <c r="L234" s="50"/>
      <c r="M234" s="49"/>
    </row>
    <row r="235" spans="1:13">
      <c r="A235" s="32">
        <v>228</v>
      </c>
      <c r="B235" s="49"/>
      <c r="C235" s="49"/>
      <c r="D235" s="49"/>
      <c r="E235" s="78"/>
      <c r="F235" s="78"/>
      <c r="G235" s="51"/>
      <c r="H235" s="79"/>
      <c r="I235" s="80"/>
      <c r="J235" s="152" t="e">
        <f t="shared" si="5"/>
        <v>#DIV/0!</v>
      </c>
      <c r="K235" s="50"/>
      <c r="L235" s="50"/>
      <c r="M235" s="49"/>
    </row>
    <row r="236" spans="1:13">
      <c r="A236" s="32">
        <v>229</v>
      </c>
      <c r="B236" s="49"/>
      <c r="C236" s="49"/>
      <c r="D236" s="49"/>
      <c r="E236" s="78"/>
      <c r="F236" s="78"/>
      <c r="G236" s="51"/>
      <c r="H236" s="79"/>
      <c r="I236" s="80"/>
      <c r="J236" s="139" t="e">
        <f t="shared" si="5"/>
        <v>#DIV/0!</v>
      </c>
      <c r="K236" s="50"/>
      <c r="L236" s="50"/>
      <c r="M236" s="49"/>
    </row>
    <row r="237" spans="1:13">
      <c r="A237" s="32">
        <v>230</v>
      </c>
      <c r="B237" s="49"/>
      <c r="C237" s="49"/>
      <c r="D237" s="49"/>
      <c r="E237" s="78"/>
      <c r="F237" s="78"/>
      <c r="G237" s="51"/>
      <c r="H237" s="79"/>
      <c r="I237" s="80"/>
      <c r="J237" s="139" t="e">
        <f t="shared" si="5"/>
        <v>#DIV/0!</v>
      </c>
      <c r="K237" s="50"/>
      <c r="L237" s="50"/>
      <c r="M237" s="49"/>
    </row>
    <row r="238" spans="1:13">
      <c r="A238" s="32">
        <v>231</v>
      </c>
      <c r="B238" s="49"/>
      <c r="C238" s="49"/>
      <c r="D238" s="49"/>
      <c r="E238" s="78"/>
      <c r="F238" s="78"/>
      <c r="G238" s="51"/>
      <c r="H238" s="79"/>
      <c r="I238" s="80"/>
      <c r="J238" s="139" t="e">
        <f t="shared" si="5"/>
        <v>#DIV/0!</v>
      </c>
      <c r="K238" s="50"/>
      <c r="L238" s="50"/>
      <c r="M238" s="49"/>
    </row>
    <row r="239" spans="1:13">
      <c r="A239" s="32">
        <v>232</v>
      </c>
      <c r="B239" s="49"/>
      <c r="C239" s="49"/>
      <c r="D239" s="49"/>
      <c r="E239" s="78"/>
      <c r="F239" s="78"/>
      <c r="G239" s="51"/>
      <c r="H239" s="79"/>
      <c r="I239" s="80"/>
      <c r="J239" s="139" t="e">
        <f t="shared" si="5"/>
        <v>#DIV/0!</v>
      </c>
      <c r="K239" s="50"/>
      <c r="L239" s="50"/>
      <c r="M239" s="49"/>
    </row>
    <row r="240" spans="1:13">
      <c r="A240" s="32">
        <v>233</v>
      </c>
      <c r="B240" s="49"/>
      <c r="C240" s="49"/>
      <c r="D240" s="49"/>
      <c r="E240" s="78"/>
      <c r="F240" s="78"/>
      <c r="G240" s="51"/>
      <c r="H240" s="79"/>
      <c r="I240" s="80"/>
      <c r="J240" s="152" t="e">
        <f t="shared" si="5"/>
        <v>#DIV/0!</v>
      </c>
      <c r="K240" s="50"/>
      <c r="L240" s="50"/>
      <c r="M240" s="49"/>
    </row>
    <row r="241" spans="1:13">
      <c r="A241" s="32">
        <v>234</v>
      </c>
      <c r="B241" s="49"/>
      <c r="C241" s="49"/>
      <c r="D241" s="49"/>
      <c r="E241" s="78"/>
      <c r="F241" s="78"/>
      <c r="G241" s="51"/>
      <c r="H241" s="79"/>
      <c r="I241" s="80"/>
      <c r="J241" s="152" t="e">
        <f t="shared" si="5"/>
        <v>#DIV/0!</v>
      </c>
      <c r="K241" s="50"/>
      <c r="L241" s="50"/>
      <c r="M241" s="49"/>
    </row>
    <row r="242" spans="1:13">
      <c r="A242" s="32">
        <v>235</v>
      </c>
      <c r="B242" s="49"/>
      <c r="C242" s="49"/>
      <c r="D242" s="49"/>
      <c r="E242" s="78"/>
      <c r="F242" s="78"/>
      <c r="G242" s="51"/>
      <c r="H242" s="79"/>
      <c r="I242" s="80"/>
      <c r="J242" s="139" t="e">
        <f t="shared" si="5"/>
        <v>#DIV/0!</v>
      </c>
      <c r="K242" s="50"/>
      <c r="L242" s="50"/>
      <c r="M242" s="49"/>
    </row>
    <row r="243" spans="1:13">
      <c r="A243" s="32">
        <v>236</v>
      </c>
      <c r="B243" s="49"/>
      <c r="C243" s="49"/>
      <c r="D243" s="49"/>
      <c r="E243" s="78"/>
      <c r="F243" s="78"/>
      <c r="G243" s="51"/>
      <c r="H243" s="79"/>
      <c r="I243" s="80"/>
      <c r="J243" s="152" t="e">
        <f t="shared" si="5"/>
        <v>#DIV/0!</v>
      </c>
      <c r="K243" s="50"/>
      <c r="L243" s="50"/>
      <c r="M243" s="49"/>
    </row>
    <row r="244" spans="1:13">
      <c r="A244" s="32">
        <v>237</v>
      </c>
      <c r="B244" s="49"/>
      <c r="C244" s="49"/>
      <c r="D244" s="49"/>
      <c r="E244" s="78"/>
      <c r="F244" s="78"/>
      <c r="G244" s="51"/>
      <c r="H244" s="79"/>
      <c r="I244" s="80"/>
      <c r="J244" s="152" t="e">
        <f t="shared" si="5"/>
        <v>#DIV/0!</v>
      </c>
      <c r="K244" s="50"/>
      <c r="L244" s="50"/>
      <c r="M244" s="49"/>
    </row>
    <row r="245" spans="1:13">
      <c r="A245" s="32">
        <v>238</v>
      </c>
      <c r="B245" s="49"/>
      <c r="C245" s="49"/>
      <c r="D245" s="49"/>
      <c r="E245" s="78"/>
      <c r="F245" s="78"/>
      <c r="G245" s="51"/>
      <c r="H245" s="79"/>
      <c r="I245" s="80"/>
      <c r="J245" s="139" t="e">
        <f t="shared" si="5"/>
        <v>#DIV/0!</v>
      </c>
      <c r="K245" s="50"/>
      <c r="L245" s="50"/>
      <c r="M245" s="49"/>
    </row>
    <row r="246" spans="1:13">
      <c r="A246" s="32">
        <v>239</v>
      </c>
      <c r="B246" s="49"/>
      <c r="C246" s="49"/>
      <c r="D246" s="49"/>
      <c r="E246" s="78"/>
      <c r="F246" s="78"/>
      <c r="G246" s="51"/>
      <c r="H246" s="79"/>
      <c r="I246" s="80"/>
      <c r="J246" s="139" t="e">
        <f t="shared" si="5"/>
        <v>#DIV/0!</v>
      </c>
      <c r="K246" s="50"/>
      <c r="L246" s="50"/>
      <c r="M246" s="49"/>
    </row>
    <row r="247" spans="1:13">
      <c r="A247" s="32">
        <v>240</v>
      </c>
      <c r="B247" s="49"/>
      <c r="C247" s="49"/>
      <c r="D247" s="49"/>
      <c r="E247" s="78"/>
      <c r="F247" s="78"/>
      <c r="G247" s="51"/>
      <c r="H247" s="79"/>
      <c r="I247" s="80"/>
      <c r="J247" s="139" t="e">
        <f t="shared" si="5"/>
        <v>#DIV/0!</v>
      </c>
      <c r="K247" s="50"/>
      <c r="L247" s="50"/>
      <c r="M247" s="49"/>
    </row>
    <row r="248" spans="1:13">
      <c r="A248" s="32">
        <v>241</v>
      </c>
      <c r="B248" s="49"/>
      <c r="C248" s="49"/>
      <c r="D248" s="49"/>
      <c r="E248" s="78"/>
      <c r="F248" s="78"/>
      <c r="G248" s="51"/>
      <c r="H248" s="79"/>
      <c r="I248" s="80"/>
      <c r="J248" s="139" t="e">
        <f t="shared" si="5"/>
        <v>#DIV/0!</v>
      </c>
      <c r="K248" s="50"/>
      <c r="L248" s="50"/>
      <c r="M248" s="49"/>
    </row>
    <row r="249" spans="1:13">
      <c r="A249" s="32">
        <v>242</v>
      </c>
      <c r="B249" s="49"/>
      <c r="C249" s="49"/>
      <c r="D249" s="49"/>
      <c r="E249" s="78"/>
      <c r="F249" s="78"/>
      <c r="G249" s="51"/>
      <c r="H249" s="79"/>
      <c r="I249" s="80"/>
      <c r="J249" s="152" t="e">
        <f t="shared" si="5"/>
        <v>#DIV/0!</v>
      </c>
      <c r="K249" s="50"/>
      <c r="L249" s="50"/>
      <c r="M249" s="49"/>
    </row>
    <row r="250" spans="1:13">
      <c r="A250" s="32">
        <v>243</v>
      </c>
      <c r="B250" s="49"/>
      <c r="C250" s="49"/>
      <c r="D250" s="49"/>
      <c r="E250" s="78"/>
      <c r="F250" s="78"/>
      <c r="G250" s="51"/>
      <c r="H250" s="79"/>
      <c r="I250" s="80"/>
      <c r="J250" s="152" t="e">
        <f t="shared" si="5"/>
        <v>#DIV/0!</v>
      </c>
      <c r="K250" s="50"/>
      <c r="L250" s="50"/>
      <c r="M250" s="49"/>
    </row>
    <row r="251" spans="1:13">
      <c r="A251" s="32">
        <v>244</v>
      </c>
      <c r="B251" s="49"/>
      <c r="C251" s="49"/>
      <c r="D251" s="49"/>
      <c r="E251" s="78"/>
      <c r="F251" s="78"/>
      <c r="G251" s="51"/>
      <c r="H251" s="79"/>
      <c r="I251" s="80"/>
      <c r="J251" s="139" t="e">
        <f t="shared" si="5"/>
        <v>#DIV/0!</v>
      </c>
      <c r="K251" s="50"/>
      <c r="L251" s="50"/>
      <c r="M251" s="49"/>
    </row>
    <row r="252" spans="1:13">
      <c r="A252" s="32">
        <v>245</v>
      </c>
      <c r="B252" s="49"/>
      <c r="C252" s="49"/>
      <c r="D252" s="49"/>
      <c r="E252" s="78"/>
      <c r="F252" s="78"/>
      <c r="G252" s="51"/>
      <c r="H252" s="79"/>
      <c r="I252" s="80"/>
      <c r="J252" s="152" t="e">
        <f t="shared" si="5"/>
        <v>#DIV/0!</v>
      </c>
      <c r="K252" s="50"/>
      <c r="L252" s="50"/>
      <c r="M252" s="49"/>
    </row>
    <row r="253" spans="1:13">
      <c r="A253" s="32">
        <v>246</v>
      </c>
      <c r="B253" s="49"/>
      <c r="C253" s="49"/>
      <c r="D253" s="49"/>
      <c r="E253" s="78"/>
      <c r="F253" s="78"/>
      <c r="G253" s="51"/>
      <c r="H253" s="79"/>
      <c r="I253" s="80"/>
      <c r="J253" s="152" t="e">
        <f t="shared" si="5"/>
        <v>#DIV/0!</v>
      </c>
      <c r="K253" s="50"/>
      <c r="L253" s="50"/>
      <c r="M253" s="49"/>
    </row>
    <row r="254" spans="1:13">
      <c r="A254" s="32">
        <v>247</v>
      </c>
      <c r="B254" s="49"/>
      <c r="C254" s="49"/>
      <c r="D254" s="49"/>
      <c r="E254" s="78"/>
      <c r="F254" s="78"/>
      <c r="G254" s="51"/>
      <c r="H254" s="79"/>
      <c r="I254" s="80"/>
      <c r="J254" s="139" t="e">
        <f t="shared" si="5"/>
        <v>#DIV/0!</v>
      </c>
      <c r="K254" s="50"/>
      <c r="L254" s="50"/>
      <c r="M254" s="49"/>
    </row>
    <row r="255" spans="1:13">
      <c r="A255" s="32">
        <v>248</v>
      </c>
      <c r="B255" s="49"/>
      <c r="C255" s="49"/>
      <c r="D255" s="49"/>
      <c r="E255" s="78"/>
      <c r="F255" s="78"/>
      <c r="G255" s="51"/>
      <c r="H255" s="79"/>
      <c r="I255" s="80"/>
      <c r="J255" s="139" t="e">
        <f t="shared" si="5"/>
        <v>#DIV/0!</v>
      </c>
      <c r="K255" s="50"/>
      <c r="L255" s="50"/>
      <c r="M255" s="49"/>
    </row>
    <row r="256" spans="1:13">
      <c r="A256" s="32">
        <v>249</v>
      </c>
      <c r="B256" s="49"/>
      <c r="C256" s="49"/>
      <c r="D256" s="49"/>
      <c r="E256" s="78"/>
      <c r="F256" s="78"/>
      <c r="G256" s="51"/>
      <c r="H256" s="79"/>
      <c r="I256" s="80"/>
      <c r="J256" s="139" t="e">
        <f t="shared" si="5"/>
        <v>#DIV/0!</v>
      </c>
      <c r="K256" s="50"/>
      <c r="L256" s="50"/>
      <c r="M256" s="49"/>
    </row>
    <row r="257" spans="1:13">
      <c r="A257" s="32">
        <v>250</v>
      </c>
      <c r="B257" s="49"/>
      <c r="C257" s="49"/>
      <c r="D257" s="49"/>
      <c r="E257" s="78"/>
      <c r="F257" s="78"/>
      <c r="G257" s="51"/>
      <c r="H257" s="79"/>
      <c r="I257" s="80"/>
      <c r="J257" s="139" t="e">
        <f t="shared" si="5"/>
        <v>#DIV/0!</v>
      </c>
      <c r="K257" s="50"/>
      <c r="L257" s="50"/>
      <c r="M257" s="49"/>
    </row>
    <row r="258" spans="1:13">
      <c r="A258" s="32">
        <v>251</v>
      </c>
      <c r="B258" s="49"/>
      <c r="C258" s="49"/>
      <c r="D258" s="49"/>
      <c r="E258" s="78"/>
      <c r="F258" s="78"/>
      <c r="G258" s="51"/>
      <c r="H258" s="79"/>
      <c r="I258" s="80"/>
      <c r="J258" s="152" t="e">
        <f t="shared" si="5"/>
        <v>#DIV/0!</v>
      </c>
      <c r="K258" s="50"/>
      <c r="L258" s="50"/>
      <c r="M258" s="49"/>
    </row>
    <row r="259" spans="1:13">
      <c r="A259" s="32">
        <v>252</v>
      </c>
      <c r="B259" s="49"/>
      <c r="C259" s="49"/>
      <c r="D259" s="49"/>
      <c r="E259" s="78"/>
      <c r="F259" s="78"/>
      <c r="G259" s="51"/>
      <c r="H259" s="79"/>
      <c r="I259" s="80"/>
      <c r="J259" s="152" t="e">
        <f t="shared" si="5"/>
        <v>#DIV/0!</v>
      </c>
      <c r="K259" s="50"/>
      <c r="L259" s="50"/>
      <c r="M259" s="49"/>
    </row>
    <row r="260" spans="1:13">
      <c r="A260" s="32">
        <v>253</v>
      </c>
      <c r="B260" s="49"/>
      <c r="C260" s="49"/>
      <c r="D260" s="49"/>
      <c r="E260" s="78"/>
      <c r="F260" s="78"/>
      <c r="G260" s="51"/>
      <c r="H260" s="79"/>
      <c r="I260" s="80"/>
      <c r="J260" s="139" t="e">
        <f t="shared" si="5"/>
        <v>#DIV/0!</v>
      </c>
      <c r="K260" s="50"/>
      <c r="L260" s="50"/>
      <c r="M260" s="49"/>
    </row>
    <row r="261" spans="1:13">
      <c r="A261" s="32">
        <v>254</v>
      </c>
      <c r="B261" s="49"/>
      <c r="C261" s="49"/>
      <c r="D261" s="49"/>
      <c r="E261" s="78"/>
      <c r="F261" s="78"/>
      <c r="G261" s="51"/>
      <c r="H261" s="79"/>
      <c r="I261" s="80"/>
      <c r="J261" s="152" t="e">
        <f t="shared" si="5"/>
        <v>#DIV/0!</v>
      </c>
      <c r="K261" s="50"/>
      <c r="L261" s="50"/>
      <c r="M261" s="49"/>
    </row>
    <row r="262" spans="1:13">
      <c r="A262" s="32">
        <v>255</v>
      </c>
      <c r="B262" s="49"/>
      <c r="C262" s="49"/>
      <c r="D262" s="49"/>
      <c r="E262" s="78"/>
      <c r="F262" s="78"/>
      <c r="G262" s="51"/>
      <c r="H262" s="79"/>
      <c r="I262" s="80"/>
      <c r="J262" s="152" t="e">
        <f t="shared" si="5"/>
        <v>#DIV/0!</v>
      </c>
      <c r="K262" s="50"/>
      <c r="L262" s="50"/>
      <c r="M262" s="49"/>
    </row>
    <row r="263" spans="1:13">
      <c r="A263" s="32">
        <v>256</v>
      </c>
      <c r="B263" s="49"/>
      <c r="C263" s="49"/>
      <c r="D263" s="49"/>
      <c r="E263" s="78"/>
      <c r="F263" s="78"/>
      <c r="G263" s="51"/>
      <c r="H263" s="79"/>
      <c r="I263" s="80"/>
      <c r="J263" s="139" t="e">
        <f t="shared" si="5"/>
        <v>#DIV/0!</v>
      </c>
      <c r="K263" s="50"/>
      <c r="L263" s="50"/>
      <c r="M263" s="49"/>
    </row>
    <row r="264" spans="1:13">
      <c r="A264" s="32">
        <v>257</v>
      </c>
      <c r="B264" s="49"/>
      <c r="C264" s="49"/>
      <c r="D264" s="49"/>
      <c r="E264" s="78"/>
      <c r="F264" s="78"/>
      <c r="G264" s="51"/>
      <c r="H264" s="79"/>
      <c r="I264" s="80"/>
      <c r="J264" s="139" t="e">
        <f t="shared" si="5"/>
        <v>#DIV/0!</v>
      </c>
      <c r="K264" s="50"/>
      <c r="L264" s="50"/>
      <c r="M264" s="49"/>
    </row>
    <row r="265" spans="1:13">
      <c r="A265" s="32">
        <v>258</v>
      </c>
      <c r="B265" s="49"/>
      <c r="C265" s="49"/>
      <c r="D265" s="49"/>
      <c r="E265" s="78"/>
      <c r="F265" s="78"/>
      <c r="G265" s="51"/>
      <c r="H265" s="79"/>
      <c r="I265" s="80"/>
      <c r="J265" s="139" t="e">
        <f t="shared" si="5"/>
        <v>#DIV/0!</v>
      </c>
      <c r="K265" s="50"/>
      <c r="L265" s="50"/>
      <c r="M265" s="49"/>
    </row>
    <row r="266" spans="1:13">
      <c r="A266" s="32">
        <v>259</v>
      </c>
      <c r="B266" s="49"/>
      <c r="C266" s="49"/>
      <c r="D266" s="49"/>
      <c r="E266" s="78"/>
      <c r="F266" s="78"/>
      <c r="G266" s="51"/>
      <c r="H266" s="79"/>
      <c r="I266" s="80"/>
      <c r="J266" s="139" t="e">
        <f t="shared" si="5"/>
        <v>#DIV/0!</v>
      </c>
      <c r="K266" s="50"/>
      <c r="L266" s="50"/>
      <c r="M266" s="49"/>
    </row>
    <row r="267" spans="1:13">
      <c r="A267" s="32">
        <v>260</v>
      </c>
      <c r="B267" s="49"/>
      <c r="C267" s="49"/>
      <c r="D267" s="49"/>
      <c r="E267" s="78"/>
      <c r="F267" s="78"/>
      <c r="G267" s="51"/>
      <c r="H267" s="79"/>
      <c r="I267" s="80"/>
      <c r="J267" s="152" t="e">
        <f t="shared" ref="J267:J330" si="6">H267/I267</f>
        <v>#DIV/0!</v>
      </c>
      <c r="K267" s="50"/>
      <c r="L267" s="50"/>
      <c r="M267" s="49"/>
    </row>
    <row r="268" spans="1:13">
      <c r="A268" s="32">
        <v>261</v>
      </c>
      <c r="B268" s="49"/>
      <c r="C268" s="49"/>
      <c r="D268" s="49"/>
      <c r="E268" s="78"/>
      <c r="F268" s="78"/>
      <c r="G268" s="51"/>
      <c r="H268" s="79"/>
      <c r="I268" s="80"/>
      <c r="J268" s="152" t="e">
        <f t="shared" si="6"/>
        <v>#DIV/0!</v>
      </c>
      <c r="K268" s="50"/>
      <c r="L268" s="50"/>
      <c r="M268" s="49"/>
    </row>
    <row r="269" spans="1:13">
      <c r="A269" s="32">
        <v>262</v>
      </c>
      <c r="B269" s="49"/>
      <c r="C269" s="49"/>
      <c r="D269" s="49"/>
      <c r="E269" s="78"/>
      <c r="F269" s="78"/>
      <c r="G269" s="51"/>
      <c r="H269" s="79"/>
      <c r="I269" s="80"/>
      <c r="J269" s="139" t="e">
        <f t="shared" si="6"/>
        <v>#DIV/0!</v>
      </c>
      <c r="K269" s="50"/>
      <c r="L269" s="50"/>
      <c r="M269" s="49"/>
    </row>
    <row r="270" spans="1:13">
      <c r="A270" s="32">
        <v>263</v>
      </c>
      <c r="B270" s="49"/>
      <c r="C270" s="49"/>
      <c r="D270" s="49"/>
      <c r="E270" s="78"/>
      <c r="F270" s="78"/>
      <c r="G270" s="51"/>
      <c r="H270" s="79"/>
      <c r="I270" s="80"/>
      <c r="J270" s="152" t="e">
        <f t="shared" si="6"/>
        <v>#DIV/0!</v>
      </c>
      <c r="K270" s="50"/>
      <c r="L270" s="50"/>
      <c r="M270" s="49"/>
    </row>
    <row r="271" spans="1:13">
      <c r="A271" s="32">
        <v>264</v>
      </c>
      <c r="B271" s="49"/>
      <c r="C271" s="49"/>
      <c r="D271" s="49"/>
      <c r="E271" s="78"/>
      <c r="F271" s="78"/>
      <c r="G271" s="51"/>
      <c r="H271" s="79"/>
      <c r="I271" s="80"/>
      <c r="J271" s="152" t="e">
        <f t="shared" si="6"/>
        <v>#DIV/0!</v>
      </c>
      <c r="K271" s="50"/>
      <c r="L271" s="50"/>
      <c r="M271" s="49"/>
    </row>
    <row r="272" spans="1:13">
      <c r="A272" s="32">
        <v>265</v>
      </c>
      <c r="B272" s="49"/>
      <c r="C272" s="49"/>
      <c r="D272" s="49"/>
      <c r="E272" s="78"/>
      <c r="F272" s="78"/>
      <c r="G272" s="51"/>
      <c r="H272" s="79"/>
      <c r="I272" s="80"/>
      <c r="J272" s="139" t="e">
        <f t="shared" si="6"/>
        <v>#DIV/0!</v>
      </c>
      <c r="K272" s="50"/>
      <c r="L272" s="50"/>
      <c r="M272" s="49"/>
    </row>
    <row r="273" spans="1:13">
      <c r="A273" s="32">
        <v>266</v>
      </c>
      <c r="B273" s="49"/>
      <c r="C273" s="49"/>
      <c r="D273" s="49"/>
      <c r="E273" s="78"/>
      <c r="F273" s="78"/>
      <c r="G273" s="51"/>
      <c r="H273" s="79"/>
      <c r="I273" s="80"/>
      <c r="J273" s="139" t="e">
        <f t="shared" si="6"/>
        <v>#DIV/0!</v>
      </c>
      <c r="K273" s="50"/>
      <c r="L273" s="50"/>
      <c r="M273" s="49"/>
    </row>
    <row r="274" spans="1:13">
      <c r="A274" s="32">
        <v>267</v>
      </c>
      <c r="B274" s="49"/>
      <c r="C274" s="49"/>
      <c r="D274" s="49"/>
      <c r="E274" s="78"/>
      <c r="F274" s="78"/>
      <c r="G274" s="51"/>
      <c r="H274" s="79"/>
      <c r="I274" s="80"/>
      <c r="J274" s="139" t="e">
        <f t="shared" si="6"/>
        <v>#DIV/0!</v>
      </c>
      <c r="K274" s="50"/>
      <c r="L274" s="50"/>
      <c r="M274" s="49"/>
    </row>
    <row r="275" spans="1:13">
      <c r="A275" s="32">
        <v>268</v>
      </c>
      <c r="B275" s="49"/>
      <c r="C275" s="49"/>
      <c r="D275" s="49"/>
      <c r="E275" s="78"/>
      <c r="F275" s="78"/>
      <c r="G275" s="51"/>
      <c r="H275" s="79"/>
      <c r="I275" s="80"/>
      <c r="J275" s="139" t="e">
        <f t="shared" si="6"/>
        <v>#DIV/0!</v>
      </c>
      <c r="K275" s="50"/>
      <c r="L275" s="50"/>
      <c r="M275" s="49"/>
    </row>
    <row r="276" spans="1:13">
      <c r="A276" s="32">
        <v>269</v>
      </c>
      <c r="B276" s="49"/>
      <c r="C276" s="49"/>
      <c r="D276" s="49"/>
      <c r="E276" s="78"/>
      <c r="F276" s="78"/>
      <c r="G276" s="51"/>
      <c r="H276" s="79"/>
      <c r="I276" s="80"/>
      <c r="J276" s="152" t="e">
        <f t="shared" si="6"/>
        <v>#DIV/0!</v>
      </c>
      <c r="K276" s="50"/>
      <c r="L276" s="50"/>
      <c r="M276" s="49"/>
    </row>
    <row r="277" spans="1:13">
      <c r="A277" s="32">
        <v>270</v>
      </c>
      <c r="B277" s="49"/>
      <c r="C277" s="49"/>
      <c r="D277" s="49"/>
      <c r="E277" s="78"/>
      <c r="F277" s="78"/>
      <c r="G277" s="51"/>
      <c r="H277" s="79"/>
      <c r="I277" s="80"/>
      <c r="J277" s="152" t="e">
        <f t="shared" si="6"/>
        <v>#DIV/0!</v>
      </c>
      <c r="K277" s="50"/>
      <c r="L277" s="50"/>
      <c r="M277" s="49"/>
    </row>
    <row r="278" spans="1:13">
      <c r="A278" s="32">
        <v>271</v>
      </c>
      <c r="B278" s="49"/>
      <c r="C278" s="49"/>
      <c r="D278" s="49"/>
      <c r="E278" s="78"/>
      <c r="F278" s="78"/>
      <c r="G278" s="51"/>
      <c r="H278" s="79"/>
      <c r="I278" s="80"/>
      <c r="J278" s="139" t="e">
        <f t="shared" si="6"/>
        <v>#DIV/0!</v>
      </c>
      <c r="K278" s="50"/>
      <c r="L278" s="50"/>
      <c r="M278" s="49"/>
    </row>
    <row r="279" spans="1:13">
      <c r="A279" s="32">
        <v>272</v>
      </c>
      <c r="B279" s="49"/>
      <c r="C279" s="49"/>
      <c r="D279" s="49"/>
      <c r="E279" s="78"/>
      <c r="F279" s="78"/>
      <c r="G279" s="51"/>
      <c r="H279" s="79"/>
      <c r="I279" s="80"/>
      <c r="J279" s="152" t="e">
        <f t="shared" si="6"/>
        <v>#DIV/0!</v>
      </c>
      <c r="K279" s="50"/>
      <c r="L279" s="50"/>
      <c r="M279" s="49"/>
    </row>
    <row r="280" spans="1:13">
      <c r="A280" s="32">
        <v>273</v>
      </c>
      <c r="B280" s="49"/>
      <c r="C280" s="49"/>
      <c r="D280" s="49"/>
      <c r="E280" s="78"/>
      <c r="F280" s="78"/>
      <c r="G280" s="51"/>
      <c r="H280" s="79"/>
      <c r="I280" s="80"/>
      <c r="J280" s="152" t="e">
        <f t="shared" si="6"/>
        <v>#DIV/0!</v>
      </c>
      <c r="K280" s="50"/>
      <c r="L280" s="50"/>
      <c r="M280" s="49"/>
    </row>
    <row r="281" spans="1:13">
      <c r="A281" s="32">
        <v>274</v>
      </c>
      <c r="B281" s="49"/>
      <c r="C281" s="49"/>
      <c r="D281" s="49"/>
      <c r="E281" s="78"/>
      <c r="F281" s="78"/>
      <c r="G281" s="51"/>
      <c r="H281" s="79"/>
      <c r="I281" s="80"/>
      <c r="J281" s="139" t="e">
        <f t="shared" si="6"/>
        <v>#DIV/0!</v>
      </c>
      <c r="K281" s="50"/>
      <c r="L281" s="50"/>
      <c r="M281" s="49"/>
    </row>
    <row r="282" spans="1:13">
      <c r="A282" s="32">
        <v>275</v>
      </c>
      <c r="B282" s="49"/>
      <c r="C282" s="49"/>
      <c r="D282" s="49"/>
      <c r="E282" s="78"/>
      <c r="F282" s="78"/>
      <c r="G282" s="51"/>
      <c r="H282" s="79"/>
      <c r="I282" s="80"/>
      <c r="J282" s="139" t="e">
        <f t="shared" si="6"/>
        <v>#DIV/0!</v>
      </c>
      <c r="K282" s="50"/>
      <c r="L282" s="50"/>
      <c r="M282" s="49"/>
    </row>
    <row r="283" spans="1:13">
      <c r="A283" s="32">
        <v>276</v>
      </c>
      <c r="B283" s="49"/>
      <c r="C283" s="49"/>
      <c r="D283" s="49"/>
      <c r="E283" s="78"/>
      <c r="F283" s="78"/>
      <c r="G283" s="51"/>
      <c r="H283" s="79"/>
      <c r="I283" s="80"/>
      <c r="J283" s="139" t="e">
        <f t="shared" si="6"/>
        <v>#DIV/0!</v>
      </c>
      <c r="K283" s="50"/>
      <c r="L283" s="50"/>
      <c r="M283" s="49"/>
    </row>
    <row r="284" spans="1:13">
      <c r="A284" s="32">
        <v>277</v>
      </c>
      <c r="B284" s="49"/>
      <c r="C284" s="49"/>
      <c r="D284" s="49"/>
      <c r="E284" s="78"/>
      <c r="F284" s="78"/>
      <c r="G284" s="51"/>
      <c r="H284" s="79"/>
      <c r="I284" s="80"/>
      <c r="J284" s="139" t="e">
        <f t="shared" si="6"/>
        <v>#DIV/0!</v>
      </c>
      <c r="K284" s="50"/>
      <c r="L284" s="50"/>
      <c r="M284" s="49"/>
    </row>
    <row r="285" spans="1:13">
      <c r="A285" s="32">
        <v>278</v>
      </c>
      <c r="B285" s="49"/>
      <c r="C285" s="49"/>
      <c r="D285" s="49"/>
      <c r="E285" s="78"/>
      <c r="F285" s="78"/>
      <c r="G285" s="51"/>
      <c r="H285" s="79"/>
      <c r="I285" s="80"/>
      <c r="J285" s="152" t="e">
        <f t="shared" si="6"/>
        <v>#DIV/0!</v>
      </c>
      <c r="K285" s="50"/>
      <c r="L285" s="50"/>
      <c r="M285" s="49"/>
    </row>
    <row r="286" spans="1:13">
      <c r="A286" s="32">
        <v>279</v>
      </c>
      <c r="B286" s="49"/>
      <c r="C286" s="49"/>
      <c r="D286" s="49"/>
      <c r="E286" s="78"/>
      <c r="F286" s="78"/>
      <c r="G286" s="51"/>
      <c r="H286" s="79"/>
      <c r="I286" s="80"/>
      <c r="J286" s="152" t="e">
        <f t="shared" si="6"/>
        <v>#DIV/0!</v>
      </c>
      <c r="K286" s="50"/>
      <c r="L286" s="50"/>
      <c r="M286" s="49"/>
    </row>
    <row r="287" spans="1:13">
      <c r="A287" s="32">
        <v>280</v>
      </c>
      <c r="B287" s="49"/>
      <c r="C287" s="49"/>
      <c r="D287" s="49"/>
      <c r="E287" s="78"/>
      <c r="F287" s="78"/>
      <c r="G287" s="51"/>
      <c r="H287" s="79"/>
      <c r="I287" s="80"/>
      <c r="J287" s="139" t="e">
        <f t="shared" si="6"/>
        <v>#DIV/0!</v>
      </c>
      <c r="K287" s="50"/>
      <c r="L287" s="50"/>
      <c r="M287" s="49"/>
    </row>
    <row r="288" spans="1:13">
      <c r="A288" s="32">
        <v>281</v>
      </c>
      <c r="B288" s="49"/>
      <c r="C288" s="49"/>
      <c r="D288" s="49"/>
      <c r="E288" s="78"/>
      <c r="F288" s="78"/>
      <c r="G288" s="51"/>
      <c r="H288" s="79"/>
      <c r="I288" s="80"/>
      <c r="J288" s="152" t="e">
        <f t="shared" si="6"/>
        <v>#DIV/0!</v>
      </c>
      <c r="K288" s="50"/>
      <c r="L288" s="50"/>
      <c r="M288" s="49"/>
    </row>
    <row r="289" spans="1:13">
      <c r="A289" s="32">
        <v>282</v>
      </c>
      <c r="B289" s="49"/>
      <c r="C289" s="49"/>
      <c r="D289" s="49"/>
      <c r="E289" s="78"/>
      <c r="F289" s="78"/>
      <c r="G289" s="51"/>
      <c r="H289" s="79"/>
      <c r="I289" s="80"/>
      <c r="J289" s="152" t="e">
        <f t="shared" si="6"/>
        <v>#DIV/0!</v>
      </c>
      <c r="K289" s="50"/>
      <c r="L289" s="50"/>
      <c r="M289" s="49"/>
    </row>
    <row r="290" spans="1:13">
      <c r="A290" s="32">
        <v>283</v>
      </c>
      <c r="B290" s="49"/>
      <c r="C290" s="49"/>
      <c r="D290" s="49"/>
      <c r="E290" s="78"/>
      <c r="F290" s="78"/>
      <c r="G290" s="51"/>
      <c r="H290" s="79"/>
      <c r="I290" s="80"/>
      <c r="J290" s="139" t="e">
        <f t="shared" si="6"/>
        <v>#DIV/0!</v>
      </c>
      <c r="K290" s="50"/>
      <c r="L290" s="50"/>
      <c r="M290" s="49"/>
    </row>
    <row r="291" spans="1:13">
      <c r="A291" s="32">
        <v>284</v>
      </c>
      <c r="B291" s="49"/>
      <c r="C291" s="49"/>
      <c r="D291" s="49"/>
      <c r="E291" s="78"/>
      <c r="F291" s="78"/>
      <c r="G291" s="51"/>
      <c r="H291" s="79"/>
      <c r="I291" s="80"/>
      <c r="J291" s="139" t="e">
        <f t="shared" si="6"/>
        <v>#DIV/0!</v>
      </c>
      <c r="K291" s="50"/>
      <c r="L291" s="50"/>
      <c r="M291" s="49"/>
    </row>
    <row r="292" spans="1:13">
      <c r="A292" s="32">
        <v>285</v>
      </c>
      <c r="B292" s="49"/>
      <c r="C292" s="49"/>
      <c r="D292" s="49"/>
      <c r="E292" s="78"/>
      <c r="F292" s="78"/>
      <c r="G292" s="51"/>
      <c r="H292" s="79"/>
      <c r="I292" s="80"/>
      <c r="J292" s="139" t="e">
        <f t="shared" si="6"/>
        <v>#DIV/0!</v>
      </c>
      <c r="K292" s="50"/>
      <c r="L292" s="50"/>
      <c r="M292" s="49"/>
    </row>
    <row r="293" spans="1:13">
      <c r="A293" s="32">
        <v>286</v>
      </c>
      <c r="B293" s="49"/>
      <c r="C293" s="49"/>
      <c r="D293" s="49"/>
      <c r="E293" s="78"/>
      <c r="F293" s="78"/>
      <c r="G293" s="51"/>
      <c r="H293" s="79"/>
      <c r="I293" s="80"/>
      <c r="J293" s="139" t="e">
        <f t="shared" si="6"/>
        <v>#DIV/0!</v>
      </c>
      <c r="K293" s="50"/>
      <c r="L293" s="50"/>
      <c r="M293" s="49"/>
    </row>
    <row r="294" spans="1:13">
      <c r="A294" s="32">
        <v>287</v>
      </c>
      <c r="B294" s="49"/>
      <c r="C294" s="49"/>
      <c r="D294" s="49"/>
      <c r="E294" s="78"/>
      <c r="F294" s="78"/>
      <c r="G294" s="51"/>
      <c r="H294" s="79"/>
      <c r="I294" s="80"/>
      <c r="J294" s="152" t="e">
        <f t="shared" si="6"/>
        <v>#DIV/0!</v>
      </c>
      <c r="K294" s="50"/>
      <c r="L294" s="50"/>
      <c r="M294" s="49"/>
    </row>
    <row r="295" spans="1:13">
      <c r="A295" s="32">
        <v>288</v>
      </c>
      <c r="B295" s="49"/>
      <c r="C295" s="49"/>
      <c r="D295" s="49"/>
      <c r="E295" s="78"/>
      <c r="F295" s="78"/>
      <c r="G295" s="51"/>
      <c r="H295" s="79"/>
      <c r="I295" s="80"/>
      <c r="J295" s="152" t="e">
        <f t="shared" si="6"/>
        <v>#DIV/0!</v>
      </c>
      <c r="K295" s="50"/>
      <c r="L295" s="50"/>
      <c r="M295" s="49"/>
    </row>
    <row r="296" spans="1:13">
      <c r="A296" s="32">
        <v>289</v>
      </c>
      <c r="B296" s="49"/>
      <c r="C296" s="49"/>
      <c r="D296" s="49"/>
      <c r="E296" s="78"/>
      <c r="F296" s="78"/>
      <c r="G296" s="51"/>
      <c r="H296" s="79"/>
      <c r="I296" s="80"/>
      <c r="J296" s="139" t="e">
        <f t="shared" si="6"/>
        <v>#DIV/0!</v>
      </c>
      <c r="K296" s="50"/>
      <c r="L296" s="50"/>
      <c r="M296" s="49"/>
    </row>
    <row r="297" spans="1:13">
      <c r="A297" s="32">
        <v>290</v>
      </c>
      <c r="B297" s="49"/>
      <c r="C297" s="49"/>
      <c r="D297" s="49"/>
      <c r="E297" s="78"/>
      <c r="F297" s="78"/>
      <c r="G297" s="51"/>
      <c r="H297" s="79"/>
      <c r="I297" s="80"/>
      <c r="J297" s="152" t="e">
        <f t="shared" si="6"/>
        <v>#DIV/0!</v>
      </c>
      <c r="K297" s="50"/>
      <c r="L297" s="50"/>
      <c r="M297" s="49"/>
    </row>
    <row r="298" spans="1:13">
      <c r="A298" s="32">
        <v>291</v>
      </c>
      <c r="B298" s="49"/>
      <c r="C298" s="49"/>
      <c r="D298" s="49"/>
      <c r="E298" s="78"/>
      <c r="F298" s="78"/>
      <c r="G298" s="51"/>
      <c r="H298" s="79"/>
      <c r="I298" s="80"/>
      <c r="J298" s="152" t="e">
        <f t="shared" si="6"/>
        <v>#DIV/0!</v>
      </c>
      <c r="K298" s="50"/>
      <c r="L298" s="50"/>
      <c r="M298" s="49"/>
    </row>
    <row r="299" spans="1:13">
      <c r="A299" s="32">
        <v>292</v>
      </c>
      <c r="B299" s="49"/>
      <c r="C299" s="49"/>
      <c r="D299" s="49"/>
      <c r="E299" s="78"/>
      <c r="F299" s="78"/>
      <c r="G299" s="51"/>
      <c r="H299" s="79"/>
      <c r="I299" s="80"/>
      <c r="J299" s="139" t="e">
        <f t="shared" si="6"/>
        <v>#DIV/0!</v>
      </c>
      <c r="K299" s="50"/>
      <c r="L299" s="50"/>
      <c r="M299" s="49"/>
    </row>
    <row r="300" spans="1:13">
      <c r="A300" s="32">
        <v>293</v>
      </c>
      <c r="B300" s="49"/>
      <c r="C300" s="49"/>
      <c r="D300" s="49"/>
      <c r="E300" s="78"/>
      <c r="F300" s="78"/>
      <c r="G300" s="51"/>
      <c r="H300" s="79"/>
      <c r="I300" s="80"/>
      <c r="J300" s="139" t="e">
        <f t="shared" si="6"/>
        <v>#DIV/0!</v>
      </c>
      <c r="K300" s="50"/>
      <c r="L300" s="50"/>
      <c r="M300" s="49"/>
    </row>
    <row r="301" spans="1:13">
      <c r="A301" s="32">
        <v>294</v>
      </c>
      <c r="B301" s="49"/>
      <c r="C301" s="49"/>
      <c r="D301" s="49"/>
      <c r="E301" s="78"/>
      <c r="F301" s="78"/>
      <c r="G301" s="51"/>
      <c r="H301" s="79"/>
      <c r="I301" s="80"/>
      <c r="J301" s="139" t="e">
        <f t="shared" si="6"/>
        <v>#DIV/0!</v>
      </c>
      <c r="K301" s="50"/>
      <c r="L301" s="50"/>
      <c r="M301" s="49"/>
    </row>
    <row r="302" spans="1:13">
      <c r="A302" s="32">
        <v>295</v>
      </c>
      <c r="B302" s="49"/>
      <c r="C302" s="49"/>
      <c r="D302" s="49"/>
      <c r="E302" s="78"/>
      <c r="F302" s="78"/>
      <c r="G302" s="51"/>
      <c r="H302" s="79"/>
      <c r="I302" s="80"/>
      <c r="J302" s="139" t="e">
        <f t="shared" si="6"/>
        <v>#DIV/0!</v>
      </c>
      <c r="K302" s="50"/>
      <c r="L302" s="50"/>
      <c r="M302" s="49"/>
    </row>
    <row r="303" spans="1:13">
      <c r="A303" s="32">
        <v>296</v>
      </c>
      <c r="B303" s="49"/>
      <c r="C303" s="49"/>
      <c r="D303" s="49"/>
      <c r="E303" s="78"/>
      <c r="F303" s="78"/>
      <c r="G303" s="51"/>
      <c r="H303" s="79"/>
      <c r="I303" s="80"/>
      <c r="J303" s="152" t="e">
        <f t="shared" si="6"/>
        <v>#DIV/0!</v>
      </c>
      <c r="K303" s="50"/>
      <c r="L303" s="50"/>
      <c r="M303" s="49"/>
    </row>
    <row r="304" spans="1:13">
      <c r="A304" s="32">
        <v>297</v>
      </c>
      <c r="B304" s="49"/>
      <c r="C304" s="49"/>
      <c r="D304" s="49"/>
      <c r="E304" s="78"/>
      <c r="F304" s="78"/>
      <c r="G304" s="51"/>
      <c r="H304" s="79"/>
      <c r="I304" s="80"/>
      <c r="J304" s="152" t="e">
        <f t="shared" si="6"/>
        <v>#DIV/0!</v>
      </c>
      <c r="K304" s="50"/>
      <c r="L304" s="50"/>
      <c r="M304" s="49"/>
    </row>
    <row r="305" spans="1:13">
      <c r="A305" s="32">
        <v>298</v>
      </c>
      <c r="B305" s="49"/>
      <c r="C305" s="49"/>
      <c r="D305" s="49"/>
      <c r="E305" s="78"/>
      <c r="F305" s="78"/>
      <c r="G305" s="51"/>
      <c r="H305" s="79"/>
      <c r="I305" s="80"/>
      <c r="J305" s="139" t="e">
        <f t="shared" si="6"/>
        <v>#DIV/0!</v>
      </c>
      <c r="K305" s="50"/>
      <c r="L305" s="50"/>
      <c r="M305" s="49"/>
    </row>
    <row r="306" spans="1:13">
      <c r="A306" s="32">
        <v>299</v>
      </c>
      <c r="B306" s="49"/>
      <c r="C306" s="49"/>
      <c r="D306" s="49"/>
      <c r="E306" s="78"/>
      <c r="F306" s="78"/>
      <c r="G306" s="51"/>
      <c r="H306" s="79"/>
      <c r="I306" s="80"/>
      <c r="J306" s="152" t="e">
        <f t="shared" si="6"/>
        <v>#DIV/0!</v>
      </c>
      <c r="K306" s="50"/>
      <c r="L306" s="50"/>
      <c r="M306" s="49"/>
    </row>
    <row r="307" spans="1:13">
      <c r="A307" s="32">
        <v>300</v>
      </c>
      <c r="B307" s="49"/>
      <c r="C307" s="49"/>
      <c r="D307" s="49"/>
      <c r="E307" s="78"/>
      <c r="F307" s="78"/>
      <c r="G307" s="51"/>
      <c r="H307" s="79"/>
      <c r="I307" s="80"/>
      <c r="J307" s="152" t="e">
        <f t="shared" si="6"/>
        <v>#DIV/0!</v>
      </c>
      <c r="K307" s="50"/>
      <c r="L307" s="50"/>
      <c r="M307" s="49"/>
    </row>
    <row r="308" spans="1:13">
      <c r="A308" s="32">
        <v>301</v>
      </c>
      <c r="B308" s="49"/>
      <c r="C308" s="49"/>
      <c r="D308" s="49"/>
      <c r="E308" s="78"/>
      <c r="F308" s="78"/>
      <c r="G308" s="51"/>
      <c r="H308" s="79"/>
      <c r="I308" s="80"/>
      <c r="J308" s="139" t="e">
        <f t="shared" si="6"/>
        <v>#DIV/0!</v>
      </c>
      <c r="K308" s="50"/>
      <c r="L308" s="50"/>
      <c r="M308" s="49"/>
    </row>
    <row r="309" spans="1:13">
      <c r="A309" s="32">
        <v>302</v>
      </c>
      <c r="B309" s="49"/>
      <c r="C309" s="49"/>
      <c r="D309" s="49"/>
      <c r="E309" s="78"/>
      <c r="F309" s="78"/>
      <c r="G309" s="51"/>
      <c r="H309" s="79"/>
      <c r="I309" s="80"/>
      <c r="J309" s="139" t="e">
        <f t="shared" si="6"/>
        <v>#DIV/0!</v>
      </c>
      <c r="K309" s="50"/>
      <c r="L309" s="50"/>
      <c r="M309" s="49"/>
    </row>
    <row r="310" spans="1:13">
      <c r="A310" s="32">
        <v>303</v>
      </c>
      <c r="B310" s="49"/>
      <c r="C310" s="49"/>
      <c r="D310" s="49"/>
      <c r="E310" s="78"/>
      <c r="F310" s="78"/>
      <c r="G310" s="51"/>
      <c r="H310" s="79"/>
      <c r="I310" s="80"/>
      <c r="J310" s="139" t="e">
        <f t="shared" si="6"/>
        <v>#DIV/0!</v>
      </c>
      <c r="K310" s="50"/>
      <c r="L310" s="50"/>
      <c r="M310" s="49"/>
    </row>
    <row r="311" spans="1:13">
      <c r="A311" s="32">
        <v>304</v>
      </c>
      <c r="B311" s="49"/>
      <c r="C311" s="49"/>
      <c r="D311" s="49"/>
      <c r="E311" s="78"/>
      <c r="F311" s="78"/>
      <c r="G311" s="51"/>
      <c r="H311" s="79"/>
      <c r="I311" s="80"/>
      <c r="J311" s="139" t="e">
        <f t="shared" si="6"/>
        <v>#DIV/0!</v>
      </c>
      <c r="K311" s="50"/>
      <c r="L311" s="50"/>
      <c r="M311" s="49"/>
    </row>
    <row r="312" spans="1:13">
      <c r="A312" s="32">
        <v>305</v>
      </c>
      <c r="B312" s="49"/>
      <c r="C312" s="49"/>
      <c r="D312" s="49"/>
      <c r="E312" s="78"/>
      <c r="F312" s="78"/>
      <c r="G312" s="51"/>
      <c r="H312" s="79"/>
      <c r="I312" s="80"/>
      <c r="J312" s="152" t="e">
        <f t="shared" si="6"/>
        <v>#DIV/0!</v>
      </c>
      <c r="K312" s="50"/>
      <c r="L312" s="50"/>
      <c r="M312" s="49"/>
    </row>
    <row r="313" spans="1:13">
      <c r="A313" s="32">
        <v>306</v>
      </c>
      <c r="B313" s="49"/>
      <c r="C313" s="49"/>
      <c r="D313" s="49"/>
      <c r="E313" s="78"/>
      <c r="F313" s="78"/>
      <c r="G313" s="51"/>
      <c r="H313" s="79"/>
      <c r="I313" s="80"/>
      <c r="J313" s="152" t="e">
        <f t="shared" si="6"/>
        <v>#DIV/0!</v>
      </c>
      <c r="K313" s="50"/>
      <c r="L313" s="50"/>
      <c r="M313" s="49"/>
    </row>
    <row r="314" spans="1:13">
      <c r="A314" s="32">
        <v>307</v>
      </c>
      <c r="B314" s="49"/>
      <c r="C314" s="49"/>
      <c r="D314" s="49"/>
      <c r="E314" s="78"/>
      <c r="F314" s="78"/>
      <c r="G314" s="51"/>
      <c r="H314" s="79"/>
      <c r="I314" s="80"/>
      <c r="J314" s="139" t="e">
        <f t="shared" si="6"/>
        <v>#DIV/0!</v>
      </c>
      <c r="K314" s="50"/>
      <c r="L314" s="50"/>
      <c r="M314" s="49"/>
    </row>
    <row r="315" spans="1:13">
      <c r="A315" s="32">
        <v>308</v>
      </c>
      <c r="B315" s="49"/>
      <c r="C315" s="49"/>
      <c r="D315" s="49"/>
      <c r="E315" s="78"/>
      <c r="F315" s="78"/>
      <c r="G315" s="51"/>
      <c r="H315" s="79"/>
      <c r="I315" s="80"/>
      <c r="J315" s="152" t="e">
        <f t="shared" si="6"/>
        <v>#DIV/0!</v>
      </c>
      <c r="K315" s="50"/>
      <c r="L315" s="50"/>
      <c r="M315" s="49"/>
    </row>
    <row r="316" spans="1:13">
      <c r="A316" s="32">
        <v>309</v>
      </c>
      <c r="B316" s="49"/>
      <c r="C316" s="49"/>
      <c r="D316" s="49"/>
      <c r="E316" s="78"/>
      <c r="F316" s="78"/>
      <c r="G316" s="51"/>
      <c r="H316" s="79"/>
      <c r="I316" s="80"/>
      <c r="J316" s="152" t="e">
        <f t="shared" si="6"/>
        <v>#DIV/0!</v>
      </c>
      <c r="K316" s="50"/>
      <c r="L316" s="50"/>
      <c r="M316" s="49"/>
    </row>
    <row r="317" spans="1:13">
      <c r="A317" s="32">
        <v>310</v>
      </c>
      <c r="B317" s="49"/>
      <c r="C317" s="49"/>
      <c r="D317" s="49"/>
      <c r="E317" s="78"/>
      <c r="F317" s="78"/>
      <c r="G317" s="51"/>
      <c r="H317" s="79"/>
      <c r="I317" s="80"/>
      <c r="J317" s="139" t="e">
        <f t="shared" si="6"/>
        <v>#DIV/0!</v>
      </c>
      <c r="K317" s="50"/>
      <c r="L317" s="50"/>
      <c r="M317" s="49"/>
    </row>
    <row r="318" spans="1:13">
      <c r="A318" s="32">
        <v>311</v>
      </c>
      <c r="B318" s="49"/>
      <c r="C318" s="49"/>
      <c r="D318" s="49"/>
      <c r="E318" s="78"/>
      <c r="F318" s="78"/>
      <c r="G318" s="51"/>
      <c r="H318" s="79"/>
      <c r="I318" s="80"/>
      <c r="J318" s="139" t="e">
        <f t="shared" si="6"/>
        <v>#DIV/0!</v>
      </c>
      <c r="K318" s="50"/>
      <c r="L318" s="50"/>
      <c r="M318" s="49"/>
    </row>
    <row r="319" spans="1:13">
      <c r="A319" s="32">
        <v>312</v>
      </c>
      <c r="B319" s="49"/>
      <c r="C319" s="49"/>
      <c r="D319" s="49"/>
      <c r="E319" s="78"/>
      <c r="F319" s="78"/>
      <c r="G319" s="51"/>
      <c r="H319" s="79"/>
      <c r="I319" s="80"/>
      <c r="J319" s="139" t="e">
        <f t="shared" si="6"/>
        <v>#DIV/0!</v>
      </c>
      <c r="K319" s="50"/>
      <c r="L319" s="50"/>
      <c r="M319" s="49"/>
    </row>
    <row r="320" spans="1:13">
      <c r="A320" s="32">
        <v>313</v>
      </c>
      <c r="B320" s="49"/>
      <c r="C320" s="49"/>
      <c r="D320" s="49"/>
      <c r="E320" s="78"/>
      <c r="F320" s="78"/>
      <c r="G320" s="51"/>
      <c r="H320" s="79"/>
      <c r="I320" s="80"/>
      <c r="J320" s="139" t="e">
        <f t="shared" si="6"/>
        <v>#DIV/0!</v>
      </c>
      <c r="K320" s="50"/>
      <c r="L320" s="50"/>
      <c r="M320" s="49"/>
    </row>
    <row r="321" spans="1:13">
      <c r="A321" s="32">
        <v>314</v>
      </c>
      <c r="B321" s="49"/>
      <c r="C321" s="49"/>
      <c r="D321" s="49"/>
      <c r="E321" s="78"/>
      <c r="F321" s="78"/>
      <c r="G321" s="51"/>
      <c r="H321" s="79"/>
      <c r="I321" s="80"/>
      <c r="J321" s="152" t="e">
        <f t="shared" si="6"/>
        <v>#DIV/0!</v>
      </c>
      <c r="K321" s="50"/>
      <c r="L321" s="50"/>
      <c r="M321" s="49"/>
    </row>
    <row r="322" spans="1:13">
      <c r="A322" s="32">
        <v>315</v>
      </c>
      <c r="B322" s="49"/>
      <c r="C322" s="49"/>
      <c r="D322" s="49"/>
      <c r="E322" s="78"/>
      <c r="F322" s="78"/>
      <c r="G322" s="51"/>
      <c r="H322" s="79"/>
      <c r="I322" s="80"/>
      <c r="J322" s="152" t="e">
        <f t="shared" si="6"/>
        <v>#DIV/0!</v>
      </c>
      <c r="K322" s="50"/>
      <c r="L322" s="50"/>
      <c r="M322" s="49"/>
    </row>
    <row r="323" spans="1:13">
      <c r="A323" s="32">
        <v>316</v>
      </c>
      <c r="B323" s="49"/>
      <c r="C323" s="49"/>
      <c r="D323" s="49"/>
      <c r="E323" s="78"/>
      <c r="F323" s="78"/>
      <c r="G323" s="51"/>
      <c r="H323" s="79"/>
      <c r="I323" s="80"/>
      <c r="J323" s="139" t="e">
        <f t="shared" si="6"/>
        <v>#DIV/0!</v>
      </c>
      <c r="K323" s="50"/>
      <c r="L323" s="50"/>
      <c r="M323" s="49"/>
    </row>
    <row r="324" spans="1:13">
      <c r="A324" s="32">
        <v>317</v>
      </c>
      <c r="B324" s="49"/>
      <c r="C324" s="49"/>
      <c r="D324" s="49"/>
      <c r="E324" s="78"/>
      <c r="F324" s="78"/>
      <c r="G324" s="51"/>
      <c r="H324" s="79"/>
      <c r="I324" s="80"/>
      <c r="J324" s="152" t="e">
        <f t="shared" si="6"/>
        <v>#DIV/0!</v>
      </c>
      <c r="K324" s="50"/>
      <c r="L324" s="50"/>
      <c r="M324" s="49"/>
    </row>
    <row r="325" spans="1:13">
      <c r="A325" s="32">
        <v>318</v>
      </c>
      <c r="B325" s="49"/>
      <c r="C325" s="49"/>
      <c r="D325" s="49"/>
      <c r="E325" s="78"/>
      <c r="F325" s="78"/>
      <c r="G325" s="51"/>
      <c r="H325" s="79"/>
      <c r="I325" s="80"/>
      <c r="J325" s="152" t="e">
        <f t="shared" si="6"/>
        <v>#DIV/0!</v>
      </c>
      <c r="K325" s="50"/>
      <c r="L325" s="50"/>
      <c r="M325" s="49"/>
    </row>
    <row r="326" spans="1:13">
      <c r="A326" s="32">
        <v>319</v>
      </c>
      <c r="B326" s="49"/>
      <c r="C326" s="49"/>
      <c r="D326" s="49"/>
      <c r="E326" s="78"/>
      <c r="F326" s="78"/>
      <c r="G326" s="51"/>
      <c r="H326" s="79"/>
      <c r="I326" s="80"/>
      <c r="J326" s="139" t="e">
        <f t="shared" si="6"/>
        <v>#DIV/0!</v>
      </c>
      <c r="K326" s="50"/>
      <c r="L326" s="50"/>
      <c r="M326" s="49"/>
    </row>
    <row r="327" spans="1:13">
      <c r="A327" s="32">
        <v>320</v>
      </c>
      <c r="B327" s="49"/>
      <c r="C327" s="49"/>
      <c r="D327" s="49"/>
      <c r="E327" s="78"/>
      <c r="F327" s="78"/>
      <c r="G327" s="51"/>
      <c r="H327" s="79"/>
      <c r="I327" s="80"/>
      <c r="J327" s="139" t="e">
        <f t="shared" si="6"/>
        <v>#DIV/0!</v>
      </c>
      <c r="K327" s="50"/>
      <c r="L327" s="50"/>
      <c r="M327" s="49"/>
    </row>
    <row r="328" spans="1:13">
      <c r="A328" s="32">
        <v>321</v>
      </c>
      <c r="B328" s="49"/>
      <c r="C328" s="49"/>
      <c r="D328" s="49"/>
      <c r="E328" s="78"/>
      <c r="F328" s="78"/>
      <c r="G328" s="51"/>
      <c r="H328" s="79"/>
      <c r="I328" s="80"/>
      <c r="J328" s="139" t="e">
        <f t="shared" si="6"/>
        <v>#DIV/0!</v>
      </c>
      <c r="K328" s="50"/>
      <c r="L328" s="50"/>
      <c r="M328" s="49"/>
    </row>
    <row r="329" spans="1:13">
      <c r="A329" s="32">
        <v>322</v>
      </c>
      <c r="B329" s="49"/>
      <c r="C329" s="49"/>
      <c r="D329" s="49"/>
      <c r="E329" s="78"/>
      <c r="F329" s="78"/>
      <c r="G329" s="51"/>
      <c r="H329" s="79"/>
      <c r="I329" s="80"/>
      <c r="J329" s="139" t="e">
        <f t="shared" si="6"/>
        <v>#DIV/0!</v>
      </c>
      <c r="K329" s="50"/>
      <c r="L329" s="50"/>
      <c r="M329" s="49"/>
    </row>
    <row r="330" spans="1:13">
      <c r="A330" s="32">
        <v>323</v>
      </c>
      <c r="B330" s="49"/>
      <c r="C330" s="49"/>
      <c r="D330" s="49"/>
      <c r="E330" s="78"/>
      <c r="F330" s="78"/>
      <c r="G330" s="51"/>
      <c r="H330" s="79"/>
      <c r="I330" s="80"/>
      <c r="J330" s="152" t="e">
        <f t="shared" si="6"/>
        <v>#DIV/0!</v>
      </c>
      <c r="K330" s="50"/>
      <c r="L330" s="50"/>
      <c r="M330" s="49"/>
    </row>
    <row r="331" spans="1:13">
      <c r="A331" s="32">
        <v>324</v>
      </c>
      <c r="B331" s="49"/>
      <c r="C331" s="49"/>
      <c r="D331" s="49"/>
      <c r="E331" s="78"/>
      <c r="F331" s="78"/>
      <c r="G331" s="51"/>
      <c r="H331" s="79"/>
      <c r="I331" s="80"/>
      <c r="J331" s="152" t="e">
        <f t="shared" ref="J331:J359" si="7">H331/I331</f>
        <v>#DIV/0!</v>
      </c>
      <c r="K331" s="50"/>
      <c r="L331" s="50"/>
      <c r="M331" s="49"/>
    </row>
    <row r="332" spans="1:13">
      <c r="A332" s="32">
        <v>325</v>
      </c>
      <c r="B332" s="49"/>
      <c r="C332" s="49"/>
      <c r="D332" s="49"/>
      <c r="E332" s="78"/>
      <c r="F332" s="78"/>
      <c r="G332" s="51"/>
      <c r="H332" s="79"/>
      <c r="I332" s="80"/>
      <c r="J332" s="139" t="e">
        <f t="shared" si="7"/>
        <v>#DIV/0!</v>
      </c>
      <c r="K332" s="50"/>
      <c r="L332" s="50"/>
      <c r="M332" s="49"/>
    </row>
    <row r="333" spans="1:13">
      <c r="A333" s="32">
        <v>326</v>
      </c>
      <c r="B333" s="49"/>
      <c r="C333" s="49"/>
      <c r="D333" s="49"/>
      <c r="E333" s="78"/>
      <c r="F333" s="78"/>
      <c r="G333" s="51"/>
      <c r="H333" s="79"/>
      <c r="I333" s="80"/>
      <c r="J333" s="152" t="e">
        <f t="shared" si="7"/>
        <v>#DIV/0!</v>
      </c>
      <c r="K333" s="50"/>
      <c r="L333" s="50"/>
      <c r="M333" s="49"/>
    </row>
    <row r="334" spans="1:13">
      <c r="A334" s="32">
        <v>327</v>
      </c>
      <c r="B334" s="49"/>
      <c r="C334" s="49"/>
      <c r="D334" s="49"/>
      <c r="E334" s="78"/>
      <c r="F334" s="78"/>
      <c r="G334" s="51"/>
      <c r="H334" s="79"/>
      <c r="I334" s="80"/>
      <c r="J334" s="152" t="e">
        <f t="shared" si="7"/>
        <v>#DIV/0!</v>
      </c>
      <c r="K334" s="50"/>
      <c r="L334" s="50"/>
      <c r="M334" s="49"/>
    </row>
    <row r="335" spans="1:13">
      <c r="A335" s="32">
        <v>328</v>
      </c>
      <c r="B335" s="49"/>
      <c r="C335" s="49"/>
      <c r="D335" s="49"/>
      <c r="E335" s="78"/>
      <c r="F335" s="78"/>
      <c r="G335" s="51"/>
      <c r="H335" s="79"/>
      <c r="I335" s="80"/>
      <c r="J335" s="139" t="e">
        <f t="shared" si="7"/>
        <v>#DIV/0!</v>
      </c>
      <c r="K335" s="50"/>
      <c r="L335" s="50"/>
      <c r="M335" s="49"/>
    </row>
    <row r="336" spans="1:13">
      <c r="A336" s="32">
        <v>329</v>
      </c>
      <c r="B336" s="49"/>
      <c r="C336" s="49"/>
      <c r="D336" s="49"/>
      <c r="E336" s="78"/>
      <c r="F336" s="78"/>
      <c r="G336" s="51"/>
      <c r="H336" s="79"/>
      <c r="I336" s="80"/>
      <c r="J336" s="139" t="e">
        <f t="shared" si="7"/>
        <v>#DIV/0!</v>
      </c>
      <c r="K336" s="50"/>
      <c r="L336" s="50"/>
      <c r="M336" s="49"/>
    </row>
    <row r="337" spans="1:13">
      <c r="A337" s="32">
        <v>330</v>
      </c>
      <c r="B337" s="49"/>
      <c r="C337" s="49"/>
      <c r="D337" s="49"/>
      <c r="E337" s="78"/>
      <c r="F337" s="78"/>
      <c r="G337" s="51"/>
      <c r="H337" s="79"/>
      <c r="I337" s="80"/>
      <c r="J337" s="139" t="e">
        <f t="shared" si="7"/>
        <v>#DIV/0!</v>
      </c>
      <c r="K337" s="50"/>
      <c r="L337" s="50"/>
      <c r="M337" s="49"/>
    </row>
    <row r="338" spans="1:13">
      <c r="A338" s="32">
        <v>331</v>
      </c>
      <c r="B338" s="49"/>
      <c r="C338" s="49"/>
      <c r="D338" s="49"/>
      <c r="E338" s="78"/>
      <c r="F338" s="78"/>
      <c r="G338" s="51"/>
      <c r="H338" s="79"/>
      <c r="I338" s="80"/>
      <c r="J338" s="139" t="e">
        <f t="shared" si="7"/>
        <v>#DIV/0!</v>
      </c>
      <c r="K338" s="50"/>
      <c r="L338" s="50"/>
      <c r="M338" s="49"/>
    </row>
    <row r="339" spans="1:13">
      <c r="A339" s="32">
        <v>332</v>
      </c>
      <c r="B339" s="49"/>
      <c r="C339" s="49"/>
      <c r="D339" s="49"/>
      <c r="E339" s="78"/>
      <c r="F339" s="78"/>
      <c r="G339" s="51"/>
      <c r="H339" s="79"/>
      <c r="I339" s="80"/>
      <c r="J339" s="152" t="e">
        <f t="shared" si="7"/>
        <v>#DIV/0!</v>
      </c>
      <c r="K339" s="50"/>
      <c r="L339" s="50"/>
      <c r="M339" s="49"/>
    </row>
    <row r="340" spans="1:13">
      <c r="A340" s="32">
        <v>333</v>
      </c>
      <c r="B340" s="49"/>
      <c r="C340" s="49"/>
      <c r="D340" s="49"/>
      <c r="E340" s="78"/>
      <c r="F340" s="78"/>
      <c r="G340" s="51"/>
      <c r="H340" s="79"/>
      <c r="I340" s="80"/>
      <c r="J340" s="152" t="e">
        <f t="shared" si="7"/>
        <v>#DIV/0!</v>
      </c>
      <c r="K340" s="50"/>
      <c r="L340" s="50"/>
      <c r="M340" s="49"/>
    </row>
    <row r="341" spans="1:13">
      <c r="A341" s="32">
        <v>334</v>
      </c>
      <c r="B341" s="49"/>
      <c r="C341" s="49"/>
      <c r="D341" s="49"/>
      <c r="E341" s="78"/>
      <c r="F341" s="78"/>
      <c r="G341" s="51"/>
      <c r="H341" s="79"/>
      <c r="I341" s="80"/>
      <c r="J341" s="139" t="e">
        <f t="shared" si="7"/>
        <v>#DIV/0!</v>
      </c>
      <c r="K341" s="50"/>
      <c r="L341" s="50"/>
      <c r="M341" s="49"/>
    </row>
    <row r="342" spans="1:13">
      <c r="A342" s="32">
        <v>335</v>
      </c>
      <c r="B342" s="49"/>
      <c r="C342" s="49"/>
      <c r="D342" s="49"/>
      <c r="E342" s="78"/>
      <c r="F342" s="78"/>
      <c r="G342" s="51"/>
      <c r="H342" s="79"/>
      <c r="I342" s="80"/>
      <c r="J342" s="152" t="e">
        <f t="shared" si="7"/>
        <v>#DIV/0!</v>
      </c>
      <c r="K342" s="50"/>
      <c r="L342" s="50"/>
      <c r="M342" s="49"/>
    </row>
    <row r="343" spans="1:13">
      <c r="A343" s="32">
        <v>336</v>
      </c>
      <c r="B343" s="49"/>
      <c r="C343" s="49"/>
      <c r="D343" s="49"/>
      <c r="E343" s="78"/>
      <c r="F343" s="78"/>
      <c r="G343" s="51"/>
      <c r="H343" s="79"/>
      <c r="I343" s="80"/>
      <c r="J343" s="152" t="e">
        <f t="shared" si="7"/>
        <v>#DIV/0!</v>
      </c>
      <c r="K343" s="50"/>
      <c r="L343" s="50"/>
      <c r="M343" s="49"/>
    </row>
    <row r="344" spans="1:13">
      <c r="A344" s="32">
        <v>337</v>
      </c>
      <c r="B344" s="49"/>
      <c r="C344" s="49"/>
      <c r="D344" s="49"/>
      <c r="E344" s="78"/>
      <c r="F344" s="78"/>
      <c r="G344" s="51"/>
      <c r="H344" s="79"/>
      <c r="I344" s="80"/>
      <c r="J344" s="139" t="e">
        <f t="shared" si="7"/>
        <v>#DIV/0!</v>
      </c>
      <c r="K344" s="50"/>
      <c r="L344" s="50"/>
      <c r="M344" s="49"/>
    </row>
    <row r="345" spans="1:13">
      <c r="A345" s="32">
        <v>338</v>
      </c>
      <c r="B345" s="49"/>
      <c r="C345" s="49"/>
      <c r="D345" s="49"/>
      <c r="E345" s="78"/>
      <c r="F345" s="78"/>
      <c r="G345" s="51"/>
      <c r="H345" s="79"/>
      <c r="I345" s="80"/>
      <c r="J345" s="139" t="e">
        <f t="shared" si="7"/>
        <v>#DIV/0!</v>
      </c>
      <c r="K345" s="50"/>
      <c r="L345" s="50"/>
      <c r="M345" s="49"/>
    </row>
    <row r="346" spans="1:13">
      <c r="A346" s="32">
        <v>339</v>
      </c>
      <c r="B346" s="49"/>
      <c r="C346" s="49"/>
      <c r="D346" s="49"/>
      <c r="E346" s="78"/>
      <c r="F346" s="78"/>
      <c r="G346" s="51"/>
      <c r="H346" s="79"/>
      <c r="I346" s="80"/>
      <c r="J346" s="139" t="e">
        <f t="shared" si="7"/>
        <v>#DIV/0!</v>
      </c>
      <c r="K346" s="50"/>
      <c r="L346" s="50"/>
      <c r="M346" s="49"/>
    </row>
    <row r="347" spans="1:13">
      <c r="A347" s="32">
        <v>340</v>
      </c>
      <c r="B347" s="49"/>
      <c r="C347" s="49"/>
      <c r="D347" s="49"/>
      <c r="E347" s="78"/>
      <c r="F347" s="78"/>
      <c r="G347" s="51"/>
      <c r="H347" s="79"/>
      <c r="I347" s="80"/>
      <c r="J347" s="139" t="e">
        <f t="shared" si="7"/>
        <v>#DIV/0!</v>
      </c>
      <c r="K347" s="50"/>
      <c r="L347" s="50"/>
      <c r="M347" s="49"/>
    </row>
    <row r="348" spans="1:13">
      <c r="A348" s="32">
        <v>341</v>
      </c>
      <c r="B348" s="49"/>
      <c r="C348" s="49"/>
      <c r="D348" s="49"/>
      <c r="E348" s="78"/>
      <c r="F348" s="78"/>
      <c r="G348" s="51"/>
      <c r="H348" s="79"/>
      <c r="I348" s="80"/>
      <c r="J348" s="152" t="e">
        <f t="shared" si="7"/>
        <v>#DIV/0!</v>
      </c>
      <c r="K348" s="50"/>
      <c r="L348" s="50"/>
      <c r="M348" s="49"/>
    </row>
    <row r="349" spans="1:13">
      <c r="A349" s="32">
        <v>342</v>
      </c>
      <c r="B349" s="49"/>
      <c r="C349" s="49"/>
      <c r="D349" s="49"/>
      <c r="E349" s="78"/>
      <c r="F349" s="78"/>
      <c r="G349" s="51"/>
      <c r="H349" s="79"/>
      <c r="I349" s="80"/>
      <c r="J349" s="152" t="e">
        <f t="shared" si="7"/>
        <v>#DIV/0!</v>
      </c>
      <c r="K349" s="50"/>
      <c r="L349" s="50"/>
      <c r="M349" s="49"/>
    </row>
    <row r="350" spans="1:13">
      <c r="A350" s="32">
        <v>343</v>
      </c>
      <c r="B350" s="49"/>
      <c r="C350" s="49"/>
      <c r="D350" s="49"/>
      <c r="E350" s="78"/>
      <c r="F350" s="78"/>
      <c r="G350" s="51"/>
      <c r="H350" s="79"/>
      <c r="I350" s="80"/>
      <c r="J350" s="139" t="e">
        <f t="shared" si="7"/>
        <v>#DIV/0!</v>
      </c>
      <c r="K350" s="50"/>
      <c r="L350" s="50"/>
      <c r="M350" s="49"/>
    </row>
    <row r="351" spans="1:13">
      <c r="A351" s="32">
        <v>344</v>
      </c>
      <c r="B351" s="49"/>
      <c r="C351" s="49"/>
      <c r="D351" s="49"/>
      <c r="E351" s="78"/>
      <c r="F351" s="78"/>
      <c r="G351" s="51"/>
      <c r="H351" s="79"/>
      <c r="I351" s="80"/>
      <c r="J351" s="152" t="e">
        <f t="shared" si="7"/>
        <v>#DIV/0!</v>
      </c>
      <c r="K351" s="50"/>
      <c r="L351" s="50"/>
      <c r="M351" s="49"/>
    </row>
    <row r="352" spans="1:13">
      <c r="A352" s="32">
        <v>345</v>
      </c>
      <c r="B352" s="49"/>
      <c r="C352" s="49"/>
      <c r="D352" s="49"/>
      <c r="E352" s="78"/>
      <c r="F352" s="78"/>
      <c r="G352" s="51"/>
      <c r="H352" s="79"/>
      <c r="I352" s="80"/>
      <c r="J352" s="152" t="e">
        <f t="shared" si="7"/>
        <v>#DIV/0!</v>
      </c>
      <c r="K352" s="50"/>
      <c r="L352" s="50"/>
      <c r="M352" s="49"/>
    </row>
    <row r="353" spans="1:13">
      <c r="A353" s="32">
        <v>346</v>
      </c>
      <c r="B353" s="49"/>
      <c r="C353" s="49"/>
      <c r="D353" s="49"/>
      <c r="E353" s="78"/>
      <c r="F353" s="78"/>
      <c r="G353" s="51"/>
      <c r="H353" s="79"/>
      <c r="I353" s="80"/>
      <c r="J353" s="139" t="e">
        <f t="shared" si="7"/>
        <v>#DIV/0!</v>
      </c>
      <c r="K353" s="50"/>
      <c r="L353" s="50"/>
      <c r="M353" s="49"/>
    </row>
    <row r="354" spans="1:13">
      <c r="A354" s="32">
        <v>347</v>
      </c>
      <c r="B354" s="49"/>
      <c r="C354" s="49"/>
      <c r="D354" s="49"/>
      <c r="E354" s="78"/>
      <c r="F354" s="78"/>
      <c r="G354" s="51"/>
      <c r="H354" s="79"/>
      <c r="I354" s="80"/>
      <c r="J354" s="139" t="e">
        <f t="shared" si="7"/>
        <v>#DIV/0!</v>
      </c>
      <c r="K354" s="50"/>
      <c r="L354" s="50"/>
      <c r="M354" s="49"/>
    </row>
    <row r="355" spans="1:13">
      <c r="A355" s="32">
        <v>348</v>
      </c>
      <c r="B355" s="49"/>
      <c r="C355" s="49"/>
      <c r="D355" s="49"/>
      <c r="E355" s="78"/>
      <c r="F355" s="78"/>
      <c r="G355" s="51"/>
      <c r="H355" s="79"/>
      <c r="I355" s="80"/>
      <c r="J355" s="139" t="e">
        <f t="shared" si="7"/>
        <v>#DIV/0!</v>
      </c>
      <c r="K355" s="50"/>
      <c r="L355" s="50"/>
      <c r="M355" s="49"/>
    </row>
    <row r="356" spans="1:13">
      <c r="A356" s="32">
        <v>349</v>
      </c>
      <c r="B356" s="49"/>
      <c r="C356" s="49"/>
      <c r="D356" s="49"/>
      <c r="E356" s="78"/>
      <c r="F356" s="78"/>
      <c r="G356" s="51"/>
      <c r="H356" s="79"/>
      <c r="I356" s="80"/>
      <c r="J356" s="139" t="e">
        <f t="shared" si="7"/>
        <v>#DIV/0!</v>
      </c>
      <c r="K356" s="50"/>
      <c r="L356" s="50"/>
      <c r="M356" s="49"/>
    </row>
    <row r="357" spans="1:13">
      <c r="A357" s="32">
        <v>350</v>
      </c>
      <c r="B357" s="49"/>
      <c r="C357" s="49"/>
      <c r="D357" s="49"/>
      <c r="E357" s="78"/>
      <c r="F357" s="78"/>
      <c r="G357" s="51"/>
      <c r="H357" s="79"/>
      <c r="I357" s="80"/>
      <c r="J357" s="152" t="e">
        <f t="shared" si="7"/>
        <v>#DIV/0!</v>
      </c>
      <c r="K357" s="50"/>
      <c r="L357" s="50"/>
      <c r="M357" s="49"/>
    </row>
    <row r="358" spans="1:13">
      <c r="A358" s="32">
        <v>351</v>
      </c>
      <c r="B358" s="49"/>
      <c r="C358" s="49"/>
      <c r="D358" s="49"/>
      <c r="E358" s="78"/>
      <c r="F358" s="78"/>
      <c r="G358" s="51"/>
      <c r="H358" s="79"/>
      <c r="I358" s="80"/>
      <c r="J358" s="152" t="e">
        <f t="shared" si="7"/>
        <v>#DIV/0!</v>
      </c>
      <c r="K358" s="50"/>
      <c r="L358" s="50"/>
      <c r="M358" s="49"/>
    </row>
    <row r="359" spans="1:13">
      <c r="A359" s="32">
        <v>352</v>
      </c>
      <c r="B359" s="49"/>
      <c r="C359" s="49"/>
      <c r="D359" s="49"/>
      <c r="E359" s="78"/>
      <c r="F359" s="78"/>
      <c r="G359" s="51"/>
      <c r="H359" s="79"/>
      <c r="I359" s="80"/>
      <c r="J359" s="139" t="e">
        <f t="shared" si="7"/>
        <v>#DIV/0!</v>
      </c>
      <c r="K359" s="50"/>
      <c r="L359" s="50"/>
      <c r="M359" s="49"/>
    </row>
    <row r="360" spans="1:13">
      <c r="B360" s="34"/>
      <c r="H360" s="81"/>
      <c r="I360" s="81"/>
      <c r="J360" s="154"/>
    </row>
    <row r="361" spans="1:13">
      <c r="B361" s="34"/>
      <c r="H361" s="81"/>
      <c r="I361" s="81"/>
      <c r="J361" s="154"/>
    </row>
  </sheetData>
  <mergeCells count="3">
    <mergeCell ref="E2:G2"/>
    <mergeCell ref="E3:G3"/>
    <mergeCell ref="E4:G4"/>
  </mergeCells>
  <phoneticPr fontId="1"/>
  <dataValidations count="1">
    <dataValidation type="list" allowBlank="1" showInputMessage="1" showErrorMessage="1" sqref="E8:E359 JA8:JA359 SW8:SW359 ACS8:ACS359 AMO8:AMO359 AWK8:AWK359 BGG8:BGG359 BQC8:BQC359 BZY8:BZY359 CJU8:CJU359 CTQ8:CTQ359 DDM8:DDM359 DNI8:DNI359 DXE8:DXE359 EHA8:EHA359 EQW8:EQW359 FAS8:FAS359 FKO8:FKO359 FUK8:FUK359 GEG8:GEG359 GOC8:GOC359 GXY8:GXY359 HHU8:HHU359 HRQ8:HRQ359 IBM8:IBM359 ILI8:ILI359 IVE8:IVE359 JFA8:JFA359 JOW8:JOW359 JYS8:JYS359 KIO8:KIO359 KSK8:KSK359 LCG8:LCG359 LMC8:LMC359 LVY8:LVY359 MFU8:MFU359 MPQ8:MPQ359 MZM8:MZM359 NJI8:NJI359 NTE8:NTE359 ODA8:ODA359 OMW8:OMW359 OWS8:OWS359 PGO8:PGO359 PQK8:PQK359 QAG8:QAG359 QKC8:QKC359 QTY8:QTY359 RDU8:RDU359 RNQ8:RNQ359 RXM8:RXM359 SHI8:SHI359 SRE8:SRE359 TBA8:TBA359 TKW8:TKW359 TUS8:TUS359 UEO8:UEO359 UOK8:UOK359 UYG8:UYG359 VIC8:VIC359 VRY8:VRY359 WBU8:WBU359 WLQ8:WLQ359 WVM8:WVM359 E65544:E65895 JA65544:JA65895 SW65544:SW65895 ACS65544:ACS65895 AMO65544:AMO65895 AWK65544:AWK65895 BGG65544:BGG65895 BQC65544:BQC65895 BZY65544:BZY65895 CJU65544:CJU65895 CTQ65544:CTQ65895 DDM65544:DDM65895 DNI65544:DNI65895 DXE65544:DXE65895 EHA65544:EHA65895 EQW65544:EQW65895 FAS65544:FAS65895 FKO65544:FKO65895 FUK65544:FUK65895 GEG65544:GEG65895 GOC65544:GOC65895 GXY65544:GXY65895 HHU65544:HHU65895 HRQ65544:HRQ65895 IBM65544:IBM65895 ILI65544:ILI65895 IVE65544:IVE65895 JFA65544:JFA65895 JOW65544:JOW65895 JYS65544:JYS65895 KIO65544:KIO65895 KSK65544:KSK65895 LCG65544:LCG65895 LMC65544:LMC65895 LVY65544:LVY65895 MFU65544:MFU65895 MPQ65544:MPQ65895 MZM65544:MZM65895 NJI65544:NJI65895 NTE65544:NTE65895 ODA65544:ODA65895 OMW65544:OMW65895 OWS65544:OWS65895 PGO65544:PGO65895 PQK65544:PQK65895 QAG65544:QAG65895 QKC65544:QKC65895 QTY65544:QTY65895 RDU65544:RDU65895 RNQ65544:RNQ65895 RXM65544:RXM65895 SHI65544:SHI65895 SRE65544:SRE65895 TBA65544:TBA65895 TKW65544:TKW65895 TUS65544:TUS65895 UEO65544:UEO65895 UOK65544:UOK65895 UYG65544:UYG65895 VIC65544:VIC65895 VRY65544:VRY65895 WBU65544:WBU65895 WLQ65544:WLQ65895 WVM65544:WVM65895 E131080:E131431 JA131080:JA131431 SW131080:SW131431 ACS131080:ACS131431 AMO131080:AMO131431 AWK131080:AWK131431 BGG131080:BGG131431 BQC131080:BQC131431 BZY131080:BZY131431 CJU131080:CJU131431 CTQ131080:CTQ131431 DDM131080:DDM131431 DNI131080:DNI131431 DXE131080:DXE131431 EHA131080:EHA131431 EQW131080:EQW131431 FAS131080:FAS131431 FKO131080:FKO131431 FUK131080:FUK131431 GEG131080:GEG131431 GOC131080:GOC131431 GXY131080:GXY131431 HHU131080:HHU131431 HRQ131080:HRQ131431 IBM131080:IBM131431 ILI131080:ILI131431 IVE131080:IVE131431 JFA131080:JFA131431 JOW131080:JOW131431 JYS131080:JYS131431 KIO131080:KIO131431 KSK131080:KSK131431 LCG131080:LCG131431 LMC131080:LMC131431 LVY131080:LVY131431 MFU131080:MFU131431 MPQ131080:MPQ131431 MZM131080:MZM131431 NJI131080:NJI131431 NTE131080:NTE131431 ODA131080:ODA131431 OMW131080:OMW131431 OWS131080:OWS131431 PGO131080:PGO131431 PQK131080:PQK131431 QAG131080:QAG131431 QKC131080:QKC131431 QTY131080:QTY131431 RDU131080:RDU131431 RNQ131080:RNQ131431 RXM131080:RXM131431 SHI131080:SHI131431 SRE131080:SRE131431 TBA131080:TBA131431 TKW131080:TKW131431 TUS131080:TUS131431 UEO131080:UEO131431 UOK131080:UOK131431 UYG131080:UYG131431 VIC131080:VIC131431 VRY131080:VRY131431 WBU131080:WBU131431 WLQ131080:WLQ131431 WVM131080:WVM131431 E196616:E196967 JA196616:JA196967 SW196616:SW196967 ACS196616:ACS196967 AMO196616:AMO196967 AWK196616:AWK196967 BGG196616:BGG196967 BQC196616:BQC196967 BZY196616:BZY196967 CJU196616:CJU196967 CTQ196616:CTQ196967 DDM196616:DDM196967 DNI196616:DNI196967 DXE196616:DXE196967 EHA196616:EHA196967 EQW196616:EQW196967 FAS196616:FAS196967 FKO196616:FKO196967 FUK196616:FUK196967 GEG196616:GEG196967 GOC196616:GOC196967 GXY196616:GXY196967 HHU196616:HHU196967 HRQ196616:HRQ196967 IBM196616:IBM196967 ILI196616:ILI196967 IVE196616:IVE196967 JFA196616:JFA196967 JOW196616:JOW196967 JYS196616:JYS196967 KIO196616:KIO196967 KSK196616:KSK196967 LCG196616:LCG196967 LMC196616:LMC196967 LVY196616:LVY196967 MFU196616:MFU196967 MPQ196616:MPQ196967 MZM196616:MZM196967 NJI196616:NJI196967 NTE196616:NTE196967 ODA196616:ODA196967 OMW196616:OMW196967 OWS196616:OWS196967 PGO196616:PGO196967 PQK196616:PQK196967 QAG196616:QAG196967 QKC196616:QKC196967 QTY196616:QTY196967 RDU196616:RDU196967 RNQ196616:RNQ196967 RXM196616:RXM196967 SHI196616:SHI196967 SRE196616:SRE196967 TBA196616:TBA196967 TKW196616:TKW196967 TUS196616:TUS196967 UEO196616:UEO196967 UOK196616:UOK196967 UYG196616:UYG196967 VIC196616:VIC196967 VRY196616:VRY196967 WBU196616:WBU196967 WLQ196616:WLQ196967 WVM196616:WVM196967 E262152:E262503 JA262152:JA262503 SW262152:SW262503 ACS262152:ACS262503 AMO262152:AMO262503 AWK262152:AWK262503 BGG262152:BGG262503 BQC262152:BQC262503 BZY262152:BZY262503 CJU262152:CJU262503 CTQ262152:CTQ262503 DDM262152:DDM262503 DNI262152:DNI262503 DXE262152:DXE262503 EHA262152:EHA262503 EQW262152:EQW262503 FAS262152:FAS262503 FKO262152:FKO262503 FUK262152:FUK262503 GEG262152:GEG262503 GOC262152:GOC262503 GXY262152:GXY262503 HHU262152:HHU262503 HRQ262152:HRQ262503 IBM262152:IBM262503 ILI262152:ILI262503 IVE262152:IVE262503 JFA262152:JFA262503 JOW262152:JOW262503 JYS262152:JYS262503 KIO262152:KIO262503 KSK262152:KSK262503 LCG262152:LCG262503 LMC262152:LMC262503 LVY262152:LVY262503 MFU262152:MFU262503 MPQ262152:MPQ262503 MZM262152:MZM262503 NJI262152:NJI262503 NTE262152:NTE262503 ODA262152:ODA262503 OMW262152:OMW262503 OWS262152:OWS262503 PGO262152:PGO262503 PQK262152:PQK262503 QAG262152:QAG262503 QKC262152:QKC262503 QTY262152:QTY262503 RDU262152:RDU262503 RNQ262152:RNQ262503 RXM262152:RXM262503 SHI262152:SHI262503 SRE262152:SRE262503 TBA262152:TBA262503 TKW262152:TKW262503 TUS262152:TUS262503 UEO262152:UEO262503 UOK262152:UOK262503 UYG262152:UYG262503 VIC262152:VIC262503 VRY262152:VRY262503 WBU262152:WBU262503 WLQ262152:WLQ262503 WVM262152:WVM262503 E327688:E328039 JA327688:JA328039 SW327688:SW328039 ACS327688:ACS328039 AMO327688:AMO328039 AWK327688:AWK328039 BGG327688:BGG328039 BQC327688:BQC328039 BZY327688:BZY328039 CJU327688:CJU328039 CTQ327688:CTQ328039 DDM327688:DDM328039 DNI327688:DNI328039 DXE327688:DXE328039 EHA327688:EHA328039 EQW327688:EQW328039 FAS327688:FAS328039 FKO327688:FKO328039 FUK327688:FUK328039 GEG327688:GEG328039 GOC327688:GOC328039 GXY327688:GXY328039 HHU327688:HHU328039 HRQ327688:HRQ328039 IBM327688:IBM328039 ILI327688:ILI328039 IVE327688:IVE328039 JFA327688:JFA328039 JOW327688:JOW328039 JYS327688:JYS328039 KIO327688:KIO328039 KSK327688:KSK328039 LCG327688:LCG328039 LMC327688:LMC328039 LVY327688:LVY328039 MFU327688:MFU328039 MPQ327688:MPQ328039 MZM327688:MZM328039 NJI327688:NJI328039 NTE327688:NTE328039 ODA327688:ODA328039 OMW327688:OMW328039 OWS327688:OWS328039 PGO327688:PGO328039 PQK327688:PQK328039 QAG327688:QAG328039 QKC327688:QKC328039 QTY327688:QTY328039 RDU327688:RDU328039 RNQ327688:RNQ328039 RXM327688:RXM328039 SHI327688:SHI328039 SRE327688:SRE328039 TBA327688:TBA328039 TKW327688:TKW328039 TUS327688:TUS328039 UEO327688:UEO328039 UOK327688:UOK328039 UYG327688:UYG328039 VIC327688:VIC328039 VRY327688:VRY328039 WBU327688:WBU328039 WLQ327688:WLQ328039 WVM327688:WVM328039 E393224:E393575 JA393224:JA393575 SW393224:SW393575 ACS393224:ACS393575 AMO393224:AMO393575 AWK393224:AWK393575 BGG393224:BGG393575 BQC393224:BQC393575 BZY393224:BZY393575 CJU393224:CJU393575 CTQ393224:CTQ393575 DDM393224:DDM393575 DNI393224:DNI393575 DXE393224:DXE393575 EHA393224:EHA393575 EQW393224:EQW393575 FAS393224:FAS393575 FKO393224:FKO393575 FUK393224:FUK393575 GEG393224:GEG393575 GOC393224:GOC393575 GXY393224:GXY393575 HHU393224:HHU393575 HRQ393224:HRQ393575 IBM393224:IBM393575 ILI393224:ILI393575 IVE393224:IVE393575 JFA393224:JFA393575 JOW393224:JOW393575 JYS393224:JYS393575 KIO393224:KIO393575 KSK393224:KSK393575 LCG393224:LCG393575 LMC393224:LMC393575 LVY393224:LVY393575 MFU393224:MFU393575 MPQ393224:MPQ393575 MZM393224:MZM393575 NJI393224:NJI393575 NTE393224:NTE393575 ODA393224:ODA393575 OMW393224:OMW393575 OWS393224:OWS393575 PGO393224:PGO393575 PQK393224:PQK393575 QAG393224:QAG393575 QKC393224:QKC393575 QTY393224:QTY393575 RDU393224:RDU393575 RNQ393224:RNQ393575 RXM393224:RXM393575 SHI393224:SHI393575 SRE393224:SRE393575 TBA393224:TBA393575 TKW393224:TKW393575 TUS393224:TUS393575 UEO393224:UEO393575 UOK393224:UOK393575 UYG393224:UYG393575 VIC393224:VIC393575 VRY393224:VRY393575 WBU393224:WBU393575 WLQ393224:WLQ393575 WVM393224:WVM393575 E458760:E459111 JA458760:JA459111 SW458760:SW459111 ACS458760:ACS459111 AMO458760:AMO459111 AWK458760:AWK459111 BGG458760:BGG459111 BQC458760:BQC459111 BZY458760:BZY459111 CJU458760:CJU459111 CTQ458760:CTQ459111 DDM458760:DDM459111 DNI458760:DNI459111 DXE458760:DXE459111 EHA458760:EHA459111 EQW458760:EQW459111 FAS458760:FAS459111 FKO458760:FKO459111 FUK458760:FUK459111 GEG458760:GEG459111 GOC458760:GOC459111 GXY458760:GXY459111 HHU458760:HHU459111 HRQ458760:HRQ459111 IBM458760:IBM459111 ILI458760:ILI459111 IVE458760:IVE459111 JFA458760:JFA459111 JOW458760:JOW459111 JYS458760:JYS459111 KIO458760:KIO459111 KSK458760:KSK459111 LCG458760:LCG459111 LMC458760:LMC459111 LVY458760:LVY459111 MFU458760:MFU459111 MPQ458760:MPQ459111 MZM458760:MZM459111 NJI458760:NJI459111 NTE458760:NTE459111 ODA458760:ODA459111 OMW458760:OMW459111 OWS458760:OWS459111 PGO458760:PGO459111 PQK458760:PQK459111 QAG458760:QAG459111 QKC458760:QKC459111 QTY458760:QTY459111 RDU458760:RDU459111 RNQ458760:RNQ459111 RXM458760:RXM459111 SHI458760:SHI459111 SRE458760:SRE459111 TBA458760:TBA459111 TKW458760:TKW459111 TUS458760:TUS459111 UEO458760:UEO459111 UOK458760:UOK459111 UYG458760:UYG459111 VIC458760:VIC459111 VRY458760:VRY459111 WBU458760:WBU459111 WLQ458760:WLQ459111 WVM458760:WVM459111 E524296:E524647 JA524296:JA524647 SW524296:SW524647 ACS524296:ACS524647 AMO524296:AMO524647 AWK524296:AWK524647 BGG524296:BGG524647 BQC524296:BQC524647 BZY524296:BZY524647 CJU524296:CJU524647 CTQ524296:CTQ524647 DDM524296:DDM524647 DNI524296:DNI524647 DXE524296:DXE524647 EHA524296:EHA524647 EQW524296:EQW524647 FAS524296:FAS524647 FKO524296:FKO524647 FUK524296:FUK524647 GEG524296:GEG524647 GOC524296:GOC524647 GXY524296:GXY524647 HHU524296:HHU524647 HRQ524296:HRQ524647 IBM524296:IBM524647 ILI524296:ILI524647 IVE524296:IVE524647 JFA524296:JFA524647 JOW524296:JOW524647 JYS524296:JYS524647 KIO524296:KIO524647 KSK524296:KSK524647 LCG524296:LCG524647 LMC524296:LMC524647 LVY524296:LVY524647 MFU524296:MFU524647 MPQ524296:MPQ524647 MZM524296:MZM524647 NJI524296:NJI524647 NTE524296:NTE524647 ODA524296:ODA524647 OMW524296:OMW524647 OWS524296:OWS524647 PGO524296:PGO524647 PQK524296:PQK524647 QAG524296:QAG524647 QKC524296:QKC524647 QTY524296:QTY524647 RDU524296:RDU524647 RNQ524296:RNQ524647 RXM524296:RXM524647 SHI524296:SHI524647 SRE524296:SRE524647 TBA524296:TBA524647 TKW524296:TKW524647 TUS524296:TUS524647 UEO524296:UEO524647 UOK524296:UOK524647 UYG524296:UYG524647 VIC524296:VIC524647 VRY524296:VRY524647 WBU524296:WBU524647 WLQ524296:WLQ524647 WVM524296:WVM524647 E589832:E590183 JA589832:JA590183 SW589832:SW590183 ACS589832:ACS590183 AMO589832:AMO590183 AWK589832:AWK590183 BGG589832:BGG590183 BQC589832:BQC590183 BZY589832:BZY590183 CJU589832:CJU590183 CTQ589832:CTQ590183 DDM589832:DDM590183 DNI589832:DNI590183 DXE589832:DXE590183 EHA589832:EHA590183 EQW589832:EQW590183 FAS589832:FAS590183 FKO589832:FKO590183 FUK589832:FUK590183 GEG589832:GEG590183 GOC589832:GOC590183 GXY589832:GXY590183 HHU589832:HHU590183 HRQ589832:HRQ590183 IBM589832:IBM590183 ILI589832:ILI590183 IVE589832:IVE590183 JFA589832:JFA590183 JOW589832:JOW590183 JYS589832:JYS590183 KIO589832:KIO590183 KSK589832:KSK590183 LCG589832:LCG590183 LMC589832:LMC590183 LVY589832:LVY590183 MFU589832:MFU590183 MPQ589832:MPQ590183 MZM589832:MZM590183 NJI589832:NJI590183 NTE589832:NTE590183 ODA589832:ODA590183 OMW589832:OMW590183 OWS589832:OWS590183 PGO589832:PGO590183 PQK589832:PQK590183 QAG589832:QAG590183 QKC589832:QKC590183 QTY589832:QTY590183 RDU589832:RDU590183 RNQ589832:RNQ590183 RXM589832:RXM590183 SHI589832:SHI590183 SRE589832:SRE590183 TBA589832:TBA590183 TKW589832:TKW590183 TUS589832:TUS590183 UEO589832:UEO590183 UOK589832:UOK590183 UYG589832:UYG590183 VIC589832:VIC590183 VRY589832:VRY590183 WBU589832:WBU590183 WLQ589832:WLQ590183 WVM589832:WVM590183 E655368:E655719 JA655368:JA655719 SW655368:SW655719 ACS655368:ACS655719 AMO655368:AMO655719 AWK655368:AWK655719 BGG655368:BGG655719 BQC655368:BQC655719 BZY655368:BZY655719 CJU655368:CJU655719 CTQ655368:CTQ655719 DDM655368:DDM655719 DNI655368:DNI655719 DXE655368:DXE655719 EHA655368:EHA655719 EQW655368:EQW655719 FAS655368:FAS655719 FKO655368:FKO655719 FUK655368:FUK655719 GEG655368:GEG655719 GOC655368:GOC655719 GXY655368:GXY655719 HHU655368:HHU655719 HRQ655368:HRQ655719 IBM655368:IBM655719 ILI655368:ILI655719 IVE655368:IVE655719 JFA655368:JFA655719 JOW655368:JOW655719 JYS655368:JYS655719 KIO655368:KIO655719 KSK655368:KSK655719 LCG655368:LCG655719 LMC655368:LMC655719 LVY655368:LVY655719 MFU655368:MFU655719 MPQ655368:MPQ655719 MZM655368:MZM655719 NJI655368:NJI655719 NTE655368:NTE655719 ODA655368:ODA655719 OMW655368:OMW655719 OWS655368:OWS655719 PGO655368:PGO655719 PQK655368:PQK655719 QAG655368:QAG655719 QKC655368:QKC655719 QTY655368:QTY655719 RDU655368:RDU655719 RNQ655368:RNQ655719 RXM655368:RXM655719 SHI655368:SHI655719 SRE655368:SRE655719 TBA655368:TBA655719 TKW655368:TKW655719 TUS655368:TUS655719 UEO655368:UEO655719 UOK655368:UOK655719 UYG655368:UYG655719 VIC655368:VIC655719 VRY655368:VRY655719 WBU655368:WBU655719 WLQ655368:WLQ655719 WVM655368:WVM655719 E720904:E721255 JA720904:JA721255 SW720904:SW721255 ACS720904:ACS721255 AMO720904:AMO721255 AWK720904:AWK721255 BGG720904:BGG721255 BQC720904:BQC721255 BZY720904:BZY721255 CJU720904:CJU721255 CTQ720904:CTQ721255 DDM720904:DDM721255 DNI720904:DNI721255 DXE720904:DXE721255 EHA720904:EHA721255 EQW720904:EQW721255 FAS720904:FAS721255 FKO720904:FKO721255 FUK720904:FUK721255 GEG720904:GEG721255 GOC720904:GOC721255 GXY720904:GXY721255 HHU720904:HHU721255 HRQ720904:HRQ721255 IBM720904:IBM721255 ILI720904:ILI721255 IVE720904:IVE721255 JFA720904:JFA721255 JOW720904:JOW721255 JYS720904:JYS721255 KIO720904:KIO721255 KSK720904:KSK721255 LCG720904:LCG721255 LMC720904:LMC721255 LVY720904:LVY721255 MFU720904:MFU721255 MPQ720904:MPQ721255 MZM720904:MZM721255 NJI720904:NJI721255 NTE720904:NTE721255 ODA720904:ODA721255 OMW720904:OMW721255 OWS720904:OWS721255 PGO720904:PGO721255 PQK720904:PQK721255 QAG720904:QAG721255 QKC720904:QKC721255 QTY720904:QTY721255 RDU720904:RDU721255 RNQ720904:RNQ721255 RXM720904:RXM721255 SHI720904:SHI721255 SRE720904:SRE721255 TBA720904:TBA721255 TKW720904:TKW721255 TUS720904:TUS721255 UEO720904:UEO721255 UOK720904:UOK721255 UYG720904:UYG721255 VIC720904:VIC721255 VRY720904:VRY721255 WBU720904:WBU721255 WLQ720904:WLQ721255 WVM720904:WVM721255 E786440:E786791 JA786440:JA786791 SW786440:SW786791 ACS786440:ACS786791 AMO786440:AMO786791 AWK786440:AWK786791 BGG786440:BGG786791 BQC786440:BQC786791 BZY786440:BZY786791 CJU786440:CJU786791 CTQ786440:CTQ786791 DDM786440:DDM786791 DNI786440:DNI786791 DXE786440:DXE786791 EHA786440:EHA786791 EQW786440:EQW786791 FAS786440:FAS786791 FKO786440:FKO786791 FUK786440:FUK786791 GEG786440:GEG786791 GOC786440:GOC786791 GXY786440:GXY786791 HHU786440:HHU786791 HRQ786440:HRQ786791 IBM786440:IBM786791 ILI786440:ILI786791 IVE786440:IVE786791 JFA786440:JFA786791 JOW786440:JOW786791 JYS786440:JYS786791 KIO786440:KIO786791 KSK786440:KSK786791 LCG786440:LCG786791 LMC786440:LMC786791 LVY786440:LVY786791 MFU786440:MFU786791 MPQ786440:MPQ786791 MZM786440:MZM786791 NJI786440:NJI786791 NTE786440:NTE786791 ODA786440:ODA786791 OMW786440:OMW786791 OWS786440:OWS786791 PGO786440:PGO786791 PQK786440:PQK786791 QAG786440:QAG786791 QKC786440:QKC786791 QTY786440:QTY786791 RDU786440:RDU786791 RNQ786440:RNQ786791 RXM786440:RXM786791 SHI786440:SHI786791 SRE786440:SRE786791 TBA786440:TBA786791 TKW786440:TKW786791 TUS786440:TUS786791 UEO786440:UEO786791 UOK786440:UOK786791 UYG786440:UYG786791 VIC786440:VIC786791 VRY786440:VRY786791 WBU786440:WBU786791 WLQ786440:WLQ786791 WVM786440:WVM786791 E851976:E852327 JA851976:JA852327 SW851976:SW852327 ACS851976:ACS852327 AMO851976:AMO852327 AWK851976:AWK852327 BGG851976:BGG852327 BQC851976:BQC852327 BZY851976:BZY852327 CJU851976:CJU852327 CTQ851976:CTQ852327 DDM851976:DDM852327 DNI851976:DNI852327 DXE851976:DXE852327 EHA851976:EHA852327 EQW851976:EQW852327 FAS851976:FAS852327 FKO851976:FKO852327 FUK851976:FUK852327 GEG851976:GEG852327 GOC851976:GOC852327 GXY851976:GXY852327 HHU851976:HHU852327 HRQ851976:HRQ852327 IBM851976:IBM852327 ILI851976:ILI852327 IVE851976:IVE852327 JFA851976:JFA852327 JOW851976:JOW852327 JYS851976:JYS852327 KIO851976:KIO852327 KSK851976:KSK852327 LCG851976:LCG852327 LMC851976:LMC852327 LVY851976:LVY852327 MFU851976:MFU852327 MPQ851976:MPQ852327 MZM851976:MZM852327 NJI851976:NJI852327 NTE851976:NTE852327 ODA851976:ODA852327 OMW851976:OMW852327 OWS851976:OWS852327 PGO851976:PGO852327 PQK851976:PQK852327 QAG851976:QAG852327 QKC851976:QKC852327 QTY851976:QTY852327 RDU851976:RDU852327 RNQ851976:RNQ852327 RXM851976:RXM852327 SHI851976:SHI852327 SRE851976:SRE852327 TBA851976:TBA852327 TKW851976:TKW852327 TUS851976:TUS852327 UEO851976:UEO852327 UOK851976:UOK852327 UYG851976:UYG852327 VIC851976:VIC852327 VRY851976:VRY852327 WBU851976:WBU852327 WLQ851976:WLQ852327 WVM851976:WVM852327 E917512:E917863 JA917512:JA917863 SW917512:SW917863 ACS917512:ACS917863 AMO917512:AMO917863 AWK917512:AWK917863 BGG917512:BGG917863 BQC917512:BQC917863 BZY917512:BZY917863 CJU917512:CJU917863 CTQ917512:CTQ917863 DDM917512:DDM917863 DNI917512:DNI917863 DXE917512:DXE917863 EHA917512:EHA917863 EQW917512:EQW917863 FAS917512:FAS917863 FKO917512:FKO917863 FUK917512:FUK917863 GEG917512:GEG917863 GOC917512:GOC917863 GXY917512:GXY917863 HHU917512:HHU917863 HRQ917512:HRQ917863 IBM917512:IBM917863 ILI917512:ILI917863 IVE917512:IVE917863 JFA917512:JFA917863 JOW917512:JOW917863 JYS917512:JYS917863 KIO917512:KIO917863 KSK917512:KSK917863 LCG917512:LCG917863 LMC917512:LMC917863 LVY917512:LVY917863 MFU917512:MFU917863 MPQ917512:MPQ917863 MZM917512:MZM917863 NJI917512:NJI917863 NTE917512:NTE917863 ODA917512:ODA917863 OMW917512:OMW917863 OWS917512:OWS917863 PGO917512:PGO917863 PQK917512:PQK917863 QAG917512:QAG917863 QKC917512:QKC917863 QTY917512:QTY917863 RDU917512:RDU917863 RNQ917512:RNQ917863 RXM917512:RXM917863 SHI917512:SHI917863 SRE917512:SRE917863 TBA917512:TBA917863 TKW917512:TKW917863 TUS917512:TUS917863 UEO917512:UEO917863 UOK917512:UOK917863 UYG917512:UYG917863 VIC917512:VIC917863 VRY917512:VRY917863 WBU917512:WBU917863 WLQ917512:WLQ917863 WVM917512:WVM917863 E983048:E983399 JA983048:JA983399 SW983048:SW983399 ACS983048:ACS983399 AMO983048:AMO983399 AWK983048:AWK983399 BGG983048:BGG983399 BQC983048:BQC983399 BZY983048:BZY983399 CJU983048:CJU983399 CTQ983048:CTQ983399 DDM983048:DDM983399 DNI983048:DNI983399 DXE983048:DXE983399 EHA983048:EHA983399 EQW983048:EQW983399 FAS983048:FAS983399 FKO983048:FKO983399 FUK983048:FUK983399 GEG983048:GEG983399 GOC983048:GOC983399 GXY983048:GXY983399 HHU983048:HHU983399 HRQ983048:HRQ983399 IBM983048:IBM983399 ILI983048:ILI983399 IVE983048:IVE983399 JFA983048:JFA983399 JOW983048:JOW983399 JYS983048:JYS983399 KIO983048:KIO983399 KSK983048:KSK983399 LCG983048:LCG983399 LMC983048:LMC983399 LVY983048:LVY983399 MFU983048:MFU983399 MPQ983048:MPQ983399 MZM983048:MZM983399 NJI983048:NJI983399 NTE983048:NTE983399 ODA983048:ODA983399 OMW983048:OMW983399 OWS983048:OWS983399 PGO983048:PGO983399 PQK983048:PQK983399 QAG983048:QAG983399 QKC983048:QKC983399 QTY983048:QTY983399 RDU983048:RDU983399 RNQ983048:RNQ983399 RXM983048:RXM983399 SHI983048:SHI983399 SRE983048:SRE983399 TBA983048:TBA983399 TKW983048:TKW983399 TUS983048:TUS983399 UEO983048:UEO983399 UOK983048:UOK983399 UYG983048:UYG983399 VIC983048:VIC983399 VRY983048:VRY983399 WBU983048:WBU983399 WLQ983048:WLQ983399 WVM983048:WVM983399">
      <formula1>"10電力,PPS"</formula1>
    </dataValidation>
  </dataValidations>
  <pageMargins left="0.78700000000000003" right="0.78700000000000003" top="0.59" bottom="0.55000000000000004" header="0.51200000000000001" footer="0.51200000000000001"/>
  <pageSetup paperSize="9" scale="7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zoomScaleNormal="100" workbookViewId="0">
      <selection activeCell="D29" sqref="D29"/>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10.875" style="32" customWidth="1"/>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6" width="10.875" style="32" customWidth="1"/>
    <col min="267"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2" width="10.875" style="32" customWidth="1"/>
    <col min="523"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8" width="10.875" style="32" customWidth="1"/>
    <col min="779"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4" width="10.875" style="32" customWidth="1"/>
    <col min="1035"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0" width="10.875" style="32" customWidth="1"/>
    <col min="1291"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6" width="10.875" style="32" customWidth="1"/>
    <col min="1547"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2" width="10.875" style="32" customWidth="1"/>
    <col min="1803"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8" width="10.875" style="32" customWidth="1"/>
    <col min="2059"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4" width="10.875" style="32" customWidth="1"/>
    <col min="2315"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0" width="10.875" style="32" customWidth="1"/>
    <col min="2571"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6" width="10.875" style="32" customWidth="1"/>
    <col min="2827"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2" width="10.875" style="32" customWidth="1"/>
    <col min="3083"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8" width="10.875" style="32" customWidth="1"/>
    <col min="3339"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4" width="10.875" style="32" customWidth="1"/>
    <col min="3595"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0" width="10.875" style="32" customWidth="1"/>
    <col min="3851"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6" width="10.875" style="32" customWidth="1"/>
    <col min="4107"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2" width="10.875" style="32" customWidth="1"/>
    <col min="4363"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8" width="10.875" style="32" customWidth="1"/>
    <col min="4619"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4" width="10.875" style="32" customWidth="1"/>
    <col min="4875"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0" width="10.875" style="32" customWidth="1"/>
    <col min="5131"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6" width="10.875" style="32" customWidth="1"/>
    <col min="5387"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2" width="10.875" style="32" customWidth="1"/>
    <col min="5643"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8" width="10.875" style="32" customWidth="1"/>
    <col min="5899"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4" width="10.875" style="32" customWidth="1"/>
    <col min="6155"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0" width="10.875" style="32" customWidth="1"/>
    <col min="6411"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6" width="10.875" style="32" customWidth="1"/>
    <col min="6667"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2" width="10.875" style="32" customWidth="1"/>
    <col min="6923"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8" width="10.875" style="32" customWidth="1"/>
    <col min="7179"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4" width="10.875" style="32" customWidth="1"/>
    <col min="7435"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0" width="10.875" style="32" customWidth="1"/>
    <col min="7691"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6" width="10.875" style="32" customWidth="1"/>
    <col min="7947"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2" width="10.875" style="32" customWidth="1"/>
    <col min="8203"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8" width="10.875" style="32" customWidth="1"/>
    <col min="8459"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4" width="10.875" style="32" customWidth="1"/>
    <col min="8715"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0" width="10.875" style="32" customWidth="1"/>
    <col min="8971"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6" width="10.875" style="32" customWidth="1"/>
    <col min="9227"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2" width="10.875" style="32" customWidth="1"/>
    <col min="9483"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8" width="10.875" style="32" customWidth="1"/>
    <col min="9739"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4" width="10.875" style="32" customWidth="1"/>
    <col min="9995"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0" width="10.875" style="32" customWidth="1"/>
    <col min="10251"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6" width="10.875" style="32" customWidth="1"/>
    <col min="10507"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2" width="10.875" style="32" customWidth="1"/>
    <col min="10763"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8" width="10.875" style="32" customWidth="1"/>
    <col min="11019"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4" width="10.875" style="32" customWidth="1"/>
    <col min="11275"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0" width="10.875" style="32" customWidth="1"/>
    <col min="11531"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6" width="10.875" style="32" customWidth="1"/>
    <col min="11787"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2" width="10.875" style="32" customWidth="1"/>
    <col min="12043"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8" width="10.875" style="32" customWidth="1"/>
    <col min="12299"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4" width="10.875" style="32" customWidth="1"/>
    <col min="12555"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0" width="10.875" style="32" customWidth="1"/>
    <col min="12811"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6" width="10.875" style="32" customWidth="1"/>
    <col min="13067"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2" width="10.875" style="32" customWidth="1"/>
    <col min="13323"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8" width="10.875" style="32" customWidth="1"/>
    <col min="13579"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4" width="10.875" style="32" customWidth="1"/>
    <col min="13835"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0" width="10.875" style="32" customWidth="1"/>
    <col min="14091"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6" width="10.875" style="32" customWidth="1"/>
    <col min="14347"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2" width="10.875" style="32" customWidth="1"/>
    <col min="14603"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8" width="10.875" style="32" customWidth="1"/>
    <col min="14859"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4" width="10.875" style="32" customWidth="1"/>
    <col min="15115"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0" width="10.875" style="32" customWidth="1"/>
    <col min="15371"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6" width="10.875" style="32" customWidth="1"/>
    <col min="15627"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2" width="10.875" style="32" customWidth="1"/>
    <col min="15883"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8" width="10.875" style="32" customWidth="1"/>
    <col min="16139" max="16142" width="9" style="32"/>
    <col min="16143" max="16143" width="11.125" style="32" customWidth="1"/>
    <col min="16144" max="16384" width="9" style="32"/>
  </cols>
  <sheetData>
    <row r="1" spans="1:15">
      <c r="A1" s="32" t="s">
        <v>0</v>
      </c>
      <c r="B1" s="83" t="str">
        <f>[5]合計!C3</f>
        <v>さいたま市</v>
      </c>
      <c r="C1" s="73"/>
      <c r="D1" s="73"/>
      <c r="E1" s="73"/>
      <c r="F1" s="73"/>
      <c r="I1" s="557" t="s">
        <v>51</v>
      </c>
      <c r="K1" s="35" t="s">
        <v>70</v>
      </c>
    </row>
    <row r="2" spans="1:15" s="73" customFormat="1" ht="51" customHeight="1">
      <c r="B2" s="84"/>
      <c r="E2" s="817" t="s">
        <v>71</v>
      </c>
      <c r="F2" s="817"/>
      <c r="G2" s="817"/>
      <c r="H2" s="136">
        <f>SUMIF(E8:E357,"PPS",H8:H357)</f>
        <v>518473</v>
      </c>
      <c r="I2" s="137"/>
      <c r="J2" s="35"/>
      <c r="K2" s="48"/>
      <c r="L2" s="48"/>
      <c r="O2" s="32"/>
    </row>
    <row r="3" spans="1:15" s="73" customFormat="1" ht="41.25" customHeight="1">
      <c r="B3" s="34"/>
      <c r="E3" s="817" t="s">
        <v>72</v>
      </c>
      <c r="F3" s="817"/>
      <c r="G3" s="817"/>
      <c r="H3" s="136">
        <f>O7</f>
        <v>0</v>
      </c>
      <c r="I3" s="137"/>
      <c r="J3" s="34"/>
      <c r="K3" s="48"/>
      <c r="L3" s="48"/>
      <c r="O3" s="32"/>
    </row>
    <row r="4" spans="1:15" s="73" customFormat="1" ht="60" customHeight="1">
      <c r="B4" s="34"/>
      <c r="E4" s="817" t="s">
        <v>1439</v>
      </c>
      <c r="F4" s="817"/>
      <c r="G4" s="817"/>
      <c r="H4" s="155" t="e">
        <f>H3/I7</f>
        <v>#DIV/0!</v>
      </c>
      <c r="I4" s="156"/>
      <c r="J4" s="34"/>
      <c r="K4" s="48"/>
      <c r="L4" s="48"/>
    </row>
    <row r="5" spans="1:15" s="34" customFormat="1" ht="12.75" customHeight="1">
      <c r="B5" s="43"/>
      <c r="E5" s="44"/>
      <c r="F5" s="44"/>
      <c r="G5" s="44"/>
      <c r="H5" s="141"/>
      <c r="I5" s="141"/>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142" customFormat="1" ht="14.25" thickBot="1">
      <c r="B7" s="143" t="s">
        <v>69</v>
      </c>
      <c r="C7" s="143"/>
      <c r="D7" s="143"/>
      <c r="E7" s="143"/>
      <c r="F7" s="143"/>
      <c r="G7" s="143"/>
      <c r="H7" s="144">
        <f>SUM(H8:H357)</f>
        <v>518473</v>
      </c>
      <c r="I7" s="144">
        <f>SUM(I8:I357)</f>
        <v>0</v>
      </c>
      <c r="J7" s="145" t="e">
        <f>H7/I7</f>
        <v>#DIV/0!</v>
      </c>
      <c r="K7" s="157"/>
      <c r="L7" s="157"/>
      <c r="M7" s="143"/>
      <c r="N7" s="143"/>
      <c r="O7" s="158">
        <f>SUM(O8:O357)</f>
        <v>0</v>
      </c>
    </row>
    <row r="8" spans="1:15" ht="122.25" thickTop="1">
      <c r="A8" s="32">
        <v>1</v>
      </c>
      <c r="B8" s="153" t="s">
        <v>1440</v>
      </c>
      <c r="C8" s="62" t="s">
        <v>154</v>
      </c>
      <c r="D8" s="72" t="s">
        <v>1441</v>
      </c>
      <c r="E8" s="63" t="s">
        <v>99</v>
      </c>
      <c r="F8" s="62" t="s">
        <v>153</v>
      </c>
      <c r="G8" s="90">
        <v>3</v>
      </c>
      <c r="H8" s="91">
        <v>518473</v>
      </c>
      <c r="I8" s="92"/>
      <c r="J8" s="152" t="e">
        <f>H8/I8</f>
        <v>#DIV/0!</v>
      </c>
      <c r="K8" s="93">
        <v>17</v>
      </c>
      <c r="L8" s="93">
        <v>7642</v>
      </c>
      <c r="M8" s="495" t="s">
        <v>1442</v>
      </c>
      <c r="N8" s="495" t="s">
        <v>1443</v>
      </c>
      <c r="O8" s="95"/>
    </row>
    <row r="9" spans="1:15">
      <c r="A9" s="32">
        <v>2</v>
      </c>
      <c r="B9" s="72"/>
      <c r="C9" s="62"/>
      <c r="D9" s="62"/>
      <c r="E9" s="74"/>
      <c r="F9" s="89"/>
      <c r="G9" s="90"/>
      <c r="H9" s="91"/>
      <c r="I9" s="92"/>
      <c r="J9" s="152" t="e">
        <f>H9/I9</f>
        <v>#DIV/0!</v>
      </c>
      <c r="K9" s="566"/>
      <c r="L9" s="566"/>
      <c r="M9" s="495"/>
      <c r="N9" s="495"/>
      <c r="O9" s="68"/>
    </row>
    <row r="10" spans="1:15">
      <c r="A10" s="32">
        <v>3</v>
      </c>
      <c r="B10" s="63"/>
      <c r="C10" s="63"/>
      <c r="D10" s="63"/>
      <c r="E10" s="74"/>
      <c r="F10" s="89"/>
      <c r="G10" s="90"/>
      <c r="H10" s="91"/>
      <c r="I10" s="92"/>
      <c r="J10" s="152" t="e">
        <f>H10/I10</f>
        <v>#DIV/0!</v>
      </c>
      <c r="K10" s="566"/>
      <c r="L10" s="566"/>
      <c r="M10" s="495"/>
      <c r="N10" s="495"/>
      <c r="O10" s="71"/>
    </row>
    <row r="11" spans="1:15">
      <c r="A11" s="32">
        <v>4</v>
      </c>
      <c r="B11" s="72"/>
      <c r="C11" s="62"/>
      <c r="D11" s="62"/>
      <c r="E11" s="74"/>
      <c r="F11" s="89"/>
      <c r="G11" s="90"/>
      <c r="H11" s="91"/>
      <c r="I11" s="92"/>
      <c r="J11" s="152" t="e">
        <f t="shared" ref="J11:J253" si="0">H11/I11</f>
        <v>#DIV/0!</v>
      </c>
      <c r="K11" s="93"/>
      <c r="L11" s="96"/>
      <c r="M11" s="495"/>
      <c r="N11" s="495"/>
      <c r="O11" s="71"/>
    </row>
    <row r="12" spans="1:15">
      <c r="A12" s="32">
        <v>5</v>
      </c>
      <c r="B12" s="159"/>
      <c r="C12" s="63"/>
      <c r="D12" s="63"/>
      <c r="E12" s="63"/>
      <c r="F12" s="62"/>
      <c r="G12" s="90"/>
      <c r="H12" s="160"/>
      <c r="I12" s="99"/>
      <c r="J12" s="152" t="e">
        <f t="shared" si="0"/>
        <v>#DIV/0!</v>
      </c>
      <c r="K12" s="100"/>
      <c r="L12" s="101"/>
      <c r="M12" s="90"/>
      <c r="N12" s="90"/>
      <c r="O12" s="71"/>
    </row>
    <row r="13" spans="1:15">
      <c r="A13" s="73">
        <v>6</v>
      </c>
      <c r="B13" s="63"/>
      <c r="C13" s="63"/>
      <c r="D13" s="63"/>
      <c r="E13" s="74"/>
      <c r="F13" s="89"/>
      <c r="G13" s="90"/>
      <c r="H13" s="91"/>
      <c r="I13" s="92"/>
      <c r="J13" s="152" t="e">
        <f t="shared" si="0"/>
        <v>#DIV/0!</v>
      </c>
      <c r="K13" s="93"/>
      <c r="L13" s="93"/>
      <c r="M13" s="495"/>
      <c r="N13" s="495"/>
      <c r="O13" s="71"/>
    </row>
    <row r="14" spans="1:15">
      <c r="A14" s="73">
        <v>7</v>
      </c>
      <c r="B14" s="72"/>
      <c r="C14" s="62"/>
      <c r="D14" s="62"/>
      <c r="E14" s="74"/>
      <c r="F14" s="89"/>
      <c r="G14" s="90"/>
      <c r="H14" s="91"/>
      <c r="I14" s="92"/>
      <c r="J14" s="139" t="e">
        <f t="shared" si="0"/>
        <v>#DIV/0!</v>
      </c>
      <c r="K14" s="93"/>
      <c r="L14" s="102"/>
      <c r="M14" s="495"/>
      <c r="N14" s="495"/>
      <c r="O14" s="71"/>
    </row>
    <row r="15" spans="1:15">
      <c r="A15" s="32">
        <v>8</v>
      </c>
      <c r="B15" s="13"/>
      <c r="C15" s="70"/>
      <c r="D15" s="62"/>
      <c r="E15" s="74"/>
      <c r="F15" s="89"/>
      <c r="G15" s="75"/>
      <c r="H15" s="103"/>
      <c r="I15" s="104"/>
      <c r="J15" s="152" t="e">
        <f t="shared" si="0"/>
        <v>#DIV/0!</v>
      </c>
      <c r="K15" s="101"/>
      <c r="L15" s="105"/>
      <c r="M15" s="495"/>
      <c r="N15" s="495"/>
      <c r="O15" s="71"/>
    </row>
    <row r="16" spans="1:15">
      <c r="A16" s="32">
        <v>9</v>
      </c>
      <c r="B16" s="72"/>
      <c r="C16" s="62"/>
      <c r="D16" s="62"/>
      <c r="E16" s="74"/>
      <c r="F16" s="89"/>
      <c r="G16" s="90"/>
      <c r="H16" s="91"/>
      <c r="I16" s="92"/>
      <c r="J16" s="152" t="e">
        <f t="shared" si="0"/>
        <v>#DIV/0!</v>
      </c>
      <c r="K16" s="93"/>
      <c r="L16" s="93"/>
      <c r="M16" s="495"/>
      <c r="N16" s="495"/>
      <c r="O16" s="71"/>
    </row>
    <row r="17" spans="1:15">
      <c r="A17" s="32">
        <v>10</v>
      </c>
      <c r="B17" s="72"/>
      <c r="C17" s="72"/>
      <c r="D17" s="62"/>
      <c r="E17" s="74"/>
      <c r="F17" s="89"/>
      <c r="G17" s="90"/>
      <c r="H17" s="91"/>
      <c r="I17" s="92"/>
      <c r="J17" s="152" t="e">
        <f t="shared" si="0"/>
        <v>#DIV/0!</v>
      </c>
      <c r="K17" s="93"/>
      <c r="L17" s="93"/>
      <c r="M17" s="495"/>
      <c r="N17" s="495"/>
      <c r="O17" s="71"/>
    </row>
    <row r="18" spans="1:15">
      <c r="A18" s="73">
        <v>11</v>
      </c>
      <c r="B18" s="13"/>
      <c r="C18" s="70"/>
      <c r="D18" s="70"/>
      <c r="E18" s="74"/>
      <c r="F18" s="89"/>
      <c r="G18" s="75"/>
      <c r="H18" s="103"/>
      <c r="I18" s="104"/>
      <c r="J18" s="139" t="e">
        <f t="shared" si="0"/>
        <v>#DIV/0!</v>
      </c>
      <c r="K18" s="101"/>
      <c r="L18" s="101"/>
      <c r="M18" s="495"/>
      <c r="N18" s="495"/>
      <c r="O18" s="71"/>
    </row>
    <row r="19" spans="1:15">
      <c r="A19" s="73">
        <v>12</v>
      </c>
      <c r="B19" s="13"/>
      <c r="C19" s="70"/>
      <c r="D19" s="70"/>
      <c r="E19" s="74"/>
      <c r="F19" s="89"/>
      <c r="G19" s="75"/>
      <c r="H19" s="103"/>
      <c r="I19" s="104"/>
      <c r="J19" s="152" t="e">
        <f t="shared" si="0"/>
        <v>#DIV/0!</v>
      </c>
      <c r="K19" s="101"/>
      <c r="L19" s="101"/>
      <c r="M19" s="495"/>
      <c r="N19" s="495"/>
      <c r="O19" s="71"/>
    </row>
    <row r="20" spans="1:15">
      <c r="A20" s="32">
        <v>13</v>
      </c>
      <c r="B20" s="13"/>
      <c r="C20" s="70"/>
      <c r="D20" s="70"/>
      <c r="E20" s="74"/>
      <c r="F20" s="89"/>
      <c r="G20" s="75"/>
      <c r="H20" s="103"/>
      <c r="I20" s="104"/>
      <c r="J20" s="152" t="e">
        <f t="shared" si="0"/>
        <v>#DIV/0!</v>
      </c>
      <c r="K20" s="101"/>
      <c r="L20" s="101"/>
      <c r="M20" s="495"/>
      <c r="N20" s="495"/>
      <c r="O20" s="71"/>
    </row>
    <row r="21" spans="1:15">
      <c r="A21" s="32">
        <v>14</v>
      </c>
      <c r="B21" s="161"/>
      <c r="C21" s="70"/>
      <c r="D21" s="70"/>
      <c r="E21" s="74"/>
      <c r="F21" s="70"/>
      <c r="G21" s="75"/>
      <c r="H21" s="107"/>
      <c r="I21" s="104"/>
      <c r="J21" s="152" t="e">
        <f t="shared" si="0"/>
        <v>#DIV/0!</v>
      </c>
      <c r="K21" s="101"/>
      <c r="L21" s="101"/>
      <c r="M21" s="495"/>
      <c r="N21" s="495"/>
      <c r="O21" s="71"/>
    </row>
    <row r="22" spans="1:15">
      <c r="A22" s="32">
        <v>15</v>
      </c>
      <c r="B22" s="161"/>
      <c r="C22" s="70"/>
      <c r="D22" s="75"/>
      <c r="E22" s="74"/>
      <c r="F22" s="70"/>
      <c r="G22" s="75"/>
      <c r="H22" s="108"/>
      <c r="I22" s="104"/>
      <c r="J22" s="139" t="e">
        <f t="shared" si="0"/>
        <v>#DIV/0!</v>
      </c>
      <c r="K22" s="101"/>
      <c r="L22" s="101"/>
      <c r="M22" s="495"/>
      <c r="N22" s="495"/>
      <c r="O22" s="71"/>
    </row>
    <row r="23" spans="1:15">
      <c r="A23" s="73">
        <v>16</v>
      </c>
      <c r="B23" s="162"/>
      <c r="C23" s="70"/>
      <c r="D23" s="70"/>
      <c r="E23" s="74"/>
      <c r="F23" s="74"/>
      <c r="G23" s="75"/>
      <c r="H23" s="103"/>
      <c r="I23" s="104"/>
      <c r="J23" s="152" t="e">
        <f t="shared" si="0"/>
        <v>#DIV/0!</v>
      </c>
      <c r="K23" s="101"/>
      <c r="L23" s="101"/>
      <c r="M23" s="495"/>
      <c r="N23" s="495"/>
      <c r="O23" s="71"/>
    </row>
    <row r="24" spans="1:15">
      <c r="A24" s="73">
        <v>17</v>
      </c>
      <c r="B24" s="70"/>
      <c r="C24" s="70"/>
      <c r="D24" s="70"/>
      <c r="E24" s="74"/>
      <c r="F24" s="74"/>
      <c r="G24" s="75"/>
      <c r="H24" s="110"/>
      <c r="I24" s="104"/>
      <c r="J24" s="152" t="e">
        <f t="shared" si="0"/>
        <v>#DIV/0!</v>
      </c>
      <c r="K24" s="101"/>
      <c r="L24" s="101"/>
      <c r="M24" s="495"/>
      <c r="N24" s="495"/>
      <c r="O24" s="71"/>
    </row>
    <row r="25" spans="1:15">
      <c r="A25" s="32">
        <v>18</v>
      </c>
      <c r="B25" s="70"/>
      <c r="C25" s="70"/>
      <c r="D25" s="70"/>
      <c r="E25" s="74"/>
      <c r="F25" s="74"/>
      <c r="G25" s="75"/>
      <c r="H25" s="110"/>
      <c r="I25" s="104"/>
      <c r="J25" s="152" t="e">
        <f t="shared" si="0"/>
        <v>#DIV/0!</v>
      </c>
      <c r="K25" s="101"/>
      <c r="L25" s="101"/>
      <c r="M25" s="495"/>
      <c r="N25" s="495"/>
      <c r="O25" s="71"/>
    </row>
    <row r="26" spans="1:15">
      <c r="A26" s="32">
        <v>19</v>
      </c>
      <c r="B26" s="70"/>
      <c r="C26" s="70"/>
      <c r="D26" s="70"/>
      <c r="E26" s="74"/>
      <c r="F26" s="74"/>
      <c r="G26" s="75"/>
      <c r="H26" s="110"/>
      <c r="I26" s="104"/>
      <c r="J26" s="139" t="e">
        <f t="shared" si="0"/>
        <v>#DIV/0!</v>
      </c>
      <c r="K26" s="101"/>
      <c r="L26" s="101"/>
      <c r="M26" s="495"/>
      <c r="N26" s="495"/>
      <c r="O26" s="71"/>
    </row>
    <row r="27" spans="1:15">
      <c r="A27" s="32">
        <v>20</v>
      </c>
      <c r="B27" s="70"/>
      <c r="C27" s="70"/>
      <c r="D27" s="70"/>
      <c r="E27" s="74"/>
      <c r="F27" s="74"/>
      <c r="G27" s="75"/>
      <c r="H27" s="110"/>
      <c r="I27" s="104"/>
      <c r="J27" s="152" t="e">
        <f t="shared" si="0"/>
        <v>#DIV/0!</v>
      </c>
      <c r="K27" s="101"/>
      <c r="L27" s="101"/>
      <c r="M27" s="495"/>
      <c r="N27" s="495"/>
      <c r="O27" s="71"/>
    </row>
    <row r="28" spans="1:15">
      <c r="A28" s="73">
        <v>21</v>
      </c>
      <c r="B28" s="70"/>
      <c r="C28" s="70"/>
      <c r="D28" s="70"/>
      <c r="E28" s="74"/>
      <c r="F28" s="74"/>
      <c r="G28" s="75"/>
      <c r="H28" s="110"/>
      <c r="I28" s="104"/>
      <c r="J28" s="152" t="e">
        <f t="shared" si="0"/>
        <v>#DIV/0!</v>
      </c>
      <c r="K28" s="101"/>
      <c r="L28" s="101"/>
      <c r="M28" s="495"/>
      <c r="N28" s="495"/>
      <c r="O28" s="71"/>
    </row>
    <row r="29" spans="1:15">
      <c r="A29" s="73">
        <v>22</v>
      </c>
      <c r="B29" s="70"/>
      <c r="C29" s="70"/>
      <c r="D29" s="70"/>
      <c r="E29" s="74"/>
      <c r="F29" s="74"/>
      <c r="G29" s="75"/>
      <c r="H29" s="110"/>
      <c r="I29" s="104"/>
      <c r="J29" s="152" t="e">
        <f t="shared" si="0"/>
        <v>#DIV/0!</v>
      </c>
      <c r="K29" s="101"/>
      <c r="L29" s="101"/>
      <c r="M29" s="495"/>
      <c r="N29" s="495"/>
      <c r="O29" s="71"/>
    </row>
    <row r="30" spans="1:15">
      <c r="A30" s="32">
        <v>23</v>
      </c>
      <c r="B30" s="70"/>
      <c r="C30" s="70"/>
      <c r="D30" s="70"/>
      <c r="E30" s="74"/>
      <c r="F30" s="74"/>
      <c r="G30" s="75"/>
      <c r="H30" s="110"/>
      <c r="I30" s="104"/>
      <c r="J30" s="139" t="e">
        <f t="shared" si="0"/>
        <v>#DIV/0!</v>
      </c>
      <c r="K30" s="101"/>
      <c r="L30" s="101"/>
      <c r="M30" s="495"/>
      <c r="N30" s="495"/>
      <c r="O30" s="71"/>
    </row>
    <row r="31" spans="1:15">
      <c r="A31" s="32">
        <v>24</v>
      </c>
      <c r="B31" s="70"/>
      <c r="C31" s="70"/>
      <c r="D31" s="70"/>
      <c r="E31" s="74"/>
      <c r="F31" s="74"/>
      <c r="G31" s="75"/>
      <c r="H31" s="110"/>
      <c r="I31" s="104"/>
      <c r="J31" s="152" t="e">
        <f t="shared" si="0"/>
        <v>#DIV/0!</v>
      </c>
      <c r="K31" s="101"/>
      <c r="L31" s="101"/>
      <c r="M31" s="495"/>
      <c r="N31" s="495"/>
      <c r="O31" s="71"/>
    </row>
    <row r="32" spans="1:15">
      <c r="A32" s="32">
        <v>25</v>
      </c>
      <c r="B32" s="70"/>
      <c r="C32" s="70"/>
      <c r="D32" s="70"/>
      <c r="E32" s="74"/>
      <c r="F32" s="74"/>
      <c r="G32" s="75"/>
      <c r="H32" s="110"/>
      <c r="I32" s="104"/>
      <c r="J32" s="152" t="e">
        <f t="shared" si="0"/>
        <v>#DIV/0!</v>
      </c>
      <c r="K32" s="101"/>
      <c r="L32" s="101"/>
      <c r="M32" s="495"/>
      <c r="N32" s="495"/>
      <c r="O32" s="71"/>
    </row>
    <row r="33" spans="1:15">
      <c r="A33" s="73">
        <v>26</v>
      </c>
      <c r="B33" s="70"/>
      <c r="C33" s="70"/>
      <c r="D33" s="70"/>
      <c r="E33" s="74"/>
      <c r="F33" s="74"/>
      <c r="G33" s="75"/>
      <c r="H33" s="110"/>
      <c r="I33" s="104"/>
      <c r="J33" s="152" t="e">
        <f t="shared" si="0"/>
        <v>#DIV/0!</v>
      </c>
      <c r="K33" s="101"/>
      <c r="L33" s="101"/>
      <c r="M33" s="495"/>
      <c r="N33" s="495"/>
      <c r="O33" s="71"/>
    </row>
    <row r="34" spans="1:15">
      <c r="A34" s="73">
        <v>27</v>
      </c>
      <c r="B34" s="70"/>
      <c r="C34" s="70"/>
      <c r="D34" s="70"/>
      <c r="E34" s="74"/>
      <c r="F34" s="74"/>
      <c r="G34" s="75"/>
      <c r="H34" s="110"/>
      <c r="I34" s="104"/>
      <c r="J34" s="139" t="e">
        <f t="shared" si="0"/>
        <v>#DIV/0!</v>
      </c>
      <c r="K34" s="101"/>
      <c r="L34" s="101"/>
      <c r="M34" s="495"/>
      <c r="N34" s="495"/>
      <c r="O34" s="71"/>
    </row>
    <row r="35" spans="1:15">
      <c r="A35" s="32">
        <v>28</v>
      </c>
      <c r="B35" s="70"/>
      <c r="C35" s="70"/>
      <c r="D35" s="70"/>
      <c r="E35" s="74"/>
      <c r="F35" s="74"/>
      <c r="G35" s="75"/>
      <c r="H35" s="110"/>
      <c r="I35" s="104"/>
      <c r="J35" s="152" t="e">
        <f t="shared" si="0"/>
        <v>#DIV/0!</v>
      </c>
      <c r="K35" s="101"/>
      <c r="L35" s="101"/>
      <c r="M35" s="495"/>
      <c r="N35" s="495"/>
      <c r="O35" s="71"/>
    </row>
    <row r="36" spans="1:15">
      <c r="A36" s="32">
        <v>29</v>
      </c>
      <c r="B36" s="70"/>
      <c r="C36" s="70"/>
      <c r="D36" s="70"/>
      <c r="E36" s="74"/>
      <c r="F36" s="74"/>
      <c r="G36" s="75"/>
      <c r="H36" s="110"/>
      <c r="I36" s="104"/>
      <c r="J36" s="152" t="e">
        <f t="shared" si="0"/>
        <v>#DIV/0!</v>
      </c>
      <c r="K36" s="101"/>
      <c r="L36" s="101"/>
      <c r="M36" s="70"/>
      <c r="N36" s="70"/>
      <c r="O36" s="71"/>
    </row>
    <row r="37" spans="1:15">
      <c r="A37" s="32">
        <v>30</v>
      </c>
      <c r="B37" s="70"/>
      <c r="C37" s="70"/>
      <c r="D37" s="70"/>
      <c r="E37" s="74"/>
      <c r="F37" s="74"/>
      <c r="G37" s="75"/>
      <c r="H37" s="110"/>
      <c r="I37" s="104"/>
      <c r="J37" s="152" t="e">
        <f t="shared" si="0"/>
        <v>#DIV/0!</v>
      </c>
      <c r="K37" s="101"/>
      <c r="L37" s="101"/>
      <c r="M37" s="495"/>
      <c r="N37" s="495"/>
      <c r="O37" s="71"/>
    </row>
    <row r="38" spans="1:15">
      <c r="A38" s="73">
        <v>31</v>
      </c>
      <c r="B38" s="70"/>
      <c r="C38" s="70"/>
      <c r="D38" s="70"/>
      <c r="E38" s="74"/>
      <c r="F38" s="74"/>
      <c r="G38" s="75"/>
      <c r="H38" s="110"/>
      <c r="I38" s="104"/>
      <c r="J38" s="139" t="e">
        <f t="shared" si="0"/>
        <v>#DIV/0!</v>
      </c>
      <c r="K38" s="101"/>
      <c r="L38" s="101"/>
      <c r="M38" s="495"/>
      <c r="N38" s="495"/>
      <c r="O38" s="71"/>
    </row>
    <row r="39" spans="1:15">
      <c r="A39" s="73">
        <v>32</v>
      </c>
      <c r="B39" s="70"/>
      <c r="C39" s="70"/>
      <c r="D39" s="70"/>
      <c r="E39" s="74"/>
      <c r="F39" s="74"/>
      <c r="G39" s="75"/>
      <c r="H39" s="110"/>
      <c r="I39" s="104"/>
      <c r="J39" s="152" t="e">
        <f t="shared" si="0"/>
        <v>#DIV/0!</v>
      </c>
      <c r="K39" s="101"/>
      <c r="L39" s="101"/>
      <c r="M39" s="495"/>
      <c r="N39" s="495"/>
      <c r="O39" s="71"/>
    </row>
    <row r="40" spans="1:15">
      <c r="A40" s="32">
        <v>33</v>
      </c>
      <c r="B40" s="70"/>
      <c r="C40" s="70"/>
      <c r="D40" s="70"/>
      <c r="E40" s="74"/>
      <c r="F40" s="74"/>
      <c r="G40" s="75"/>
      <c r="H40" s="110"/>
      <c r="I40" s="104"/>
      <c r="J40" s="152" t="e">
        <f t="shared" si="0"/>
        <v>#DIV/0!</v>
      </c>
      <c r="K40" s="101"/>
      <c r="L40" s="101"/>
      <c r="M40" s="495"/>
      <c r="N40" s="495"/>
      <c r="O40" s="71"/>
    </row>
    <row r="41" spans="1:15">
      <c r="A41" s="32">
        <v>34</v>
      </c>
      <c r="B41" s="70"/>
      <c r="C41" s="70"/>
      <c r="D41" s="70"/>
      <c r="E41" s="74"/>
      <c r="F41" s="74"/>
      <c r="G41" s="75"/>
      <c r="H41" s="110"/>
      <c r="I41" s="104"/>
      <c r="J41" s="152" t="e">
        <f t="shared" si="0"/>
        <v>#DIV/0!</v>
      </c>
      <c r="K41" s="101"/>
      <c r="L41" s="101"/>
      <c r="M41" s="495"/>
      <c r="N41" s="495"/>
      <c r="O41" s="71"/>
    </row>
    <row r="42" spans="1:15">
      <c r="A42" s="32">
        <v>35</v>
      </c>
      <c r="B42" s="70"/>
      <c r="C42" s="70"/>
      <c r="D42" s="70"/>
      <c r="E42" s="74"/>
      <c r="F42" s="74"/>
      <c r="G42" s="75"/>
      <c r="H42" s="110"/>
      <c r="I42" s="104"/>
      <c r="J42" s="139" t="e">
        <f t="shared" si="0"/>
        <v>#DIV/0!</v>
      </c>
      <c r="K42" s="101"/>
      <c r="L42" s="101"/>
      <c r="M42" s="495"/>
      <c r="N42" s="495"/>
      <c r="O42" s="71"/>
    </row>
    <row r="43" spans="1:15">
      <c r="A43" s="73">
        <v>36</v>
      </c>
      <c r="B43" s="70"/>
      <c r="C43" s="70"/>
      <c r="D43" s="70"/>
      <c r="E43" s="74"/>
      <c r="F43" s="74"/>
      <c r="G43" s="75"/>
      <c r="H43" s="110"/>
      <c r="I43" s="104"/>
      <c r="J43" s="152" t="e">
        <f t="shared" si="0"/>
        <v>#DIV/0!</v>
      </c>
      <c r="K43" s="101"/>
      <c r="L43" s="101"/>
      <c r="M43" s="70"/>
      <c r="N43" s="70"/>
      <c r="O43" s="71"/>
    </row>
    <row r="44" spans="1:15">
      <c r="A44" s="73">
        <v>37</v>
      </c>
      <c r="B44" s="70"/>
      <c r="C44" s="70"/>
      <c r="D44" s="70"/>
      <c r="E44" s="74"/>
      <c r="F44" s="74"/>
      <c r="G44" s="75"/>
      <c r="H44" s="110"/>
      <c r="I44" s="104"/>
      <c r="J44" s="152" t="e">
        <f t="shared" si="0"/>
        <v>#DIV/0!</v>
      </c>
      <c r="K44" s="101"/>
      <c r="L44" s="101"/>
      <c r="M44" s="495"/>
      <c r="N44" s="495"/>
      <c r="O44" s="71"/>
    </row>
    <row r="45" spans="1:15">
      <c r="A45" s="32">
        <v>38</v>
      </c>
      <c r="B45" s="70"/>
      <c r="C45" s="70"/>
      <c r="D45" s="70"/>
      <c r="E45" s="74"/>
      <c r="F45" s="74"/>
      <c r="G45" s="75"/>
      <c r="H45" s="110"/>
      <c r="I45" s="104"/>
      <c r="J45" s="152" t="e">
        <f t="shared" si="0"/>
        <v>#DIV/0!</v>
      </c>
      <c r="K45" s="101"/>
      <c r="L45" s="101"/>
      <c r="M45" s="495"/>
      <c r="N45" s="495"/>
      <c r="O45" s="71"/>
    </row>
    <row r="46" spans="1:15">
      <c r="A46" s="32">
        <v>39</v>
      </c>
      <c r="B46" s="70"/>
      <c r="C46" s="70"/>
      <c r="D46" s="70"/>
      <c r="E46" s="74"/>
      <c r="F46" s="74"/>
      <c r="G46" s="75"/>
      <c r="H46" s="110"/>
      <c r="I46" s="104"/>
      <c r="J46" s="139" t="e">
        <f t="shared" si="0"/>
        <v>#DIV/0!</v>
      </c>
      <c r="K46" s="101"/>
      <c r="L46" s="101"/>
      <c r="M46" s="495"/>
      <c r="N46" s="495"/>
      <c r="O46" s="71"/>
    </row>
    <row r="47" spans="1:15">
      <c r="A47" s="32">
        <v>40</v>
      </c>
      <c r="B47" s="70"/>
      <c r="C47" s="70"/>
      <c r="D47" s="70"/>
      <c r="E47" s="74"/>
      <c r="F47" s="74"/>
      <c r="G47" s="75"/>
      <c r="H47" s="110"/>
      <c r="I47" s="104"/>
      <c r="J47" s="152" t="e">
        <f t="shared" si="0"/>
        <v>#DIV/0!</v>
      </c>
      <c r="K47" s="101"/>
      <c r="L47" s="101"/>
      <c r="M47" s="70"/>
      <c r="N47" s="70"/>
      <c r="O47" s="71"/>
    </row>
    <row r="48" spans="1:15">
      <c r="A48" s="73">
        <v>41</v>
      </c>
      <c r="B48" s="70"/>
      <c r="C48" s="70"/>
      <c r="D48" s="70"/>
      <c r="E48" s="74"/>
      <c r="F48" s="74"/>
      <c r="G48" s="75"/>
      <c r="H48" s="110"/>
      <c r="I48" s="104"/>
      <c r="J48" s="152" t="e">
        <f t="shared" si="0"/>
        <v>#DIV/0!</v>
      </c>
      <c r="K48" s="101"/>
      <c r="L48" s="101"/>
      <c r="M48" s="70"/>
      <c r="N48" s="70"/>
      <c r="O48" s="71"/>
    </row>
    <row r="49" spans="1:15">
      <c r="A49" s="73">
        <v>42</v>
      </c>
      <c r="B49" s="70"/>
      <c r="C49" s="70"/>
      <c r="D49" s="70"/>
      <c r="E49" s="74"/>
      <c r="F49" s="74"/>
      <c r="G49" s="75"/>
      <c r="H49" s="110"/>
      <c r="I49" s="104"/>
      <c r="J49" s="152" t="e">
        <f t="shared" si="0"/>
        <v>#DIV/0!</v>
      </c>
      <c r="K49" s="101"/>
      <c r="L49" s="101"/>
      <c r="M49" s="495"/>
      <c r="N49" s="495"/>
      <c r="O49" s="71"/>
    </row>
    <row r="50" spans="1:15">
      <c r="A50" s="32">
        <v>43</v>
      </c>
      <c r="B50" s="70"/>
      <c r="C50" s="70"/>
      <c r="D50" s="70"/>
      <c r="E50" s="74"/>
      <c r="F50" s="74"/>
      <c r="G50" s="75"/>
      <c r="H50" s="110"/>
      <c r="I50" s="104"/>
      <c r="J50" s="139" t="e">
        <f t="shared" si="0"/>
        <v>#DIV/0!</v>
      </c>
      <c r="K50" s="101"/>
      <c r="L50" s="101"/>
      <c r="M50" s="495"/>
      <c r="N50" s="495"/>
      <c r="O50" s="71"/>
    </row>
    <row r="51" spans="1:15">
      <c r="A51" s="32">
        <v>44</v>
      </c>
      <c r="B51" s="70"/>
      <c r="C51" s="70"/>
      <c r="D51" s="13"/>
      <c r="E51" s="74"/>
      <c r="F51" s="74"/>
      <c r="G51" s="75"/>
      <c r="H51" s="110"/>
      <c r="I51" s="104"/>
      <c r="J51" s="152" t="e">
        <f t="shared" si="0"/>
        <v>#DIV/0!</v>
      </c>
      <c r="K51" s="101"/>
      <c r="L51" s="101"/>
      <c r="M51" s="70"/>
      <c r="N51" s="70"/>
      <c r="O51" s="71"/>
    </row>
    <row r="52" spans="1:15">
      <c r="A52" s="32">
        <v>45</v>
      </c>
      <c r="B52" s="70"/>
      <c r="C52" s="70"/>
      <c r="D52" s="70"/>
      <c r="E52" s="74"/>
      <c r="F52" s="74"/>
      <c r="G52" s="75"/>
      <c r="H52" s="110"/>
      <c r="I52" s="104"/>
      <c r="J52" s="152" t="e">
        <f t="shared" si="0"/>
        <v>#DIV/0!</v>
      </c>
      <c r="K52" s="101"/>
      <c r="L52" s="101"/>
      <c r="M52" s="495"/>
      <c r="N52" s="495"/>
      <c r="O52" s="71"/>
    </row>
    <row r="53" spans="1:15">
      <c r="A53" s="73">
        <v>46</v>
      </c>
      <c r="B53" s="70"/>
      <c r="C53" s="70"/>
      <c r="D53" s="70"/>
      <c r="E53" s="74"/>
      <c r="F53" s="74"/>
      <c r="G53" s="75"/>
      <c r="H53" s="110"/>
      <c r="I53" s="104"/>
      <c r="J53" s="152" t="e">
        <f t="shared" si="0"/>
        <v>#DIV/0!</v>
      </c>
      <c r="K53" s="101"/>
      <c r="L53" s="101"/>
      <c r="M53" s="495"/>
      <c r="N53" s="495"/>
      <c r="O53" s="71"/>
    </row>
    <row r="54" spans="1:15">
      <c r="A54" s="73">
        <v>47</v>
      </c>
      <c r="B54" s="163"/>
      <c r="C54" s="62"/>
      <c r="D54" s="163"/>
      <c r="E54" s="74"/>
      <c r="F54" s="74"/>
      <c r="G54" s="62"/>
      <c r="H54" s="150"/>
      <c r="I54" s="150"/>
      <c r="J54" s="139" t="e">
        <f t="shared" si="0"/>
        <v>#DIV/0!</v>
      </c>
      <c r="K54" s="112"/>
      <c r="L54" s="113"/>
      <c r="M54" s="70"/>
      <c r="N54" s="70"/>
      <c r="O54" s="71"/>
    </row>
    <row r="55" spans="1:15">
      <c r="A55" s="32">
        <v>48</v>
      </c>
      <c r="B55" s="153"/>
      <c r="C55" s="62"/>
      <c r="D55" s="63"/>
      <c r="E55" s="74"/>
      <c r="F55" s="63"/>
      <c r="G55" s="62"/>
      <c r="H55" s="150"/>
      <c r="I55" s="99"/>
      <c r="J55" s="152" t="e">
        <f t="shared" si="0"/>
        <v>#DIV/0!</v>
      </c>
      <c r="K55" s="112"/>
      <c r="L55" s="113"/>
      <c r="M55" s="70"/>
      <c r="N55" s="70"/>
      <c r="O55" s="71"/>
    </row>
    <row r="56" spans="1:15">
      <c r="A56" s="32">
        <v>49</v>
      </c>
      <c r="B56" s="70"/>
      <c r="C56" s="70"/>
      <c r="D56" s="70"/>
      <c r="E56" s="74"/>
      <c r="F56" s="74"/>
      <c r="G56" s="75"/>
      <c r="H56" s="110"/>
      <c r="I56" s="104"/>
      <c r="J56" s="152" t="e">
        <f t="shared" si="0"/>
        <v>#DIV/0!</v>
      </c>
      <c r="K56" s="112"/>
      <c r="L56" s="112"/>
      <c r="M56" s="70"/>
      <c r="N56" s="70"/>
      <c r="O56" s="71"/>
    </row>
    <row r="57" spans="1:15">
      <c r="A57" s="32">
        <v>50</v>
      </c>
      <c r="B57" s="13"/>
      <c r="C57" s="70"/>
      <c r="D57" s="70"/>
      <c r="E57" s="74"/>
      <c r="F57" s="74"/>
      <c r="G57" s="75"/>
      <c r="H57" s="110"/>
      <c r="I57" s="104"/>
      <c r="J57" s="152" t="e">
        <f t="shared" si="0"/>
        <v>#DIV/0!</v>
      </c>
      <c r="K57" s="114"/>
      <c r="L57" s="114"/>
      <c r="M57" s="495"/>
      <c r="N57" s="495"/>
      <c r="O57" s="71"/>
    </row>
    <row r="58" spans="1:15">
      <c r="A58" s="73">
        <v>51</v>
      </c>
      <c r="B58" s="70"/>
      <c r="C58" s="70"/>
      <c r="D58" s="70"/>
      <c r="E58" s="74"/>
      <c r="F58" s="74"/>
      <c r="G58" s="75"/>
      <c r="H58" s="110"/>
      <c r="I58" s="104"/>
      <c r="J58" s="139" t="e">
        <f t="shared" si="0"/>
        <v>#DIV/0!</v>
      </c>
      <c r="K58" s="101"/>
      <c r="L58" s="101"/>
      <c r="M58" s="495"/>
      <c r="N58" s="115"/>
      <c r="O58" s="71"/>
    </row>
    <row r="59" spans="1:15">
      <c r="A59" s="73">
        <v>52</v>
      </c>
      <c r="B59" s="70"/>
      <c r="C59" s="70"/>
      <c r="D59" s="13"/>
      <c r="E59" s="74"/>
      <c r="F59" s="74"/>
      <c r="G59" s="75"/>
      <c r="H59" s="110"/>
      <c r="I59" s="104"/>
      <c r="J59" s="152" t="e">
        <f t="shared" si="0"/>
        <v>#DIV/0!</v>
      </c>
      <c r="K59" s="101"/>
      <c r="L59" s="101"/>
      <c r="M59" s="495"/>
      <c r="N59" s="495"/>
      <c r="O59" s="71"/>
    </row>
    <row r="60" spans="1:15">
      <c r="A60" s="32">
        <v>53</v>
      </c>
      <c r="B60" s="70"/>
      <c r="C60" s="70"/>
      <c r="D60" s="13"/>
      <c r="E60" s="74"/>
      <c r="F60" s="74"/>
      <c r="G60" s="75"/>
      <c r="H60" s="110"/>
      <c r="I60" s="104"/>
      <c r="J60" s="152" t="e">
        <f t="shared" si="0"/>
        <v>#DIV/0!</v>
      </c>
      <c r="K60" s="101"/>
      <c r="L60" s="101"/>
      <c r="M60" s="495"/>
      <c r="N60" s="495"/>
      <c r="O60" s="71"/>
    </row>
    <row r="61" spans="1:15">
      <c r="A61" s="32">
        <v>54</v>
      </c>
      <c r="B61" s="70"/>
      <c r="C61" s="70"/>
      <c r="D61" s="13"/>
      <c r="E61" s="74"/>
      <c r="F61" s="74"/>
      <c r="G61" s="75"/>
      <c r="H61" s="110"/>
      <c r="I61" s="104"/>
      <c r="J61" s="152" t="e">
        <f t="shared" si="0"/>
        <v>#DIV/0!</v>
      </c>
      <c r="K61" s="101"/>
      <c r="L61" s="101"/>
      <c r="M61" s="495"/>
      <c r="N61" s="495"/>
      <c r="O61" s="71"/>
    </row>
    <row r="62" spans="1:15">
      <c r="A62" s="32">
        <v>55</v>
      </c>
      <c r="B62" s="49"/>
      <c r="C62" s="49"/>
      <c r="D62" s="49"/>
      <c r="E62" s="78"/>
      <c r="F62" s="78"/>
      <c r="G62" s="51"/>
      <c r="H62" s="79"/>
      <c r="I62" s="80"/>
      <c r="J62" s="139" t="e">
        <f t="shared" si="0"/>
        <v>#DIV/0!</v>
      </c>
      <c r="K62" s="50"/>
      <c r="L62" s="50"/>
      <c r="M62" s="49"/>
      <c r="N62" s="49"/>
      <c r="O62" s="49"/>
    </row>
    <row r="63" spans="1:15">
      <c r="A63" s="73">
        <v>56</v>
      </c>
      <c r="B63" s="49"/>
      <c r="C63" s="49"/>
      <c r="D63" s="49"/>
      <c r="E63" s="78"/>
      <c r="F63" s="78"/>
      <c r="G63" s="51"/>
      <c r="H63" s="79"/>
      <c r="I63" s="80"/>
      <c r="J63" s="152" t="e">
        <f t="shared" si="0"/>
        <v>#DIV/0!</v>
      </c>
      <c r="K63" s="50"/>
      <c r="L63" s="50"/>
      <c r="M63" s="49"/>
      <c r="N63" s="49"/>
      <c r="O63" s="49"/>
    </row>
    <row r="64" spans="1:15">
      <c r="A64" s="73">
        <v>57</v>
      </c>
      <c r="B64" s="49"/>
      <c r="C64" s="49"/>
      <c r="D64" s="49"/>
      <c r="E64" s="78"/>
      <c r="F64" s="78"/>
      <c r="G64" s="51"/>
      <c r="H64" s="79"/>
      <c r="I64" s="80"/>
      <c r="J64" s="152" t="e">
        <f t="shared" si="0"/>
        <v>#DIV/0!</v>
      </c>
      <c r="K64" s="50"/>
      <c r="L64" s="50"/>
      <c r="M64" s="49"/>
      <c r="N64" s="49"/>
      <c r="O64" s="49"/>
    </row>
    <row r="65" spans="1:15">
      <c r="A65" s="32">
        <v>58</v>
      </c>
      <c r="B65" s="49"/>
      <c r="C65" s="49"/>
      <c r="D65" s="49"/>
      <c r="E65" s="78"/>
      <c r="F65" s="78"/>
      <c r="G65" s="51"/>
      <c r="H65" s="79"/>
      <c r="I65" s="80"/>
      <c r="J65" s="152" t="e">
        <f t="shared" si="0"/>
        <v>#DIV/0!</v>
      </c>
      <c r="K65" s="50"/>
      <c r="L65" s="50"/>
      <c r="M65" s="49"/>
      <c r="N65" s="49"/>
      <c r="O65" s="49"/>
    </row>
    <row r="66" spans="1:15">
      <c r="A66" s="32">
        <v>59</v>
      </c>
      <c r="B66" s="49"/>
      <c r="C66" s="49"/>
      <c r="D66" s="49"/>
      <c r="E66" s="78"/>
      <c r="F66" s="78"/>
      <c r="G66" s="51"/>
      <c r="H66" s="79"/>
      <c r="I66" s="80"/>
      <c r="J66" s="139" t="e">
        <f t="shared" si="0"/>
        <v>#DIV/0!</v>
      </c>
      <c r="K66" s="50"/>
      <c r="L66" s="50"/>
      <c r="M66" s="49"/>
      <c r="N66" s="49"/>
      <c r="O66" s="49"/>
    </row>
    <row r="67" spans="1:15">
      <c r="A67" s="32">
        <v>60</v>
      </c>
      <c r="B67" s="49"/>
      <c r="C67" s="49"/>
      <c r="D67" s="49"/>
      <c r="E67" s="78"/>
      <c r="F67" s="78"/>
      <c r="G67" s="51"/>
      <c r="H67" s="79"/>
      <c r="I67" s="80"/>
      <c r="J67" s="152" t="e">
        <f t="shared" si="0"/>
        <v>#DIV/0!</v>
      </c>
      <c r="K67" s="50"/>
      <c r="L67" s="50"/>
      <c r="M67" s="49"/>
      <c r="N67" s="49"/>
      <c r="O67" s="49"/>
    </row>
    <row r="68" spans="1:15">
      <c r="A68" s="73">
        <v>61</v>
      </c>
      <c r="B68" s="49"/>
      <c r="C68" s="49"/>
      <c r="D68" s="49"/>
      <c r="E68" s="78"/>
      <c r="F68" s="78"/>
      <c r="G68" s="51"/>
      <c r="H68" s="79"/>
      <c r="I68" s="80"/>
      <c r="J68" s="152" t="e">
        <f t="shared" si="0"/>
        <v>#DIV/0!</v>
      </c>
      <c r="K68" s="50"/>
      <c r="L68" s="50"/>
      <c r="M68" s="49"/>
      <c r="N68" s="49"/>
      <c r="O68" s="49"/>
    </row>
    <row r="69" spans="1:15">
      <c r="A69" s="73">
        <v>62</v>
      </c>
      <c r="B69" s="49"/>
      <c r="C69" s="49"/>
      <c r="D69" s="49"/>
      <c r="E69" s="78"/>
      <c r="F69" s="78"/>
      <c r="G69" s="51"/>
      <c r="H69" s="79"/>
      <c r="I69" s="80"/>
      <c r="J69" s="152" t="e">
        <f t="shared" si="0"/>
        <v>#DIV/0!</v>
      </c>
      <c r="K69" s="50"/>
      <c r="L69" s="50"/>
      <c r="M69" s="49"/>
      <c r="N69" s="49"/>
      <c r="O69" s="49"/>
    </row>
    <row r="70" spans="1:15">
      <c r="A70" s="32">
        <v>63</v>
      </c>
      <c r="B70" s="49"/>
      <c r="C70" s="49"/>
      <c r="D70" s="49"/>
      <c r="E70" s="78"/>
      <c r="F70" s="78"/>
      <c r="G70" s="51"/>
      <c r="H70" s="79"/>
      <c r="I70" s="80"/>
      <c r="J70" s="139" t="e">
        <f t="shared" si="0"/>
        <v>#DIV/0!</v>
      </c>
      <c r="K70" s="50"/>
      <c r="L70" s="50"/>
      <c r="M70" s="49"/>
      <c r="N70" s="49"/>
      <c r="O70" s="49"/>
    </row>
    <row r="71" spans="1:15">
      <c r="A71" s="32">
        <v>64</v>
      </c>
      <c r="B71" s="49"/>
      <c r="C71" s="49"/>
      <c r="D71" s="49"/>
      <c r="E71" s="78"/>
      <c r="F71" s="78"/>
      <c r="G71" s="51"/>
      <c r="H71" s="79"/>
      <c r="I71" s="80"/>
      <c r="J71" s="152" t="e">
        <f t="shared" si="0"/>
        <v>#DIV/0!</v>
      </c>
      <c r="K71" s="50"/>
      <c r="L71" s="50"/>
      <c r="M71" s="49"/>
      <c r="N71" s="49"/>
      <c r="O71" s="49"/>
    </row>
    <row r="72" spans="1:15">
      <c r="A72" s="32">
        <v>65</v>
      </c>
      <c r="B72" s="49"/>
      <c r="C72" s="49"/>
      <c r="D72" s="49"/>
      <c r="E72" s="78"/>
      <c r="F72" s="78"/>
      <c r="G72" s="51"/>
      <c r="H72" s="79"/>
      <c r="I72" s="80"/>
      <c r="J72" s="152" t="e">
        <f t="shared" si="0"/>
        <v>#DIV/0!</v>
      </c>
      <c r="K72" s="50"/>
      <c r="L72" s="50"/>
      <c r="M72" s="49"/>
      <c r="N72" s="49"/>
      <c r="O72" s="49"/>
    </row>
    <row r="73" spans="1:15">
      <c r="A73" s="73">
        <v>66</v>
      </c>
      <c r="B73" s="49"/>
      <c r="C73" s="49"/>
      <c r="D73" s="49"/>
      <c r="E73" s="78"/>
      <c r="F73" s="78"/>
      <c r="G73" s="51"/>
      <c r="H73" s="79"/>
      <c r="I73" s="80"/>
      <c r="J73" s="152" t="e">
        <f t="shared" si="0"/>
        <v>#DIV/0!</v>
      </c>
      <c r="K73" s="50"/>
      <c r="L73" s="50"/>
      <c r="M73" s="49"/>
      <c r="N73" s="49"/>
      <c r="O73" s="49"/>
    </row>
    <row r="74" spans="1:15">
      <c r="A74" s="73">
        <v>67</v>
      </c>
      <c r="B74" s="49"/>
      <c r="C74" s="49"/>
      <c r="D74" s="49"/>
      <c r="E74" s="78"/>
      <c r="F74" s="78"/>
      <c r="G74" s="51"/>
      <c r="H74" s="79"/>
      <c r="I74" s="80"/>
      <c r="J74" s="139" t="e">
        <f t="shared" si="0"/>
        <v>#DIV/0!</v>
      </c>
      <c r="K74" s="50"/>
      <c r="L74" s="50"/>
      <c r="M74" s="49"/>
      <c r="N74" s="49"/>
      <c r="O74" s="49"/>
    </row>
    <row r="75" spans="1:15">
      <c r="A75" s="32">
        <v>68</v>
      </c>
      <c r="B75" s="49"/>
      <c r="C75" s="49"/>
      <c r="D75" s="49"/>
      <c r="E75" s="78"/>
      <c r="F75" s="78"/>
      <c r="G75" s="51"/>
      <c r="H75" s="79"/>
      <c r="I75" s="80"/>
      <c r="J75" s="152" t="e">
        <f t="shared" si="0"/>
        <v>#DIV/0!</v>
      </c>
      <c r="K75" s="50"/>
      <c r="L75" s="50"/>
      <c r="M75" s="49"/>
      <c r="N75" s="49"/>
      <c r="O75" s="49"/>
    </row>
    <row r="76" spans="1:15">
      <c r="A76" s="32">
        <v>69</v>
      </c>
      <c r="B76" s="49"/>
      <c r="C76" s="49"/>
      <c r="D76" s="49"/>
      <c r="E76" s="78"/>
      <c r="F76" s="78"/>
      <c r="G76" s="51"/>
      <c r="H76" s="79"/>
      <c r="I76" s="80"/>
      <c r="J76" s="152" t="e">
        <f t="shared" si="0"/>
        <v>#DIV/0!</v>
      </c>
      <c r="K76" s="50"/>
      <c r="L76" s="50"/>
      <c r="M76" s="49"/>
      <c r="N76" s="49"/>
      <c r="O76" s="49"/>
    </row>
    <row r="77" spans="1:15">
      <c r="A77" s="32">
        <v>70</v>
      </c>
      <c r="B77" s="49"/>
      <c r="C77" s="49"/>
      <c r="D77" s="49"/>
      <c r="E77" s="78"/>
      <c r="F77" s="78"/>
      <c r="G77" s="51"/>
      <c r="H77" s="79"/>
      <c r="I77" s="80"/>
      <c r="J77" s="152" t="e">
        <f t="shared" si="0"/>
        <v>#DIV/0!</v>
      </c>
      <c r="K77" s="50"/>
      <c r="L77" s="50"/>
      <c r="M77" s="49"/>
      <c r="N77" s="49"/>
      <c r="O77" s="49"/>
    </row>
    <row r="78" spans="1:15">
      <c r="A78" s="73">
        <v>71</v>
      </c>
      <c r="B78" s="49"/>
      <c r="C78" s="49"/>
      <c r="D78" s="49"/>
      <c r="E78" s="78"/>
      <c r="F78" s="78"/>
      <c r="G78" s="51"/>
      <c r="H78" s="79"/>
      <c r="I78" s="80"/>
      <c r="J78" s="139" t="e">
        <f t="shared" si="0"/>
        <v>#DIV/0!</v>
      </c>
      <c r="K78" s="50"/>
      <c r="L78" s="50"/>
      <c r="M78" s="49"/>
      <c r="N78" s="49"/>
      <c r="O78" s="49"/>
    </row>
    <row r="79" spans="1:15">
      <c r="A79" s="73">
        <v>72</v>
      </c>
      <c r="B79" s="49"/>
      <c r="C79" s="49"/>
      <c r="D79" s="49"/>
      <c r="E79" s="78"/>
      <c r="F79" s="78"/>
      <c r="G79" s="51"/>
      <c r="H79" s="79"/>
      <c r="I79" s="80"/>
      <c r="J79" s="152" t="e">
        <f t="shared" si="0"/>
        <v>#DIV/0!</v>
      </c>
      <c r="K79" s="50"/>
      <c r="L79" s="50"/>
      <c r="M79" s="49"/>
      <c r="N79" s="49"/>
      <c r="O79" s="49"/>
    </row>
    <row r="80" spans="1:15">
      <c r="A80" s="32">
        <v>73</v>
      </c>
      <c r="B80" s="49"/>
      <c r="C80" s="49"/>
      <c r="D80" s="49"/>
      <c r="E80" s="78"/>
      <c r="F80" s="78"/>
      <c r="G80" s="51"/>
      <c r="H80" s="79"/>
      <c r="I80" s="80"/>
      <c r="J80" s="152" t="e">
        <f t="shared" si="0"/>
        <v>#DIV/0!</v>
      </c>
      <c r="K80" s="50"/>
      <c r="L80" s="50"/>
      <c r="M80" s="49"/>
      <c r="N80" s="49"/>
      <c r="O80" s="49"/>
    </row>
    <row r="81" spans="1:15">
      <c r="A81" s="32">
        <v>74</v>
      </c>
      <c r="B81" s="49"/>
      <c r="C81" s="49"/>
      <c r="D81" s="49"/>
      <c r="E81" s="78"/>
      <c r="F81" s="78"/>
      <c r="G81" s="51"/>
      <c r="H81" s="79"/>
      <c r="I81" s="80"/>
      <c r="J81" s="139" t="e">
        <f t="shared" si="0"/>
        <v>#DIV/0!</v>
      </c>
      <c r="K81" s="50"/>
      <c r="L81" s="50"/>
      <c r="M81" s="49"/>
      <c r="N81" s="49"/>
      <c r="O81" s="49"/>
    </row>
    <row r="82" spans="1:15">
      <c r="A82" s="32">
        <v>75</v>
      </c>
      <c r="B82" s="49"/>
      <c r="C82" s="49"/>
      <c r="D82" s="49"/>
      <c r="E82" s="78"/>
      <c r="F82" s="78"/>
      <c r="G82" s="51"/>
      <c r="H82" s="79"/>
      <c r="I82" s="80"/>
      <c r="J82" s="152" t="e">
        <f t="shared" si="0"/>
        <v>#DIV/0!</v>
      </c>
      <c r="K82" s="50"/>
      <c r="L82" s="50"/>
      <c r="M82" s="49"/>
      <c r="N82" s="49"/>
      <c r="O82" s="49"/>
    </row>
    <row r="83" spans="1:15">
      <c r="A83" s="73">
        <v>76</v>
      </c>
      <c r="B83" s="49"/>
      <c r="C83" s="49"/>
      <c r="D83" s="49"/>
      <c r="E83" s="78"/>
      <c r="F83" s="78"/>
      <c r="G83" s="51"/>
      <c r="H83" s="79"/>
      <c r="I83" s="80"/>
      <c r="J83" s="152" t="e">
        <f t="shared" si="0"/>
        <v>#DIV/0!</v>
      </c>
      <c r="K83" s="50"/>
      <c r="L83" s="50"/>
      <c r="M83" s="49"/>
      <c r="N83" s="49"/>
      <c r="O83" s="49"/>
    </row>
    <row r="84" spans="1:15">
      <c r="A84" s="73">
        <v>77</v>
      </c>
      <c r="B84" s="49"/>
      <c r="C84" s="49"/>
      <c r="D84" s="49"/>
      <c r="E84" s="78"/>
      <c r="F84" s="78"/>
      <c r="G84" s="51"/>
      <c r="H84" s="79"/>
      <c r="I84" s="80"/>
      <c r="J84" s="139" t="e">
        <f t="shared" si="0"/>
        <v>#DIV/0!</v>
      </c>
      <c r="K84" s="50"/>
      <c r="L84" s="50"/>
      <c r="M84" s="49"/>
      <c r="N84" s="49"/>
      <c r="O84" s="49"/>
    </row>
    <row r="85" spans="1:15">
      <c r="A85" s="32">
        <v>78</v>
      </c>
      <c r="B85" s="49"/>
      <c r="C85" s="49"/>
      <c r="D85" s="49"/>
      <c r="E85" s="78"/>
      <c r="F85" s="78"/>
      <c r="G85" s="51"/>
      <c r="H85" s="79"/>
      <c r="I85" s="80"/>
      <c r="J85" s="152" t="e">
        <f t="shared" si="0"/>
        <v>#DIV/0!</v>
      </c>
      <c r="K85" s="50"/>
      <c r="L85" s="50"/>
      <c r="M85" s="49"/>
      <c r="N85" s="49"/>
      <c r="O85" s="49"/>
    </row>
    <row r="86" spans="1:15">
      <c r="A86" s="32">
        <v>79</v>
      </c>
      <c r="B86" s="49"/>
      <c r="C86" s="49"/>
      <c r="D86" s="49"/>
      <c r="E86" s="78"/>
      <c r="F86" s="78"/>
      <c r="G86" s="51"/>
      <c r="H86" s="79"/>
      <c r="I86" s="80"/>
      <c r="J86" s="152" t="e">
        <f t="shared" si="0"/>
        <v>#DIV/0!</v>
      </c>
      <c r="K86" s="50"/>
      <c r="L86" s="50"/>
      <c r="M86" s="49"/>
      <c r="N86" s="49"/>
      <c r="O86" s="49"/>
    </row>
    <row r="87" spans="1:15">
      <c r="A87" s="32">
        <v>80</v>
      </c>
      <c r="B87" s="49"/>
      <c r="C87" s="49"/>
      <c r="D87" s="49"/>
      <c r="E87" s="78"/>
      <c r="F87" s="78"/>
      <c r="G87" s="51"/>
      <c r="H87" s="79"/>
      <c r="I87" s="80"/>
      <c r="J87" s="139" t="e">
        <f t="shared" si="0"/>
        <v>#DIV/0!</v>
      </c>
      <c r="K87" s="50"/>
      <c r="L87" s="50"/>
      <c r="M87" s="49"/>
      <c r="N87" s="49"/>
      <c r="O87" s="49"/>
    </row>
    <row r="88" spans="1:15">
      <c r="A88" s="73">
        <v>81</v>
      </c>
      <c r="B88" s="49"/>
      <c r="C88" s="49"/>
      <c r="D88" s="49"/>
      <c r="E88" s="78"/>
      <c r="F88" s="78"/>
      <c r="G88" s="51"/>
      <c r="H88" s="79"/>
      <c r="I88" s="80"/>
      <c r="J88" s="152" t="e">
        <f t="shared" si="0"/>
        <v>#DIV/0!</v>
      </c>
      <c r="K88" s="50"/>
      <c r="L88" s="50"/>
      <c r="M88" s="49"/>
      <c r="N88" s="49"/>
      <c r="O88" s="49"/>
    </row>
    <row r="89" spans="1:15">
      <c r="A89" s="73">
        <v>82</v>
      </c>
      <c r="B89" s="49"/>
      <c r="C89" s="49"/>
      <c r="D89" s="49"/>
      <c r="E89" s="78"/>
      <c r="F89" s="78"/>
      <c r="G89" s="51"/>
      <c r="H89" s="79"/>
      <c r="I89" s="80"/>
      <c r="J89" s="152" t="e">
        <f t="shared" si="0"/>
        <v>#DIV/0!</v>
      </c>
      <c r="K89" s="50"/>
      <c r="L89" s="50"/>
      <c r="M89" s="49"/>
      <c r="N89" s="49"/>
      <c r="O89" s="49"/>
    </row>
    <row r="90" spans="1:15">
      <c r="A90" s="32">
        <v>83</v>
      </c>
      <c r="B90" s="49"/>
      <c r="C90" s="49"/>
      <c r="D90" s="49"/>
      <c r="E90" s="78"/>
      <c r="F90" s="78"/>
      <c r="G90" s="51"/>
      <c r="H90" s="79"/>
      <c r="I90" s="80"/>
      <c r="J90" s="139" t="e">
        <f t="shared" si="0"/>
        <v>#DIV/0!</v>
      </c>
      <c r="K90" s="50"/>
      <c r="L90" s="50"/>
      <c r="M90" s="49"/>
      <c r="N90" s="49"/>
      <c r="O90" s="49"/>
    </row>
    <row r="91" spans="1:15">
      <c r="A91" s="32">
        <v>84</v>
      </c>
      <c r="B91" s="49"/>
      <c r="C91" s="49"/>
      <c r="D91" s="49"/>
      <c r="E91" s="78"/>
      <c r="F91" s="78"/>
      <c r="G91" s="51"/>
      <c r="H91" s="79"/>
      <c r="I91" s="80"/>
      <c r="J91" s="152" t="e">
        <f t="shared" si="0"/>
        <v>#DIV/0!</v>
      </c>
      <c r="K91" s="50"/>
      <c r="L91" s="50"/>
      <c r="M91" s="49"/>
      <c r="N91" s="49"/>
      <c r="O91" s="49"/>
    </row>
    <row r="92" spans="1:15">
      <c r="A92" s="32">
        <v>85</v>
      </c>
      <c r="B92" s="49"/>
      <c r="C92" s="49"/>
      <c r="D92" s="49"/>
      <c r="E92" s="78"/>
      <c r="F92" s="78"/>
      <c r="G92" s="51"/>
      <c r="H92" s="79"/>
      <c r="I92" s="80"/>
      <c r="J92" s="152" t="e">
        <f t="shared" si="0"/>
        <v>#DIV/0!</v>
      </c>
      <c r="K92" s="50"/>
      <c r="L92" s="50"/>
      <c r="M92" s="49"/>
      <c r="N92" s="49"/>
      <c r="O92" s="49"/>
    </row>
    <row r="93" spans="1:15">
      <c r="A93" s="73">
        <v>86</v>
      </c>
      <c r="B93" s="49"/>
      <c r="C93" s="49"/>
      <c r="D93" s="49"/>
      <c r="E93" s="78"/>
      <c r="F93" s="78"/>
      <c r="G93" s="51"/>
      <c r="H93" s="79"/>
      <c r="I93" s="80"/>
      <c r="J93" s="139" t="e">
        <f t="shared" si="0"/>
        <v>#DIV/0!</v>
      </c>
      <c r="K93" s="50"/>
      <c r="L93" s="50"/>
      <c r="M93" s="49"/>
      <c r="N93" s="49"/>
      <c r="O93" s="49"/>
    </row>
    <row r="94" spans="1:15">
      <c r="A94" s="73">
        <v>87</v>
      </c>
      <c r="B94" s="49"/>
      <c r="C94" s="49"/>
      <c r="D94" s="49"/>
      <c r="E94" s="78"/>
      <c r="F94" s="78"/>
      <c r="G94" s="51"/>
      <c r="H94" s="79"/>
      <c r="I94" s="80"/>
      <c r="J94" s="152" t="e">
        <f t="shared" si="0"/>
        <v>#DIV/0!</v>
      </c>
      <c r="K94" s="50"/>
      <c r="L94" s="50"/>
      <c r="M94" s="49"/>
      <c r="N94" s="49"/>
      <c r="O94" s="49"/>
    </row>
    <row r="95" spans="1:15">
      <c r="A95" s="32">
        <v>88</v>
      </c>
      <c r="B95" s="49"/>
      <c r="C95" s="49"/>
      <c r="D95" s="49"/>
      <c r="E95" s="78"/>
      <c r="F95" s="78"/>
      <c r="G95" s="51"/>
      <c r="H95" s="79"/>
      <c r="I95" s="80"/>
      <c r="J95" s="152" t="e">
        <f t="shared" si="0"/>
        <v>#DIV/0!</v>
      </c>
      <c r="K95" s="50"/>
      <c r="L95" s="50"/>
      <c r="M95" s="49"/>
      <c r="N95" s="49"/>
      <c r="O95" s="49"/>
    </row>
    <row r="96" spans="1:15">
      <c r="A96" s="32">
        <v>89</v>
      </c>
      <c r="B96" s="49"/>
      <c r="C96" s="49"/>
      <c r="D96" s="49"/>
      <c r="E96" s="78"/>
      <c r="F96" s="78"/>
      <c r="G96" s="51"/>
      <c r="H96" s="79"/>
      <c r="I96" s="80"/>
      <c r="J96" s="139" t="e">
        <f t="shared" si="0"/>
        <v>#DIV/0!</v>
      </c>
      <c r="K96" s="50"/>
      <c r="L96" s="50"/>
      <c r="M96" s="49"/>
      <c r="N96" s="49"/>
      <c r="O96" s="49"/>
    </row>
    <row r="97" spans="1:15">
      <c r="A97" s="32">
        <v>90</v>
      </c>
      <c r="B97" s="49"/>
      <c r="C97" s="49"/>
      <c r="D97" s="49"/>
      <c r="E97" s="78"/>
      <c r="F97" s="78"/>
      <c r="G97" s="51"/>
      <c r="H97" s="79"/>
      <c r="I97" s="80"/>
      <c r="J97" s="152" t="e">
        <f t="shared" si="0"/>
        <v>#DIV/0!</v>
      </c>
      <c r="K97" s="50"/>
      <c r="L97" s="50"/>
      <c r="M97" s="49"/>
      <c r="N97" s="49"/>
      <c r="O97" s="49"/>
    </row>
    <row r="98" spans="1:15">
      <c r="A98" s="73">
        <v>91</v>
      </c>
      <c r="B98" s="49"/>
      <c r="C98" s="49"/>
      <c r="D98" s="49"/>
      <c r="E98" s="78"/>
      <c r="F98" s="78"/>
      <c r="G98" s="51"/>
      <c r="H98" s="79"/>
      <c r="I98" s="80"/>
      <c r="J98" s="152" t="e">
        <f t="shared" si="0"/>
        <v>#DIV/0!</v>
      </c>
      <c r="K98" s="50"/>
      <c r="L98" s="50"/>
      <c r="M98" s="49"/>
      <c r="N98" s="49"/>
      <c r="O98" s="49"/>
    </row>
    <row r="99" spans="1:15">
      <c r="A99" s="73">
        <v>92</v>
      </c>
      <c r="B99" s="49"/>
      <c r="C99" s="49"/>
      <c r="D99" s="49"/>
      <c r="E99" s="78"/>
      <c r="F99" s="78"/>
      <c r="G99" s="51"/>
      <c r="H99" s="79"/>
      <c r="I99" s="80"/>
      <c r="J99" s="139" t="e">
        <f t="shared" si="0"/>
        <v>#DIV/0!</v>
      </c>
      <c r="K99" s="50"/>
      <c r="L99" s="50"/>
      <c r="M99" s="49"/>
      <c r="N99" s="49"/>
      <c r="O99" s="49"/>
    </row>
    <row r="100" spans="1:15">
      <c r="A100" s="32">
        <v>93</v>
      </c>
      <c r="B100" s="49"/>
      <c r="C100" s="49"/>
      <c r="D100" s="49"/>
      <c r="E100" s="78"/>
      <c r="F100" s="78"/>
      <c r="G100" s="51"/>
      <c r="H100" s="79"/>
      <c r="I100" s="80"/>
      <c r="J100" s="152" t="e">
        <f t="shared" si="0"/>
        <v>#DIV/0!</v>
      </c>
      <c r="K100" s="50"/>
      <c r="L100" s="50"/>
      <c r="M100" s="49"/>
      <c r="N100" s="49"/>
      <c r="O100" s="49"/>
    </row>
    <row r="101" spans="1:15">
      <c r="A101" s="32">
        <v>94</v>
      </c>
      <c r="B101" s="49"/>
      <c r="C101" s="49"/>
      <c r="D101" s="49"/>
      <c r="E101" s="78"/>
      <c r="F101" s="78"/>
      <c r="G101" s="51"/>
      <c r="H101" s="79"/>
      <c r="I101" s="80"/>
      <c r="J101" s="152" t="e">
        <f t="shared" si="0"/>
        <v>#DIV/0!</v>
      </c>
      <c r="K101" s="50"/>
      <c r="L101" s="50"/>
      <c r="M101" s="49"/>
      <c r="N101" s="49"/>
      <c r="O101" s="49"/>
    </row>
    <row r="102" spans="1:15">
      <c r="A102" s="32">
        <v>95</v>
      </c>
      <c r="B102" s="49"/>
      <c r="C102" s="49"/>
      <c r="D102" s="49"/>
      <c r="E102" s="78"/>
      <c r="F102" s="78"/>
      <c r="G102" s="51"/>
      <c r="H102" s="79"/>
      <c r="I102" s="80"/>
      <c r="J102" s="139" t="e">
        <f t="shared" si="0"/>
        <v>#DIV/0!</v>
      </c>
      <c r="K102" s="50"/>
      <c r="L102" s="50"/>
      <c r="M102" s="49"/>
      <c r="N102" s="49"/>
      <c r="O102" s="49"/>
    </row>
    <row r="103" spans="1:15">
      <c r="A103" s="73">
        <v>96</v>
      </c>
      <c r="B103" s="49"/>
      <c r="C103" s="49"/>
      <c r="D103" s="49"/>
      <c r="E103" s="78"/>
      <c r="F103" s="78"/>
      <c r="G103" s="51"/>
      <c r="H103" s="79"/>
      <c r="I103" s="80"/>
      <c r="J103" s="152" t="e">
        <f t="shared" si="0"/>
        <v>#DIV/0!</v>
      </c>
      <c r="K103" s="50"/>
      <c r="L103" s="50"/>
      <c r="M103" s="49"/>
      <c r="N103" s="49"/>
      <c r="O103" s="49"/>
    </row>
    <row r="104" spans="1:15">
      <c r="A104" s="73">
        <v>97</v>
      </c>
      <c r="B104" s="49"/>
      <c r="C104" s="49"/>
      <c r="D104" s="49"/>
      <c r="E104" s="78"/>
      <c r="F104" s="78"/>
      <c r="G104" s="51"/>
      <c r="H104" s="79"/>
      <c r="I104" s="80"/>
      <c r="J104" s="152" t="e">
        <f t="shared" si="0"/>
        <v>#DIV/0!</v>
      </c>
      <c r="K104" s="50"/>
      <c r="L104" s="50"/>
      <c r="M104" s="49"/>
      <c r="N104" s="49"/>
      <c r="O104" s="49"/>
    </row>
    <row r="105" spans="1:15">
      <c r="A105" s="32">
        <v>98</v>
      </c>
      <c r="B105" s="49"/>
      <c r="C105" s="49"/>
      <c r="D105" s="49"/>
      <c r="E105" s="78"/>
      <c r="F105" s="78"/>
      <c r="G105" s="51"/>
      <c r="H105" s="79"/>
      <c r="I105" s="80"/>
      <c r="J105" s="139" t="e">
        <f t="shared" si="0"/>
        <v>#DIV/0!</v>
      </c>
      <c r="K105" s="50"/>
      <c r="L105" s="50"/>
      <c r="M105" s="49"/>
      <c r="N105" s="49"/>
      <c r="O105" s="49"/>
    </row>
    <row r="106" spans="1:15">
      <c r="A106" s="32">
        <v>99</v>
      </c>
      <c r="B106" s="49"/>
      <c r="C106" s="49"/>
      <c r="D106" s="49"/>
      <c r="E106" s="78"/>
      <c r="F106" s="78"/>
      <c r="G106" s="51"/>
      <c r="H106" s="79"/>
      <c r="I106" s="80"/>
      <c r="J106" s="152" t="e">
        <f t="shared" si="0"/>
        <v>#DIV/0!</v>
      </c>
      <c r="K106" s="50"/>
      <c r="L106" s="50"/>
      <c r="M106" s="49"/>
      <c r="N106" s="49"/>
      <c r="O106" s="49"/>
    </row>
    <row r="107" spans="1:15">
      <c r="A107" s="32">
        <v>100</v>
      </c>
      <c r="B107" s="49"/>
      <c r="C107" s="49"/>
      <c r="D107" s="49"/>
      <c r="E107" s="78"/>
      <c r="F107" s="78"/>
      <c r="G107" s="51"/>
      <c r="H107" s="79"/>
      <c r="I107" s="80"/>
      <c r="J107" s="152" t="e">
        <f t="shared" si="0"/>
        <v>#DIV/0!</v>
      </c>
      <c r="K107" s="50"/>
      <c r="L107" s="50"/>
      <c r="M107" s="49"/>
      <c r="N107" s="49"/>
      <c r="O107" s="49"/>
    </row>
    <row r="108" spans="1:15">
      <c r="A108" s="73">
        <v>101</v>
      </c>
      <c r="B108" s="49"/>
      <c r="C108" s="49"/>
      <c r="D108" s="49"/>
      <c r="E108" s="78"/>
      <c r="F108" s="78"/>
      <c r="G108" s="51"/>
      <c r="H108" s="79"/>
      <c r="I108" s="80"/>
      <c r="J108" s="139" t="e">
        <f t="shared" si="0"/>
        <v>#DIV/0!</v>
      </c>
      <c r="K108" s="50"/>
      <c r="L108" s="50"/>
      <c r="M108" s="49"/>
      <c r="N108" s="49"/>
      <c r="O108" s="49"/>
    </row>
    <row r="109" spans="1:15">
      <c r="A109" s="73">
        <v>102</v>
      </c>
      <c r="B109" s="49"/>
      <c r="C109" s="49"/>
      <c r="D109" s="49"/>
      <c r="E109" s="78"/>
      <c r="F109" s="78"/>
      <c r="G109" s="51"/>
      <c r="H109" s="79"/>
      <c r="I109" s="80"/>
      <c r="J109" s="152" t="e">
        <f t="shared" si="0"/>
        <v>#DIV/0!</v>
      </c>
      <c r="K109" s="50"/>
      <c r="L109" s="50"/>
      <c r="M109" s="49"/>
      <c r="N109" s="49"/>
      <c r="O109" s="49"/>
    </row>
    <row r="110" spans="1:15">
      <c r="A110" s="32">
        <v>103</v>
      </c>
      <c r="B110" s="49"/>
      <c r="C110" s="49"/>
      <c r="D110" s="49"/>
      <c r="E110" s="78"/>
      <c r="F110" s="78"/>
      <c r="G110" s="51"/>
      <c r="H110" s="79"/>
      <c r="I110" s="80"/>
      <c r="J110" s="152" t="e">
        <f t="shared" si="0"/>
        <v>#DIV/0!</v>
      </c>
      <c r="K110" s="50"/>
      <c r="L110" s="50"/>
      <c r="M110" s="49"/>
      <c r="N110" s="49"/>
      <c r="O110" s="49"/>
    </row>
    <row r="111" spans="1:15">
      <c r="A111" s="32">
        <v>104</v>
      </c>
      <c r="B111" s="49"/>
      <c r="C111" s="49"/>
      <c r="D111" s="49"/>
      <c r="E111" s="78"/>
      <c r="F111" s="78"/>
      <c r="G111" s="51"/>
      <c r="H111" s="79"/>
      <c r="I111" s="80"/>
      <c r="J111" s="139" t="e">
        <f t="shared" si="0"/>
        <v>#DIV/0!</v>
      </c>
      <c r="K111" s="50"/>
      <c r="L111" s="50"/>
      <c r="M111" s="49"/>
      <c r="N111" s="49"/>
      <c r="O111" s="49"/>
    </row>
    <row r="112" spans="1:15">
      <c r="A112" s="32">
        <v>105</v>
      </c>
      <c r="B112" s="49"/>
      <c r="C112" s="49"/>
      <c r="D112" s="49"/>
      <c r="E112" s="78"/>
      <c r="F112" s="78"/>
      <c r="G112" s="51"/>
      <c r="H112" s="79"/>
      <c r="I112" s="80"/>
      <c r="J112" s="152" t="e">
        <f t="shared" si="0"/>
        <v>#DIV/0!</v>
      </c>
      <c r="K112" s="50"/>
      <c r="L112" s="50"/>
      <c r="M112" s="49"/>
      <c r="N112" s="49"/>
      <c r="O112" s="49"/>
    </row>
    <row r="113" spans="1:15">
      <c r="A113" s="73">
        <v>106</v>
      </c>
      <c r="B113" s="49"/>
      <c r="C113" s="49"/>
      <c r="D113" s="49"/>
      <c r="E113" s="78"/>
      <c r="F113" s="78"/>
      <c r="G113" s="51"/>
      <c r="H113" s="79"/>
      <c r="I113" s="80"/>
      <c r="J113" s="152" t="e">
        <f t="shared" si="0"/>
        <v>#DIV/0!</v>
      </c>
      <c r="K113" s="50"/>
      <c r="L113" s="50"/>
      <c r="M113" s="49"/>
      <c r="N113" s="49"/>
      <c r="O113" s="49"/>
    </row>
    <row r="114" spans="1:15">
      <c r="A114" s="73">
        <v>107</v>
      </c>
      <c r="B114" s="49"/>
      <c r="C114" s="49"/>
      <c r="D114" s="49"/>
      <c r="E114" s="78"/>
      <c r="F114" s="78"/>
      <c r="G114" s="51"/>
      <c r="H114" s="79"/>
      <c r="I114" s="80"/>
      <c r="J114" s="139" t="e">
        <f t="shared" si="0"/>
        <v>#DIV/0!</v>
      </c>
      <c r="K114" s="50"/>
      <c r="L114" s="50"/>
      <c r="M114" s="49"/>
      <c r="N114" s="49"/>
      <c r="O114" s="49"/>
    </row>
    <row r="115" spans="1:15">
      <c r="A115" s="32">
        <v>108</v>
      </c>
      <c r="B115" s="49"/>
      <c r="C115" s="49"/>
      <c r="D115" s="49"/>
      <c r="E115" s="78"/>
      <c r="F115" s="78"/>
      <c r="G115" s="51"/>
      <c r="H115" s="79"/>
      <c r="I115" s="80"/>
      <c r="J115" s="152" t="e">
        <f t="shared" si="0"/>
        <v>#DIV/0!</v>
      </c>
      <c r="K115" s="50"/>
      <c r="L115" s="50"/>
      <c r="M115" s="49"/>
      <c r="N115" s="49"/>
      <c r="O115" s="49"/>
    </row>
    <row r="116" spans="1:15">
      <c r="A116" s="32">
        <v>109</v>
      </c>
      <c r="B116" s="49"/>
      <c r="C116" s="49"/>
      <c r="D116" s="49"/>
      <c r="E116" s="78"/>
      <c r="F116" s="78"/>
      <c r="G116" s="51"/>
      <c r="H116" s="79"/>
      <c r="I116" s="80"/>
      <c r="J116" s="152" t="e">
        <f t="shared" si="0"/>
        <v>#DIV/0!</v>
      </c>
      <c r="K116" s="50"/>
      <c r="L116" s="50"/>
      <c r="M116" s="49"/>
      <c r="N116" s="49"/>
      <c r="O116" s="49"/>
    </row>
    <row r="117" spans="1:15">
      <c r="A117" s="32">
        <v>110</v>
      </c>
      <c r="B117" s="49"/>
      <c r="C117" s="49"/>
      <c r="D117" s="49"/>
      <c r="E117" s="78"/>
      <c r="F117" s="78"/>
      <c r="G117" s="51"/>
      <c r="H117" s="79"/>
      <c r="I117" s="80"/>
      <c r="J117" s="139" t="e">
        <f t="shared" si="0"/>
        <v>#DIV/0!</v>
      </c>
      <c r="K117" s="50"/>
      <c r="L117" s="50"/>
      <c r="M117" s="49"/>
      <c r="N117" s="49"/>
      <c r="O117" s="49"/>
    </row>
    <row r="118" spans="1:15">
      <c r="A118" s="73">
        <v>111</v>
      </c>
      <c r="B118" s="49"/>
      <c r="C118" s="49"/>
      <c r="D118" s="49"/>
      <c r="E118" s="78"/>
      <c r="F118" s="78"/>
      <c r="G118" s="51"/>
      <c r="H118" s="79"/>
      <c r="I118" s="80"/>
      <c r="J118" s="152" t="e">
        <f t="shared" si="0"/>
        <v>#DIV/0!</v>
      </c>
      <c r="K118" s="50"/>
      <c r="L118" s="50"/>
      <c r="M118" s="49"/>
      <c r="N118" s="49"/>
      <c r="O118" s="49"/>
    </row>
    <row r="119" spans="1:15">
      <c r="A119" s="73">
        <v>112</v>
      </c>
      <c r="B119" s="49"/>
      <c r="C119" s="49"/>
      <c r="D119" s="49"/>
      <c r="E119" s="78"/>
      <c r="F119" s="78"/>
      <c r="G119" s="51"/>
      <c r="H119" s="79"/>
      <c r="I119" s="80"/>
      <c r="J119" s="152" t="e">
        <f t="shared" si="0"/>
        <v>#DIV/0!</v>
      </c>
      <c r="K119" s="50"/>
      <c r="L119" s="50"/>
      <c r="M119" s="49"/>
      <c r="N119" s="49"/>
      <c r="O119" s="49"/>
    </row>
    <row r="120" spans="1:15">
      <c r="A120" s="32">
        <v>113</v>
      </c>
      <c r="B120" s="49"/>
      <c r="C120" s="49"/>
      <c r="D120" s="49"/>
      <c r="E120" s="78"/>
      <c r="F120" s="78"/>
      <c r="G120" s="51"/>
      <c r="H120" s="79"/>
      <c r="I120" s="80"/>
      <c r="J120" s="139" t="e">
        <f t="shared" si="0"/>
        <v>#DIV/0!</v>
      </c>
      <c r="K120" s="50"/>
      <c r="L120" s="50"/>
      <c r="M120" s="49"/>
      <c r="N120" s="49"/>
      <c r="O120" s="49"/>
    </row>
    <row r="121" spans="1:15">
      <c r="A121" s="32">
        <v>114</v>
      </c>
      <c r="B121" s="49"/>
      <c r="C121" s="49"/>
      <c r="D121" s="49"/>
      <c r="E121" s="78"/>
      <c r="F121" s="78"/>
      <c r="G121" s="51"/>
      <c r="H121" s="79"/>
      <c r="I121" s="80"/>
      <c r="J121" s="152" t="e">
        <f t="shared" si="0"/>
        <v>#DIV/0!</v>
      </c>
      <c r="K121" s="50"/>
      <c r="L121" s="50"/>
      <c r="M121" s="49"/>
      <c r="N121" s="49"/>
      <c r="O121" s="49"/>
    </row>
    <row r="122" spans="1:15">
      <c r="A122" s="32">
        <v>115</v>
      </c>
      <c r="B122" s="49"/>
      <c r="C122" s="49"/>
      <c r="D122" s="49"/>
      <c r="E122" s="78"/>
      <c r="F122" s="78"/>
      <c r="G122" s="51"/>
      <c r="H122" s="79"/>
      <c r="I122" s="80"/>
      <c r="J122" s="152" t="e">
        <f t="shared" si="0"/>
        <v>#DIV/0!</v>
      </c>
      <c r="K122" s="50"/>
      <c r="L122" s="50"/>
      <c r="M122" s="49"/>
      <c r="N122" s="49"/>
      <c r="O122" s="49"/>
    </row>
    <row r="123" spans="1:15">
      <c r="A123" s="73">
        <v>116</v>
      </c>
      <c r="B123" s="49"/>
      <c r="C123" s="49"/>
      <c r="D123" s="49"/>
      <c r="E123" s="78"/>
      <c r="F123" s="78"/>
      <c r="G123" s="51"/>
      <c r="H123" s="79"/>
      <c r="I123" s="80"/>
      <c r="J123" s="139" t="e">
        <f t="shared" si="0"/>
        <v>#DIV/0!</v>
      </c>
      <c r="K123" s="50"/>
      <c r="L123" s="50"/>
      <c r="M123" s="49"/>
      <c r="N123" s="49"/>
      <c r="O123" s="49"/>
    </row>
    <row r="124" spans="1:15">
      <c r="A124" s="73">
        <v>117</v>
      </c>
      <c r="B124" s="49"/>
      <c r="C124" s="49"/>
      <c r="D124" s="49"/>
      <c r="E124" s="78"/>
      <c r="F124" s="78"/>
      <c r="G124" s="51"/>
      <c r="H124" s="79"/>
      <c r="I124" s="80"/>
      <c r="J124" s="152" t="e">
        <f t="shared" si="0"/>
        <v>#DIV/0!</v>
      </c>
      <c r="K124" s="50"/>
      <c r="L124" s="50"/>
      <c r="M124" s="49"/>
      <c r="N124" s="49"/>
      <c r="O124" s="49"/>
    </row>
    <row r="125" spans="1:15">
      <c r="A125" s="32">
        <v>118</v>
      </c>
      <c r="B125" s="49"/>
      <c r="C125" s="49"/>
      <c r="D125" s="49"/>
      <c r="E125" s="78"/>
      <c r="F125" s="78"/>
      <c r="G125" s="51"/>
      <c r="H125" s="79"/>
      <c r="I125" s="80"/>
      <c r="J125" s="152" t="e">
        <f t="shared" si="0"/>
        <v>#DIV/0!</v>
      </c>
      <c r="K125" s="50"/>
      <c r="L125" s="50"/>
      <c r="M125" s="49"/>
      <c r="N125" s="49"/>
      <c r="O125" s="49"/>
    </row>
    <row r="126" spans="1:15">
      <c r="A126" s="32">
        <v>119</v>
      </c>
      <c r="B126" s="49"/>
      <c r="C126" s="49"/>
      <c r="D126" s="49"/>
      <c r="E126" s="78"/>
      <c r="F126" s="78"/>
      <c r="G126" s="51"/>
      <c r="H126" s="79"/>
      <c r="I126" s="80"/>
      <c r="J126" s="139" t="e">
        <f t="shared" si="0"/>
        <v>#DIV/0!</v>
      </c>
      <c r="K126" s="50"/>
      <c r="L126" s="50"/>
      <c r="M126" s="49"/>
      <c r="N126" s="49"/>
      <c r="O126" s="49"/>
    </row>
    <row r="127" spans="1:15">
      <c r="A127" s="32">
        <v>120</v>
      </c>
      <c r="B127" s="49"/>
      <c r="C127" s="49"/>
      <c r="D127" s="49"/>
      <c r="E127" s="78"/>
      <c r="F127" s="78"/>
      <c r="G127" s="51"/>
      <c r="H127" s="79"/>
      <c r="I127" s="80"/>
      <c r="J127" s="152" t="e">
        <f t="shared" si="0"/>
        <v>#DIV/0!</v>
      </c>
      <c r="K127" s="50"/>
      <c r="L127" s="50"/>
      <c r="M127" s="49"/>
      <c r="N127" s="49"/>
      <c r="O127" s="49"/>
    </row>
    <row r="128" spans="1:15">
      <c r="A128" s="73">
        <v>121</v>
      </c>
      <c r="B128" s="49"/>
      <c r="C128" s="49"/>
      <c r="D128" s="49"/>
      <c r="E128" s="78"/>
      <c r="F128" s="78"/>
      <c r="G128" s="51"/>
      <c r="H128" s="79"/>
      <c r="I128" s="80"/>
      <c r="J128" s="152" t="e">
        <f t="shared" si="0"/>
        <v>#DIV/0!</v>
      </c>
      <c r="K128" s="50"/>
      <c r="L128" s="50"/>
      <c r="M128" s="49"/>
      <c r="N128" s="49"/>
      <c r="O128" s="49"/>
    </row>
    <row r="129" spans="1:15">
      <c r="A129" s="73">
        <v>122</v>
      </c>
      <c r="B129" s="49"/>
      <c r="C129" s="49"/>
      <c r="D129" s="49"/>
      <c r="E129" s="78"/>
      <c r="F129" s="78"/>
      <c r="G129" s="51"/>
      <c r="H129" s="79"/>
      <c r="I129" s="80"/>
      <c r="J129" s="139" t="e">
        <f t="shared" si="0"/>
        <v>#DIV/0!</v>
      </c>
      <c r="K129" s="50"/>
      <c r="L129" s="50"/>
      <c r="M129" s="49"/>
      <c r="N129" s="49"/>
      <c r="O129" s="49"/>
    </row>
    <row r="130" spans="1:15">
      <c r="A130" s="32">
        <v>123</v>
      </c>
      <c r="B130" s="49"/>
      <c r="C130" s="49"/>
      <c r="D130" s="49"/>
      <c r="E130" s="78"/>
      <c r="F130" s="78"/>
      <c r="G130" s="51"/>
      <c r="H130" s="79"/>
      <c r="I130" s="80"/>
      <c r="J130" s="152" t="e">
        <f t="shared" si="0"/>
        <v>#DIV/0!</v>
      </c>
      <c r="K130" s="50"/>
      <c r="L130" s="50"/>
      <c r="M130" s="49"/>
      <c r="N130" s="49"/>
      <c r="O130" s="49"/>
    </row>
    <row r="131" spans="1:15">
      <c r="A131" s="32">
        <v>124</v>
      </c>
      <c r="B131" s="49"/>
      <c r="C131" s="49"/>
      <c r="D131" s="49"/>
      <c r="E131" s="78"/>
      <c r="F131" s="78"/>
      <c r="G131" s="51"/>
      <c r="H131" s="79"/>
      <c r="I131" s="80"/>
      <c r="J131" s="152" t="e">
        <f t="shared" si="0"/>
        <v>#DIV/0!</v>
      </c>
      <c r="K131" s="50"/>
      <c r="L131" s="50"/>
      <c r="M131" s="49"/>
      <c r="N131" s="49"/>
      <c r="O131" s="49"/>
    </row>
    <row r="132" spans="1:15">
      <c r="A132" s="32">
        <v>125</v>
      </c>
      <c r="B132" s="49"/>
      <c r="C132" s="49"/>
      <c r="D132" s="49"/>
      <c r="E132" s="78"/>
      <c r="F132" s="78"/>
      <c r="G132" s="51"/>
      <c r="H132" s="79"/>
      <c r="I132" s="80"/>
      <c r="J132" s="139" t="e">
        <f t="shared" si="0"/>
        <v>#DIV/0!</v>
      </c>
      <c r="K132" s="50"/>
      <c r="L132" s="50"/>
      <c r="M132" s="49"/>
      <c r="N132" s="49"/>
      <c r="O132" s="49"/>
    </row>
    <row r="133" spans="1:15">
      <c r="A133" s="73">
        <v>126</v>
      </c>
      <c r="B133" s="49"/>
      <c r="C133" s="49"/>
      <c r="D133" s="49"/>
      <c r="E133" s="78"/>
      <c r="F133" s="78"/>
      <c r="G133" s="51"/>
      <c r="H133" s="79"/>
      <c r="I133" s="80"/>
      <c r="J133" s="152" t="e">
        <f t="shared" si="0"/>
        <v>#DIV/0!</v>
      </c>
      <c r="K133" s="50"/>
      <c r="L133" s="50"/>
      <c r="M133" s="49"/>
      <c r="N133" s="49"/>
      <c r="O133" s="49"/>
    </row>
    <row r="134" spans="1:15">
      <c r="A134" s="73">
        <v>127</v>
      </c>
      <c r="B134" s="49"/>
      <c r="C134" s="49"/>
      <c r="D134" s="49"/>
      <c r="E134" s="78"/>
      <c r="F134" s="78"/>
      <c r="G134" s="51"/>
      <c r="H134" s="79"/>
      <c r="I134" s="80"/>
      <c r="J134" s="152" t="e">
        <f t="shared" si="0"/>
        <v>#DIV/0!</v>
      </c>
      <c r="K134" s="50"/>
      <c r="L134" s="50"/>
      <c r="M134" s="49"/>
      <c r="N134" s="49"/>
      <c r="O134" s="49"/>
    </row>
    <row r="135" spans="1:15">
      <c r="A135" s="32">
        <v>128</v>
      </c>
      <c r="B135" s="49"/>
      <c r="C135" s="49"/>
      <c r="D135" s="49"/>
      <c r="E135" s="78"/>
      <c r="F135" s="78"/>
      <c r="G135" s="51"/>
      <c r="H135" s="79"/>
      <c r="I135" s="80"/>
      <c r="J135" s="139" t="e">
        <f t="shared" si="0"/>
        <v>#DIV/0!</v>
      </c>
      <c r="K135" s="50"/>
      <c r="L135" s="50"/>
      <c r="M135" s="49"/>
      <c r="N135" s="49"/>
      <c r="O135" s="49"/>
    </row>
    <row r="136" spans="1:15">
      <c r="A136" s="32">
        <v>129</v>
      </c>
      <c r="B136" s="49"/>
      <c r="C136" s="49"/>
      <c r="D136" s="49"/>
      <c r="E136" s="78"/>
      <c r="F136" s="78"/>
      <c r="G136" s="51"/>
      <c r="H136" s="79"/>
      <c r="I136" s="80"/>
      <c r="J136" s="152" t="e">
        <f t="shared" si="0"/>
        <v>#DIV/0!</v>
      </c>
      <c r="K136" s="50"/>
      <c r="L136" s="50"/>
      <c r="M136" s="49"/>
      <c r="N136" s="49"/>
      <c r="O136" s="49"/>
    </row>
    <row r="137" spans="1:15">
      <c r="A137" s="32">
        <v>130</v>
      </c>
      <c r="B137" s="49"/>
      <c r="C137" s="49"/>
      <c r="D137" s="49"/>
      <c r="E137" s="78"/>
      <c r="F137" s="78"/>
      <c r="G137" s="51"/>
      <c r="H137" s="79"/>
      <c r="I137" s="80"/>
      <c r="J137" s="152" t="e">
        <f t="shared" si="0"/>
        <v>#DIV/0!</v>
      </c>
      <c r="K137" s="50"/>
      <c r="L137" s="50"/>
      <c r="M137" s="49"/>
      <c r="N137" s="49"/>
      <c r="O137" s="49"/>
    </row>
    <row r="138" spans="1:15">
      <c r="A138" s="73">
        <v>131</v>
      </c>
      <c r="B138" s="49"/>
      <c r="C138" s="49"/>
      <c r="D138" s="49"/>
      <c r="E138" s="78"/>
      <c r="F138" s="78"/>
      <c r="G138" s="51"/>
      <c r="H138" s="79"/>
      <c r="I138" s="80"/>
      <c r="J138" s="139" t="e">
        <f t="shared" si="0"/>
        <v>#DIV/0!</v>
      </c>
      <c r="K138" s="50"/>
      <c r="L138" s="50"/>
      <c r="M138" s="49"/>
      <c r="N138" s="49"/>
      <c r="O138" s="49"/>
    </row>
    <row r="139" spans="1:15">
      <c r="A139" s="73">
        <v>132</v>
      </c>
      <c r="B139" s="49"/>
      <c r="C139" s="49"/>
      <c r="D139" s="49"/>
      <c r="E139" s="78"/>
      <c r="F139" s="78"/>
      <c r="G139" s="51"/>
      <c r="H139" s="79"/>
      <c r="I139" s="80"/>
      <c r="J139" s="152" t="e">
        <f t="shared" si="0"/>
        <v>#DIV/0!</v>
      </c>
      <c r="K139" s="50"/>
      <c r="L139" s="50"/>
      <c r="M139" s="49"/>
      <c r="N139" s="49"/>
      <c r="O139" s="49"/>
    </row>
    <row r="140" spans="1:15">
      <c r="A140" s="32">
        <v>133</v>
      </c>
      <c r="B140" s="49"/>
      <c r="C140" s="49"/>
      <c r="D140" s="49"/>
      <c r="E140" s="78"/>
      <c r="F140" s="78"/>
      <c r="G140" s="51"/>
      <c r="H140" s="79"/>
      <c r="I140" s="80"/>
      <c r="J140" s="152" t="e">
        <f t="shared" si="0"/>
        <v>#DIV/0!</v>
      </c>
      <c r="K140" s="50"/>
      <c r="L140" s="50"/>
      <c r="M140" s="49"/>
      <c r="N140" s="49"/>
      <c r="O140" s="49"/>
    </row>
    <row r="141" spans="1:15">
      <c r="A141" s="32">
        <v>134</v>
      </c>
      <c r="B141" s="49"/>
      <c r="C141" s="49"/>
      <c r="D141" s="49"/>
      <c r="E141" s="78"/>
      <c r="F141" s="78"/>
      <c r="G141" s="51"/>
      <c r="H141" s="79"/>
      <c r="I141" s="80"/>
      <c r="J141" s="139" t="e">
        <f t="shared" si="0"/>
        <v>#DIV/0!</v>
      </c>
      <c r="K141" s="50"/>
      <c r="L141" s="50"/>
      <c r="M141" s="49"/>
      <c r="N141" s="49"/>
      <c r="O141" s="49"/>
    </row>
    <row r="142" spans="1:15">
      <c r="A142" s="32">
        <v>135</v>
      </c>
      <c r="B142" s="49"/>
      <c r="C142" s="49"/>
      <c r="D142" s="49"/>
      <c r="E142" s="78"/>
      <c r="F142" s="78"/>
      <c r="G142" s="51"/>
      <c r="H142" s="79"/>
      <c r="I142" s="80"/>
      <c r="J142" s="152" t="e">
        <f t="shared" si="0"/>
        <v>#DIV/0!</v>
      </c>
      <c r="K142" s="50"/>
      <c r="L142" s="50"/>
      <c r="M142" s="49"/>
      <c r="N142" s="49"/>
      <c r="O142" s="49"/>
    </row>
    <row r="143" spans="1:15">
      <c r="A143" s="73">
        <v>136</v>
      </c>
      <c r="B143" s="49"/>
      <c r="C143" s="49"/>
      <c r="D143" s="49"/>
      <c r="E143" s="78"/>
      <c r="F143" s="78"/>
      <c r="G143" s="51"/>
      <c r="H143" s="79"/>
      <c r="I143" s="80"/>
      <c r="J143" s="152" t="e">
        <f t="shared" si="0"/>
        <v>#DIV/0!</v>
      </c>
      <c r="K143" s="50"/>
      <c r="L143" s="50"/>
      <c r="M143" s="49"/>
      <c r="N143" s="49"/>
      <c r="O143" s="49"/>
    </row>
    <row r="144" spans="1:15">
      <c r="A144" s="73">
        <v>137</v>
      </c>
      <c r="B144" s="49"/>
      <c r="C144" s="49"/>
      <c r="D144" s="49"/>
      <c r="E144" s="78"/>
      <c r="F144" s="78"/>
      <c r="G144" s="51"/>
      <c r="H144" s="79"/>
      <c r="I144" s="80"/>
      <c r="J144" s="139" t="e">
        <f t="shared" si="0"/>
        <v>#DIV/0!</v>
      </c>
      <c r="K144" s="50"/>
      <c r="L144" s="50"/>
      <c r="M144" s="49"/>
      <c r="N144" s="49"/>
      <c r="O144" s="49"/>
    </row>
    <row r="145" spans="1:15">
      <c r="A145" s="32">
        <v>138</v>
      </c>
      <c r="B145" s="49"/>
      <c r="C145" s="49"/>
      <c r="D145" s="49"/>
      <c r="E145" s="78"/>
      <c r="F145" s="78"/>
      <c r="G145" s="51"/>
      <c r="H145" s="79"/>
      <c r="I145" s="80"/>
      <c r="J145" s="152" t="e">
        <f t="shared" si="0"/>
        <v>#DIV/0!</v>
      </c>
      <c r="K145" s="50"/>
      <c r="L145" s="50"/>
      <c r="M145" s="49"/>
      <c r="N145" s="49"/>
      <c r="O145" s="49"/>
    </row>
    <row r="146" spans="1:15">
      <c r="A146" s="32">
        <v>139</v>
      </c>
      <c r="B146" s="49"/>
      <c r="C146" s="49"/>
      <c r="D146" s="49"/>
      <c r="E146" s="78"/>
      <c r="F146" s="78"/>
      <c r="G146" s="51"/>
      <c r="H146" s="79"/>
      <c r="I146" s="80"/>
      <c r="J146" s="152" t="e">
        <f t="shared" si="0"/>
        <v>#DIV/0!</v>
      </c>
      <c r="K146" s="50"/>
      <c r="L146" s="50"/>
      <c r="M146" s="49"/>
      <c r="N146" s="49"/>
      <c r="O146" s="49"/>
    </row>
    <row r="147" spans="1:15">
      <c r="A147" s="32">
        <v>140</v>
      </c>
      <c r="B147" s="49"/>
      <c r="C147" s="49"/>
      <c r="D147" s="49"/>
      <c r="E147" s="78"/>
      <c r="F147" s="78"/>
      <c r="G147" s="51"/>
      <c r="H147" s="79"/>
      <c r="I147" s="80"/>
      <c r="J147" s="139" t="e">
        <f t="shared" si="0"/>
        <v>#DIV/0!</v>
      </c>
      <c r="K147" s="50"/>
      <c r="L147" s="50"/>
      <c r="M147" s="49"/>
      <c r="N147" s="49"/>
      <c r="O147" s="49"/>
    </row>
    <row r="148" spans="1:15">
      <c r="A148" s="73">
        <v>141</v>
      </c>
      <c r="B148" s="49"/>
      <c r="C148" s="49"/>
      <c r="D148" s="49"/>
      <c r="E148" s="78"/>
      <c r="F148" s="78"/>
      <c r="G148" s="51"/>
      <c r="H148" s="79"/>
      <c r="I148" s="80"/>
      <c r="J148" s="152" t="e">
        <f t="shared" si="0"/>
        <v>#DIV/0!</v>
      </c>
      <c r="K148" s="50"/>
      <c r="L148" s="50"/>
      <c r="M148" s="49"/>
      <c r="N148" s="49"/>
      <c r="O148" s="49"/>
    </row>
    <row r="149" spans="1:15">
      <c r="A149" s="73">
        <v>142</v>
      </c>
      <c r="B149" s="49"/>
      <c r="C149" s="49"/>
      <c r="D149" s="49"/>
      <c r="E149" s="78"/>
      <c r="F149" s="78"/>
      <c r="G149" s="51"/>
      <c r="H149" s="79"/>
      <c r="I149" s="80"/>
      <c r="J149" s="152" t="e">
        <f t="shared" si="0"/>
        <v>#DIV/0!</v>
      </c>
      <c r="K149" s="50"/>
      <c r="L149" s="50"/>
      <c r="M149" s="49"/>
      <c r="N149" s="49"/>
      <c r="O149" s="49"/>
    </row>
    <row r="150" spans="1:15">
      <c r="A150" s="32">
        <v>143</v>
      </c>
      <c r="B150" s="49"/>
      <c r="C150" s="49"/>
      <c r="D150" s="49"/>
      <c r="E150" s="78"/>
      <c r="F150" s="78"/>
      <c r="G150" s="51"/>
      <c r="H150" s="79"/>
      <c r="I150" s="80"/>
      <c r="J150" s="139" t="e">
        <f t="shared" si="0"/>
        <v>#DIV/0!</v>
      </c>
      <c r="K150" s="50"/>
      <c r="L150" s="50"/>
      <c r="M150" s="49"/>
      <c r="N150" s="49"/>
      <c r="O150" s="49"/>
    </row>
    <row r="151" spans="1:15">
      <c r="A151" s="32">
        <v>144</v>
      </c>
      <c r="B151" s="49"/>
      <c r="C151" s="49"/>
      <c r="D151" s="49"/>
      <c r="E151" s="78"/>
      <c r="F151" s="78"/>
      <c r="G151" s="51"/>
      <c r="H151" s="79"/>
      <c r="I151" s="80"/>
      <c r="J151" s="152" t="e">
        <f t="shared" si="0"/>
        <v>#DIV/0!</v>
      </c>
      <c r="K151" s="50"/>
      <c r="L151" s="50"/>
      <c r="M151" s="49"/>
      <c r="N151" s="49"/>
      <c r="O151" s="49"/>
    </row>
    <row r="152" spans="1:15">
      <c r="A152" s="32">
        <v>145</v>
      </c>
      <c r="B152" s="49"/>
      <c r="C152" s="49"/>
      <c r="D152" s="49"/>
      <c r="E152" s="78"/>
      <c r="F152" s="78"/>
      <c r="G152" s="51"/>
      <c r="H152" s="79"/>
      <c r="I152" s="80"/>
      <c r="J152" s="152" t="e">
        <f t="shared" si="0"/>
        <v>#DIV/0!</v>
      </c>
      <c r="K152" s="50"/>
      <c r="L152" s="50"/>
      <c r="M152" s="49"/>
      <c r="N152" s="49"/>
      <c r="O152" s="49"/>
    </row>
    <row r="153" spans="1:15">
      <c r="A153" s="73">
        <v>146</v>
      </c>
      <c r="B153" s="49"/>
      <c r="C153" s="49"/>
      <c r="D153" s="49"/>
      <c r="E153" s="78"/>
      <c r="F153" s="78"/>
      <c r="G153" s="51"/>
      <c r="H153" s="79"/>
      <c r="I153" s="80"/>
      <c r="J153" s="139" t="e">
        <f t="shared" si="0"/>
        <v>#DIV/0!</v>
      </c>
      <c r="K153" s="50"/>
      <c r="L153" s="50"/>
      <c r="M153" s="49"/>
      <c r="N153" s="49"/>
      <c r="O153" s="49"/>
    </row>
    <row r="154" spans="1:15">
      <c r="A154" s="73">
        <v>147</v>
      </c>
      <c r="B154" s="49"/>
      <c r="C154" s="49"/>
      <c r="D154" s="49"/>
      <c r="E154" s="78"/>
      <c r="F154" s="78"/>
      <c r="G154" s="51"/>
      <c r="H154" s="79"/>
      <c r="I154" s="80"/>
      <c r="J154" s="152" t="e">
        <f t="shared" si="0"/>
        <v>#DIV/0!</v>
      </c>
      <c r="K154" s="50"/>
      <c r="L154" s="50"/>
      <c r="M154" s="49"/>
      <c r="N154" s="49"/>
      <c r="O154" s="49"/>
    </row>
    <row r="155" spans="1:15">
      <c r="A155" s="32">
        <v>148</v>
      </c>
      <c r="B155" s="49"/>
      <c r="C155" s="49"/>
      <c r="D155" s="49"/>
      <c r="E155" s="78"/>
      <c r="F155" s="78"/>
      <c r="G155" s="51"/>
      <c r="H155" s="79"/>
      <c r="I155" s="80"/>
      <c r="J155" s="152" t="e">
        <f t="shared" si="0"/>
        <v>#DIV/0!</v>
      </c>
      <c r="K155" s="50"/>
      <c r="L155" s="50"/>
      <c r="M155" s="49"/>
      <c r="N155" s="49"/>
      <c r="O155" s="49"/>
    </row>
    <row r="156" spans="1:15">
      <c r="A156" s="32">
        <v>149</v>
      </c>
      <c r="B156" s="49"/>
      <c r="C156" s="49"/>
      <c r="D156" s="49"/>
      <c r="E156" s="78"/>
      <c r="F156" s="78"/>
      <c r="G156" s="51"/>
      <c r="H156" s="79"/>
      <c r="I156" s="80"/>
      <c r="J156" s="139" t="e">
        <f t="shared" si="0"/>
        <v>#DIV/0!</v>
      </c>
      <c r="K156" s="50"/>
      <c r="L156" s="50"/>
      <c r="M156" s="49"/>
      <c r="N156" s="49"/>
      <c r="O156" s="49"/>
    </row>
    <row r="157" spans="1:15">
      <c r="A157" s="32">
        <v>150</v>
      </c>
      <c r="B157" s="49"/>
      <c r="C157" s="49"/>
      <c r="D157" s="49"/>
      <c r="E157" s="78"/>
      <c r="F157" s="78"/>
      <c r="G157" s="51"/>
      <c r="H157" s="79"/>
      <c r="I157" s="80"/>
      <c r="J157" s="152" t="e">
        <f t="shared" si="0"/>
        <v>#DIV/0!</v>
      </c>
      <c r="K157" s="50"/>
      <c r="L157" s="50"/>
      <c r="M157" s="49"/>
      <c r="N157" s="49"/>
      <c r="O157" s="49"/>
    </row>
    <row r="158" spans="1:15">
      <c r="A158" s="73">
        <v>151</v>
      </c>
      <c r="B158" s="49"/>
      <c r="C158" s="49"/>
      <c r="D158" s="49"/>
      <c r="E158" s="78"/>
      <c r="F158" s="78"/>
      <c r="G158" s="51"/>
      <c r="H158" s="79"/>
      <c r="I158" s="80"/>
      <c r="J158" s="152" t="e">
        <f t="shared" si="0"/>
        <v>#DIV/0!</v>
      </c>
      <c r="K158" s="50"/>
      <c r="L158" s="50"/>
      <c r="M158" s="49"/>
      <c r="N158" s="49"/>
      <c r="O158" s="49"/>
    </row>
    <row r="159" spans="1:15">
      <c r="A159" s="73">
        <v>152</v>
      </c>
      <c r="B159" s="49"/>
      <c r="C159" s="49"/>
      <c r="D159" s="49"/>
      <c r="E159" s="78"/>
      <c r="F159" s="78"/>
      <c r="G159" s="51"/>
      <c r="H159" s="79"/>
      <c r="I159" s="80"/>
      <c r="J159" s="139" t="e">
        <f t="shared" si="0"/>
        <v>#DIV/0!</v>
      </c>
      <c r="K159" s="50"/>
      <c r="L159" s="50"/>
      <c r="M159" s="49"/>
      <c r="N159" s="49"/>
      <c r="O159" s="49"/>
    </row>
    <row r="160" spans="1:15">
      <c r="A160" s="32">
        <v>153</v>
      </c>
      <c r="B160" s="49"/>
      <c r="C160" s="49"/>
      <c r="D160" s="49"/>
      <c r="E160" s="78"/>
      <c r="F160" s="78"/>
      <c r="G160" s="51"/>
      <c r="H160" s="79"/>
      <c r="I160" s="80"/>
      <c r="J160" s="152" t="e">
        <f t="shared" si="0"/>
        <v>#DIV/0!</v>
      </c>
      <c r="K160" s="50"/>
      <c r="L160" s="50"/>
      <c r="M160" s="49"/>
      <c r="N160" s="49"/>
      <c r="O160" s="49"/>
    </row>
    <row r="161" spans="1:15">
      <c r="A161" s="32">
        <v>154</v>
      </c>
      <c r="B161" s="49"/>
      <c r="C161" s="49"/>
      <c r="D161" s="49"/>
      <c r="E161" s="78"/>
      <c r="F161" s="78"/>
      <c r="G161" s="51"/>
      <c r="H161" s="79"/>
      <c r="I161" s="80"/>
      <c r="J161" s="152" t="e">
        <f t="shared" si="0"/>
        <v>#DIV/0!</v>
      </c>
      <c r="K161" s="50"/>
      <c r="L161" s="50"/>
      <c r="M161" s="49"/>
      <c r="N161" s="49"/>
      <c r="O161" s="49"/>
    </row>
    <row r="162" spans="1:15">
      <c r="A162" s="32">
        <v>155</v>
      </c>
      <c r="B162" s="49"/>
      <c r="C162" s="49"/>
      <c r="D162" s="49"/>
      <c r="E162" s="78"/>
      <c r="F162" s="78"/>
      <c r="G162" s="51"/>
      <c r="H162" s="79"/>
      <c r="I162" s="80"/>
      <c r="J162" s="139" t="e">
        <f t="shared" si="0"/>
        <v>#DIV/0!</v>
      </c>
      <c r="K162" s="50"/>
      <c r="L162" s="50"/>
      <c r="M162" s="49"/>
      <c r="N162" s="49"/>
      <c r="O162" s="49"/>
    </row>
    <row r="163" spans="1:15">
      <c r="A163" s="73">
        <v>156</v>
      </c>
      <c r="B163" s="49"/>
      <c r="C163" s="49"/>
      <c r="D163" s="49"/>
      <c r="E163" s="78"/>
      <c r="F163" s="78"/>
      <c r="G163" s="51"/>
      <c r="H163" s="79"/>
      <c r="I163" s="80"/>
      <c r="J163" s="152" t="e">
        <f t="shared" si="0"/>
        <v>#DIV/0!</v>
      </c>
      <c r="K163" s="50"/>
      <c r="L163" s="50"/>
      <c r="M163" s="49"/>
      <c r="N163" s="49"/>
      <c r="O163" s="49"/>
    </row>
    <row r="164" spans="1:15">
      <c r="A164" s="73">
        <v>157</v>
      </c>
      <c r="B164" s="49"/>
      <c r="C164" s="49"/>
      <c r="D164" s="49"/>
      <c r="E164" s="78"/>
      <c r="F164" s="78"/>
      <c r="G164" s="51"/>
      <c r="H164" s="79"/>
      <c r="I164" s="80"/>
      <c r="J164" s="152" t="e">
        <f t="shared" si="0"/>
        <v>#DIV/0!</v>
      </c>
      <c r="K164" s="50"/>
      <c r="L164" s="50"/>
      <c r="M164" s="49"/>
      <c r="N164" s="49"/>
      <c r="O164" s="49"/>
    </row>
    <row r="165" spans="1:15">
      <c r="A165" s="32">
        <v>158</v>
      </c>
      <c r="B165" s="49"/>
      <c r="C165" s="49"/>
      <c r="D165" s="49"/>
      <c r="E165" s="78"/>
      <c r="F165" s="78"/>
      <c r="G165" s="51"/>
      <c r="H165" s="79"/>
      <c r="I165" s="80"/>
      <c r="J165" s="139" t="e">
        <f t="shared" si="0"/>
        <v>#DIV/0!</v>
      </c>
      <c r="K165" s="50"/>
      <c r="L165" s="50"/>
      <c r="M165" s="49"/>
      <c r="N165" s="49"/>
      <c r="O165" s="49"/>
    </row>
    <row r="166" spans="1:15">
      <c r="A166" s="32">
        <v>159</v>
      </c>
      <c r="B166" s="49"/>
      <c r="C166" s="49"/>
      <c r="D166" s="49"/>
      <c r="E166" s="78"/>
      <c r="F166" s="78"/>
      <c r="G166" s="51"/>
      <c r="H166" s="79"/>
      <c r="I166" s="80"/>
      <c r="J166" s="152" t="e">
        <f t="shared" si="0"/>
        <v>#DIV/0!</v>
      </c>
      <c r="K166" s="50"/>
      <c r="L166" s="50"/>
      <c r="M166" s="49"/>
      <c r="N166" s="49"/>
      <c r="O166" s="49"/>
    </row>
    <row r="167" spans="1:15">
      <c r="A167" s="32">
        <v>160</v>
      </c>
      <c r="B167" s="49"/>
      <c r="C167" s="49"/>
      <c r="D167" s="49"/>
      <c r="E167" s="78"/>
      <c r="F167" s="78"/>
      <c r="G167" s="51"/>
      <c r="H167" s="79"/>
      <c r="I167" s="80"/>
      <c r="J167" s="152" t="e">
        <f t="shared" si="0"/>
        <v>#DIV/0!</v>
      </c>
      <c r="K167" s="50"/>
      <c r="L167" s="50"/>
      <c r="M167" s="49"/>
      <c r="N167" s="49"/>
      <c r="O167" s="49"/>
    </row>
    <row r="168" spans="1:15">
      <c r="A168" s="73">
        <v>161</v>
      </c>
      <c r="B168" s="49"/>
      <c r="C168" s="49"/>
      <c r="D168" s="49"/>
      <c r="E168" s="78"/>
      <c r="F168" s="78"/>
      <c r="G168" s="51"/>
      <c r="H168" s="79"/>
      <c r="I168" s="80"/>
      <c r="J168" s="139" t="e">
        <f t="shared" si="0"/>
        <v>#DIV/0!</v>
      </c>
      <c r="K168" s="50"/>
      <c r="L168" s="50"/>
      <c r="M168" s="49"/>
      <c r="N168" s="49"/>
      <c r="O168" s="49"/>
    </row>
    <row r="169" spans="1:15">
      <c r="A169" s="73">
        <v>162</v>
      </c>
      <c r="B169" s="49"/>
      <c r="C169" s="49"/>
      <c r="D169" s="49"/>
      <c r="E169" s="78"/>
      <c r="F169" s="78"/>
      <c r="G169" s="51"/>
      <c r="H169" s="79"/>
      <c r="I169" s="80"/>
      <c r="J169" s="152" t="e">
        <f t="shared" si="0"/>
        <v>#DIV/0!</v>
      </c>
      <c r="K169" s="50"/>
      <c r="L169" s="50"/>
      <c r="M169" s="49"/>
      <c r="N169" s="49"/>
      <c r="O169" s="49"/>
    </row>
    <row r="170" spans="1:15">
      <c r="A170" s="32">
        <v>163</v>
      </c>
      <c r="B170" s="49"/>
      <c r="C170" s="49"/>
      <c r="D170" s="49"/>
      <c r="E170" s="78"/>
      <c r="F170" s="78"/>
      <c r="G170" s="51"/>
      <c r="H170" s="79"/>
      <c r="I170" s="80"/>
      <c r="J170" s="152" t="e">
        <f t="shared" si="0"/>
        <v>#DIV/0!</v>
      </c>
      <c r="K170" s="50"/>
      <c r="L170" s="50"/>
      <c r="M170" s="49"/>
      <c r="N170" s="49"/>
      <c r="O170" s="49"/>
    </row>
    <row r="171" spans="1:15">
      <c r="A171" s="32">
        <v>164</v>
      </c>
      <c r="B171" s="49"/>
      <c r="C171" s="49"/>
      <c r="D171" s="49"/>
      <c r="E171" s="78"/>
      <c r="F171" s="78"/>
      <c r="G171" s="51"/>
      <c r="H171" s="79"/>
      <c r="I171" s="80"/>
      <c r="J171" s="139" t="e">
        <f t="shared" si="0"/>
        <v>#DIV/0!</v>
      </c>
      <c r="K171" s="50"/>
      <c r="L171" s="50"/>
      <c r="M171" s="49"/>
      <c r="N171" s="49"/>
      <c r="O171" s="49"/>
    </row>
    <row r="172" spans="1:15">
      <c r="A172" s="32">
        <v>165</v>
      </c>
      <c r="B172" s="49"/>
      <c r="C172" s="49"/>
      <c r="D172" s="49"/>
      <c r="E172" s="78"/>
      <c r="F172" s="78"/>
      <c r="G172" s="51"/>
      <c r="H172" s="79"/>
      <c r="I172" s="80"/>
      <c r="J172" s="152" t="e">
        <f t="shared" si="0"/>
        <v>#DIV/0!</v>
      </c>
      <c r="K172" s="50"/>
      <c r="L172" s="50"/>
      <c r="M172" s="49"/>
      <c r="N172" s="49"/>
      <c r="O172" s="49"/>
    </row>
    <row r="173" spans="1:15">
      <c r="A173" s="73">
        <v>166</v>
      </c>
      <c r="B173" s="49"/>
      <c r="C173" s="49"/>
      <c r="D173" s="49"/>
      <c r="E173" s="78"/>
      <c r="F173" s="78"/>
      <c r="G173" s="51"/>
      <c r="H173" s="79"/>
      <c r="I173" s="80"/>
      <c r="J173" s="152" t="e">
        <f t="shared" si="0"/>
        <v>#DIV/0!</v>
      </c>
      <c r="K173" s="50"/>
      <c r="L173" s="50"/>
      <c r="M173" s="49"/>
      <c r="N173" s="49"/>
      <c r="O173" s="49"/>
    </row>
    <row r="174" spans="1:15">
      <c r="A174" s="73">
        <v>167</v>
      </c>
      <c r="B174" s="49"/>
      <c r="C174" s="49"/>
      <c r="D174" s="49"/>
      <c r="E174" s="78"/>
      <c r="F174" s="78"/>
      <c r="G174" s="51"/>
      <c r="H174" s="79"/>
      <c r="I174" s="80"/>
      <c r="J174" s="139" t="e">
        <f t="shared" si="0"/>
        <v>#DIV/0!</v>
      </c>
      <c r="K174" s="50"/>
      <c r="L174" s="50"/>
      <c r="M174" s="49"/>
      <c r="N174" s="49"/>
      <c r="O174" s="49"/>
    </row>
    <row r="175" spans="1:15">
      <c r="A175" s="32">
        <v>168</v>
      </c>
      <c r="B175" s="49"/>
      <c r="C175" s="49"/>
      <c r="D175" s="49"/>
      <c r="E175" s="78"/>
      <c r="F175" s="78"/>
      <c r="G175" s="51"/>
      <c r="H175" s="79"/>
      <c r="I175" s="80"/>
      <c r="J175" s="152" t="e">
        <f t="shared" si="0"/>
        <v>#DIV/0!</v>
      </c>
      <c r="K175" s="50"/>
      <c r="L175" s="50"/>
      <c r="M175" s="49"/>
      <c r="N175" s="49"/>
      <c r="O175" s="49"/>
    </row>
    <row r="176" spans="1:15">
      <c r="A176" s="32">
        <v>169</v>
      </c>
      <c r="B176" s="49"/>
      <c r="C176" s="49"/>
      <c r="D176" s="49"/>
      <c r="E176" s="78"/>
      <c r="F176" s="78"/>
      <c r="G176" s="51"/>
      <c r="H176" s="79"/>
      <c r="I176" s="80"/>
      <c r="J176" s="152" t="e">
        <f t="shared" si="0"/>
        <v>#DIV/0!</v>
      </c>
      <c r="K176" s="50"/>
      <c r="L176" s="50"/>
      <c r="M176" s="49"/>
      <c r="N176" s="49"/>
      <c r="O176" s="49"/>
    </row>
    <row r="177" spans="1:15">
      <c r="A177" s="32">
        <v>170</v>
      </c>
      <c r="B177" s="49"/>
      <c r="C177" s="49"/>
      <c r="D177" s="49"/>
      <c r="E177" s="78"/>
      <c r="F177" s="78"/>
      <c r="G177" s="51"/>
      <c r="H177" s="79"/>
      <c r="I177" s="80"/>
      <c r="J177" s="139" t="e">
        <f t="shared" si="0"/>
        <v>#DIV/0!</v>
      </c>
      <c r="K177" s="50"/>
      <c r="L177" s="50"/>
      <c r="M177" s="49"/>
      <c r="N177" s="49"/>
      <c r="O177" s="49"/>
    </row>
    <row r="178" spans="1:15">
      <c r="A178" s="73">
        <v>171</v>
      </c>
      <c r="B178" s="49"/>
      <c r="C178" s="49"/>
      <c r="D178" s="49"/>
      <c r="E178" s="78"/>
      <c r="F178" s="78"/>
      <c r="G178" s="51"/>
      <c r="H178" s="79"/>
      <c r="I178" s="80"/>
      <c r="J178" s="152" t="e">
        <f t="shared" si="0"/>
        <v>#DIV/0!</v>
      </c>
      <c r="K178" s="50"/>
      <c r="L178" s="50"/>
      <c r="M178" s="49"/>
      <c r="N178" s="49"/>
      <c r="O178" s="49"/>
    </row>
    <row r="179" spans="1:15">
      <c r="A179" s="73">
        <v>172</v>
      </c>
      <c r="B179" s="49"/>
      <c r="C179" s="49"/>
      <c r="D179" s="49"/>
      <c r="E179" s="78"/>
      <c r="F179" s="78"/>
      <c r="G179" s="51"/>
      <c r="H179" s="79"/>
      <c r="I179" s="80"/>
      <c r="J179" s="152" t="e">
        <f t="shared" si="0"/>
        <v>#DIV/0!</v>
      </c>
      <c r="K179" s="50"/>
      <c r="L179" s="50"/>
      <c r="M179" s="49"/>
      <c r="N179" s="49"/>
      <c r="O179" s="49"/>
    </row>
    <row r="180" spans="1:15">
      <c r="A180" s="32">
        <v>173</v>
      </c>
      <c r="B180" s="49"/>
      <c r="C180" s="49"/>
      <c r="D180" s="49"/>
      <c r="E180" s="78"/>
      <c r="F180" s="78"/>
      <c r="G180" s="51"/>
      <c r="H180" s="79"/>
      <c r="I180" s="80"/>
      <c r="J180" s="139" t="e">
        <f t="shared" si="0"/>
        <v>#DIV/0!</v>
      </c>
      <c r="K180" s="50"/>
      <c r="L180" s="50"/>
      <c r="M180" s="49"/>
      <c r="N180" s="49"/>
      <c r="O180" s="49"/>
    </row>
    <row r="181" spans="1:15">
      <c r="A181" s="32">
        <v>174</v>
      </c>
      <c r="B181" s="49"/>
      <c r="C181" s="49"/>
      <c r="D181" s="49"/>
      <c r="E181" s="78"/>
      <c r="F181" s="78"/>
      <c r="G181" s="51"/>
      <c r="H181" s="79"/>
      <c r="I181" s="80"/>
      <c r="J181" s="152" t="e">
        <f t="shared" si="0"/>
        <v>#DIV/0!</v>
      </c>
      <c r="K181" s="50"/>
      <c r="L181" s="50"/>
      <c r="M181" s="49"/>
      <c r="N181" s="49"/>
      <c r="O181" s="49"/>
    </row>
    <row r="182" spans="1:15">
      <c r="A182" s="32">
        <v>175</v>
      </c>
      <c r="B182" s="49"/>
      <c r="C182" s="49"/>
      <c r="D182" s="49"/>
      <c r="E182" s="78"/>
      <c r="F182" s="78"/>
      <c r="G182" s="51"/>
      <c r="H182" s="79"/>
      <c r="I182" s="80"/>
      <c r="J182" s="152" t="e">
        <f t="shared" si="0"/>
        <v>#DIV/0!</v>
      </c>
      <c r="K182" s="50"/>
      <c r="L182" s="50"/>
      <c r="M182" s="49"/>
      <c r="N182" s="49"/>
      <c r="O182" s="49"/>
    </row>
    <row r="183" spans="1:15">
      <c r="A183" s="73">
        <v>176</v>
      </c>
      <c r="B183" s="49"/>
      <c r="C183" s="49"/>
      <c r="D183" s="49"/>
      <c r="E183" s="78"/>
      <c r="F183" s="78"/>
      <c r="G183" s="51"/>
      <c r="H183" s="79"/>
      <c r="I183" s="80"/>
      <c r="J183" s="139" t="e">
        <f t="shared" si="0"/>
        <v>#DIV/0!</v>
      </c>
      <c r="K183" s="50"/>
      <c r="L183" s="50"/>
      <c r="M183" s="49"/>
      <c r="N183" s="49"/>
      <c r="O183" s="49"/>
    </row>
    <row r="184" spans="1:15">
      <c r="A184" s="73">
        <v>177</v>
      </c>
      <c r="B184" s="49"/>
      <c r="C184" s="49"/>
      <c r="D184" s="49"/>
      <c r="E184" s="78"/>
      <c r="F184" s="78"/>
      <c r="G184" s="51"/>
      <c r="H184" s="79"/>
      <c r="I184" s="80"/>
      <c r="J184" s="152" t="e">
        <f t="shared" si="0"/>
        <v>#DIV/0!</v>
      </c>
      <c r="K184" s="50"/>
      <c r="L184" s="50"/>
      <c r="M184" s="49"/>
      <c r="N184" s="49"/>
      <c r="O184" s="49"/>
    </row>
    <row r="185" spans="1:15">
      <c r="A185" s="32">
        <v>178</v>
      </c>
      <c r="B185" s="49"/>
      <c r="C185" s="49"/>
      <c r="D185" s="49"/>
      <c r="E185" s="78"/>
      <c r="F185" s="78"/>
      <c r="G185" s="51"/>
      <c r="H185" s="79"/>
      <c r="I185" s="80"/>
      <c r="J185" s="152" t="e">
        <f t="shared" si="0"/>
        <v>#DIV/0!</v>
      </c>
      <c r="K185" s="50"/>
      <c r="L185" s="50"/>
      <c r="M185" s="49"/>
      <c r="N185" s="49"/>
      <c r="O185" s="49"/>
    </row>
    <row r="186" spans="1:15">
      <c r="A186" s="32">
        <v>179</v>
      </c>
      <c r="B186" s="49"/>
      <c r="C186" s="49"/>
      <c r="D186" s="49"/>
      <c r="E186" s="78"/>
      <c r="F186" s="78"/>
      <c r="G186" s="51"/>
      <c r="H186" s="79"/>
      <c r="I186" s="80"/>
      <c r="J186" s="139" t="e">
        <f t="shared" si="0"/>
        <v>#DIV/0!</v>
      </c>
      <c r="K186" s="50"/>
      <c r="L186" s="50"/>
      <c r="M186" s="49"/>
      <c r="N186" s="49"/>
      <c r="O186" s="49"/>
    </row>
    <row r="187" spans="1:15">
      <c r="A187" s="32">
        <v>180</v>
      </c>
      <c r="B187" s="49"/>
      <c r="C187" s="49"/>
      <c r="D187" s="49"/>
      <c r="E187" s="78"/>
      <c r="F187" s="78"/>
      <c r="G187" s="51"/>
      <c r="H187" s="79"/>
      <c r="I187" s="80"/>
      <c r="J187" s="152" t="e">
        <f t="shared" si="0"/>
        <v>#DIV/0!</v>
      </c>
      <c r="K187" s="50"/>
      <c r="L187" s="50"/>
      <c r="M187" s="49"/>
      <c r="N187" s="49"/>
      <c r="O187" s="49"/>
    </row>
    <row r="188" spans="1:15">
      <c r="A188" s="73">
        <v>181</v>
      </c>
      <c r="B188" s="49"/>
      <c r="C188" s="49"/>
      <c r="D188" s="49"/>
      <c r="E188" s="78"/>
      <c r="F188" s="78"/>
      <c r="G188" s="51"/>
      <c r="H188" s="79"/>
      <c r="I188" s="80"/>
      <c r="J188" s="152" t="e">
        <f t="shared" si="0"/>
        <v>#DIV/0!</v>
      </c>
      <c r="K188" s="50"/>
      <c r="L188" s="50"/>
      <c r="M188" s="49"/>
      <c r="N188" s="49"/>
      <c r="O188" s="49"/>
    </row>
    <row r="189" spans="1:15">
      <c r="A189" s="73">
        <v>182</v>
      </c>
      <c r="B189" s="49"/>
      <c r="C189" s="49"/>
      <c r="D189" s="49"/>
      <c r="E189" s="78"/>
      <c r="F189" s="78"/>
      <c r="G189" s="51"/>
      <c r="H189" s="79"/>
      <c r="I189" s="80"/>
      <c r="J189" s="139" t="e">
        <f t="shared" si="0"/>
        <v>#DIV/0!</v>
      </c>
      <c r="K189" s="50"/>
      <c r="L189" s="50"/>
      <c r="M189" s="49"/>
      <c r="N189" s="49"/>
      <c r="O189" s="49"/>
    </row>
    <row r="190" spans="1:15">
      <c r="A190" s="32">
        <v>183</v>
      </c>
      <c r="B190" s="49"/>
      <c r="C190" s="49"/>
      <c r="D190" s="49"/>
      <c r="E190" s="78"/>
      <c r="F190" s="78"/>
      <c r="G190" s="51"/>
      <c r="H190" s="79"/>
      <c r="I190" s="80"/>
      <c r="J190" s="152" t="e">
        <f t="shared" si="0"/>
        <v>#DIV/0!</v>
      </c>
      <c r="K190" s="50"/>
      <c r="L190" s="50"/>
      <c r="M190" s="49"/>
      <c r="N190" s="49"/>
      <c r="O190" s="49"/>
    </row>
    <row r="191" spans="1:15">
      <c r="A191" s="32">
        <v>184</v>
      </c>
      <c r="B191" s="49"/>
      <c r="C191" s="49"/>
      <c r="D191" s="49"/>
      <c r="E191" s="78"/>
      <c r="F191" s="78"/>
      <c r="G191" s="51"/>
      <c r="H191" s="79"/>
      <c r="I191" s="80"/>
      <c r="J191" s="152" t="e">
        <f t="shared" si="0"/>
        <v>#DIV/0!</v>
      </c>
      <c r="K191" s="50"/>
      <c r="L191" s="50"/>
      <c r="M191" s="49"/>
      <c r="N191" s="49"/>
      <c r="O191" s="49"/>
    </row>
    <row r="192" spans="1:15">
      <c r="A192" s="32">
        <v>185</v>
      </c>
      <c r="B192" s="49"/>
      <c r="C192" s="49"/>
      <c r="D192" s="49"/>
      <c r="E192" s="78"/>
      <c r="F192" s="78"/>
      <c r="G192" s="51"/>
      <c r="H192" s="79"/>
      <c r="I192" s="80"/>
      <c r="J192" s="139" t="e">
        <f t="shared" si="0"/>
        <v>#DIV/0!</v>
      </c>
      <c r="K192" s="50"/>
      <c r="L192" s="50"/>
      <c r="M192" s="49"/>
      <c r="N192" s="49"/>
      <c r="O192" s="49"/>
    </row>
    <row r="193" spans="1:15">
      <c r="A193" s="73">
        <v>186</v>
      </c>
      <c r="B193" s="49"/>
      <c r="C193" s="49"/>
      <c r="D193" s="49"/>
      <c r="E193" s="78"/>
      <c r="F193" s="78"/>
      <c r="G193" s="51"/>
      <c r="H193" s="79"/>
      <c r="I193" s="80"/>
      <c r="J193" s="152" t="e">
        <f t="shared" si="0"/>
        <v>#DIV/0!</v>
      </c>
      <c r="K193" s="50"/>
      <c r="L193" s="50"/>
      <c r="M193" s="49"/>
      <c r="N193" s="49"/>
      <c r="O193" s="49"/>
    </row>
    <row r="194" spans="1:15">
      <c r="A194" s="73">
        <v>187</v>
      </c>
      <c r="B194" s="49"/>
      <c r="C194" s="49"/>
      <c r="D194" s="49"/>
      <c r="E194" s="78"/>
      <c r="F194" s="78"/>
      <c r="G194" s="51"/>
      <c r="H194" s="79"/>
      <c r="I194" s="80"/>
      <c r="J194" s="152" t="e">
        <f t="shared" si="0"/>
        <v>#DIV/0!</v>
      </c>
      <c r="K194" s="50"/>
      <c r="L194" s="50"/>
      <c r="M194" s="49"/>
      <c r="N194" s="49"/>
      <c r="O194" s="49"/>
    </row>
    <row r="195" spans="1:15">
      <c r="A195" s="32">
        <v>188</v>
      </c>
      <c r="B195" s="49"/>
      <c r="C195" s="49"/>
      <c r="D195" s="49"/>
      <c r="E195" s="78"/>
      <c r="F195" s="78"/>
      <c r="G195" s="51"/>
      <c r="H195" s="79"/>
      <c r="I195" s="80"/>
      <c r="J195" s="139" t="e">
        <f t="shared" si="0"/>
        <v>#DIV/0!</v>
      </c>
      <c r="K195" s="50"/>
      <c r="L195" s="50"/>
      <c r="M195" s="49"/>
      <c r="N195" s="49"/>
      <c r="O195" s="49"/>
    </row>
    <row r="196" spans="1:15">
      <c r="A196" s="32">
        <v>189</v>
      </c>
      <c r="B196" s="49"/>
      <c r="C196" s="49"/>
      <c r="D196" s="49"/>
      <c r="E196" s="78"/>
      <c r="F196" s="78"/>
      <c r="G196" s="51"/>
      <c r="H196" s="79"/>
      <c r="I196" s="80"/>
      <c r="J196" s="152" t="e">
        <f t="shared" si="0"/>
        <v>#DIV/0!</v>
      </c>
      <c r="K196" s="50"/>
      <c r="L196" s="50"/>
      <c r="M196" s="49"/>
      <c r="N196" s="49"/>
      <c r="O196" s="49"/>
    </row>
    <row r="197" spans="1:15">
      <c r="A197" s="32">
        <v>190</v>
      </c>
      <c r="B197" s="49"/>
      <c r="C197" s="49"/>
      <c r="D197" s="49"/>
      <c r="E197" s="78"/>
      <c r="F197" s="78"/>
      <c r="G197" s="51"/>
      <c r="H197" s="79"/>
      <c r="I197" s="80"/>
      <c r="J197" s="152" t="e">
        <f t="shared" si="0"/>
        <v>#DIV/0!</v>
      </c>
      <c r="K197" s="50"/>
      <c r="L197" s="50"/>
      <c r="M197" s="49"/>
      <c r="N197" s="49"/>
      <c r="O197" s="49"/>
    </row>
    <row r="198" spans="1:15">
      <c r="A198" s="73">
        <v>191</v>
      </c>
      <c r="B198" s="49"/>
      <c r="C198" s="49"/>
      <c r="D198" s="49"/>
      <c r="E198" s="78"/>
      <c r="F198" s="78"/>
      <c r="G198" s="51"/>
      <c r="H198" s="79"/>
      <c r="I198" s="80"/>
      <c r="J198" s="139" t="e">
        <f t="shared" si="0"/>
        <v>#DIV/0!</v>
      </c>
      <c r="K198" s="50"/>
      <c r="L198" s="50"/>
      <c r="M198" s="49"/>
      <c r="N198" s="49"/>
      <c r="O198" s="49"/>
    </row>
    <row r="199" spans="1:15">
      <c r="A199" s="73">
        <v>192</v>
      </c>
      <c r="B199" s="49"/>
      <c r="C199" s="49"/>
      <c r="D199" s="49"/>
      <c r="E199" s="78"/>
      <c r="F199" s="78"/>
      <c r="G199" s="51"/>
      <c r="H199" s="79"/>
      <c r="I199" s="80"/>
      <c r="J199" s="152" t="e">
        <f t="shared" si="0"/>
        <v>#DIV/0!</v>
      </c>
      <c r="K199" s="50"/>
      <c r="L199" s="50"/>
      <c r="M199" s="49"/>
      <c r="N199" s="49"/>
      <c r="O199" s="49"/>
    </row>
    <row r="200" spans="1:15">
      <c r="A200" s="32">
        <v>193</v>
      </c>
      <c r="B200" s="49"/>
      <c r="C200" s="49"/>
      <c r="D200" s="49"/>
      <c r="E200" s="78"/>
      <c r="F200" s="78"/>
      <c r="G200" s="51"/>
      <c r="H200" s="79"/>
      <c r="I200" s="80"/>
      <c r="J200" s="152" t="e">
        <f t="shared" si="0"/>
        <v>#DIV/0!</v>
      </c>
      <c r="K200" s="50"/>
      <c r="L200" s="50"/>
      <c r="M200" s="49"/>
      <c r="N200" s="49"/>
      <c r="O200" s="49"/>
    </row>
    <row r="201" spans="1:15">
      <c r="A201" s="32">
        <v>194</v>
      </c>
      <c r="B201" s="49"/>
      <c r="C201" s="49"/>
      <c r="D201" s="49"/>
      <c r="E201" s="78"/>
      <c r="F201" s="78"/>
      <c r="G201" s="51"/>
      <c r="H201" s="79"/>
      <c r="I201" s="80"/>
      <c r="J201" s="139" t="e">
        <f t="shared" si="0"/>
        <v>#DIV/0!</v>
      </c>
      <c r="K201" s="50"/>
      <c r="L201" s="50"/>
      <c r="M201" s="49"/>
      <c r="N201" s="49"/>
      <c r="O201" s="49"/>
    </row>
    <row r="202" spans="1:15">
      <c r="A202" s="32">
        <v>195</v>
      </c>
      <c r="B202" s="49"/>
      <c r="C202" s="49"/>
      <c r="D202" s="49"/>
      <c r="E202" s="78"/>
      <c r="F202" s="78"/>
      <c r="G202" s="51"/>
      <c r="H202" s="79"/>
      <c r="I202" s="80"/>
      <c r="J202" s="152" t="e">
        <f t="shared" si="0"/>
        <v>#DIV/0!</v>
      </c>
      <c r="K202" s="50"/>
      <c r="L202" s="50"/>
      <c r="M202" s="49"/>
      <c r="N202" s="49"/>
      <c r="O202" s="49"/>
    </row>
    <row r="203" spans="1:15">
      <c r="A203" s="73">
        <v>196</v>
      </c>
      <c r="B203" s="49"/>
      <c r="C203" s="49"/>
      <c r="D203" s="49"/>
      <c r="E203" s="78"/>
      <c r="F203" s="78"/>
      <c r="G203" s="51"/>
      <c r="H203" s="79"/>
      <c r="I203" s="80"/>
      <c r="J203" s="152" t="e">
        <f t="shared" si="0"/>
        <v>#DIV/0!</v>
      </c>
      <c r="K203" s="50"/>
      <c r="L203" s="50"/>
      <c r="M203" s="49"/>
      <c r="N203" s="49"/>
      <c r="O203" s="49"/>
    </row>
    <row r="204" spans="1:15">
      <c r="A204" s="73">
        <v>197</v>
      </c>
      <c r="B204" s="49"/>
      <c r="C204" s="49"/>
      <c r="D204" s="49"/>
      <c r="E204" s="78"/>
      <c r="F204" s="78"/>
      <c r="G204" s="51"/>
      <c r="H204" s="79"/>
      <c r="I204" s="80"/>
      <c r="J204" s="139" t="e">
        <f t="shared" si="0"/>
        <v>#DIV/0!</v>
      </c>
      <c r="K204" s="50"/>
      <c r="L204" s="50"/>
      <c r="M204" s="49"/>
      <c r="N204" s="49"/>
      <c r="O204" s="49"/>
    </row>
    <row r="205" spans="1:15">
      <c r="A205" s="32">
        <v>198</v>
      </c>
      <c r="B205" s="49"/>
      <c r="C205" s="49"/>
      <c r="D205" s="49"/>
      <c r="E205" s="78"/>
      <c r="F205" s="78"/>
      <c r="G205" s="51"/>
      <c r="H205" s="79"/>
      <c r="I205" s="80"/>
      <c r="J205" s="152" t="e">
        <f t="shared" si="0"/>
        <v>#DIV/0!</v>
      </c>
      <c r="K205" s="50"/>
      <c r="L205" s="50"/>
      <c r="M205" s="49"/>
      <c r="N205" s="49"/>
      <c r="O205" s="49"/>
    </row>
    <row r="206" spans="1:15">
      <c r="A206" s="32">
        <v>199</v>
      </c>
      <c r="B206" s="49"/>
      <c r="C206" s="49"/>
      <c r="D206" s="49"/>
      <c r="E206" s="78"/>
      <c r="F206" s="78"/>
      <c r="G206" s="51"/>
      <c r="H206" s="79"/>
      <c r="I206" s="80"/>
      <c r="J206" s="152" t="e">
        <f t="shared" si="0"/>
        <v>#DIV/0!</v>
      </c>
      <c r="K206" s="50"/>
      <c r="L206" s="50"/>
      <c r="M206" s="49"/>
      <c r="N206" s="49"/>
      <c r="O206" s="49"/>
    </row>
    <row r="207" spans="1:15">
      <c r="A207" s="32">
        <v>200</v>
      </c>
      <c r="B207" s="49"/>
      <c r="C207" s="49"/>
      <c r="D207" s="49"/>
      <c r="E207" s="78"/>
      <c r="F207" s="78"/>
      <c r="G207" s="51"/>
      <c r="H207" s="79"/>
      <c r="I207" s="80"/>
      <c r="J207" s="139" t="e">
        <f t="shared" si="0"/>
        <v>#DIV/0!</v>
      </c>
      <c r="K207" s="50"/>
      <c r="L207" s="50"/>
      <c r="M207" s="49"/>
      <c r="N207" s="49"/>
      <c r="O207" s="49"/>
    </row>
    <row r="208" spans="1:15">
      <c r="A208" s="73">
        <v>201</v>
      </c>
      <c r="B208" s="49"/>
      <c r="C208" s="49"/>
      <c r="D208" s="49"/>
      <c r="E208" s="78"/>
      <c r="F208" s="78"/>
      <c r="G208" s="51"/>
      <c r="H208" s="79"/>
      <c r="I208" s="80"/>
      <c r="J208" s="152" t="e">
        <f t="shared" si="0"/>
        <v>#DIV/0!</v>
      </c>
      <c r="K208" s="50"/>
      <c r="L208" s="50"/>
      <c r="M208" s="49"/>
      <c r="N208" s="49"/>
      <c r="O208" s="49"/>
    </row>
    <row r="209" spans="1:15">
      <c r="A209" s="73">
        <v>202</v>
      </c>
      <c r="B209" s="49"/>
      <c r="C209" s="49"/>
      <c r="D209" s="49"/>
      <c r="E209" s="78"/>
      <c r="F209" s="78"/>
      <c r="G209" s="51"/>
      <c r="H209" s="79"/>
      <c r="I209" s="80"/>
      <c r="J209" s="152" t="e">
        <f t="shared" si="0"/>
        <v>#DIV/0!</v>
      </c>
      <c r="K209" s="50"/>
      <c r="L209" s="50"/>
      <c r="M209" s="49"/>
      <c r="N209" s="49"/>
      <c r="O209" s="49"/>
    </row>
    <row r="210" spans="1:15">
      <c r="A210" s="32">
        <v>203</v>
      </c>
      <c r="B210" s="49"/>
      <c r="C210" s="49"/>
      <c r="D210" s="49"/>
      <c r="E210" s="78"/>
      <c r="F210" s="78"/>
      <c r="G210" s="51"/>
      <c r="H210" s="79"/>
      <c r="I210" s="80"/>
      <c r="J210" s="139" t="e">
        <f t="shared" si="0"/>
        <v>#DIV/0!</v>
      </c>
      <c r="K210" s="50"/>
      <c r="L210" s="50"/>
      <c r="M210" s="49"/>
      <c r="N210" s="49"/>
      <c r="O210" s="49"/>
    </row>
    <row r="211" spans="1:15">
      <c r="A211" s="32">
        <v>204</v>
      </c>
      <c r="B211" s="49"/>
      <c r="C211" s="49"/>
      <c r="D211" s="49"/>
      <c r="E211" s="78"/>
      <c r="F211" s="78"/>
      <c r="G211" s="51"/>
      <c r="H211" s="79"/>
      <c r="I211" s="80"/>
      <c r="J211" s="152" t="e">
        <f t="shared" si="0"/>
        <v>#DIV/0!</v>
      </c>
      <c r="K211" s="50"/>
      <c r="L211" s="50"/>
      <c r="M211" s="49"/>
      <c r="N211" s="49"/>
      <c r="O211" s="49"/>
    </row>
    <row r="212" spans="1:15">
      <c r="A212" s="32">
        <v>205</v>
      </c>
      <c r="B212" s="49"/>
      <c r="C212" s="49"/>
      <c r="D212" s="49"/>
      <c r="E212" s="78"/>
      <c r="F212" s="78"/>
      <c r="G212" s="51"/>
      <c r="H212" s="79"/>
      <c r="I212" s="80"/>
      <c r="J212" s="152" t="e">
        <f t="shared" si="0"/>
        <v>#DIV/0!</v>
      </c>
      <c r="K212" s="50"/>
      <c r="L212" s="50"/>
      <c r="M212" s="49"/>
      <c r="N212" s="49"/>
      <c r="O212" s="49"/>
    </row>
    <row r="213" spans="1:15">
      <c r="A213" s="73">
        <v>206</v>
      </c>
      <c r="B213" s="49"/>
      <c r="C213" s="49"/>
      <c r="D213" s="49"/>
      <c r="E213" s="78"/>
      <c r="F213" s="78"/>
      <c r="G213" s="51"/>
      <c r="H213" s="79"/>
      <c r="I213" s="80"/>
      <c r="J213" s="139" t="e">
        <f t="shared" si="0"/>
        <v>#DIV/0!</v>
      </c>
      <c r="K213" s="50"/>
      <c r="L213" s="50"/>
      <c r="M213" s="49"/>
      <c r="N213" s="49"/>
      <c r="O213" s="49"/>
    </row>
    <row r="214" spans="1:15">
      <c r="A214" s="73">
        <v>207</v>
      </c>
      <c r="B214" s="49"/>
      <c r="C214" s="49"/>
      <c r="D214" s="49"/>
      <c r="E214" s="78"/>
      <c r="F214" s="78"/>
      <c r="G214" s="51"/>
      <c r="H214" s="79"/>
      <c r="I214" s="80"/>
      <c r="J214" s="152" t="e">
        <f t="shared" si="0"/>
        <v>#DIV/0!</v>
      </c>
      <c r="K214" s="50"/>
      <c r="L214" s="50"/>
      <c r="M214" s="49"/>
      <c r="N214" s="49"/>
      <c r="O214" s="49"/>
    </row>
    <row r="215" spans="1:15">
      <c r="A215" s="32">
        <v>208</v>
      </c>
      <c r="B215" s="49"/>
      <c r="C215" s="49"/>
      <c r="D215" s="49"/>
      <c r="E215" s="78"/>
      <c r="F215" s="78"/>
      <c r="G215" s="51"/>
      <c r="H215" s="79"/>
      <c r="I215" s="80"/>
      <c r="J215" s="152" t="e">
        <f t="shared" si="0"/>
        <v>#DIV/0!</v>
      </c>
      <c r="K215" s="50"/>
      <c r="L215" s="50"/>
      <c r="M215" s="49"/>
      <c r="N215" s="49"/>
      <c r="O215" s="49"/>
    </row>
    <row r="216" spans="1:15">
      <c r="A216" s="32">
        <v>209</v>
      </c>
      <c r="B216" s="49"/>
      <c r="C216" s="49"/>
      <c r="D216" s="49"/>
      <c r="E216" s="78"/>
      <c r="F216" s="78"/>
      <c r="G216" s="51"/>
      <c r="H216" s="79"/>
      <c r="I216" s="80"/>
      <c r="J216" s="139" t="e">
        <f t="shared" si="0"/>
        <v>#DIV/0!</v>
      </c>
      <c r="K216" s="50"/>
      <c r="L216" s="50"/>
      <c r="M216" s="49"/>
      <c r="N216" s="49"/>
      <c r="O216" s="49"/>
    </row>
    <row r="217" spans="1:15">
      <c r="A217" s="32">
        <v>210</v>
      </c>
      <c r="B217" s="49"/>
      <c r="C217" s="49"/>
      <c r="D217" s="49"/>
      <c r="E217" s="78"/>
      <c r="F217" s="78"/>
      <c r="G217" s="51"/>
      <c r="H217" s="79"/>
      <c r="I217" s="80"/>
      <c r="J217" s="152" t="e">
        <f t="shared" si="0"/>
        <v>#DIV/0!</v>
      </c>
      <c r="K217" s="50"/>
      <c r="L217" s="50"/>
      <c r="M217" s="49"/>
      <c r="N217" s="49"/>
      <c r="O217" s="49"/>
    </row>
    <row r="218" spans="1:15">
      <c r="A218" s="73">
        <v>211</v>
      </c>
      <c r="B218" s="49"/>
      <c r="C218" s="49"/>
      <c r="D218" s="49"/>
      <c r="E218" s="78"/>
      <c r="F218" s="78"/>
      <c r="G218" s="51"/>
      <c r="H218" s="79"/>
      <c r="I218" s="80"/>
      <c r="J218" s="152" t="e">
        <f t="shared" si="0"/>
        <v>#DIV/0!</v>
      </c>
      <c r="K218" s="50"/>
      <c r="L218" s="50"/>
      <c r="M218" s="49"/>
      <c r="N218" s="49"/>
      <c r="O218" s="49"/>
    </row>
    <row r="219" spans="1:15">
      <c r="A219" s="73">
        <v>212</v>
      </c>
      <c r="B219" s="49"/>
      <c r="C219" s="49"/>
      <c r="D219" s="49"/>
      <c r="E219" s="78"/>
      <c r="F219" s="78"/>
      <c r="G219" s="51"/>
      <c r="H219" s="79"/>
      <c r="I219" s="80"/>
      <c r="J219" s="139" t="e">
        <f t="shared" si="0"/>
        <v>#DIV/0!</v>
      </c>
      <c r="K219" s="50"/>
      <c r="L219" s="50"/>
      <c r="M219" s="49"/>
      <c r="N219" s="49"/>
      <c r="O219" s="49"/>
    </row>
    <row r="220" spans="1:15">
      <c r="A220" s="32">
        <v>213</v>
      </c>
      <c r="B220" s="49"/>
      <c r="C220" s="49"/>
      <c r="D220" s="49"/>
      <c r="E220" s="78"/>
      <c r="F220" s="78"/>
      <c r="G220" s="51"/>
      <c r="H220" s="79"/>
      <c r="I220" s="80"/>
      <c r="J220" s="152" t="e">
        <f t="shared" si="0"/>
        <v>#DIV/0!</v>
      </c>
      <c r="K220" s="50"/>
      <c r="L220" s="50"/>
      <c r="M220" s="49"/>
      <c r="N220" s="49"/>
      <c r="O220" s="49"/>
    </row>
    <row r="221" spans="1:15">
      <c r="A221" s="32">
        <v>214</v>
      </c>
      <c r="B221" s="49"/>
      <c r="C221" s="49"/>
      <c r="D221" s="49"/>
      <c r="E221" s="78"/>
      <c r="F221" s="78"/>
      <c r="G221" s="51"/>
      <c r="H221" s="79"/>
      <c r="I221" s="80"/>
      <c r="J221" s="152" t="e">
        <f t="shared" si="0"/>
        <v>#DIV/0!</v>
      </c>
      <c r="K221" s="50"/>
      <c r="L221" s="50"/>
      <c r="M221" s="49"/>
      <c r="N221" s="49"/>
      <c r="O221" s="49"/>
    </row>
    <row r="222" spans="1:15">
      <c r="A222" s="32">
        <v>215</v>
      </c>
      <c r="B222" s="49"/>
      <c r="C222" s="49"/>
      <c r="D222" s="49"/>
      <c r="E222" s="78"/>
      <c r="F222" s="78"/>
      <c r="G222" s="51"/>
      <c r="H222" s="79"/>
      <c r="I222" s="80"/>
      <c r="J222" s="139" t="e">
        <f t="shared" si="0"/>
        <v>#DIV/0!</v>
      </c>
      <c r="K222" s="50"/>
      <c r="L222" s="50"/>
      <c r="M222" s="49"/>
      <c r="N222" s="49"/>
      <c r="O222" s="49"/>
    </row>
    <row r="223" spans="1:15">
      <c r="A223" s="73">
        <v>216</v>
      </c>
      <c r="B223" s="49"/>
      <c r="C223" s="49"/>
      <c r="D223" s="49"/>
      <c r="E223" s="78"/>
      <c r="F223" s="78"/>
      <c r="G223" s="51"/>
      <c r="H223" s="79"/>
      <c r="I223" s="80"/>
      <c r="J223" s="152" t="e">
        <f t="shared" si="0"/>
        <v>#DIV/0!</v>
      </c>
      <c r="K223" s="50"/>
      <c r="L223" s="50"/>
      <c r="M223" s="49"/>
      <c r="N223" s="49"/>
      <c r="O223" s="49"/>
    </row>
    <row r="224" spans="1:15">
      <c r="A224" s="73">
        <v>217</v>
      </c>
      <c r="B224" s="49"/>
      <c r="C224" s="49"/>
      <c r="D224" s="49"/>
      <c r="E224" s="78"/>
      <c r="F224" s="78"/>
      <c r="G224" s="51"/>
      <c r="H224" s="79"/>
      <c r="I224" s="80"/>
      <c r="J224" s="152" t="e">
        <f t="shared" si="0"/>
        <v>#DIV/0!</v>
      </c>
      <c r="K224" s="50"/>
      <c r="L224" s="50"/>
      <c r="M224" s="49"/>
      <c r="N224" s="49"/>
      <c r="O224" s="49"/>
    </row>
    <row r="225" spans="1:15">
      <c r="A225" s="32">
        <v>218</v>
      </c>
      <c r="B225" s="49"/>
      <c r="C225" s="49"/>
      <c r="D225" s="49"/>
      <c r="E225" s="78"/>
      <c r="F225" s="78"/>
      <c r="G225" s="51"/>
      <c r="H225" s="79"/>
      <c r="I225" s="80"/>
      <c r="J225" s="139" t="e">
        <f t="shared" si="0"/>
        <v>#DIV/0!</v>
      </c>
      <c r="K225" s="50"/>
      <c r="L225" s="50"/>
      <c r="M225" s="49"/>
      <c r="N225" s="49"/>
      <c r="O225" s="49"/>
    </row>
    <row r="226" spans="1:15">
      <c r="A226" s="32">
        <v>219</v>
      </c>
      <c r="B226" s="49"/>
      <c r="C226" s="49"/>
      <c r="D226" s="49"/>
      <c r="E226" s="78"/>
      <c r="F226" s="78"/>
      <c r="G226" s="51"/>
      <c r="H226" s="79"/>
      <c r="I226" s="80"/>
      <c r="J226" s="152" t="e">
        <f t="shared" si="0"/>
        <v>#DIV/0!</v>
      </c>
      <c r="K226" s="50"/>
      <c r="L226" s="50"/>
      <c r="M226" s="49"/>
      <c r="N226" s="49"/>
      <c r="O226" s="49"/>
    </row>
    <row r="227" spans="1:15">
      <c r="A227" s="32">
        <v>220</v>
      </c>
      <c r="B227" s="49"/>
      <c r="C227" s="49"/>
      <c r="D227" s="49"/>
      <c r="E227" s="78"/>
      <c r="F227" s="78"/>
      <c r="G227" s="51"/>
      <c r="H227" s="79"/>
      <c r="I227" s="80"/>
      <c r="J227" s="152" t="e">
        <f t="shared" si="0"/>
        <v>#DIV/0!</v>
      </c>
      <c r="K227" s="50"/>
      <c r="L227" s="50"/>
      <c r="M227" s="49"/>
      <c r="N227" s="49"/>
      <c r="O227" s="49"/>
    </row>
    <row r="228" spans="1:15">
      <c r="A228" s="73">
        <v>221</v>
      </c>
      <c r="B228" s="49"/>
      <c r="C228" s="49"/>
      <c r="D228" s="49"/>
      <c r="E228" s="78"/>
      <c r="F228" s="78"/>
      <c r="G228" s="51"/>
      <c r="H228" s="79"/>
      <c r="I228" s="80"/>
      <c r="J228" s="139" t="e">
        <f t="shared" si="0"/>
        <v>#DIV/0!</v>
      </c>
      <c r="K228" s="50"/>
      <c r="L228" s="50"/>
      <c r="M228" s="49"/>
      <c r="N228" s="49"/>
      <c r="O228" s="49"/>
    </row>
    <row r="229" spans="1:15">
      <c r="A229" s="73">
        <v>222</v>
      </c>
      <c r="B229" s="49"/>
      <c r="C229" s="49"/>
      <c r="D229" s="49"/>
      <c r="E229" s="78"/>
      <c r="F229" s="78"/>
      <c r="G229" s="51"/>
      <c r="H229" s="79"/>
      <c r="I229" s="80"/>
      <c r="J229" s="152" t="e">
        <f t="shared" si="0"/>
        <v>#DIV/0!</v>
      </c>
      <c r="K229" s="50"/>
      <c r="L229" s="50"/>
      <c r="M229" s="49"/>
      <c r="N229" s="49"/>
      <c r="O229" s="49"/>
    </row>
    <row r="230" spans="1:15">
      <c r="A230" s="32">
        <v>223</v>
      </c>
      <c r="B230" s="49"/>
      <c r="C230" s="49"/>
      <c r="D230" s="49"/>
      <c r="E230" s="78"/>
      <c r="F230" s="78"/>
      <c r="G230" s="51"/>
      <c r="H230" s="79"/>
      <c r="I230" s="80"/>
      <c r="J230" s="152" t="e">
        <f t="shared" si="0"/>
        <v>#DIV/0!</v>
      </c>
      <c r="K230" s="50"/>
      <c r="L230" s="50"/>
      <c r="M230" s="49"/>
      <c r="N230" s="49"/>
      <c r="O230" s="49"/>
    </row>
    <row r="231" spans="1:15">
      <c r="A231" s="32">
        <v>224</v>
      </c>
      <c r="B231" s="49"/>
      <c r="C231" s="49"/>
      <c r="D231" s="49"/>
      <c r="E231" s="78"/>
      <c r="F231" s="78"/>
      <c r="G231" s="51"/>
      <c r="H231" s="79"/>
      <c r="I231" s="80"/>
      <c r="J231" s="139" t="e">
        <f t="shared" si="0"/>
        <v>#DIV/0!</v>
      </c>
      <c r="K231" s="50"/>
      <c r="L231" s="50"/>
      <c r="M231" s="49"/>
      <c r="N231" s="49"/>
      <c r="O231" s="49"/>
    </row>
    <row r="232" spans="1:15">
      <c r="A232" s="32">
        <v>225</v>
      </c>
      <c r="B232" s="49"/>
      <c r="C232" s="49"/>
      <c r="D232" s="49"/>
      <c r="E232" s="78"/>
      <c r="F232" s="78"/>
      <c r="G232" s="51"/>
      <c r="H232" s="79"/>
      <c r="I232" s="80"/>
      <c r="J232" s="152" t="e">
        <f t="shared" si="0"/>
        <v>#DIV/0!</v>
      </c>
      <c r="K232" s="50"/>
      <c r="L232" s="50"/>
      <c r="M232" s="49"/>
      <c r="N232" s="49"/>
      <c r="O232" s="49"/>
    </row>
    <row r="233" spans="1:15">
      <c r="A233" s="73">
        <v>226</v>
      </c>
      <c r="B233" s="49"/>
      <c r="C233" s="49"/>
      <c r="D233" s="49"/>
      <c r="E233" s="78"/>
      <c r="F233" s="78"/>
      <c r="G233" s="51"/>
      <c r="H233" s="79"/>
      <c r="I233" s="80"/>
      <c r="J233" s="152" t="e">
        <f t="shared" si="0"/>
        <v>#DIV/0!</v>
      </c>
      <c r="K233" s="50"/>
      <c r="L233" s="50"/>
      <c r="M233" s="49"/>
      <c r="N233" s="49"/>
      <c r="O233" s="49"/>
    </row>
    <row r="234" spans="1:15">
      <c r="A234" s="73">
        <v>227</v>
      </c>
      <c r="B234" s="49"/>
      <c r="C234" s="49"/>
      <c r="D234" s="49"/>
      <c r="E234" s="78"/>
      <c r="F234" s="78"/>
      <c r="G234" s="51"/>
      <c r="H234" s="79"/>
      <c r="I234" s="80"/>
      <c r="J234" s="139" t="e">
        <f t="shared" si="0"/>
        <v>#DIV/0!</v>
      </c>
      <c r="K234" s="50"/>
      <c r="L234" s="50"/>
      <c r="M234" s="49"/>
      <c r="N234" s="49"/>
      <c r="O234" s="49"/>
    </row>
    <row r="235" spans="1:15">
      <c r="A235" s="32">
        <v>228</v>
      </c>
      <c r="B235" s="49"/>
      <c r="C235" s="49"/>
      <c r="D235" s="49"/>
      <c r="E235" s="78"/>
      <c r="F235" s="78"/>
      <c r="G235" s="51"/>
      <c r="H235" s="79"/>
      <c r="I235" s="80"/>
      <c r="J235" s="152" t="e">
        <f t="shared" si="0"/>
        <v>#DIV/0!</v>
      </c>
      <c r="K235" s="50"/>
      <c r="L235" s="50"/>
      <c r="M235" s="49"/>
      <c r="N235" s="49"/>
      <c r="O235" s="49"/>
    </row>
    <row r="236" spans="1:15">
      <c r="A236" s="32">
        <v>229</v>
      </c>
      <c r="B236" s="49"/>
      <c r="C236" s="49"/>
      <c r="D236" s="49"/>
      <c r="E236" s="78"/>
      <c r="F236" s="78"/>
      <c r="G236" s="51"/>
      <c r="H236" s="79"/>
      <c r="I236" s="80"/>
      <c r="J236" s="152" t="e">
        <f t="shared" si="0"/>
        <v>#DIV/0!</v>
      </c>
      <c r="K236" s="50"/>
      <c r="L236" s="50"/>
      <c r="M236" s="49"/>
      <c r="N236" s="49"/>
      <c r="O236" s="49"/>
    </row>
    <row r="237" spans="1:15">
      <c r="A237" s="32">
        <v>230</v>
      </c>
      <c r="B237" s="49"/>
      <c r="C237" s="49"/>
      <c r="D237" s="49"/>
      <c r="E237" s="78"/>
      <c r="F237" s="78"/>
      <c r="G237" s="51"/>
      <c r="H237" s="79"/>
      <c r="I237" s="80"/>
      <c r="J237" s="139" t="e">
        <f t="shared" si="0"/>
        <v>#DIV/0!</v>
      </c>
      <c r="K237" s="50"/>
      <c r="L237" s="50"/>
      <c r="M237" s="49"/>
      <c r="N237" s="49"/>
      <c r="O237" s="49"/>
    </row>
    <row r="238" spans="1:15">
      <c r="A238" s="73">
        <v>231</v>
      </c>
      <c r="B238" s="49"/>
      <c r="C238" s="49"/>
      <c r="D238" s="49"/>
      <c r="E238" s="78"/>
      <c r="F238" s="78"/>
      <c r="G238" s="51"/>
      <c r="H238" s="79"/>
      <c r="I238" s="80"/>
      <c r="J238" s="152" t="e">
        <f t="shared" si="0"/>
        <v>#DIV/0!</v>
      </c>
      <c r="K238" s="50"/>
      <c r="L238" s="50"/>
      <c r="M238" s="49"/>
      <c r="N238" s="49"/>
      <c r="O238" s="49"/>
    </row>
    <row r="239" spans="1:15">
      <c r="A239" s="73">
        <v>232</v>
      </c>
      <c r="B239" s="49"/>
      <c r="C239" s="49"/>
      <c r="D239" s="49"/>
      <c r="E239" s="78"/>
      <c r="F239" s="78"/>
      <c r="G239" s="51"/>
      <c r="H239" s="79"/>
      <c r="I239" s="80"/>
      <c r="J239" s="152" t="e">
        <f t="shared" si="0"/>
        <v>#DIV/0!</v>
      </c>
      <c r="K239" s="50"/>
      <c r="L239" s="50"/>
      <c r="M239" s="49"/>
      <c r="N239" s="49"/>
      <c r="O239" s="49"/>
    </row>
    <row r="240" spans="1:15">
      <c r="A240" s="32">
        <v>233</v>
      </c>
      <c r="B240" s="49"/>
      <c r="C240" s="49"/>
      <c r="D240" s="49"/>
      <c r="E240" s="78"/>
      <c r="F240" s="78"/>
      <c r="G240" s="51"/>
      <c r="H240" s="79"/>
      <c r="I240" s="80"/>
      <c r="J240" s="139" t="e">
        <f t="shared" si="0"/>
        <v>#DIV/0!</v>
      </c>
      <c r="K240" s="50"/>
      <c r="L240" s="50"/>
      <c r="M240" s="49"/>
      <c r="N240" s="49"/>
      <c r="O240" s="49"/>
    </row>
    <row r="241" spans="1:15">
      <c r="A241" s="32">
        <v>234</v>
      </c>
      <c r="B241" s="49"/>
      <c r="C241" s="49"/>
      <c r="D241" s="49"/>
      <c r="E241" s="78"/>
      <c r="F241" s="78"/>
      <c r="G241" s="51"/>
      <c r="H241" s="79"/>
      <c r="I241" s="80"/>
      <c r="J241" s="152" t="e">
        <f t="shared" si="0"/>
        <v>#DIV/0!</v>
      </c>
      <c r="K241" s="50"/>
      <c r="L241" s="50"/>
      <c r="M241" s="49"/>
      <c r="N241" s="49"/>
      <c r="O241" s="49"/>
    </row>
    <row r="242" spans="1:15">
      <c r="A242" s="32">
        <v>235</v>
      </c>
      <c r="B242" s="49"/>
      <c r="C242" s="49"/>
      <c r="D242" s="49"/>
      <c r="E242" s="78"/>
      <c r="F242" s="78"/>
      <c r="G242" s="51"/>
      <c r="H242" s="79"/>
      <c r="I242" s="80"/>
      <c r="J242" s="152" t="e">
        <f t="shared" si="0"/>
        <v>#DIV/0!</v>
      </c>
      <c r="K242" s="50"/>
      <c r="L242" s="50"/>
      <c r="M242" s="49"/>
      <c r="N242" s="49"/>
      <c r="O242" s="49"/>
    </row>
    <row r="243" spans="1:15">
      <c r="A243" s="73">
        <v>236</v>
      </c>
      <c r="B243" s="49"/>
      <c r="C243" s="49"/>
      <c r="D243" s="49"/>
      <c r="E243" s="78"/>
      <c r="F243" s="78"/>
      <c r="G243" s="51"/>
      <c r="H243" s="79"/>
      <c r="I243" s="80"/>
      <c r="J243" s="139" t="e">
        <f t="shared" si="0"/>
        <v>#DIV/0!</v>
      </c>
      <c r="K243" s="50"/>
      <c r="L243" s="50"/>
      <c r="M243" s="49"/>
      <c r="N243" s="49"/>
      <c r="O243" s="49"/>
    </row>
    <row r="244" spans="1:15">
      <c r="A244" s="73">
        <v>237</v>
      </c>
      <c r="B244" s="49"/>
      <c r="C244" s="49"/>
      <c r="D244" s="49"/>
      <c r="E244" s="78"/>
      <c r="F244" s="78"/>
      <c r="G244" s="51"/>
      <c r="H244" s="79"/>
      <c r="I244" s="80"/>
      <c r="J244" s="152" t="e">
        <f t="shared" si="0"/>
        <v>#DIV/0!</v>
      </c>
      <c r="K244" s="50"/>
      <c r="L244" s="50"/>
      <c r="M244" s="49"/>
      <c r="N244" s="49"/>
      <c r="O244" s="49"/>
    </row>
    <row r="245" spans="1:15">
      <c r="A245" s="32">
        <v>238</v>
      </c>
      <c r="B245" s="49"/>
      <c r="C245" s="49"/>
      <c r="D245" s="49"/>
      <c r="E245" s="78"/>
      <c r="F245" s="78"/>
      <c r="G245" s="51"/>
      <c r="H245" s="79"/>
      <c r="I245" s="80"/>
      <c r="J245" s="152" t="e">
        <f t="shared" si="0"/>
        <v>#DIV/0!</v>
      </c>
      <c r="K245" s="50"/>
      <c r="L245" s="50"/>
      <c r="M245" s="49"/>
      <c r="N245" s="49"/>
      <c r="O245" s="49"/>
    </row>
    <row r="246" spans="1:15">
      <c r="A246" s="32">
        <v>239</v>
      </c>
      <c r="B246" s="49"/>
      <c r="C246" s="49"/>
      <c r="D246" s="49"/>
      <c r="E246" s="78"/>
      <c r="F246" s="78"/>
      <c r="G246" s="51"/>
      <c r="H246" s="79"/>
      <c r="I246" s="80"/>
      <c r="J246" s="139" t="e">
        <f t="shared" si="0"/>
        <v>#DIV/0!</v>
      </c>
      <c r="K246" s="50"/>
      <c r="L246" s="50"/>
      <c r="M246" s="49"/>
      <c r="N246" s="49"/>
      <c r="O246" s="49"/>
    </row>
    <row r="247" spans="1:15">
      <c r="A247" s="32">
        <v>240</v>
      </c>
      <c r="B247" s="49"/>
      <c r="C247" s="49"/>
      <c r="D247" s="49"/>
      <c r="E247" s="78"/>
      <c r="F247" s="78"/>
      <c r="G247" s="51"/>
      <c r="H247" s="79"/>
      <c r="I247" s="80"/>
      <c r="J247" s="152" t="e">
        <f t="shared" si="0"/>
        <v>#DIV/0!</v>
      </c>
      <c r="K247" s="50"/>
      <c r="L247" s="50"/>
      <c r="M247" s="49"/>
      <c r="N247" s="49"/>
      <c r="O247" s="49"/>
    </row>
    <row r="248" spans="1:15">
      <c r="A248" s="73">
        <v>241</v>
      </c>
      <c r="B248" s="49"/>
      <c r="C248" s="49"/>
      <c r="D248" s="49"/>
      <c r="E248" s="78"/>
      <c r="F248" s="78"/>
      <c r="G248" s="51"/>
      <c r="H248" s="79"/>
      <c r="I248" s="80"/>
      <c r="J248" s="152" t="e">
        <f t="shared" si="0"/>
        <v>#DIV/0!</v>
      </c>
      <c r="K248" s="50"/>
      <c r="L248" s="50"/>
      <c r="M248" s="49"/>
      <c r="N248" s="49"/>
      <c r="O248" s="49"/>
    </row>
    <row r="249" spans="1:15">
      <c r="A249" s="73">
        <v>242</v>
      </c>
      <c r="B249" s="49"/>
      <c r="C249" s="49"/>
      <c r="D249" s="49"/>
      <c r="E249" s="78"/>
      <c r="F249" s="78"/>
      <c r="G249" s="51"/>
      <c r="H249" s="79"/>
      <c r="I249" s="80"/>
      <c r="J249" s="139" t="e">
        <f t="shared" si="0"/>
        <v>#DIV/0!</v>
      </c>
      <c r="K249" s="50"/>
      <c r="L249" s="50"/>
      <c r="M249" s="49"/>
      <c r="N249" s="49"/>
      <c r="O249" s="49"/>
    </row>
    <row r="250" spans="1:15">
      <c r="A250" s="32">
        <v>243</v>
      </c>
      <c r="B250" s="49"/>
      <c r="C250" s="49"/>
      <c r="D250" s="49"/>
      <c r="E250" s="78"/>
      <c r="F250" s="78"/>
      <c r="G250" s="51"/>
      <c r="H250" s="79"/>
      <c r="I250" s="80"/>
      <c r="J250" s="152" t="e">
        <f t="shared" si="0"/>
        <v>#DIV/0!</v>
      </c>
      <c r="K250" s="50"/>
      <c r="L250" s="50"/>
      <c r="M250" s="49"/>
      <c r="N250" s="49"/>
      <c r="O250" s="49"/>
    </row>
    <row r="251" spans="1:15">
      <c r="A251" s="32">
        <v>244</v>
      </c>
      <c r="B251" s="49"/>
      <c r="C251" s="49"/>
      <c r="D251" s="49"/>
      <c r="E251" s="78"/>
      <c r="F251" s="78"/>
      <c r="G251" s="51"/>
      <c r="H251" s="79"/>
      <c r="I251" s="80"/>
      <c r="J251" s="152" t="e">
        <f t="shared" si="0"/>
        <v>#DIV/0!</v>
      </c>
      <c r="K251" s="50"/>
      <c r="L251" s="50"/>
      <c r="M251" s="49"/>
      <c r="N251" s="49"/>
      <c r="O251" s="49"/>
    </row>
    <row r="252" spans="1:15">
      <c r="A252" s="32">
        <v>245</v>
      </c>
      <c r="B252" s="49"/>
      <c r="C252" s="49"/>
      <c r="D252" s="49"/>
      <c r="E252" s="78"/>
      <c r="F252" s="78"/>
      <c r="G252" s="51"/>
      <c r="H252" s="79"/>
      <c r="I252" s="80"/>
      <c r="J252" s="139" t="e">
        <f t="shared" si="0"/>
        <v>#DIV/0!</v>
      </c>
      <c r="K252" s="50"/>
      <c r="L252" s="50"/>
      <c r="M252" s="49"/>
      <c r="N252" s="49"/>
      <c r="O252" s="49"/>
    </row>
    <row r="253" spans="1:15">
      <c r="A253" s="73">
        <v>246</v>
      </c>
      <c r="B253" s="49"/>
      <c r="C253" s="49"/>
      <c r="D253" s="49"/>
      <c r="E253" s="78"/>
      <c r="F253" s="78"/>
      <c r="G253" s="51"/>
      <c r="H253" s="79"/>
      <c r="I253" s="80"/>
      <c r="J253" s="152" t="e">
        <f t="shared" si="0"/>
        <v>#DIV/0!</v>
      </c>
      <c r="K253" s="50"/>
      <c r="L253" s="50"/>
      <c r="M253" s="49"/>
      <c r="N253" s="49"/>
      <c r="O253" s="49"/>
    </row>
    <row r="254" spans="1:15">
      <c r="A254" s="73">
        <v>247</v>
      </c>
      <c r="B254" s="49"/>
      <c r="C254" s="49"/>
      <c r="D254" s="49"/>
      <c r="E254" s="78"/>
      <c r="F254" s="78"/>
      <c r="G254" s="51"/>
      <c r="H254" s="79"/>
      <c r="I254" s="80"/>
      <c r="J254" s="152" t="e">
        <f t="shared" ref="J254:J317" si="1">H254/I254</f>
        <v>#DIV/0!</v>
      </c>
      <c r="K254" s="50"/>
      <c r="L254" s="50"/>
      <c r="M254" s="49"/>
      <c r="N254" s="49"/>
      <c r="O254" s="49"/>
    </row>
    <row r="255" spans="1:15">
      <c r="A255" s="32">
        <v>248</v>
      </c>
      <c r="B255" s="49"/>
      <c r="C255" s="49"/>
      <c r="D255" s="49"/>
      <c r="E255" s="78"/>
      <c r="F255" s="78"/>
      <c r="G255" s="51"/>
      <c r="H255" s="79"/>
      <c r="I255" s="80"/>
      <c r="J255" s="139" t="e">
        <f t="shared" si="1"/>
        <v>#DIV/0!</v>
      </c>
      <c r="K255" s="50"/>
      <c r="L255" s="50"/>
      <c r="M255" s="49"/>
      <c r="N255" s="49"/>
      <c r="O255" s="49"/>
    </row>
    <row r="256" spans="1:15">
      <c r="A256" s="32">
        <v>249</v>
      </c>
      <c r="B256" s="49"/>
      <c r="C256" s="49"/>
      <c r="D256" s="49"/>
      <c r="E256" s="78"/>
      <c r="F256" s="78"/>
      <c r="G256" s="51"/>
      <c r="H256" s="79"/>
      <c r="I256" s="80"/>
      <c r="J256" s="152" t="e">
        <f t="shared" si="1"/>
        <v>#DIV/0!</v>
      </c>
      <c r="K256" s="50"/>
      <c r="L256" s="50"/>
      <c r="M256" s="49"/>
      <c r="N256" s="49"/>
      <c r="O256" s="49"/>
    </row>
    <row r="257" spans="1:15">
      <c r="A257" s="32">
        <v>250</v>
      </c>
      <c r="B257" s="49"/>
      <c r="C257" s="49"/>
      <c r="D257" s="49"/>
      <c r="E257" s="78"/>
      <c r="F257" s="78"/>
      <c r="G257" s="51"/>
      <c r="H257" s="79"/>
      <c r="I257" s="80"/>
      <c r="J257" s="152" t="e">
        <f t="shared" si="1"/>
        <v>#DIV/0!</v>
      </c>
      <c r="K257" s="50"/>
      <c r="L257" s="50"/>
      <c r="M257" s="49"/>
      <c r="N257" s="49"/>
      <c r="O257" s="49"/>
    </row>
    <row r="258" spans="1:15">
      <c r="A258" s="73">
        <v>251</v>
      </c>
      <c r="B258" s="49"/>
      <c r="C258" s="49"/>
      <c r="D258" s="49"/>
      <c r="E258" s="78"/>
      <c r="F258" s="78"/>
      <c r="G258" s="51"/>
      <c r="H258" s="79"/>
      <c r="I258" s="80"/>
      <c r="J258" s="139" t="e">
        <f t="shared" si="1"/>
        <v>#DIV/0!</v>
      </c>
      <c r="K258" s="50"/>
      <c r="L258" s="50"/>
      <c r="M258" s="49"/>
      <c r="N258" s="49"/>
      <c r="O258" s="49"/>
    </row>
    <row r="259" spans="1:15">
      <c r="A259" s="73">
        <v>252</v>
      </c>
      <c r="B259" s="49"/>
      <c r="C259" s="49"/>
      <c r="D259" s="49"/>
      <c r="E259" s="78"/>
      <c r="F259" s="78"/>
      <c r="G259" s="51"/>
      <c r="H259" s="79"/>
      <c r="I259" s="80"/>
      <c r="J259" s="152" t="e">
        <f t="shared" si="1"/>
        <v>#DIV/0!</v>
      </c>
      <c r="K259" s="50"/>
      <c r="L259" s="50"/>
      <c r="M259" s="49"/>
      <c r="N259" s="49"/>
      <c r="O259" s="49"/>
    </row>
    <row r="260" spans="1:15">
      <c r="A260" s="32">
        <v>253</v>
      </c>
      <c r="B260" s="49"/>
      <c r="C260" s="49"/>
      <c r="D260" s="49"/>
      <c r="E260" s="78"/>
      <c r="F260" s="78"/>
      <c r="G260" s="51"/>
      <c r="H260" s="79"/>
      <c r="I260" s="80"/>
      <c r="J260" s="152" t="e">
        <f t="shared" si="1"/>
        <v>#DIV/0!</v>
      </c>
      <c r="K260" s="50"/>
      <c r="L260" s="50"/>
      <c r="M260" s="49"/>
      <c r="N260" s="49"/>
      <c r="O260" s="49"/>
    </row>
    <row r="261" spans="1:15">
      <c r="A261" s="32">
        <v>254</v>
      </c>
      <c r="B261" s="49"/>
      <c r="C261" s="49"/>
      <c r="D261" s="49"/>
      <c r="E261" s="78"/>
      <c r="F261" s="78"/>
      <c r="G261" s="51"/>
      <c r="H261" s="79"/>
      <c r="I261" s="80"/>
      <c r="J261" s="139" t="e">
        <f t="shared" si="1"/>
        <v>#DIV/0!</v>
      </c>
      <c r="K261" s="50"/>
      <c r="L261" s="50"/>
      <c r="M261" s="49"/>
      <c r="N261" s="49"/>
      <c r="O261" s="49"/>
    </row>
    <row r="262" spans="1:15">
      <c r="A262" s="32">
        <v>255</v>
      </c>
      <c r="B262" s="49"/>
      <c r="C262" s="49"/>
      <c r="D262" s="49"/>
      <c r="E262" s="78"/>
      <c r="F262" s="78"/>
      <c r="G262" s="51"/>
      <c r="H262" s="79"/>
      <c r="I262" s="80"/>
      <c r="J262" s="152" t="e">
        <f t="shared" si="1"/>
        <v>#DIV/0!</v>
      </c>
      <c r="K262" s="50"/>
      <c r="L262" s="50"/>
      <c r="M262" s="49"/>
      <c r="N262" s="49"/>
      <c r="O262" s="49"/>
    </row>
    <row r="263" spans="1:15">
      <c r="A263" s="73">
        <v>256</v>
      </c>
      <c r="B263" s="49"/>
      <c r="C263" s="49"/>
      <c r="D263" s="49"/>
      <c r="E263" s="78"/>
      <c r="F263" s="78"/>
      <c r="G263" s="51"/>
      <c r="H263" s="79"/>
      <c r="I263" s="80"/>
      <c r="J263" s="152" t="e">
        <f t="shared" si="1"/>
        <v>#DIV/0!</v>
      </c>
      <c r="K263" s="50"/>
      <c r="L263" s="50"/>
      <c r="M263" s="49"/>
      <c r="N263" s="49"/>
      <c r="O263" s="49"/>
    </row>
    <row r="264" spans="1:15">
      <c r="A264" s="73">
        <v>257</v>
      </c>
      <c r="B264" s="49"/>
      <c r="C264" s="49"/>
      <c r="D264" s="49"/>
      <c r="E264" s="78"/>
      <c r="F264" s="78"/>
      <c r="G264" s="51"/>
      <c r="H264" s="79"/>
      <c r="I264" s="80"/>
      <c r="J264" s="139" t="e">
        <f t="shared" si="1"/>
        <v>#DIV/0!</v>
      </c>
      <c r="K264" s="50"/>
      <c r="L264" s="50"/>
      <c r="M264" s="49"/>
      <c r="N264" s="49"/>
      <c r="O264" s="49"/>
    </row>
    <row r="265" spans="1:15">
      <c r="A265" s="32">
        <v>258</v>
      </c>
      <c r="B265" s="49"/>
      <c r="C265" s="49"/>
      <c r="D265" s="49"/>
      <c r="E265" s="78"/>
      <c r="F265" s="78"/>
      <c r="G265" s="51"/>
      <c r="H265" s="79"/>
      <c r="I265" s="80"/>
      <c r="J265" s="152" t="e">
        <f t="shared" si="1"/>
        <v>#DIV/0!</v>
      </c>
      <c r="K265" s="50"/>
      <c r="L265" s="50"/>
      <c r="M265" s="49"/>
      <c r="N265" s="49"/>
      <c r="O265" s="49"/>
    </row>
    <row r="266" spans="1:15">
      <c r="A266" s="32">
        <v>259</v>
      </c>
      <c r="B266" s="49"/>
      <c r="C266" s="49"/>
      <c r="D266" s="49"/>
      <c r="E266" s="78"/>
      <c r="F266" s="78"/>
      <c r="G266" s="51"/>
      <c r="H266" s="79"/>
      <c r="I266" s="80"/>
      <c r="J266" s="152" t="e">
        <f t="shared" si="1"/>
        <v>#DIV/0!</v>
      </c>
      <c r="K266" s="50"/>
      <c r="L266" s="50"/>
      <c r="M266" s="49"/>
      <c r="N266" s="49"/>
      <c r="O266" s="49"/>
    </row>
    <row r="267" spans="1:15">
      <c r="A267" s="32">
        <v>260</v>
      </c>
      <c r="B267" s="49"/>
      <c r="C267" s="49"/>
      <c r="D267" s="49"/>
      <c r="E267" s="78"/>
      <c r="F267" s="78"/>
      <c r="G267" s="51"/>
      <c r="H267" s="79"/>
      <c r="I267" s="80"/>
      <c r="J267" s="139" t="e">
        <f t="shared" si="1"/>
        <v>#DIV/0!</v>
      </c>
      <c r="K267" s="50"/>
      <c r="L267" s="50"/>
      <c r="M267" s="49"/>
      <c r="N267" s="49"/>
      <c r="O267" s="49"/>
    </row>
    <row r="268" spans="1:15">
      <c r="A268" s="73">
        <v>261</v>
      </c>
      <c r="B268" s="49"/>
      <c r="C268" s="49"/>
      <c r="D268" s="49"/>
      <c r="E268" s="78"/>
      <c r="F268" s="78"/>
      <c r="G268" s="51"/>
      <c r="H268" s="79"/>
      <c r="I268" s="80"/>
      <c r="J268" s="152" t="e">
        <f t="shared" si="1"/>
        <v>#DIV/0!</v>
      </c>
      <c r="K268" s="50"/>
      <c r="L268" s="50"/>
      <c r="M268" s="49"/>
      <c r="N268" s="49"/>
      <c r="O268" s="49"/>
    </row>
    <row r="269" spans="1:15">
      <c r="A269" s="73">
        <v>262</v>
      </c>
      <c r="B269" s="49"/>
      <c r="C269" s="49"/>
      <c r="D269" s="49"/>
      <c r="E269" s="78"/>
      <c r="F269" s="78"/>
      <c r="G269" s="51"/>
      <c r="H269" s="79"/>
      <c r="I269" s="80"/>
      <c r="J269" s="152" t="e">
        <f t="shared" si="1"/>
        <v>#DIV/0!</v>
      </c>
      <c r="K269" s="50"/>
      <c r="L269" s="50"/>
      <c r="M269" s="49"/>
      <c r="N269" s="49"/>
      <c r="O269" s="49"/>
    </row>
    <row r="270" spans="1:15">
      <c r="A270" s="32">
        <v>263</v>
      </c>
      <c r="B270" s="49"/>
      <c r="C270" s="49"/>
      <c r="D270" s="49"/>
      <c r="E270" s="78"/>
      <c r="F270" s="78"/>
      <c r="G270" s="51"/>
      <c r="H270" s="79"/>
      <c r="I270" s="80"/>
      <c r="J270" s="139" t="e">
        <f t="shared" si="1"/>
        <v>#DIV/0!</v>
      </c>
      <c r="K270" s="50"/>
      <c r="L270" s="50"/>
      <c r="M270" s="49"/>
      <c r="N270" s="49"/>
      <c r="O270" s="49"/>
    </row>
    <row r="271" spans="1:15">
      <c r="A271" s="32">
        <v>264</v>
      </c>
      <c r="B271" s="49"/>
      <c r="C271" s="49"/>
      <c r="D271" s="49"/>
      <c r="E271" s="78"/>
      <c r="F271" s="78"/>
      <c r="G271" s="51"/>
      <c r="H271" s="79"/>
      <c r="I271" s="80"/>
      <c r="J271" s="152" t="e">
        <f t="shared" si="1"/>
        <v>#DIV/0!</v>
      </c>
      <c r="K271" s="50"/>
      <c r="L271" s="50"/>
      <c r="M271" s="49"/>
      <c r="N271" s="49"/>
      <c r="O271" s="49"/>
    </row>
    <row r="272" spans="1:15">
      <c r="A272" s="32">
        <v>265</v>
      </c>
      <c r="B272" s="49"/>
      <c r="C272" s="49"/>
      <c r="D272" s="49"/>
      <c r="E272" s="78"/>
      <c r="F272" s="78"/>
      <c r="G272" s="51"/>
      <c r="H272" s="79"/>
      <c r="I272" s="80"/>
      <c r="J272" s="152" t="e">
        <f t="shared" si="1"/>
        <v>#DIV/0!</v>
      </c>
      <c r="K272" s="50"/>
      <c r="L272" s="50"/>
      <c r="M272" s="49"/>
      <c r="N272" s="49"/>
      <c r="O272" s="49"/>
    </row>
    <row r="273" spans="1:15">
      <c r="A273" s="73">
        <v>266</v>
      </c>
      <c r="B273" s="49"/>
      <c r="C273" s="49"/>
      <c r="D273" s="49"/>
      <c r="E273" s="78"/>
      <c r="F273" s="78"/>
      <c r="G273" s="51"/>
      <c r="H273" s="79"/>
      <c r="I273" s="80"/>
      <c r="J273" s="139" t="e">
        <f t="shared" si="1"/>
        <v>#DIV/0!</v>
      </c>
      <c r="K273" s="50"/>
      <c r="L273" s="50"/>
      <c r="M273" s="49"/>
      <c r="N273" s="49"/>
      <c r="O273" s="49"/>
    </row>
    <row r="274" spans="1:15">
      <c r="A274" s="73">
        <v>267</v>
      </c>
      <c r="B274" s="49"/>
      <c r="C274" s="49"/>
      <c r="D274" s="49"/>
      <c r="E274" s="78"/>
      <c r="F274" s="78"/>
      <c r="G274" s="51"/>
      <c r="H274" s="79"/>
      <c r="I274" s="80"/>
      <c r="J274" s="152" t="e">
        <f t="shared" si="1"/>
        <v>#DIV/0!</v>
      </c>
      <c r="K274" s="50"/>
      <c r="L274" s="50"/>
      <c r="M274" s="49"/>
      <c r="N274" s="49"/>
      <c r="O274" s="49"/>
    </row>
    <row r="275" spans="1:15">
      <c r="A275" s="32">
        <v>268</v>
      </c>
      <c r="B275" s="49"/>
      <c r="C275" s="49"/>
      <c r="D275" s="49"/>
      <c r="E275" s="78"/>
      <c r="F275" s="78"/>
      <c r="G275" s="51"/>
      <c r="H275" s="79"/>
      <c r="I275" s="80"/>
      <c r="J275" s="152" t="e">
        <f t="shared" si="1"/>
        <v>#DIV/0!</v>
      </c>
      <c r="K275" s="50"/>
      <c r="L275" s="50"/>
      <c r="M275" s="49"/>
      <c r="N275" s="49"/>
      <c r="O275" s="49"/>
    </row>
    <row r="276" spans="1:15">
      <c r="A276" s="32">
        <v>269</v>
      </c>
      <c r="B276" s="49"/>
      <c r="C276" s="49"/>
      <c r="D276" s="49"/>
      <c r="E276" s="78"/>
      <c r="F276" s="78"/>
      <c r="G276" s="51"/>
      <c r="H276" s="79"/>
      <c r="I276" s="80"/>
      <c r="J276" s="139" t="e">
        <f t="shared" si="1"/>
        <v>#DIV/0!</v>
      </c>
      <c r="K276" s="50"/>
      <c r="L276" s="50"/>
      <c r="M276" s="49"/>
      <c r="N276" s="49"/>
      <c r="O276" s="49"/>
    </row>
    <row r="277" spans="1:15">
      <c r="A277" s="32">
        <v>270</v>
      </c>
      <c r="B277" s="49"/>
      <c r="C277" s="49"/>
      <c r="D277" s="49"/>
      <c r="E277" s="78"/>
      <c r="F277" s="78"/>
      <c r="G277" s="51"/>
      <c r="H277" s="79"/>
      <c r="I277" s="80"/>
      <c r="J277" s="152" t="e">
        <f t="shared" si="1"/>
        <v>#DIV/0!</v>
      </c>
      <c r="K277" s="50"/>
      <c r="L277" s="50"/>
      <c r="M277" s="49"/>
      <c r="N277" s="49"/>
      <c r="O277" s="49"/>
    </row>
    <row r="278" spans="1:15">
      <c r="A278" s="73">
        <v>271</v>
      </c>
      <c r="B278" s="49"/>
      <c r="C278" s="49"/>
      <c r="D278" s="49"/>
      <c r="E278" s="78"/>
      <c r="F278" s="78"/>
      <c r="G278" s="51"/>
      <c r="H278" s="79"/>
      <c r="I278" s="80"/>
      <c r="J278" s="152" t="e">
        <f t="shared" si="1"/>
        <v>#DIV/0!</v>
      </c>
      <c r="K278" s="50"/>
      <c r="L278" s="50"/>
      <c r="M278" s="49"/>
      <c r="N278" s="49"/>
      <c r="O278" s="49"/>
    </row>
    <row r="279" spans="1:15">
      <c r="A279" s="73">
        <v>272</v>
      </c>
      <c r="B279" s="49"/>
      <c r="C279" s="49"/>
      <c r="D279" s="49"/>
      <c r="E279" s="78"/>
      <c r="F279" s="78"/>
      <c r="G279" s="51"/>
      <c r="H279" s="79"/>
      <c r="I279" s="80"/>
      <c r="J279" s="139" t="e">
        <f t="shared" si="1"/>
        <v>#DIV/0!</v>
      </c>
      <c r="K279" s="50"/>
      <c r="L279" s="50"/>
      <c r="M279" s="49"/>
      <c r="N279" s="49"/>
      <c r="O279" s="49"/>
    </row>
    <row r="280" spans="1:15">
      <c r="A280" s="32">
        <v>273</v>
      </c>
      <c r="B280" s="49"/>
      <c r="C280" s="49"/>
      <c r="D280" s="49"/>
      <c r="E280" s="78"/>
      <c r="F280" s="78"/>
      <c r="G280" s="51"/>
      <c r="H280" s="79"/>
      <c r="I280" s="80"/>
      <c r="J280" s="152" t="e">
        <f t="shared" si="1"/>
        <v>#DIV/0!</v>
      </c>
      <c r="K280" s="50"/>
      <c r="L280" s="50"/>
      <c r="M280" s="49"/>
      <c r="N280" s="49"/>
      <c r="O280" s="49"/>
    </row>
    <row r="281" spans="1:15">
      <c r="A281" s="32">
        <v>274</v>
      </c>
      <c r="B281" s="49"/>
      <c r="C281" s="49"/>
      <c r="D281" s="49"/>
      <c r="E281" s="78"/>
      <c r="F281" s="78"/>
      <c r="G281" s="51"/>
      <c r="H281" s="79"/>
      <c r="I281" s="80"/>
      <c r="J281" s="152" t="e">
        <f t="shared" si="1"/>
        <v>#DIV/0!</v>
      </c>
      <c r="K281" s="50"/>
      <c r="L281" s="50"/>
      <c r="M281" s="49"/>
      <c r="N281" s="49"/>
      <c r="O281" s="49"/>
    </row>
    <row r="282" spans="1:15">
      <c r="A282" s="32">
        <v>275</v>
      </c>
      <c r="B282" s="49"/>
      <c r="C282" s="49"/>
      <c r="D282" s="49"/>
      <c r="E282" s="78"/>
      <c r="F282" s="78"/>
      <c r="G282" s="51"/>
      <c r="H282" s="79"/>
      <c r="I282" s="80"/>
      <c r="J282" s="139" t="e">
        <f t="shared" si="1"/>
        <v>#DIV/0!</v>
      </c>
      <c r="K282" s="50"/>
      <c r="L282" s="50"/>
      <c r="M282" s="49"/>
      <c r="N282" s="49"/>
      <c r="O282" s="49"/>
    </row>
    <row r="283" spans="1:15">
      <c r="A283" s="73">
        <v>276</v>
      </c>
      <c r="B283" s="49"/>
      <c r="C283" s="49"/>
      <c r="D283" s="49"/>
      <c r="E283" s="78"/>
      <c r="F283" s="78"/>
      <c r="G283" s="51"/>
      <c r="H283" s="79"/>
      <c r="I283" s="80"/>
      <c r="J283" s="152" t="e">
        <f t="shared" si="1"/>
        <v>#DIV/0!</v>
      </c>
      <c r="K283" s="50"/>
      <c r="L283" s="50"/>
      <c r="M283" s="49"/>
      <c r="N283" s="49"/>
      <c r="O283" s="49"/>
    </row>
    <row r="284" spans="1:15">
      <c r="A284" s="73">
        <v>277</v>
      </c>
      <c r="B284" s="49"/>
      <c r="C284" s="49"/>
      <c r="D284" s="49"/>
      <c r="E284" s="78"/>
      <c r="F284" s="78"/>
      <c r="G284" s="51"/>
      <c r="H284" s="79"/>
      <c r="I284" s="80"/>
      <c r="J284" s="152" t="e">
        <f t="shared" si="1"/>
        <v>#DIV/0!</v>
      </c>
      <c r="K284" s="50"/>
      <c r="L284" s="50"/>
      <c r="M284" s="49"/>
      <c r="N284" s="49"/>
      <c r="O284" s="49"/>
    </row>
    <row r="285" spans="1:15">
      <c r="A285" s="32">
        <v>278</v>
      </c>
      <c r="B285" s="49"/>
      <c r="C285" s="49"/>
      <c r="D285" s="49"/>
      <c r="E285" s="78"/>
      <c r="F285" s="78"/>
      <c r="G285" s="51"/>
      <c r="H285" s="79"/>
      <c r="I285" s="80"/>
      <c r="J285" s="139" t="e">
        <f t="shared" si="1"/>
        <v>#DIV/0!</v>
      </c>
      <c r="K285" s="50"/>
      <c r="L285" s="50"/>
      <c r="M285" s="49"/>
      <c r="N285" s="49"/>
      <c r="O285" s="49"/>
    </row>
    <row r="286" spans="1:15">
      <c r="A286" s="32">
        <v>279</v>
      </c>
      <c r="B286" s="49"/>
      <c r="C286" s="49"/>
      <c r="D286" s="49"/>
      <c r="E286" s="78"/>
      <c r="F286" s="78"/>
      <c r="G286" s="51"/>
      <c r="H286" s="79"/>
      <c r="I286" s="80"/>
      <c r="J286" s="152" t="e">
        <f t="shared" si="1"/>
        <v>#DIV/0!</v>
      </c>
      <c r="K286" s="50"/>
      <c r="L286" s="50"/>
      <c r="M286" s="49"/>
      <c r="N286" s="49"/>
      <c r="O286" s="49"/>
    </row>
    <row r="287" spans="1:15">
      <c r="A287" s="32">
        <v>280</v>
      </c>
      <c r="B287" s="49"/>
      <c r="C287" s="49"/>
      <c r="D287" s="49"/>
      <c r="E287" s="78"/>
      <c r="F287" s="78"/>
      <c r="G287" s="51"/>
      <c r="H287" s="79"/>
      <c r="I287" s="80"/>
      <c r="J287" s="152" t="e">
        <f t="shared" si="1"/>
        <v>#DIV/0!</v>
      </c>
      <c r="K287" s="50"/>
      <c r="L287" s="50"/>
      <c r="M287" s="49"/>
      <c r="N287" s="49"/>
      <c r="O287" s="49"/>
    </row>
    <row r="288" spans="1:15">
      <c r="A288" s="73">
        <v>281</v>
      </c>
      <c r="B288" s="49"/>
      <c r="C288" s="49"/>
      <c r="D288" s="49"/>
      <c r="E288" s="78"/>
      <c r="F288" s="78"/>
      <c r="G288" s="51"/>
      <c r="H288" s="79"/>
      <c r="I288" s="80"/>
      <c r="J288" s="139" t="e">
        <f t="shared" si="1"/>
        <v>#DIV/0!</v>
      </c>
      <c r="K288" s="50"/>
      <c r="L288" s="50"/>
      <c r="M288" s="49"/>
      <c r="N288" s="49"/>
      <c r="O288" s="49"/>
    </row>
    <row r="289" spans="1:15">
      <c r="A289" s="73">
        <v>282</v>
      </c>
      <c r="B289" s="49"/>
      <c r="C289" s="49"/>
      <c r="D289" s="49"/>
      <c r="E289" s="78"/>
      <c r="F289" s="78"/>
      <c r="G289" s="51"/>
      <c r="H289" s="79"/>
      <c r="I289" s="80"/>
      <c r="J289" s="152" t="e">
        <f t="shared" si="1"/>
        <v>#DIV/0!</v>
      </c>
      <c r="K289" s="50"/>
      <c r="L289" s="50"/>
      <c r="M289" s="49"/>
      <c r="N289" s="49"/>
      <c r="O289" s="49"/>
    </row>
    <row r="290" spans="1:15">
      <c r="A290" s="32">
        <v>283</v>
      </c>
      <c r="B290" s="49"/>
      <c r="C290" s="49"/>
      <c r="D290" s="49"/>
      <c r="E290" s="78"/>
      <c r="F290" s="78"/>
      <c r="G290" s="51"/>
      <c r="H290" s="79"/>
      <c r="I290" s="80"/>
      <c r="J290" s="152" t="e">
        <f t="shared" si="1"/>
        <v>#DIV/0!</v>
      </c>
      <c r="K290" s="50"/>
      <c r="L290" s="50"/>
      <c r="M290" s="49"/>
      <c r="N290" s="49"/>
      <c r="O290" s="49"/>
    </row>
    <row r="291" spans="1:15">
      <c r="A291" s="32">
        <v>284</v>
      </c>
      <c r="B291" s="49"/>
      <c r="C291" s="49"/>
      <c r="D291" s="49"/>
      <c r="E291" s="78"/>
      <c r="F291" s="78"/>
      <c r="G291" s="51"/>
      <c r="H291" s="79"/>
      <c r="I291" s="80"/>
      <c r="J291" s="139" t="e">
        <f t="shared" si="1"/>
        <v>#DIV/0!</v>
      </c>
      <c r="K291" s="50"/>
      <c r="L291" s="50"/>
      <c r="M291" s="49"/>
      <c r="N291" s="49"/>
      <c r="O291" s="49"/>
    </row>
    <row r="292" spans="1:15">
      <c r="A292" s="32">
        <v>285</v>
      </c>
      <c r="B292" s="49"/>
      <c r="C292" s="49"/>
      <c r="D292" s="49"/>
      <c r="E292" s="78"/>
      <c r="F292" s="78"/>
      <c r="G292" s="51"/>
      <c r="H292" s="79"/>
      <c r="I292" s="80"/>
      <c r="J292" s="152" t="e">
        <f t="shared" si="1"/>
        <v>#DIV/0!</v>
      </c>
      <c r="K292" s="50"/>
      <c r="L292" s="50"/>
      <c r="M292" s="49"/>
      <c r="N292" s="49"/>
      <c r="O292" s="49"/>
    </row>
    <row r="293" spans="1:15">
      <c r="A293" s="73">
        <v>286</v>
      </c>
      <c r="B293" s="49"/>
      <c r="C293" s="49"/>
      <c r="D293" s="49"/>
      <c r="E293" s="78"/>
      <c r="F293" s="78"/>
      <c r="G293" s="51"/>
      <c r="H293" s="79"/>
      <c r="I293" s="80"/>
      <c r="J293" s="152" t="e">
        <f t="shared" si="1"/>
        <v>#DIV/0!</v>
      </c>
      <c r="K293" s="50"/>
      <c r="L293" s="50"/>
      <c r="M293" s="49"/>
      <c r="N293" s="49"/>
      <c r="O293" s="49"/>
    </row>
    <row r="294" spans="1:15">
      <c r="A294" s="73">
        <v>287</v>
      </c>
      <c r="B294" s="49"/>
      <c r="C294" s="49"/>
      <c r="D294" s="49"/>
      <c r="E294" s="78"/>
      <c r="F294" s="78"/>
      <c r="G294" s="51"/>
      <c r="H294" s="79"/>
      <c r="I294" s="80"/>
      <c r="J294" s="139" t="e">
        <f t="shared" si="1"/>
        <v>#DIV/0!</v>
      </c>
      <c r="K294" s="50"/>
      <c r="L294" s="50"/>
      <c r="M294" s="49"/>
      <c r="N294" s="49"/>
      <c r="O294" s="49"/>
    </row>
    <row r="295" spans="1:15">
      <c r="A295" s="32">
        <v>288</v>
      </c>
      <c r="B295" s="49"/>
      <c r="C295" s="49"/>
      <c r="D295" s="49"/>
      <c r="E295" s="78"/>
      <c r="F295" s="78"/>
      <c r="G295" s="51"/>
      <c r="H295" s="79"/>
      <c r="I295" s="80"/>
      <c r="J295" s="152" t="e">
        <f t="shared" si="1"/>
        <v>#DIV/0!</v>
      </c>
      <c r="K295" s="50"/>
      <c r="L295" s="50"/>
      <c r="M295" s="49"/>
      <c r="N295" s="49"/>
      <c r="O295" s="49"/>
    </row>
    <row r="296" spans="1:15">
      <c r="A296" s="32">
        <v>289</v>
      </c>
      <c r="B296" s="49"/>
      <c r="C296" s="49"/>
      <c r="D296" s="49"/>
      <c r="E296" s="78"/>
      <c r="F296" s="78"/>
      <c r="G296" s="51"/>
      <c r="H296" s="79"/>
      <c r="I296" s="80"/>
      <c r="J296" s="152" t="e">
        <f t="shared" si="1"/>
        <v>#DIV/0!</v>
      </c>
      <c r="K296" s="50"/>
      <c r="L296" s="50"/>
      <c r="M296" s="49"/>
      <c r="N296" s="49"/>
      <c r="O296" s="49"/>
    </row>
    <row r="297" spans="1:15">
      <c r="A297" s="32">
        <v>290</v>
      </c>
      <c r="B297" s="49"/>
      <c r="C297" s="49"/>
      <c r="D297" s="49"/>
      <c r="E297" s="78"/>
      <c r="F297" s="78"/>
      <c r="G297" s="51"/>
      <c r="H297" s="79"/>
      <c r="I297" s="80"/>
      <c r="J297" s="139" t="e">
        <f t="shared" si="1"/>
        <v>#DIV/0!</v>
      </c>
      <c r="K297" s="50"/>
      <c r="L297" s="50"/>
      <c r="M297" s="49"/>
      <c r="N297" s="49"/>
      <c r="O297" s="49"/>
    </row>
    <row r="298" spans="1:15">
      <c r="A298" s="73">
        <v>291</v>
      </c>
      <c r="B298" s="49"/>
      <c r="C298" s="49"/>
      <c r="D298" s="49"/>
      <c r="E298" s="78"/>
      <c r="F298" s="78"/>
      <c r="G298" s="51"/>
      <c r="H298" s="79"/>
      <c r="I298" s="80"/>
      <c r="J298" s="152" t="e">
        <f t="shared" si="1"/>
        <v>#DIV/0!</v>
      </c>
      <c r="K298" s="50"/>
      <c r="L298" s="50"/>
      <c r="M298" s="49"/>
      <c r="N298" s="49"/>
      <c r="O298" s="49"/>
    </row>
    <row r="299" spans="1:15">
      <c r="A299" s="73">
        <v>292</v>
      </c>
      <c r="B299" s="49"/>
      <c r="C299" s="49"/>
      <c r="D299" s="49"/>
      <c r="E299" s="78"/>
      <c r="F299" s="78"/>
      <c r="G299" s="51"/>
      <c r="H299" s="79"/>
      <c r="I299" s="80"/>
      <c r="J299" s="152" t="e">
        <f t="shared" si="1"/>
        <v>#DIV/0!</v>
      </c>
      <c r="K299" s="50"/>
      <c r="L299" s="50"/>
      <c r="M299" s="49"/>
      <c r="N299" s="49"/>
      <c r="O299" s="49"/>
    </row>
    <row r="300" spans="1:15">
      <c r="A300" s="32">
        <v>293</v>
      </c>
      <c r="B300" s="49"/>
      <c r="C300" s="49"/>
      <c r="D300" s="49"/>
      <c r="E300" s="78"/>
      <c r="F300" s="78"/>
      <c r="G300" s="51"/>
      <c r="H300" s="79"/>
      <c r="I300" s="80"/>
      <c r="J300" s="139" t="e">
        <f t="shared" si="1"/>
        <v>#DIV/0!</v>
      </c>
      <c r="K300" s="50"/>
      <c r="L300" s="50"/>
      <c r="M300" s="49"/>
      <c r="N300" s="49"/>
      <c r="O300" s="49"/>
    </row>
    <row r="301" spans="1:15">
      <c r="A301" s="32">
        <v>294</v>
      </c>
      <c r="B301" s="49"/>
      <c r="C301" s="49"/>
      <c r="D301" s="49"/>
      <c r="E301" s="78"/>
      <c r="F301" s="78"/>
      <c r="G301" s="51"/>
      <c r="H301" s="79"/>
      <c r="I301" s="80"/>
      <c r="J301" s="152" t="e">
        <f t="shared" si="1"/>
        <v>#DIV/0!</v>
      </c>
      <c r="K301" s="50"/>
      <c r="L301" s="50"/>
      <c r="M301" s="49"/>
      <c r="N301" s="49"/>
      <c r="O301" s="49"/>
    </row>
    <row r="302" spans="1:15">
      <c r="A302" s="32">
        <v>295</v>
      </c>
      <c r="B302" s="49"/>
      <c r="C302" s="49"/>
      <c r="D302" s="49"/>
      <c r="E302" s="78"/>
      <c r="F302" s="78"/>
      <c r="G302" s="51"/>
      <c r="H302" s="79"/>
      <c r="I302" s="80"/>
      <c r="J302" s="152" t="e">
        <f t="shared" si="1"/>
        <v>#DIV/0!</v>
      </c>
      <c r="K302" s="50"/>
      <c r="L302" s="50"/>
      <c r="M302" s="49"/>
      <c r="N302" s="49"/>
      <c r="O302" s="49"/>
    </row>
    <row r="303" spans="1:15">
      <c r="A303" s="73">
        <v>296</v>
      </c>
      <c r="B303" s="49"/>
      <c r="C303" s="49"/>
      <c r="D303" s="49"/>
      <c r="E303" s="78"/>
      <c r="F303" s="78"/>
      <c r="G303" s="51"/>
      <c r="H303" s="79"/>
      <c r="I303" s="80"/>
      <c r="J303" s="139" t="e">
        <f t="shared" si="1"/>
        <v>#DIV/0!</v>
      </c>
      <c r="K303" s="50"/>
      <c r="L303" s="50"/>
      <c r="M303" s="49"/>
      <c r="N303" s="49"/>
      <c r="O303" s="49"/>
    </row>
    <row r="304" spans="1:15">
      <c r="A304" s="73">
        <v>297</v>
      </c>
      <c r="B304" s="49"/>
      <c r="C304" s="49"/>
      <c r="D304" s="49"/>
      <c r="E304" s="78"/>
      <c r="F304" s="78"/>
      <c r="G304" s="51"/>
      <c r="H304" s="79"/>
      <c r="I304" s="80"/>
      <c r="J304" s="152" t="e">
        <f t="shared" si="1"/>
        <v>#DIV/0!</v>
      </c>
      <c r="K304" s="50"/>
      <c r="L304" s="50"/>
      <c r="M304" s="49"/>
      <c r="N304" s="49"/>
      <c r="O304" s="49"/>
    </row>
    <row r="305" spans="1:15">
      <c r="A305" s="32">
        <v>298</v>
      </c>
      <c r="B305" s="49"/>
      <c r="C305" s="49"/>
      <c r="D305" s="49"/>
      <c r="E305" s="78"/>
      <c r="F305" s="78"/>
      <c r="G305" s="51"/>
      <c r="H305" s="79"/>
      <c r="I305" s="80"/>
      <c r="J305" s="152" t="e">
        <f t="shared" si="1"/>
        <v>#DIV/0!</v>
      </c>
      <c r="K305" s="50"/>
      <c r="L305" s="50"/>
      <c r="M305" s="49"/>
      <c r="N305" s="49"/>
      <c r="O305" s="49"/>
    </row>
    <row r="306" spans="1:15">
      <c r="A306" s="32">
        <v>299</v>
      </c>
      <c r="B306" s="49"/>
      <c r="C306" s="49"/>
      <c r="D306" s="49"/>
      <c r="E306" s="78"/>
      <c r="F306" s="78"/>
      <c r="G306" s="51"/>
      <c r="H306" s="79"/>
      <c r="I306" s="80"/>
      <c r="J306" s="139" t="e">
        <f t="shared" si="1"/>
        <v>#DIV/0!</v>
      </c>
      <c r="K306" s="50"/>
      <c r="L306" s="50"/>
      <c r="M306" s="49"/>
      <c r="N306" s="49"/>
      <c r="O306" s="49"/>
    </row>
    <row r="307" spans="1:15">
      <c r="A307" s="32">
        <v>300</v>
      </c>
      <c r="B307" s="49"/>
      <c r="C307" s="49"/>
      <c r="D307" s="49"/>
      <c r="E307" s="78"/>
      <c r="F307" s="78"/>
      <c r="G307" s="51"/>
      <c r="H307" s="79"/>
      <c r="I307" s="80"/>
      <c r="J307" s="152" t="e">
        <f t="shared" si="1"/>
        <v>#DIV/0!</v>
      </c>
      <c r="K307" s="50"/>
      <c r="L307" s="50"/>
      <c r="M307" s="49"/>
      <c r="N307" s="49"/>
      <c r="O307" s="49"/>
    </row>
    <row r="308" spans="1:15">
      <c r="A308" s="73">
        <v>301</v>
      </c>
      <c r="B308" s="49"/>
      <c r="C308" s="49"/>
      <c r="D308" s="49"/>
      <c r="E308" s="78"/>
      <c r="F308" s="78"/>
      <c r="G308" s="51"/>
      <c r="H308" s="79"/>
      <c r="I308" s="80"/>
      <c r="J308" s="152" t="e">
        <f t="shared" si="1"/>
        <v>#DIV/0!</v>
      </c>
      <c r="K308" s="50"/>
      <c r="L308" s="50"/>
      <c r="M308" s="49"/>
      <c r="N308" s="49"/>
      <c r="O308" s="49"/>
    </row>
    <row r="309" spans="1:15">
      <c r="A309" s="73">
        <v>302</v>
      </c>
      <c r="B309" s="49"/>
      <c r="C309" s="49"/>
      <c r="D309" s="49"/>
      <c r="E309" s="78"/>
      <c r="F309" s="78"/>
      <c r="G309" s="51"/>
      <c r="H309" s="79"/>
      <c r="I309" s="80"/>
      <c r="J309" s="139" t="e">
        <f t="shared" si="1"/>
        <v>#DIV/0!</v>
      </c>
      <c r="K309" s="50"/>
      <c r="L309" s="50"/>
      <c r="M309" s="49"/>
      <c r="N309" s="49"/>
      <c r="O309" s="49"/>
    </row>
    <row r="310" spans="1:15">
      <c r="A310" s="32">
        <v>303</v>
      </c>
      <c r="B310" s="49"/>
      <c r="C310" s="49"/>
      <c r="D310" s="49"/>
      <c r="E310" s="78"/>
      <c r="F310" s="78"/>
      <c r="G310" s="51"/>
      <c r="H310" s="79"/>
      <c r="I310" s="80"/>
      <c r="J310" s="152" t="e">
        <f t="shared" si="1"/>
        <v>#DIV/0!</v>
      </c>
      <c r="K310" s="50"/>
      <c r="L310" s="50"/>
      <c r="M310" s="49"/>
      <c r="N310" s="49"/>
      <c r="O310" s="49"/>
    </row>
    <row r="311" spans="1:15">
      <c r="A311" s="32">
        <v>304</v>
      </c>
      <c r="B311" s="49"/>
      <c r="C311" s="49"/>
      <c r="D311" s="49"/>
      <c r="E311" s="78"/>
      <c r="F311" s="78"/>
      <c r="G311" s="51"/>
      <c r="H311" s="79"/>
      <c r="I311" s="80"/>
      <c r="J311" s="152" t="e">
        <f t="shared" si="1"/>
        <v>#DIV/0!</v>
      </c>
      <c r="K311" s="50"/>
      <c r="L311" s="50"/>
      <c r="M311" s="49"/>
      <c r="N311" s="49"/>
      <c r="O311" s="49"/>
    </row>
    <row r="312" spans="1:15">
      <c r="A312" s="32">
        <v>305</v>
      </c>
      <c r="B312" s="49"/>
      <c r="C312" s="49"/>
      <c r="D312" s="49"/>
      <c r="E312" s="78"/>
      <c r="F312" s="78"/>
      <c r="G312" s="51"/>
      <c r="H312" s="79"/>
      <c r="I312" s="80"/>
      <c r="J312" s="139" t="e">
        <f t="shared" si="1"/>
        <v>#DIV/0!</v>
      </c>
      <c r="K312" s="50"/>
      <c r="L312" s="50"/>
      <c r="M312" s="49"/>
      <c r="N312" s="49"/>
      <c r="O312" s="49"/>
    </row>
    <row r="313" spans="1:15">
      <c r="A313" s="73">
        <v>306</v>
      </c>
      <c r="B313" s="49"/>
      <c r="C313" s="49"/>
      <c r="D313" s="49"/>
      <c r="E313" s="78"/>
      <c r="F313" s="78"/>
      <c r="G313" s="51"/>
      <c r="H313" s="79"/>
      <c r="I313" s="80"/>
      <c r="J313" s="152" t="e">
        <f t="shared" si="1"/>
        <v>#DIV/0!</v>
      </c>
      <c r="K313" s="50"/>
      <c r="L313" s="50"/>
      <c r="M313" s="49"/>
      <c r="N313" s="49"/>
      <c r="O313" s="49"/>
    </row>
    <row r="314" spans="1:15">
      <c r="A314" s="73">
        <v>307</v>
      </c>
      <c r="B314" s="49"/>
      <c r="C314" s="49"/>
      <c r="D314" s="49"/>
      <c r="E314" s="78"/>
      <c r="F314" s="78"/>
      <c r="G314" s="51"/>
      <c r="H314" s="79"/>
      <c r="I314" s="80"/>
      <c r="J314" s="152" t="e">
        <f t="shared" si="1"/>
        <v>#DIV/0!</v>
      </c>
      <c r="K314" s="50"/>
      <c r="L314" s="50"/>
      <c r="M314" s="49"/>
      <c r="N314" s="49"/>
      <c r="O314" s="49"/>
    </row>
    <row r="315" spans="1:15">
      <c r="A315" s="32">
        <v>308</v>
      </c>
      <c r="B315" s="49"/>
      <c r="C315" s="49"/>
      <c r="D315" s="49"/>
      <c r="E315" s="78"/>
      <c r="F315" s="78"/>
      <c r="G315" s="51"/>
      <c r="H315" s="79"/>
      <c r="I315" s="80"/>
      <c r="J315" s="139" t="e">
        <f t="shared" si="1"/>
        <v>#DIV/0!</v>
      </c>
      <c r="K315" s="50"/>
      <c r="L315" s="50"/>
      <c r="M315" s="49"/>
      <c r="N315" s="49"/>
      <c r="O315" s="49"/>
    </row>
    <row r="316" spans="1:15">
      <c r="A316" s="32">
        <v>309</v>
      </c>
      <c r="B316" s="49"/>
      <c r="C316" s="49"/>
      <c r="D316" s="49"/>
      <c r="E316" s="78"/>
      <c r="F316" s="78"/>
      <c r="G316" s="51"/>
      <c r="H316" s="79"/>
      <c r="I316" s="80"/>
      <c r="J316" s="152" t="e">
        <f t="shared" si="1"/>
        <v>#DIV/0!</v>
      </c>
      <c r="K316" s="50"/>
      <c r="L316" s="50"/>
      <c r="M316" s="49"/>
      <c r="N316" s="49"/>
      <c r="O316" s="49"/>
    </row>
    <row r="317" spans="1:15">
      <c r="A317" s="32">
        <v>310</v>
      </c>
      <c r="B317" s="49"/>
      <c r="C317" s="49"/>
      <c r="D317" s="49"/>
      <c r="E317" s="78"/>
      <c r="F317" s="78"/>
      <c r="G317" s="51"/>
      <c r="H317" s="79"/>
      <c r="I317" s="80"/>
      <c r="J317" s="152" t="e">
        <f t="shared" si="1"/>
        <v>#DIV/0!</v>
      </c>
      <c r="K317" s="50"/>
      <c r="L317" s="50"/>
      <c r="M317" s="49"/>
      <c r="N317" s="49"/>
      <c r="O317" s="49"/>
    </row>
    <row r="318" spans="1:15">
      <c r="A318" s="73">
        <v>311</v>
      </c>
      <c r="B318" s="49"/>
      <c r="C318" s="49"/>
      <c r="D318" s="49"/>
      <c r="E318" s="78"/>
      <c r="F318" s="78"/>
      <c r="G318" s="51"/>
      <c r="H318" s="79"/>
      <c r="I318" s="80"/>
      <c r="J318" s="139" t="e">
        <f t="shared" ref="J318:J357" si="2">H318/I318</f>
        <v>#DIV/0!</v>
      </c>
      <c r="K318" s="50"/>
      <c r="L318" s="50"/>
      <c r="M318" s="49"/>
      <c r="N318" s="49"/>
      <c r="O318" s="49"/>
    </row>
    <row r="319" spans="1:15">
      <c r="A319" s="73">
        <v>312</v>
      </c>
      <c r="B319" s="49"/>
      <c r="C319" s="49"/>
      <c r="D319" s="49"/>
      <c r="E319" s="78"/>
      <c r="F319" s="78"/>
      <c r="G319" s="51"/>
      <c r="H319" s="79"/>
      <c r="I319" s="80"/>
      <c r="J319" s="152" t="e">
        <f t="shared" si="2"/>
        <v>#DIV/0!</v>
      </c>
      <c r="K319" s="50"/>
      <c r="L319" s="50"/>
      <c r="M319" s="49"/>
      <c r="N319" s="49"/>
      <c r="O319" s="49"/>
    </row>
    <row r="320" spans="1:15">
      <c r="A320" s="32">
        <v>313</v>
      </c>
      <c r="B320" s="49"/>
      <c r="C320" s="49"/>
      <c r="D320" s="49"/>
      <c r="E320" s="78"/>
      <c r="F320" s="78"/>
      <c r="G320" s="51"/>
      <c r="H320" s="79"/>
      <c r="I320" s="80"/>
      <c r="J320" s="152" t="e">
        <f t="shared" si="2"/>
        <v>#DIV/0!</v>
      </c>
      <c r="K320" s="50"/>
      <c r="L320" s="50"/>
      <c r="M320" s="49"/>
      <c r="N320" s="49"/>
      <c r="O320" s="49"/>
    </row>
    <row r="321" spans="1:15">
      <c r="A321" s="32">
        <v>314</v>
      </c>
      <c r="B321" s="49"/>
      <c r="C321" s="49"/>
      <c r="D321" s="49"/>
      <c r="E321" s="78"/>
      <c r="F321" s="78"/>
      <c r="G321" s="51"/>
      <c r="H321" s="79"/>
      <c r="I321" s="80"/>
      <c r="J321" s="139" t="e">
        <f t="shared" si="2"/>
        <v>#DIV/0!</v>
      </c>
      <c r="K321" s="50"/>
      <c r="L321" s="50"/>
      <c r="M321" s="49"/>
      <c r="N321" s="49"/>
      <c r="O321" s="49"/>
    </row>
    <row r="322" spans="1:15">
      <c r="A322" s="32">
        <v>315</v>
      </c>
      <c r="B322" s="49"/>
      <c r="C322" s="49"/>
      <c r="D322" s="49"/>
      <c r="E322" s="78"/>
      <c r="F322" s="78"/>
      <c r="G322" s="51"/>
      <c r="H322" s="79"/>
      <c r="I322" s="80"/>
      <c r="J322" s="152" t="e">
        <f t="shared" si="2"/>
        <v>#DIV/0!</v>
      </c>
      <c r="K322" s="50"/>
      <c r="L322" s="50"/>
      <c r="M322" s="49"/>
      <c r="N322" s="49"/>
      <c r="O322" s="49"/>
    </row>
    <row r="323" spans="1:15">
      <c r="A323" s="73">
        <v>316</v>
      </c>
      <c r="B323" s="49"/>
      <c r="C323" s="49"/>
      <c r="D323" s="49"/>
      <c r="E323" s="78"/>
      <c r="F323" s="78"/>
      <c r="G323" s="51"/>
      <c r="H323" s="79"/>
      <c r="I323" s="80"/>
      <c r="J323" s="152" t="e">
        <f t="shared" si="2"/>
        <v>#DIV/0!</v>
      </c>
      <c r="K323" s="50"/>
      <c r="L323" s="50"/>
      <c r="M323" s="49"/>
      <c r="N323" s="49"/>
      <c r="O323" s="49"/>
    </row>
    <row r="324" spans="1:15">
      <c r="A324" s="73">
        <v>317</v>
      </c>
      <c r="B324" s="49"/>
      <c r="C324" s="49"/>
      <c r="D324" s="49"/>
      <c r="E324" s="78"/>
      <c r="F324" s="78"/>
      <c r="G324" s="51"/>
      <c r="H324" s="79"/>
      <c r="I324" s="80"/>
      <c r="J324" s="139" t="e">
        <f t="shared" si="2"/>
        <v>#DIV/0!</v>
      </c>
      <c r="K324" s="50"/>
      <c r="L324" s="50"/>
      <c r="M324" s="49"/>
      <c r="N324" s="49"/>
      <c r="O324" s="49"/>
    </row>
    <row r="325" spans="1:15">
      <c r="A325" s="32">
        <v>318</v>
      </c>
      <c r="B325" s="49"/>
      <c r="C325" s="49"/>
      <c r="D325" s="49"/>
      <c r="E325" s="78"/>
      <c r="F325" s="78"/>
      <c r="G325" s="51"/>
      <c r="H325" s="79"/>
      <c r="I325" s="80"/>
      <c r="J325" s="152" t="e">
        <f t="shared" si="2"/>
        <v>#DIV/0!</v>
      </c>
      <c r="K325" s="50"/>
      <c r="L325" s="50"/>
      <c r="M325" s="49"/>
      <c r="N325" s="49"/>
      <c r="O325" s="49"/>
    </row>
    <row r="326" spans="1:15">
      <c r="A326" s="32">
        <v>319</v>
      </c>
      <c r="B326" s="49"/>
      <c r="C326" s="49"/>
      <c r="D326" s="49"/>
      <c r="E326" s="78"/>
      <c r="F326" s="78"/>
      <c r="G326" s="51"/>
      <c r="H326" s="79"/>
      <c r="I326" s="80"/>
      <c r="J326" s="152" t="e">
        <f t="shared" si="2"/>
        <v>#DIV/0!</v>
      </c>
      <c r="K326" s="50"/>
      <c r="L326" s="50"/>
      <c r="M326" s="49"/>
      <c r="N326" s="49"/>
      <c r="O326" s="49"/>
    </row>
    <row r="327" spans="1:15">
      <c r="A327" s="32">
        <v>320</v>
      </c>
      <c r="B327" s="49"/>
      <c r="C327" s="49"/>
      <c r="D327" s="49"/>
      <c r="E327" s="78"/>
      <c r="F327" s="78"/>
      <c r="G327" s="51"/>
      <c r="H327" s="79"/>
      <c r="I327" s="80"/>
      <c r="J327" s="139" t="e">
        <f t="shared" si="2"/>
        <v>#DIV/0!</v>
      </c>
      <c r="K327" s="50"/>
      <c r="L327" s="50"/>
      <c r="M327" s="49"/>
      <c r="N327" s="49"/>
      <c r="O327" s="49"/>
    </row>
    <row r="328" spans="1:15">
      <c r="A328" s="73">
        <v>321</v>
      </c>
      <c r="B328" s="49"/>
      <c r="C328" s="49"/>
      <c r="D328" s="49"/>
      <c r="E328" s="78"/>
      <c r="F328" s="78"/>
      <c r="G328" s="51"/>
      <c r="H328" s="79"/>
      <c r="I328" s="80"/>
      <c r="J328" s="152" t="e">
        <f t="shared" si="2"/>
        <v>#DIV/0!</v>
      </c>
      <c r="K328" s="50"/>
      <c r="L328" s="50"/>
      <c r="M328" s="49"/>
      <c r="N328" s="49"/>
      <c r="O328" s="49"/>
    </row>
    <row r="329" spans="1:15">
      <c r="A329" s="73">
        <v>322</v>
      </c>
      <c r="B329" s="49"/>
      <c r="C329" s="49"/>
      <c r="D329" s="49"/>
      <c r="E329" s="78"/>
      <c r="F329" s="78"/>
      <c r="G329" s="51"/>
      <c r="H329" s="79"/>
      <c r="I329" s="80"/>
      <c r="J329" s="152" t="e">
        <f t="shared" si="2"/>
        <v>#DIV/0!</v>
      </c>
      <c r="K329" s="50"/>
      <c r="L329" s="50"/>
      <c r="M329" s="49"/>
      <c r="N329" s="49"/>
      <c r="O329" s="49"/>
    </row>
    <row r="330" spans="1:15">
      <c r="A330" s="32">
        <v>323</v>
      </c>
      <c r="B330" s="49"/>
      <c r="C330" s="49"/>
      <c r="D330" s="49"/>
      <c r="E330" s="78"/>
      <c r="F330" s="78"/>
      <c r="G330" s="51"/>
      <c r="H330" s="79"/>
      <c r="I330" s="80"/>
      <c r="J330" s="139" t="e">
        <f t="shared" si="2"/>
        <v>#DIV/0!</v>
      </c>
      <c r="K330" s="50"/>
      <c r="L330" s="50"/>
      <c r="M330" s="49"/>
      <c r="N330" s="49"/>
      <c r="O330" s="49"/>
    </row>
    <row r="331" spans="1:15">
      <c r="A331" s="32">
        <v>324</v>
      </c>
      <c r="B331" s="49"/>
      <c r="C331" s="49"/>
      <c r="D331" s="49"/>
      <c r="E331" s="78"/>
      <c r="F331" s="78"/>
      <c r="G331" s="51"/>
      <c r="H331" s="79"/>
      <c r="I331" s="80"/>
      <c r="J331" s="152" t="e">
        <f t="shared" si="2"/>
        <v>#DIV/0!</v>
      </c>
      <c r="K331" s="50"/>
      <c r="L331" s="50"/>
      <c r="M331" s="49"/>
      <c r="N331" s="49"/>
      <c r="O331" s="49"/>
    </row>
    <row r="332" spans="1:15">
      <c r="A332" s="32">
        <v>325</v>
      </c>
      <c r="B332" s="49"/>
      <c r="C332" s="49"/>
      <c r="D332" s="49"/>
      <c r="E332" s="78"/>
      <c r="F332" s="78"/>
      <c r="G332" s="51"/>
      <c r="H332" s="79"/>
      <c r="I332" s="80"/>
      <c r="J332" s="152" t="e">
        <f t="shared" si="2"/>
        <v>#DIV/0!</v>
      </c>
      <c r="K332" s="50"/>
      <c r="L332" s="50"/>
      <c r="M332" s="49"/>
      <c r="N332" s="49"/>
      <c r="O332" s="49"/>
    </row>
    <row r="333" spans="1:15">
      <c r="A333" s="73">
        <v>326</v>
      </c>
      <c r="B333" s="49"/>
      <c r="C333" s="49"/>
      <c r="D333" s="49"/>
      <c r="E333" s="78"/>
      <c r="F333" s="78"/>
      <c r="G333" s="51"/>
      <c r="H333" s="79"/>
      <c r="I333" s="80"/>
      <c r="J333" s="139" t="e">
        <f t="shared" si="2"/>
        <v>#DIV/0!</v>
      </c>
      <c r="K333" s="50"/>
      <c r="L333" s="50"/>
      <c r="M333" s="49"/>
      <c r="N333" s="49"/>
      <c r="O333" s="49"/>
    </row>
    <row r="334" spans="1:15">
      <c r="A334" s="73">
        <v>327</v>
      </c>
      <c r="B334" s="49"/>
      <c r="C334" s="49"/>
      <c r="D334" s="49"/>
      <c r="E334" s="78"/>
      <c r="F334" s="78"/>
      <c r="G334" s="51"/>
      <c r="H334" s="79"/>
      <c r="I334" s="80"/>
      <c r="J334" s="152" t="e">
        <f t="shared" si="2"/>
        <v>#DIV/0!</v>
      </c>
      <c r="K334" s="50"/>
      <c r="L334" s="50"/>
      <c r="M334" s="49"/>
      <c r="N334" s="49"/>
      <c r="O334" s="49"/>
    </row>
    <row r="335" spans="1:15">
      <c r="A335" s="32">
        <v>328</v>
      </c>
      <c r="B335" s="49"/>
      <c r="C335" s="49"/>
      <c r="D335" s="49"/>
      <c r="E335" s="78"/>
      <c r="F335" s="78"/>
      <c r="G335" s="51"/>
      <c r="H335" s="79"/>
      <c r="I335" s="80"/>
      <c r="J335" s="152" t="e">
        <f t="shared" si="2"/>
        <v>#DIV/0!</v>
      </c>
      <c r="K335" s="50"/>
      <c r="L335" s="50"/>
      <c r="M335" s="49"/>
      <c r="N335" s="49"/>
      <c r="O335" s="49"/>
    </row>
    <row r="336" spans="1:15">
      <c r="A336" s="32">
        <v>329</v>
      </c>
      <c r="B336" s="49"/>
      <c r="C336" s="49"/>
      <c r="D336" s="49"/>
      <c r="E336" s="78"/>
      <c r="F336" s="78"/>
      <c r="G336" s="51"/>
      <c r="H336" s="79"/>
      <c r="I336" s="80"/>
      <c r="J336" s="139" t="e">
        <f t="shared" si="2"/>
        <v>#DIV/0!</v>
      </c>
      <c r="K336" s="50"/>
      <c r="L336" s="50"/>
      <c r="M336" s="49"/>
      <c r="N336" s="49"/>
      <c r="O336" s="49"/>
    </row>
    <row r="337" spans="1:15">
      <c r="A337" s="32">
        <v>330</v>
      </c>
      <c r="B337" s="49"/>
      <c r="C337" s="49"/>
      <c r="D337" s="49"/>
      <c r="E337" s="78"/>
      <c r="F337" s="78"/>
      <c r="G337" s="51"/>
      <c r="H337" s="79"/>
      <c r="I337" s="80"/>
      <c r="J337" s="152" t="e">
        <f t="shared" si="2"/>
        <v>#DIV/0!</v>
      </c>
      <c r="K337" s="50"/>
      <c r="L337" s="50"/>
      <c r="M337" s="49"/>
      <c r="N337" s="49"/>
      <c r="O337" s="49"/>
    </row>
    <row r="338" spans="1:15">
      <c r="A338" s="73">
        <v>331</v>
      </c>
      <c r="B338" s="49"/>
      <c r="C338" s="49"/>
      <c r="D338" s="49"/>
      <c r="E338" s="78"/>
      <c r="F338" s="78"/>
      <c r="G338" s="51"/>
      <c r="H338" s="79"/>
      <c r="I338" s="80"/>
      <c r="J338" s="152" t="e">
        <f t="shared" si="2"/>
        <v>#DIV/0!</v>
      </c>
      <c r="K338" s="50"/>
      <c r="L338" s="50"/>
      <c r="M338" s="49"/>
      <c r="N338" s="49"/>
      <c r="O338" s="49"/>
    </row>
    <row r="339" spans="1:15">
      <c r="A339" s="73">
        <v>332</v>
      </c>
      <c r="B339" s="49"/>
      <c r="C339" s="49"/>
      <c r="D339" s="49"/>
      <c r="E339" s="78"/>
      <c r="F339" s="78"/>
      <c r="G339" s="51"/>
      <c r="H339" s="79"/>
      <c r="I339" s="80"/>
      <c r="J339" s="139" t="e">
        <f t="shared" si="2"/>
        <v>#DIV/0!</v>
      </c>
      <c r="K339" s="50"/>
      <c r="L339" s="50"/>
      <c r="M339" s="49"/>
      <c r="N339" s="49"/>
      <c r="O339" s="49"/>
    </row>
    <row r="340" spans="1:15">
      <c r="A340" s="32">
        <v>333</v>
      </c>
      <c r="B340" s="49"/>
      <c r="C340" s="49"/>
      <c r="D340" s="49"/>
      <c r="E340" s="78"/>
      <c r="F340" s="78"/>
      <c r="G340" s="51"/>
      <c r="H340" s="79"/>
      <c r="I340" s="80"/>
      <c r="J340" s="152" t="e">
        <f t="shared" si="2"/>
        <v>#DIV/0!</v>
      </c>
      <c r="K340" s="50"/>
      <c r="L340" s="50"/>
      <c r="M340" s="49"/>
      <c r="N340" s="49"/>
      <c r="O340" s="49"/>
    </row>
    <row r="341" spans="1:15">
      <c r="A341" s="32">
        <v>334</v>
      </c>
      <c r="B341" s="49"/>
      <c r="C341" s="49"/>
      <c r="D341" s="49"/>
      <c r="E341" s="78"/>
      <c r="F341" s="78"/>
      <c r="G341" s="51"/>
      <c r="H341" s="79"/>
      <c r="I341" s="80"/>
      <c r="J341" s="152" t="e">
        <f t="shared" si="2"/>
        <v>#DIV/0!</v>
      </c>
      <c r="K341" s="50"/>
      <c r="L341" s="50"/>
      <c r="M341" s="49"/>
      <c r="N341" s="49"/>
      <c r="O341" s="49"/>
    </row>
    <row r="342" spans="1:15">
      <c r="A342" s="32">
        <v>335</v>
      </c>
      <c r="B342" s="49"/>
      <c r="C342" s="49"/>
      <c r="D342" s="49"/>
      <c r="E342" s="78"/>
      <c r="F342" s="78"/>
      <c r="G342" s="51"/>
      <c r="H342" s="79"/>
      <c r="I342" s="80"/>
      <c r="J342" s="139" t="e">
        <f t="shared" si="2"/>
        <v>#DIV/0!</v>
      </c>
      <c r="K342" s="50"/>
      <c r="L342" s="50"/>
      <c r="M342" s="49"/>
      <c r="N342" s="49"/>
      <c r="O342" s="49"/>
    </row>
    <row r="343" spans="1:15">
      <c r="A343" s="73">
        <v>336</v>
      </c>
      <c r="B343" s="49"/>
      <c r="C343" s="49"/>
      <c r="D343" s="49"/>
      <c r="E343" s="78"/>
      <c r="F343" s="78"/>
      <c r="G343" s="51"/>
      <c r="H343" s="79"/>
      <c r="I343" s="80"/>
      <c r="J343" s="152" t="e">
        <f t="shared" si="2"/>
        <v>#DIV/0!</v>
      </c>
      <c r="K343" s="50"/>
      <c r="L343" s="50"/>
      <c r="M343" s="49"/>
      <c r="N343" s="49"/>
      <c r="O343" s="49"/>
    </row>
    <row r="344" spans="1:15">
      <c r="A344" s="73">
        <v>337</v>
      </c>
      <c r="B344" s="49"/>
      <c r="C344" s="49"/>
      <c r="D344" s="49"/>
      <c r="E344" s="78"/>
      <c r="F344" s="78"/>
      <c r="G344" s="51"/>
      <c r="H344" s="79"/>
      <c r="I344" s="80"/>
      <c r="J344" s="152" t="e">
        <f t="shared" si="2"/>
        <v>#DIV/0!</v>
      </c>
      <c r="K344" s="50"/>
      <c r="L344" s="50"/>
      <c r="M344" s="49"/>
      <c r="N344" s="49"/>
      <c r="O344" s="49"/>
    </row>
    <row r="345" spans="1:15">
      <c r="A345" s="32">
        <v>338</v>
      </c>
      <c r="B345" s="49"/>
      <c r="C345" s="49"/>
      <c r="D345" s="49"/>
      <c r="E345" s="78"/>
      <c r="F345" s="78"/>
      <c r="G345" s="51"/>
      <c r="H345" s="79"/>
      <c r="I345" s="80"/>
      <c r="J345" s="139" t="e">
        <f t="shared" si="2"/>
        <v>#DIV/0!</v>
      </c>
      <c r="K345" s="50"/>
      <c r="L345" s="50"/>
      <c r="M345" s="49"/>
      <c r="N345" s="49"/>
      <c r="O345" s="49"/>
    </row>
    <row r="346" spans="1:15">
      <c r="A346" s="32">
        <v>339</v>
      </c>
      <c r="B346" s="49"/>
      <c r="C346" s="49"/>
      <c r="D346" s="49"/>
      <c r="E346" s="78"/>
      <c r="F346" s="78"/>
      <c r="G346" s="51"/>
      <c r="H346" s="79"/>
      <c r="I346" s="80"/>
      <c r="J346" s="152" t="e">
        <f t="shared" si="2"/>
        <v>#DIV/0!</v>
      </c>
      <c r="K346" s="50"/>
      <c r="L346" s="50"/>
      <c r="M346" s="49"/>
      <c r="N346" s="49"/>
      <c r="O346" s="49"/>
    </row>
    <row r="347" spans="1:15">
      <c r="A347" s="32">
        <v>340</v>
      </c>
      <c r="B347" s="49"/>
      <c r="C347" s="49"/>
      <c r="D347" s="49"/>
      <c r="E347" s="78"/>
      <c r="F347" s="78"/>
      <c r="G347" s="51"/>
      <c r="H347" s="79"/>
      <c r="I347" s="80"/>
      <c r="J347" s="152" t="e">
        <f t="shared" si="2"/>
        <v>#DIV/0!</v>
      </c>
      <c r="K347" s="50"/>
      <c r="L347" s="50"/>
      <c r="M347" s="49"/>
      <c r="N347" s="49"/>
      <c r="O347" s="49"/>
    </row>
    <row r="348" spans="1:15">
      <c r="A348" s="73">
        <v>341</v>
      </c>
      <c r="B348" s="49"/>
      <c r="C348" s="49"/>
      <c r="D348" s="49"/>
      <c r="E348" s="78"/>
      <c r="F348" s="78"/>
      <c r="G348" s="51"/>
      <c r="H348" s="79"/>
      <c r="I348" s="80"/>
      <c r="J348" s="139" t="e">
        <f t="shared" si="2"/>
        <v>#DIV/0!</v>
      </c>
      <c r="K348" s="50"/>
      <c r="L348" s="50"/>
      <c r="M348" s="49"/>
      <c r="N348" s="49"/>
      <c r="O348" s="49"/>
    </row>
    <row r="349" spans="1:15">
      <c r="A349" s="73">
        <v>342</v>
      </c>
      <c r="B349" s="49"/>
      <c r="C349" s="49"/>
      <c r="D349" s="49"/>
      <c r="E349" s="78"/>
      <c r="F349" s="78"/>
      <c r="G349" s="51"/>
      <c r="H349" s="79"/>
      <c r="I349" s="80"/>
      <c r="J349" s="152" t="e">
        <f t="shared" si="2"/>
        <v>#DIV/0!</v>
      </c>
      <c r="K349" s="50"/>
      <c r="L349" s="50"/>
      <c r="M349" s="49"/>
      <c r="N349" s="49"/>
      <c r="O349" s="49"/>
    </row>
    <row r="350" spans="1:15">
      <c r="A350" s="32">
        <v>343</v>
      </c>
      <c r="B350" s="49"/>
      <c r="C350" s="49"/>
      <c r="D350" s="49"/>
      <c r="E350" s="78"/>
      <c r="F350" s="78"/>
      <c r="G350" s="51"/>
      <c r="H350" s="79"/>
      <c r="I350" s="80"/>
      <c r="J350" s="152" t="e">
        <f t="shared" si="2"/>
        <v>#DIV/0!</v>
      </c>
      <c r="K350" s="50"/>
      <c r="L350" s="50"/>
      <c r="M350" s="49"/>
      <c r="N350" s="49"/>
      <c r="O350" s="49"/>
    </row>
    <row r="351" spans="1:15">
      <c r="A351" s="32">
        <v>344</v>
      </c>
      <c r="B351" s="49"/>
      <c r="C351" s="49"/>
      <c r="D351" s="49"/>
      <c r="E351" s="78"/>
      <c r="F351" s="78"/>
      <c r="G351" s="51"/>
      <c r="H351" s="79"/>
      <c r="I351" s="80"/>
      <c r="J351" s="139" t="e">
        <f t="shared" si="2"/>
        <v>#DIV/0!</v>
      </c>
      <c r="K351" s="50"/>
      <c r="L351" s="50"/>
      <c r="M351" s="49"/>
      <c r="N351" s="49"/>
      <c r="O351" s="49"/>
    </row>
    <row r="352" spans="1:15">
      <c r="A352" s="32">
        <v>345</v>
      </c>
      <c r="B352" s="49"/>
      <c r="C352" s="49"/>
      <c r="D352" s="49"/>
      <c r="E352" s="78"/>
      <c r="F352" s="78"/>
      <c r="G352" s="51"/>
      <c r="H352" s="79"/>
      <c r="I352" s="80"/>
      <c r="J352" s="152" t="e">
        <f t="shared" si="2"/>
        <v>#DIV/0!</v>
      </c>
      <c r="K352" s="50"/>
      <c r="L352" s="50"/>
      <c r="M352" s="49"/>
      <c r="N352" s="49"/>
      <c r="O352" s="49"/>
    </row>
    <row r="353" spans="1:15">
      <c r="A353" s="73">
        <v>346</v>
      </c>
      <c r="B353" s="49"/>
      <c r="C353" s="49"/>
      <c r="D353" s="49"/>
      <c r="E353" s="78"/>
      <c r="F353" s="78"/>
      <c r="G353" s="51"/>
      <c r="H353" s="79"/>
      <c r="I353" s="80"/>
      <c r="J353" s="152" t="e">
        <f t="shared" si="2"/>
        <v>#DIV/0!</v>
      </c>
      <c r="K353" s="50"/>
      <c r="L353" s="50"/>
      <c r="M353" s="49"/>
      <c r="N353" s="49"/>
      <c r="O353" s="49"/>
    </row>
    <row r="354" spans="1:15">
      <c r="A354" s="73">
        <v>347</v>
      </c>
      <c r="B354" s="49"/>
      <c r="C354" s="49"/>
      <c r="D354" s="49"/>
      <c r="E354" s="78"/>
      <c r="F354" s="78"/>
      <c r="G354" s="51"/>
      <c r="H354" s="79"/>
      <c r="I354" s="80"/>
      <c r="J354" s="139" t="e">
        <f t="shared" si="2"/>
        <v>#DIV/0!</v>
      </c>
      <c r="K354" s="50"/>
      <c r="L354" s="50"/>
      <c r="M354" s="49"/>
      <c r="N354" s="49"/>
      <c r="O354" s="49"/>
    </row>
    <row r="355" spans="1:15">
      <c r="A355" s="32">
        <v>348</v>
      </c>
      <c r="B355" s="49"/>
      <c r="C355" s="49"/>
      <c r="D355" s="49"/>
      <c r="E355" s="78"/>
      <c r="F355" s="78"/>
      <c r="G355" s="51"/>
      <c r="H355" s="79"/>
      <c r="I355" s="80"/>
      <c r="J355" s="152" t="e">
        <f t="shared" si="2"/>
        <v>#DIV/0!</v>
      </c>
      <c r="K355" s="50"/>
      <c r="L355" s="50"/>
      <c r="M355" s="49"/>
      <c r="N355" s="49"/>
      <c r="O355" s="49"/>
    </row>
    <row r="356" spans="1:15">
      <c r="A356" s="32">
        <v>349</v>
      </c>
      <c r="B356" s="49"/>
      <c r="C356" s="49"/>
      <c r="D356" s="49"/>
      <c r="E356" s="78"/>
      <c r="F356" s="78"/>
      <c r="G356" s="51"/>
      <c r="H356" s="79"/>
      <c r="I356" s="80"/>
      <c r="J356" s="152" t="e">
        <f t="shared" si="2"/>
        <v>#DIV/0!</v>
      </c>
      <c r="K356" s="50"/>
      <c r="L356" s="50"/>
      <c r="M356" s="49"/>
      <c r="N356" s="49"/>
      <c r="O356" s="49"/>
    </row>
    <row r="357" spans="1:15">
      <c r="A357" s="32">
        <v>350</v>
      </c>
      <c r="B357" s="49"/>
      <c r="C357" s="49"/>
      <c r="D357" s="49"/>
      <c r="E357" s="78"/>
      <c r="F357" s="78"/>
      <c r="G357" s="51"/>
      <c r="H357" s="79"/>
      <c r="I357" s="80"/>
      <c r="J357" s="139"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1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D29" sqref="D29"/>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[5]合計!C3</f>
        <v>さいたま市</v>
      </c>
      <c r="C1" s="73"/>
      <c r="D1" s="73"/>
      <c r="E1" s="73"/>
      <c r="F1" s="73"/>
      <c r="G1" s="73"/>
      <c r="I1" s="32" t="s">
        <v>82</v>
      </c>
    </row>
    <row r="2" spans="1:10" ht="49.5" customHeight="1">
      <c r="B2" s="84"/>
      <c r="C2" s="73"/>
      <c r="D2" s="73"/>
      <c r="E2" s="820" t="s">
        <v>83</v>
      </c>
      <c r="F2" s="817"/>
      <c r="G2" s="817"/>
      <c r="H2" s="136">
        <f>SUMIF(G6:G356,"PPS",H6:H356)</f>
        <v>363618724</v>
      </c>
    </row>
    <row r="3" spans="1:10" s="73" customFormat="1" ht="16.5" customHeight="1">
      <c r="B3" s="43"/>
      <c r="E3" s="116"/>
      <c r="F3" s="116"/>
      <c r="G3" s="116"/>
      <c r="H3" s="140"/>
    </row>
    <row r="4" spans="1:10" ht="54">
      <c r="A4" s="48" t="s">
        <v>84</v>
      </c>
      <c r="B4" s="49" t="s">
        <v>57</v>
      </c>
      <c r="C4" s="49" t="s">
        <v>58</v>
      </c>
      <c r="D4" s="49" t="s">
        <v>61</v>
      </c>
      <c r="E4" s="49" t="s">
        <v>62</v>
      </c>
      <c r="F4" s="49" t="s">
        <v>59</v>
      </c>
      <c r="G4" s="50" t="s">
        <v>60</v>
      </c>
      <c r="H4" s="52" t="s">
        <v>1444</v>
      </c>
      <c r="I4" s="117" t="s">
        <v>86</v>
      </c>
      <c r="J4" s="118" t="s">
        <v>1445</v>
      </c>
    </row>
    <row r="5" spans="1:10" s="142" customFormat="1" ht="14.25" thickBot="1">
      <c r="B5" s="143" t="s">
        <v>69</v>
      </c>
      <c r="C5" s="143"/>
      <c r="D5" s="143"/>
      <c r="E5" s="143"/>
      <c r="F5" s="143"/>
      <c r="G5" s="143"/>
      <c r="H5" s="164">
        <f>SUM(H6:H65)</f>
        <v>363618724</v>
      </c>
      <c r="I5" s="164">
        <f>SUM(I6:I65)</f>
        <v>35644665</v>
      </c>
      <c r="J5" s="143">
        <f>H5/I5</f>
        <v>10.201210307348941</v>
      </c>
    </row>
    <row r="6" spans="1:10" ht="14.25" thickTop="1">
      <c r="A6" s="32">
        <v>1</v>
      </c>
      <c r="B6" s="70" t="s">
        <v>1446</v>
      </c>
      <c r="C6" s="70" t="s">
        <v>1427</v>
      </c>
      <c r="D6" s="70" t="s">
        <v>113</v>
      </c>
      <c r="E6" s="120">
        <v>4</v>
      </c>
      <c r="F6" s="70" t="s">
        <v>1447</v>
      </c>
      <c r="G6" s="74" t="s">
        <v>99</v>
      </c>
      <c r="H6" s="136">
        <v>33634528</v>
      </c>
      <c r="I6" s="136">
        <v>3485584</v>
      </c>
      <c r="J6" s="49">
        <v>9.6496105100321774</v>
      </c>
    </row>
    <row r="7" spans="1:10">
      <c r="A7" s="32">
        <v>2</v>
      </c>
      <c r="B7" s="70" t="s">
        <v>1448</v>
      </c>
      <c r="C7" s="70" t="s">
        <v>1449</v>
      </c>
      <c r="D7" s="70" t="s">
        <v>113</v>
      </c>
      <c r="E7" s="120">
        <v>4</v>
      </c>
      <c r="F7" s="70" t="s">
        <v>385</v>
      </c>
      <c r="G7" s="74" t="s">
        <v>99</v>
      </c>
      <c r="H7" s="136">
        <v>36371542</v>
      </c>
      <c r="I7" s="136">
        <v>3823517</v>
      </c>
      <c r="J7" s="49">
        <v>9.5125880177857187</v>
      </c>
    </row>
    <row r="8" spans="1:10">
      <c r="A8" s="32">
        <v>3</v>
      </c>
      <c r="B8" s="70" t="s">
        <v>1450</v>
      </c>
      <c r="C8" s="70" t="s">
        <v>1451</v>
      </c>
      <c r="D8" s="70" t="s">
        <v>113</v>
      </c>
      <c r="E8" s="120">
        <v>4</v>
      </c>
      <c r="F8" s="70" t="s">
        <v>1452</v>
      </c>
      <c r="G8" s="74" t="s">
        <v>99</v>
      </c>
      <c r="H8" s="136">
        <v>293612654</v>
      </c>
      <c r="I8" s="136">
        <v>28335564</v>
      </c>
      <c r="J8" s="49">
        <v>10.361983760055033</v>
      </c>
    </row>
    <row r="9" spans="1:10">
      <c r="A9" s="32">
        <v>4</v>
      </c>
      <c r="B9" s="49"/>
      <c r="C9" s="49"/>
      <c r="D9" s="49"/>
      <c r="E9" s="49"/>
      <c r="F9" s="49"/>
      <c r="G9" s="78"/>
      <c r="H9" s="49"/>
      <c r="I9" s="49"/>
      <c r="J9" s="49" t="e">
        <f t="shared" ref="J9:J65" si="0">H9/I9</f>
        <v>#DIV/0!</v>
      </c>
    </row>
    <row r="10" spans="1:10">
      <c r="A10" s="32">
        <v>5</v>
      </c>
      <c r="B10" s="49"/>
      <c r="C10" s="49"/>
      <c r="D10" s="49"/>
      <c r="E10" s="49"/>
      <c r="F10" s="49"/>
      <c r="G10" s="567"/>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scale="5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D29" sqref="D29"/>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[5]合計!C3</f>
        <v>さいたま市</v>
      </c>
      <c r="C1" s="73"/>
      <c r="D1" s="73"/>
      <c r="E1" s="73"/>
      <c r="F1" s="73"/>
      <c r="G1" s="73"/>
      <c r="I1" s="32" t="s">
        <v>88</v>
      </c>
    </row>
    <row r="2" spans="1:10" s="34" customFormat="1" ht="56.25" customHeight="1">
      <c r="B2" s="84"/>
      <c r="E2" s="820" t="s">
        <v>89</v>
      </c>
      <c r="F2" s="817"/>
      <c r="G2" s="817"/>
      <c r="H2" s="165">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52" t="s">
        <v>60</v>
      </c>
      <c r="H4" s="117" t="s">
        <v>93</v>
      </c>
      <c r="I4" s="117" t="s">
        <v>94</v>
      </c>
      <c r="J4" s="118" t="s">
        <v>87</v>
      </c>
    </row>
    <row r="5" spans="1:10" s="142" customFormat="1" ht="14.25" thickBot="1">
      <c r="B5" s="143" t="s">
        <v>69</v>
      </c>
      <c r="C5" s="143"/>
      <c r="D5" s="143"/>
      <c r="E5" s="143"/>
      <c r="F5" s="143"/>
      <c r="G5" s="143"/>
      <c r="H5" s="164">
        <f>SUM(H6:H65)</f>
        <v>0</v>
      </c>
      <c r="I5" s="164">
        <f>SUM(I6:I65)</f>
        <v>0</v>
      </c>
      <c r="J5" s="143" t="e">
        <f>H5/I5</f>
        <v>#DIV/0!</v>
      </c>
    </row>
    <row r="6" spans="1:10" ht="14.25" thickTop="1">
      <c r="A6" s="32">
        <v>1</v>
      </c>
      <c r="B6" s="70"/>
      <c r="C6" s="70"/>
      <c r="D6" s="70"/>
      <c r="E6" s="120"/>
      <c r="F6" s="70"/>
      <c r="G6" s="74"/>
      <c r="H6" s="166"/>
      <c r="I6" s="166"/>
      <c r="J6" s="49" t="e">
        <f t="shared" ref="J6:J65" si="0">H6/I6</f>
        <v>#DIV/0!</v>
      </c>
    </row>
    <row r="7" spans="1:10">
      <c r="A7" s="32">
        <v>2</v>
      </c>
      <c r="B7" s="70"/>
      <c r="C7" s="70"/>
      <c r="D7" s="70"/>
      <c r="E7" s="120"/>
      <c r="F7" s="70"/>
      <c r="G7" s="74"/>
      <c r="H7" s="166"/>
      <c r="I7" s="166"/>
      <c r="J7" s="49" t="e">
        <f t="shared" si="0"/>
        <v>#DIV/0!</v>
      </c>
    </row>
    <row r="8" spans="1:10">
      <c r="A8" s="32">
        <v>3</v>
      </c>
      <c r="B8" s="70"/>
      <c r="C8" s="70"/>
      <c r="D8" s="70"/>
      <c r="E8" s="120"/>
      <c r="F8" s="70"/>
      <c r="G8" s="74"/>
      <c r="H8" s="166"/>
      <c r="I8" s="166"/>
      <c r="J8" s="49" t="e">
        <f t="shared" si="0"/>
        <v>#DIV/0!</v>
      </c>
    </row>
    <row r="9" spans="1:10">
      <c r="A9" s="32">
        <v>4</v>
      </c>
      <c r="B9" s="70"/>
      <c r="C9" s="70"/>
      <c r="D9" s="70"/>
      <c r="E9" s="70"/>
      <c r="F9" s="70"/>
      <c r="G9" s="74"/>
      <c r="H9" s="125"/>
      <c r="I9" s="125"/>
      <c r="J9" s="49" t="e">
        <f t="shared" si="0"/>
        <v>#DIV/0!</v>
      </c>
    </row>
    <row r="10" spans="1:10">
      <c r="A10" s="32">
        <v>5</v>
      </c>
      <c r="B10" s="70"/>
      <c r="C10" s="70"/>
      <c r="D10" s="70"/>
      <c r="E10" s="70"/>
      <c r="F10" s="70"/>
      <c r="G10" s="74"/>
      <c r="H10" s="125"/>
      <c r="I10" s="125"/>
      <c r="J10" s="49" t="e">
        <f t="shared" si="0"/>
        <v>#DIV/0!</v>
      </c>
    </row>
    <row r="11" spans="1:10">
      <c r="A11" s="73">
        <v>6</v>
      </c>
      <c r="B11" s="75"/>
      <c r="C11" s="70"/>
      <c r="D11" s="70"/>
      <c r="E11" s="70"/>
      <c r="F11" s="70"/>
      <c r="G11" s="74"/>
      <c r="H11" s="125"/>
      <c r="I11" s="125"/>
      <c r="J11" s="49" t="e">
        <f t="shared" si="0"/>
        <v>#DIV/0!</v>
      </c>
    </row>
    <row r="12" spans="1:10">
      <c r="A12" s="73">
        <v>7</v>
      </c>
      <c r="B12" s="75"/>
      <c r="C12" s="70"/>
      <c r="D12" s="70"/>
      <c r="E12" s="70"/>
      <c r="F12" s="70"/>
      <c r="G12" s="74"/>
      <c r="H12" s="125"/>
      <c r="I12" s="125"/>
      <c r="J12" s="49" t="e">
        <f t="shared" si="0"/>
        <v>#DIV/0!</v>
      </c>
    </row>
    <row r="13" spans="1:10">
      <c r="A13" s="32">
        <v>8</v>
      </c>
      <c r="B13" s="70"/>
      <c r="C13" s="70"/>
      <c r="D13" s="70"/>
      <c r="E13" s="70"/>
      <c r="F13" s="70"/>
      <c r="G13" s="74"/>
      <c r="H13" s="125"/>
      <c r="I13" s="125"/>
      <c r="J13" s="49" t="e">
        <f t="shared" si="0"/>
        <v>#DIV/0!</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scale="5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6"/>
  <sheetViews>
    <sheetView zoomScale="90" zoomScaleNormal="90" workbookViewId="0">
      <selection activeCell="H3" sqref="H3"/>
    </sheetView>
  </sheetViews>
  <sheetFormatPr defaultColWidth="9" defaultRowHeight="13.5"/>
  <cols>
    <col min="1" max="1" width="9" style="73"/>
    <col min="2" max="2" width="42.875" style="279" customWidth="1"/>
    <col min="3" max="3" width="28.625" style="203" bestFit="1" customWidth="1"/>
    <col min="4" max="4" width="18.375" style="203"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10.875" style="35" customWidth="1"/>
    <col min="13" max="13" width="14.5" style="32" customWidth="1"/>
    <col min="14" max="257" width="9" style="32"/>
    <col min="258" max="258" width="42.875" style="32" customWidth="1"/>
    <col min="259" max="259" width="28.625"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0.875" style="32" customWidth="1"/>
    <col min="269" max="269" width="14.5" style="32" customWidth="1"/>
    <col min="270" max="513" width="9" style="32"/>
    <col min="514" max="514" width="42.875" style="32" customWidth="1"/>
    <col min="515" max="515" width="28.625"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0.875" style="32" customWidth="1"/>
    <col min="525" max="525" width="14.5" style="32" customWidth="1"/>
    <col min="526" max="769" width="9" style="32"/>
    <col min="770" max="770" width="42.875" style="32" customWidth="1"/>
    <col min="771" max="771" width="28.625"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0.875" style="32" customWidth="1"/>
    <col min="781" max="781" width="14.5" style="32" customWidth="1"/>
    <col min="782" max="1025" width="9" style="32"/>
    <col min="1026" max="1026" width="42.875" style="32" customWidth="1"/>
    <col min="1027" max="1027" width="28.625"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0.875" style="32" customWidth="1"/>
    <col min="1037" max="1037" width="14.5" style="32" customWidth="1"/>
    <col min="1038" max="1281" width="9" style="32"/>
    <col min="1282" max="1282" width="42.875" style="32" customWidth="1"/>
    <col min="1283" max="1283" width="28.625"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0.875" style="32" customWidth="1"/>
    <col min="1293" max="1293" width="14.5" style="32" customWidth="1"/>
    <col min="1294" max="1537" width="9" style="32"/>
    <col min="1538" max="1538" width="42.875" style="32" customWidth="1"/>
    <col min="1539" max="1539" width="28.625"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0.875" style="32" customWidth="1"/>
    <col min="1549" max="1549" width="14.5" style="32" customWidth="1"/>
    <col min="1550" max="1793" width="9" style="32"/>
    <col min="1794" max="1794" width="42.875" style="32" customWidth="1"/>
    <col min="1795" max="1795" width="28.625"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0.875" style="32" customWidth="1"/>
    <col min="1805" max="1805" width="14.5" style="32" customWidth="1"/>
    <col min="1806" max="2049" width="9" style="32"/>
    <col min="2050" max="2050" width="42.875" style="32" customWidth="1"/>
    <col min="2051" max="2051" width="28.625"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0.875" style="32" customWidth="1"/>
    <col min="2061" max="2061" width="14.5" style="32" customWidth="1"/>
    <col min="2062" max="2305" width="9" style="32"/>
    <col min="2306" max="2306" width="42.875" style="32" customWidth="1"/>
    <col min="2307" max="2307" width="28.625"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0.875" style="32" customWidth="1"/>
    <col min="2317" max="2317" width="14.5" style="32" customWidth="1"/>
    <col min="2318" max="2561" width="9" style="32"/>
    <col min="2562" max="2562" width="42.875" style="32" customWidth="1"/>
    <col min="2563" max="2563" width="28.625"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0.875" style="32" customWidth="1"/>
    <col min="2573" max="2573" width="14.5" style="32" customWidth="1"/>
    <col min="2574" max="2817" width="9" style="32"/>
    <col min="2818" max="2818" width="42.875" style="32" customWidth="1"/>
    <col min="2819" max="2819" width="28.625"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0.875" style="32" customWidth="1"/>
    <col min="2829" max="2829" width="14.5" style="32" customWidth="1"/>
    <col min="2830" max="3073" width="9" style="32"/>
    <col min="3074" max="3074" width="42.875" style="32" customWidth="1"/>
    <col min="3075" max="3075" width="28.625"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0.875" style="32" customWidth="1"/>
    <col min="3085" max="3085" width="14.5" style="32" customWidth="1"/>
    <col min="3086" max="3329" width="9" style="32"/>
    <col min="3330" max="3330" width="42.875" style="32" customWidth="1"/>
    <col min="3331" max="3331" width="28.625"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0.875" style="32" customWidth="1"/>
    <col min="3341" max="3341" width="14.5" style="32" customWidth="1"/>
    <col min="3342" max="3585" width="9" style="32"/>
    <col min="3586" max="3586" width="42.875" style="32" customWidth="1"/>
    <col min="3587" max="3587" width="28.625"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0.875" style="32" customWidth="1"/>
    <col min="3597" max="3597" width="14.5" style="32" customWidth="1"/>
    <col min="3598" max="3841" width="9" style="32"/>
    <col min="3842" max="3842" width="42.875" style="32" customWidth="1"/>
    <col min="3843" max="3843" width="28.625"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0.875" style="32" customWidth="1"/>
    <col min="3853" max="3853" width="14.5" style="32" customWidth="1"/>
    <col min="3854" max="4097" width="9" style="32"/>
    <col min="4098" max="4098" width="42.875" style="32" customWidth="1"/>
    <col min="4099" max="4099" width="28.625"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0.875" style="32" customWidth="1"/>
    <col min="4109" max="4109" width="14.5" style="32" customWidth="1"/>
    <col min="4110" max="4353" width="9" style="32"/>
    <col min="4354" max="4354" width="42.875" style="32" customWidth="1"/>
    <col min="4355" max="4355" width="28.625"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0.875" style="32" customWidth="1"/>
    <col min="4365" max="4365" width="14.5" style="32" customWidth="1"/>
    <col min="4366" max="4609" width="9" style="32"/>
    <col min="4610" max="4610" width="42.875" style="32" customWidth="1"/>
    <col min="4611" max="4611" width="28.625"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0.875" style="32" customWidth="1"/>
    <col min="4621" max="4621" width="14.5" style="32" customWidth="1"/>
    <col min="4622" max="4865" width="9" style="32"/>
    <col min="4866" max="4866" width="42.875" style="32" customWidth="1"/>
    <col min="4867" max="4867" width="28.625"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0.875" style="32" customWidth="1"/>
    <col min="4877" max="4877" width="14.5" style="32" customWidth="1"/>
    <col min="4878" max="5121" width="9" style="32"/>
    <col min="5122" max="5122" width="42.875" style="32" customWidth="1"/>
    <col min="5123" max="5123" width="28.625"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0.875" style="32" customWidth="1"/>
    <col min="5133" max="5133" width="14.5" style="32" customWidth="1"/>
    <col min="5134" max="5377" width="9" style="32"/>
    <col min="5378" max="5378" width="42.875" style="32" customWidth="1"/>
    <col min="5379" max="5379" width="28.625"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0.875" style="32" customWidth="1"/>
    <col min="5389" max="5389" width="14.5" style="32" customWidth="1"/>
    <col min="5390" max="5633" width="9" style="32"/>
    <col min="5634" max="5634" width="42.875" style="32" customWidth="1"/>
    <col min="5635" max="5635" width="28.625"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0.875" style="32" customWidth="1"/>
    <col min="5645" max="5645" width="14.5" style="32" customWidth="1"/>
    <col min="5646" max="5889" width="9" style="32"/>
    <col min="5890" max="5890" width="42.875" style="32" customWidth="1"/>
    <col min="5891" max="5891" width="28.625"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0.875" style="32" customWidth="1"/>
    <col min="5901" max="5901" width="14.5" style="32" customWidth="1"/>
    <col min="5902" max="6145" width="9" style="32"/>
    <col min="6146" max="6146" width="42.875" style="32" customWidth="1"/>
    <col min="6147" max="6147" width="28.625"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0.875" style="32" customWidth="1"/>
    <col min="6157" max="6157" width="14.5" style="32" customWidth="1"/>
    <col min="6158" max="6401" width="9" style="32"/>
    <col min="6402" max="6402" width="42.875" style="32" customWidth="1"/>
    <col min="6403" max="6403" width="28.625"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0.875" style="32" customWidth="1"/>
    <col min="6413" max="6413" width="14.5" style="32" customWidth="1"/>
    <col min="6414" max="6657" width="9" style="32"/>
    <col min="6658" max="6658" width="42.875" style="32" customWidth="1"/>
    <col min="6659" max="6659" width="28.625"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0.875" style="32" customWidth="1"/>
    <col min="6669" max="6669" width="14.5" style="32" customWidth="1"/>
    <col min="6670" max="6913" width="9" style="32"/>
    <col min="6914" max="6914" width="42.875" style="32" customWidth="1"/>
    <col min="6915" max="6915" width="28.625"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0.875" style="32" customWidth="1"/>
    <col min="6925" max="6925" width="14.5" style="32" customWidth="1"/>
    <col min="6926" max="7169" width="9" style="32"/>
    <col min="7170" max="7170" width="42.875" style="32" customWidth="1"/>
    <col min="7171" max="7171" width="28.625"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0.875" style="32" customWidth="1"/>
    <col min="7181" max="7181" width="14.5" style="32" customWidth="1"/>
    <col min="7182" max="7425" width="9" style="32"/>
    <col min="7426" max="7426" width="42.875" style="32" customWidth="1"/>
    <col min="7427" max="7427" width="28.625"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0.875" style="32" customWidth="1"/>
    <col min="7437" max="7437" width="14.5" style="32" customWidth="1"/>
    <col min="7438" max="7681" width="9" style="32"/>
    <col min="7682" max="7682" width="42.875" style="32" customWidth="1"/>
    <col min="7683" max="7683" width="28.625"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0.875" style="32" customWidth="1"/>
    <col min="7693" max="7693" width="14.5" style="32" customWidth="1"/>
    <col min="7694" max="7937" width="9" style="32"/>
    <col min="7938" max="7938" width="42.875" style="32" customWidth="1"/>
    <col min="7939" max="7939" width="28.625"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0.875" style="32" customWidth="1"/>
    <col min="7949" max="7949" width="14.5" style="32" customWidth="1"/>
    <col min="7950" max="8193" width="9" style="32"/>
    <col min="8194" max="8194" width="42.875" style="32" customWidth="1"/>
    <col min="8195" max="8195" width="28.625"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0.875" style="32" customWidth="1"/>
    <col min="8205" max="8205" width="14.5" style="32" customWidth="1"/>
    <col min="8206" max="8449" width="9" style="32"/>
    <col min="8450" max="8450" width="42.875" style="32" customWidth="1"/>
    <col min="8451" max="8451" width="28.625"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0.875" style="32" customWidth="1"/>
    <col min="8461" max="8461" width="14.5" style="32" customWidth="1"/>
    <col min="8462" max="8705" width="9" style="32"/>
    <col min="8706" max="8706" width="42.875" style="32" customWidth="1"/>
    <col min="8707" max="8707" width="28.625"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0.875" style="32" customWidth="1"/>
    <col min="8717" max="8717" width="14.5" style="32" customWidth="1"/>
    <col min="8718" max="8961" width="9" style="32"/>
    <col min="8962" max="8962" width="42.875" style="32" customWidth="1"/>
    <col min="8963" max="8963" width="28.625"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0.875" style="32" customWidth="1"/>
    <col min="8973" max="8973" width="14.5" style="32" customWidth="1"/>
    <col min="8974" max="9217" width="9" style="32"/>
    <col min="9218" max="9218" width="42.875" style="32" customWidth="1"/>
    <col min="9219" max="9219" width="28.625"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0.875" style="32" customWidth="1"/>
    <col min="9229" max="9229" width="14.5" style="32" customWidth="1"/>
    <col min="9230" max="9473" width="9" style="32"/>
    <col min="9474" max="9474" width="42.875" style="32" customWidth="1"/>
    <col min="9475" max="9475" width="28.625"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0.875" style="32" customWidth="1"/>
    <col min="9485" max="9485" width="14.5" style="32" customWidth="1"/>
    <col min="9486" max="9729" width="9" style="32"/>
    <col min="9730" max="9730" width="42.875" style="32" customWidth="1"/>
    <col min="9731" max="9731" width="28.625"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0.875" style="32" customWidth="1"/>
    <col min="9741" max="9741" width="14.5" style="32" customWidth="1"/>
    <col min="9742" max="9985" width="9" style="32"/>
    <col min="9986" max="9986" width="42.875" style="32" customWidth="1"/>
    <col min="9987" max="9987" width="28.625"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0.875" style="32" customWidth="1"/>
    <col min="9997" max="9997" width="14.5" style="32" customWidth="1"/>
    <col min="9998" max="10241" width="9" style="32"/>
    <col min="10242" max="10242" width="42.875" style="32" customWidth="1"/>
    <col min="10243" max="10243" width="28.625"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0.875" style="32" customWidth="1"/>
    <col min="10253" max="10253" width="14.5" style="32" customWidth="1"/>
    <col min="10254" max="10497" width="9" style="32"/>
    <col min="10498" max="10498" width="42.875" style="32" customWidth="1"/>
    <col min="10499" max="10499" width="28.625"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0.875" style="32" customWidth="1"/>
    <col min="10509" max="10509" width="14.5" style="32" customWidth="1"/>
    <col min="10510" max="10753" width="9" style="32"/>
    <col min="10754" max="10754" width="42.875" style="32" customWidth="1"/>
    <col min="10755" max="10755" width="28.625"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0.875" style="32" customWidth="1"/>
    <col min="10765" max="10765" width="14.5" style="32" customWidth="1"/>
    <col min="10766" max="11009" width="9" style="32"/>
    <col min="11010" max="11010" width="42.875" style="32" customWidth="1"/>
    <col min="11011" max="11011" width="28.625"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0.875" style="32" customWidth="1"/>
    <col min="11021" max="11021" width="14.5" style="32" customWidth="1"/>
    <col min="11022" max="11265" width="9" style="32"/>
    <col min="11266" max="11266" width="42.875" style="32" customWidth="1"/>
    <col min="11267" max="11267" width="28.625"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0.875" style="32" customWidth="1"/>
    <col min="11277" max="11277" width="14.5" style="32" customWidth="1"/>
    <col min="11278" max="11521" width="9" style="32"/>
    <col min="11522" max="11522" width="42.875" style="32" customWidth="1"/>
    <col min="11523" max="11523" width="28.625"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0.875" style="32" customWidth="1"/>
    <col min="11533" max="11533" width="14.5" style="32" customWidth="1"/>
    <col min="11534" max="11777" width="9" style="32"/>
    <col min="11778" max="11778" width="42.875" style="32" customWidth="1"/>
    <col min="11779" max="11779" width="28.625"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0.875" style="32" customWidth="1"/>
    <col min="11789" max="11789" width="14.5" style="32" customWidth="1"/>
    <col min="11790" max="12033" width="9" style="32"/>
    <col min="12034" max="12034" width="42.875" style="32" customWidth="1"/>
    <col min="12035" max="12035" width="28.625"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0.875" style="32" customWidth="1"/>
    <col min="12045" max="12045" width="14.5" style="32" customWidth="1"/>
    <col min="12046" max="12289" width="9" style="32"/>
    <col min="12290" max="12290" width="42.875" style="32" customWidth="1"/>
    <col min="12291" max="12291" width="28.625"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0.875" style="32" customWidth="1"/>
    <col min="12301" max="12301" width="14.5" style="32" customWidth="1"/>
    <col min="12302" max="12545" width="9" style="32"/>
    <col min="12546" max="12546" width="42.875" style="32" customWidth="1"/>
    <col min="12547" max="12547" width="28.625"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0.875" style="32" customWidth="1"/>
    <col min="12557" max="12557" width="14.5" style="32" customWidth="1"/>
    <col min="12558" max="12801" width="9" style="32"/>
    <col min="12802" max="12802" width="42.875" style="32" customWidth="1"/>
    <col min="12803" max="12803" width="28.625"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0.875" style="32" customWidth="1"/>
    <col min="12813" max="12813" width="14.5" style="32" customWidth="1"/>
    <col min="12814" max="13057" width="9" style="32"/>
    <col min="13058" max="13058" width="42.875" style="32" customWidth="1"/>
    <col min="13059" max="13059" width="28.625"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0.875" style="32" customWidth="1"/>
    <col min="13069" max="13069" width="14.5" style="32" customWidth="1"/>
    <col min="13070" max="13313" width="9" style="32"/>
    <col min="13314" max="13314" width="42.875" style="32" customWidth="1"/>
    <col min="13315" max="13315" width="28.625"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0.875" style="32" customWidth="1"/>
    <col min="13325" max="13325" width="14.5" style="32" customWidth="1"/>
    <col min="13326" max="13569" width="9" style="32"/>
    <col min="13570" max="13570" width="42.875" style="32" customWidth="1"/>
    <col min="13571" max="13571" width="28.625"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0.875" style="32" customWidth="1"/>
    <col min="13581" max="13581" width="14.5" style="32" customWidth="1"/>
    <col min="13582" max="13825" width="9" style="32"/>
    <col min="13826" max="13826" width="42.875" style="32" customWidth="1"/>
    <col min="13827" max="13827" width="28.625"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0.875" style="32" customWidth="1"/>
    <col min="13837" max="13837" width="14.5" style="32" customWidth="1"/>
    <col min="13838" max="14081" width="9" style="32"/>
    <col min="14082" max="14082" width="42.875" style="32" customWidth="1"/>
    <col min="14083" max="14083" width="28.625"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0.875" style="32" customWidth="1"/>
    <col min="14093" max="14093" width="14.5" style="32" customWidth="1"/>
    <col min="14094" max="14337" width="9" style="32"/>
    <col min="14338" max="14338" width="42.875" style="32" customWidth="1"/>
    <col min="14339" max="14339" width="28.625"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0.875" style="32" customWidth="1"/>
    <col min="14349" max="14349" width="14.5" style="32" customWidth="1"/>
    <col min="14350" max="14593" width="9" style="32"/>
    <col min="14594" max="14594" width="42.875" style="32" customWidth="1"/>
    <col min="14595" max="14595" width="28.625"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0.875" style="32" customWidth="1"/>
    <col min="14605" max="14605" width="14.5" style="32" customWidth="1"/>
    <col min="14606" max="14849" width="9" style="32"/>
    <col min="14850" max="14850" width="42.875" style="32" customWidth="1"/>
    <col min="14851" max="14851" width="28.625"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0.875" style="32" customWidth="1"/>
    <col min="14861" max="14861" width="14.5" style="32" customWidth="1"/>
    <col min="14862" max="15105" width="9" style="32"/>
    <col min="15106" max="15106" width="42.875" style="32" customWidth="1"/>
    <col min="15107" max="15107" width="28.625"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0.875" style="32" customWidth="1"/>
    <col min="15117" max="15117" width="14.5" style="32" customWidth="1"/>
    <col min="15118" max="15361" width="9" style="32"/>
    <col min="15362" max="15362" width="42.875" style="32" customWidth="1"/>
    <col min="15363" max="15363" width="28.625"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0.875" style="32" customWidth="1"/>
    <col min="15373" max="15373" width="14.5" style="32" customWidth="1"/>
    <col min="15374" max="15617" width="9" style="32"/>
    <col min="15618" max="15618" width="42.875" style="32" customWidth="1"/>
    <col min="15619" max="15619" width="28.625"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0.875" style="32" customWidth="1"/>
    <col min="15629" max="15629" width="14.5" style="32" customWidth="1"/>
    <col min="15630" max="15873" width="9" style="32"/>
    <col min="15874" max="15874" width="42.875" style="32" customWidth="1"/>
    <col min="15875" max="15875" width="28.625"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0.875" style="32" customWidth="1"/>
    <col min="15885" max="15885" width="14.5" style="32" customWidth="1"/>
    <col min="15886" max="16129" width="9" style="32"/>
    <col min="16130" max="16130" width="42.875" style="32" customWidth="1"/>
    <col min="16131" max="16131" width="28.625"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0.875" style="32" customWidth="1"/>
    <col min="16141" max="16141" width="14.5" style="32" customWidth="1"/>
    <col min="16142" max="16384" width="9" style="32"/>
  </cols>
  <sheetData>
    <row r="1" spans="1:13">
      <c r="A1" s="73" t="s">
        <v>0</v>
      </c>
      <c r="B1" s="202" t="s">
        <v>312</v>
      </c>
      <c r="I1" s="32" t="s">
        <v>51</v>
      </c>
      <c r="K1" s="35" t="s">
        <v>52</v>
      </c>
    </row>
    <row r="2" spans="1:13" ht="54" customHeight="1">
      <c r="B2" s="204"/>
      <c r="E2" s="817" t="s">
        <v>53</v>
      </c>
      <c r="F2" s="817"/>
      <c r="G2" s="817"/>
      <c r="H2" s="136">
        <v>59595</v>
      </c>
      <c r="I2" s="137"/>
      <c r="J2" s="35"/>
    </row>
    <row r="3" spans="1:13" ht="57" customHeight="1">
      <c r="B3" s="205"/>
      <c r="E3" s="817" t="s">
        <v>54</v>
      </c>
      <c r="F3" s="817"/>
      <c r="G3" s="817"/>
      <c r="H3" s="136">
        <v>935709</v>
      </c>
      <c r="I3" s="137"/>
      <c r="J3" s="39"/>
    </row>
    <row r="4" spans="1:13" s="39" customFormat="1" ht="55.5" customHeight="1">
      <c r="A4" s="34"/>
      <c r="B4" s="206"/>
      <c r="C4" s="207"/>
      <c r="D4" s="207"/>
      <c r="E4" s="817" t="s">
        <v>55</v>
      </c>
      <c r="F4" s="817"/>
      <c r="G4" s="817"/>
      <c r="H4" s="139">
        <v>1</v>
      </c>
      <c r="I4" s="137"/>
      <c r="K4" s="42"/>
      <c r="L4" s="42"/>
    </row>
    <row r="5" spans="1:13" s="34" customFormat="1" ht="17.25" customHeight="1">
      <c r="B5" s="208"/>
      <c r="C5" s="209"/>
      <c r="D5" s="209"/>
      <c r="E5" s="44"/>
      <c r="F5" s="44"/>
      <c r="G5" s="44"/>
      <c r="H5" s="140"/>
      <c r="I5" s="141"/>
      <c r="J5" s="43"/>
      <c r="K5" s="47"/>
      <c r="L5" s="47"/>
    </row>
    <row r="6" spans="1:13" ht="54">
      <c r="A6" s="48" t="s">
        <v>56</v>
      </c>
      <c r="B6" s="210" t="s">
        <v>57</v>
      </c>
      <c r="C6" s="211" t="s">
        <v>58</v>
      </c>
      <c r="D6" s="211" t="s">
        <v>59</v>
      </c>
      <c r="E6" s="50" t="s">
        <v>60</v>
      </c>
      <c r="F6" s="49" t="s">
        <v>61</v>
      </c>
      <c r="G6" s="51" t="s">
        <v>62</v>
      </c>
      <c r="H6" s="52" t="s">
        <v>63</v>
      </c>
      <c r="I6" s="212" t="s">
        <v>64</v>
      </c>
      <c r="J6" s="50" t="s">
        <v>65</v>
      </c>
      <c r="K6" s="50" t="s">
        <v>66</v>
      </c>
      <c r="L6" s="50" t="s">
        <v>67</v>
      </c>
      <c r="M6" s="53" t="s">
        <v>68</v>
      </c>
    </row>
    <row r="7" spans="1:13" s="142" customFormat="1" ht="14.25" thickBot="1">
      <c r="A7" s="73"/>
      <c r="B7" s="213" t="s">
        <v>69</v>
      </c>
      <c r="C7" s="214"/>
      <c r="D7" s="214"/>
      <c r="E7" s="143"/>
      <c r="F7" s="143"/>
      <c r="G7" s="143"/>
      <c r="H7" s="144">
        <v>950514</v>
      </c>
      <c r="I7" s="144">
        <v>935709</v>
      </c>
      <c r="J7" s="145">
        <v>1.0158222267820445</v>
      </c>
      <c r="K7" s="147">
        <v>23592</v>
      </c>
      <c r="L7" s="147">
        <v>50013900</v>
      </c>
      <c r="M7" s="147">
        <v>935709</v>
      </c>
    </row>
    <row r="8" spans="1:13" ht="14.25" thickTop="1">
      <c r="A8" s="48">
        <v>1</v>
      </c>
      <c r="B8" s="215" t="s">
        <v>313</v>
      </c>
      <c r="C8" s="211" t="s">
        <v>314</v>
      </c>
      <c r="D8" s="63" t="s">
        <v>315</v>
      </c>
      <c r="E8" s="63" t="s">
        <v>127</v>
      </c>
      <c r="F8" s="62" t="s">
        <v>316</v>
      </c>
      <c r="G8" s="64" t="s">
        <v>317</v>
      </c>
      <c r="H8" s="52">
        <v>27942</v>
      </c>
      <c r="I8" s="216">
        <v>27942</v>
      </c>
      <c r="J8" s="41">
        <v>1</v>
      </c>
      <c r="K8" s="50">
        <v>620</v>
      </c>
      <c r="L8" s="217">
        <v>1541000</v>
      </c>
      <c r="M8" s="218">
        <v>27942</v>
      </c>
    </row>
    <row r="9" spans="1:13" s="221" customFormat="1">
      <c r="A9" s="219">
        <v>2</v>
      </c>
      <c r="B9" s="220" t="s">
        <v>318</v>
      </c>
      <c r="C9" s="62" t="s">
        <v>319</v>
      </c>
      <c r="D9" s="63" t="s">
        <v>315</v>
      </c>
      <c r="E9" s="63" t="s">
        <v>127</v>
      </c>
      <c r="F9" s="62" t="s">
        <v>316</v>
      </c>
      <c r="G9" s="64" t="s">
        <v>317</v>
      </c>
      <c r="H9" s="64">
        <v>557</v>
      </c>
      <c r="I9" s="99">
        <v>557</v>
      </c>
      <c r="J9" s="41">
        <v>1</v>
      </c>
      <c r="K9" s="99">
        <v>53</v>
      </c>
      <c r="L9" s="99">
        <v>17730</v>
      </c>
      <c r="M9" s="197">
        <v>557</v>
      </c>
    </row>
    <row r="10" spans="1:13" s="221" customFormat="1">
      <c r="A10" s="219">
        <v>3</v>
      </c>
      <c r="B10" s="220" t="s">
        <v>320</v>
      </c>
      <c r="C10" s="62" t="s">
        <v>321</v>
      </c>
      <c r="D10" s="63" t="s">
        <v>322</v>
      </c>
      <c r="E10" s="63" t="s">
        <v>127</v>
      </c>
      <c r="F10" s="62" t="s">
        <v>323</v>
      </c>
      <c r="G10" s="64" t="s">
        <v>317</v>
      </c>
      <c r="H10" s="64">
        <v>92231</v>
      </c>
      <c r="I10" s="99">
        <v>92231</v>
      </c>
      <c r="J10" s="41">
        <v>1</v>
      </c>
      <c r="K10" s="99">
        <v>1300</v>
      </c>
      <c r="L10" s="99">
        <v>5596313</v>
      </c>
      <c r="M10" s="197">
        <v>92231</v>
      </c>
    </row>
    <row r="11" spans="1:13" s="221" customFormat="1">
      <c r="A11" s="219">
        <v>4</v>
      </c>
      <c r="B11" s="222" t="s">
        <v>324</v>
      </c>
      <c r="C11" s="62" t="s">
        <v>314</v>
      </c>
      <c r="D11" s="63" t="s">
        <v>325</v>
      </c>
      <c r="E11" s="63" t="s">
        <v>127</v>
      </c>
      <c r="F11" s="62" t="s">
        <v>326</v>
      </c>
      <c r="G11" s="64" t="s">
        <v>317</v>
      </c>
      <c r="H11" s="150">
        <v>1733</v>
      </c>
      <c r="I11" s="99">
        <v>1733</v>
      </c>
      <c r="J11" s="139">
        <v>1</v>
      </c>
      <c r="K11" s="99">
        <v>29</v>
      </c>
      <c r="L11" s="99">
        <v>107751</v>
      </c>
      <c r="M11" s="223">
        <v>1733</v>
      </c>
    </row>
    <row r="12" spans="1:13" s="221" customFormat="1">
      <c r="A12" s="219">
        <v>5</v>
      </c>
      <c r="B12" s="224" t="s">
        <v>327</v>
      </c>
      <c r="C12" s="62" t="s">
        <v>328</v>
      </c>
      <c r="D12" s="62" t="s">
        <v>315</v>
      </c>
      <c r="E12" s="63" t="s">
        <v>127</v>
      </c>
      <c r="F12" s="62" t="s">
        <v>329</v>
      </c>
      <c r="G12" s="64" t="s">
        <v>330</v>
      </c>
      <c r="H12" s="64">
        <v>1588</v>
      </c>
      <c r="I12" s="99">
        <v>1588</v>
      </c>
      <c r="J12" s="41">
        <v>1</v>
      </c>
      <c r="K12" s="99">
        <v>41</v>
      </c>
      <c r="L12" s="99">
        <v>90150</v>
      </c>
      <c r="M12" s="225">
        <v>1588</v>
      </c>
    </row>
    <row r="13" spans="1:13" s="221" customFormat="1">
      <c r="A13" s="219">
        <v>6</v>
      </c>
      <c r="B13" s="220" t="s">
        <v>331</v>
      </c>
      <c r="C13" s="62" t="s">
        <v>332</v>
      </c>
      <c r="D13" s="226" t="s">
        <v>333</v>
      </c>
      <c r="E13" s="63" t="s">
        <v>127</v>
      </c>
      <c r="F13" s="62" t="s">
        <v>329</v>
      </c>
      <c r="G13" s="64" t="s">
        <v>334</v>
      </c>
      <c r="H13" s="227">
        <v>573</v>
      </c>
      <c r="I13" s="99">
        <v>573</v>
      </c>
      <c r="J13" s="41">
        <v>1</v>
      </c>
      <c r="K13" s="228">
        <v>32</v>
      </c>
      <c r="L13" s="229">
        <v>26214</v>
      </c>
      <c r="M13" s="227">
        <v>573</v>
      </c>
    </row>
    <row r="14" spans="1:13" s="221" customFormat="1">
      <c r="A14" s="219">
        <v>7</v>
      </c>
      <c r="B14" s="220" t="s">
        <v>335</v>
      </c>
      <c r="C14" s="62" t="s">
        <v>332</v>
      </c>
      <c r="D14" s="226" t="s">
        <v>333</v>
      </c>
      <c r="E14" s="63" t="s">
        <v>127</v>
      </c>
      <c r="F14" s="230" t="s">
        <v>329</v>
      </c>
      <c r="G14" s="64" t="s">
        <v>334</v>
      </c>
      <c r="H14" s="64">
        <v>193</v>
      </c>
      <c r="I14" s="99">
        <v>193</v>
      </c>
      <c r="J14" s="41">
        <v>1</v>
      </c>
      <c r="K14" s="231">
        <v>17</v>
      </c>
      <c r="L14" s="229">
        <v>6573</v>
      </c>
      <c r="M14" s="225">
        <v>193</v>
      </c>
    </row>
    <row r="15" spans="1:13" s="221" customFormat="1">
      <c r="A15" s="219">
        <v>8</v>
      </c>
      <c r="B15" s="224" t="s">
        <v>336</v>
      </c>
      <c r="C15" s="62" t="s">
        <v>337</v>
      </c>
      <c r="D15" s="63" t="s">
        <v>333</v>
      </c>
      <c r="E15" s="63" t="s">
        <v>127</v>
      </c>
      <c r="F15" s="230" t="s">
        <v>338</v>
      </c>
      <c r="G15" s="64" t="s">
        <v>339</v>
      </c>
      <c r="H15" s="64">
        <v>1205</v>
      </c>
      <c r="I15" s="99">
        <v>1205</v>
      </c>
      <c r="J15" s="41">
        <v>1</v>
      </c>
      <c r="K15" s="99">
        <v>32</v>
      </c>
      <c r="L15" s="99">
        <v>74549</v>
      </c>
      <c r="M15" s="70">
        <v>1205</v>
      </c>
    </row>
    <row r="16" spans="1:13" s="221" customFormat="1">
      <c r="A16" s="219">
        <v>9</v>
      </c>
      <c r="B16" s="224" t="s">
        <v>340</v>
      </c>
      <c r="C16" s="62" t="s">
        <v>337</v>
      </c>
      <c r="D16" s="63" t="s">
        <v>333</v>
      </c>
      <c r="E16" s="63" t="s">
        <v>127</v>
      </c>
      <c r="F16" s="230" t="s">
        <v>338</v>
      </c>
      <c r="G16" s="64" t="s">
        <v>339</v>
      </c>
      <c r="H16" s="64">
        <v>1090</v>
      </c>
      <c r="I16" s="99">
        <v>1090</v>
      </c>
      <c r="J16" s="41">
        <v>1</v>
      </c>
      <c r="K16" s="99">
        <v>44</v>
      </c>
      <c r="L16" s="99">
        <v>61259</v>
      </c>
      <c r="M16" s="70">
        <v>1090</v>
      </c>
    </row>
    <row r="17" spans="1:14" ht="22.5">
      <c r="A17" s="219">
        <v>10</v>
      </c>
      <c r="B17" s="232" t="s">
        <v>341</v>
      </c>
      <c r="C17" s="62" t="s">
        <v>337</v>
      </c>
      <c r="D17" s="233" t="s">
        <v>333</v>
      </c>
      <c r="E17" s="234" t="s">
        <v>127</v>
      </c>
      <c r="F17" s="230" t="s">
        <v>338</v>
      </c>
      <c r="G17" s="64" t="s">
        <v>339</v>
      </c>
      <c r="H17" s="235">
        <v>892</v>
      </c>
      <c r="I17" s="64">
        <v>892</v>
      </c>
      <c r="J17" s="41">
        <v>1</v>
      </c>
      <c r="K17" s="62">
        <v>35</v>
      </c>
      <c r="L17" s="64">
        <v>50578</v>
      </c>
      <c r="M17" s="70">
        <v>892</v>
      </c>
    </row>
    <row r="18" spans="1:14">
      <c r="A18" s="219">
        <v>11</v>
      </c>
      <c r="B18" s="224" t="s">
        <v>342</v>
      </c>
      <c r="C18" s="62" t="s">
        <v>337</v>
      </c>
      <c r="D18" s="63" t="s">
        <v>333</v>
      </c>
      <c r="E18" s="74" t="s">
        <v>127</v>
      </c>
      <c r="F18" s="236" t="s">
        <v>338</v>
      </c>
      <c r="G18" s="62" t="s">
        <v>339</v>
      </c>
      <c r="H18" s="235">
        <v>1512</v>
      </c>
      <c r="I18" s="99">
        <v>1512</v>
      </c>
      <c r="J18" s="41">
        <v>1</v>
      </c>
      <c r="K18" s="13">
        <v>52</v>
      </c>
      <c r="L18" s="13">
        <v>88607</v>
      </c>
      <c r="M18" s="70">
        <v>1512</v>
      </c>
    </row>
    <row r="19" spans="1:14">
      <c r="A19" s="219">
        <v>12</v>
      </c>
      <c r="B19" s="224" t="s">
        <v>343</v>
      </c>
      <c r="C19" s="62" t="s">
        <v>337</v>
      </c>
      <c r="D19" s="63" t="s">
        <v>333</v>
      </c>
      <c r="E19" s="74" t="s">
        <v>127</v>
      </c>
      <c r="F19" s="236" t="s">
        <v>338</v>
      </c>
      <c r="G19" s="62" t="s">
        <v>339</v>
      </c>
      <c r="H19" s="235">
        <v>850</v>
      </c>
      <c r="I19" s="99">
        <v>850</v>
      </c>
      <c r="J19" s="41">
        <v>1</v>
      </c>
      <c r="K19" s="13">
        <v>37</v>
      </c>
      <c r="L19" s="13">
        <v>46785</v>
      </c>
      <c r="M19" s="70">
        <v>850</v>
      </c>
    </row>
    <row r="20" spans="1:14">
      <c r="A20" s="219">
        <v>14</v>
      </c>
      <c r="B20" s="224" t="s">
        <v>344</v>
      </c>
      <c r="C20" s="62" t="s">
        <v>345</v>
      </c>
      <c r="D20" s="115" t="s">
        <v>333</v>
      </c>
      <c r="E20" s="236" t="s">
        <v>127</v>
      </c>
      <c r="F20" s="230" t="s">
        <v>329</v>
      </c>
      <c r="G20" s="75" t="s">
        <v>334</v>
      </c>
      <c r="H20" s="237">
        <v>17625</v>
      </c>
      <c r="I20" s="99">
        <v>17625</v>
      </c>
      <c r="J20" s="41">
        <v>1</v>
      </c>
      <c r="K20" s="99">
        <v>485</v>
      </c>
      <c r="L20" s="238">
        <v>980300</v>
      </c>
      <c r="M20" s="229">
        <v>17625</v>
      </c>
    </row>
    <row r="21" spans="1:14" ht="27">
      <c r="A21" s="219">
        <v>15</v>
      </c>
      <c r="B21" s="231" t="s">
        <v>346</v>
      </c>
      <c r="C21" s="70" t="s">
        <v>347</v>
      </c>
      <c r="D21" s="115" t="s">
        <v>333</v>
      </c>
      <c r="E21" s="236" t="s">
        <v>127</v>
      </c>
      <c r="F21" s="89" t="s">
        <v>348</v>
      </c>
      <c r="G21" s="75" t="s">
        <v>334</v>
      </c>
      <c r="H21" s="110">
        <v>7920</v>
      </c>
      <c r="I21" s="99">
        <v>7920</v>
      </c>
      <c r="J21" s="41">
        <v>1</v>
      </c>
      <c r="K21" s="99">
        <v>118</v>
      </c>
      <c r="L21" s="99">
        <v>491200</v>
      </c>
      <c r="M21" s="70">
        <v>7920</v>
      </c>
    </row>
    <row r="22" spans="1:14">
      <c r="A22" s="219">
        <v>16</v>
      </c>
      <c r="B22" s="224" t="s">
        <v>349</v>
      </c>
      <c r="C22" s="62" t="s">
        <v>345</v>
      </c>
      <c r="D22" s="63" t="s">
        <v>350</v>
      </c>
      <c r="E22" s="236" t="s">
        <v>127</v>
      </c>
      <c r="F22" s="230" t="s">
        <v>113</v>
      </c>
      <c r="G22" s="64" t="s">
        <v>334</v>
      </c>
      <c r="H22" s="235">
        <v>19848</v>
      </c>
      <c r="I22" s="99">
        <v>19848</v>
      </c>
      <c r="J22" s="41">
        <v>1</v>
      </c>
      <c r="K22" s="99">
        <v>880</v>
      </c>
      <c r="L22" s="99">
        <v>945140</v>
      </c>
      <c r="M22" s="70">
        <v>19848</v>
      </c>
    </row>
    <row r="23" spans="1:14">
      <c r="A23" s="219">
        <v>17</v>
      </c>
      <c r="B23" s="224" t="s">
        <v>351</v>
      </c>
      <c r="C23" s="62" t="s">
        <v>345</v>
      </c>
      <c r="D23" s="63" t="s">
        <v>352</v>
      </c>
      <c r="E23" s="236" t="s">
        <v>127</v>
      </c>
      <c r="F23" s="230" t="s">
        <v>329</v>
      </c>
      <c r="G23" s="64" t="s">
        <v>334</v>
      </c>
      <c r="H23" s="235">
        <v>697</v>
      </c>
      <c r="I23" s="99">
        <v>697</v>
      </c>
      <c r="J23" s="41">
        <v>1</v>
      </c>
      <c r="K23" s="99">
        <v>47</v>
      </c>
      <c r="L23" s="99">
        <v>29092</v>
      </c>
      <c r="M23" s="70">
        <v>697</v>
      </c>
    </row>
    <row r="24" spans="1:14">
      <c r="A24" s="219">
        <v>18</v>
      </c>
      <c r="B24" s="224" t="s">
        <v>353</v>
      </c>
      <c r="C24" s="62" t="s">
        <v>354</v>
      </c>
      <c r="D24" s="63" t="s">
        <v>352</v>
      </c>
      <c r="E24" s="236" t="s">
        <v>127</v>
      </c>
      <c r="F24" s="230" t="s">
        <v>355</v>
      </c>
      <c r="G24" s="64" t="s">
        <v>334</v>
      </c>
      <c r="H24" s="235">
        <v>24820</v>
      </c>
      <c r="I24" s="99">
        <v>24820</v>
      </c>
      <c r="J24" s="41">
        <v>1</v>
      </c>
      <c r="K24" s="99">
        <v>720</v>
      </c>
      <c r="L24" s="99">
        <v>1333051</v>
      </c>
      <c r="M24" s="70">
        <v>24820</v>
      </c>
    </row>
    <row r="25" spans="1:14">
      <c r="A25" s="219">
        <v>19</v>
      </c>
      <c r="B25" s="224" t="s">
        <v>356</v>
      </c>
      <c r="C25" s="62" t="s">
        <v>354</v>
      </c>
      <c r="D25" s="63" t="s">
        <v>352</v>
      </c>
      <c r="E25" s="236" t="s">
        <v>127</v>
      </c>
      <c r="F25" s="230" t="s">
        <v>355</v>
      </c>
      <c r="G25" s="64" t="s">
        <v>334</v>
      </c>
      <c r="H25" s="235">
        <v>3429</v>
      </c>
      <c r="I25" s="99">
        <v>3429</v>
      </c>
      <c r="J25" s="41">
        <v>1</v>
      </c>
      <c r="K25" s="99">
        <v>200</v>
      </c>
      <c r="L25" s="99">
        <v>144883</v>
      </c>
      <c r="M25" s="70">
        <v>3429</v>
      </c>
      <c r="N25" s="186" t="s">
        <v>357</v>
      </c>
    </row>
    <row r="26" spans="1:14" s="221" customFormat="1">
      <c r="A26" s="219">
        <v>20</v>
      </c>
      <c r="B26" s="224" t="s">
        <v>358</v>
      </c>
      <c r="C26" s="62" t="s">
        <v>359</v>
      </c>
      <c r="D26" s="63" t="s">
        <v>360</v>
      </c>
      <c r="E26" s="63" t="s">
        <v>127</v>
      </c>
      <c r="F26" s="62" t="s">
        <v>329</v>
      </c>
      <c r="G26" s="64" t="s">
        <v>334</v>
      </c>
      <c r="H26" s="64">
        <v>8458</v>
      </c>
      <c r="I26" s="99">
        <v>8458</v>
      </c>
      <c r="J26" s="41">
        <v>1</v>
      </c>
      <c r="K26" s="99">
        <v>132</v>
      </c>
      <c r="L26" s="99">
        <v>514500</v>
      </c>
      <c r="M26" s="197">
        <v>8458</v>
      </c>
      <c r="N26" s="221" t="s">
        <v>357</v>
      </c>
    </row>
    <row r="27" spans="1:14" s="221" customFormat="1">
      <c r="A27" s="219">
        <v>22</v>
      </c>
      <c r="B27" s="224" t="s">
        <v>361</v>
      </c>
      <c r="C27" s="62" t="s">
        <v>362</v>
      </c>
      <c r="D27" s="63" t="s">
        <v>333</v>
      </c>
      <c r="E27" s="63" t="s">
        <v>127</v>
      </c>
      <c r="F27" s="62" t="s">
        <v>363</v>
      </c>
      <c r="G27" s="64" t="s">
        <v>339</v>
      </c>
      <c r="H27" s="64">
        <v>10283</v>
      </c>
      <c r="I27" s="99">
        <v>10283</v>
      </c>
      <c r="J27" s="41">
        <v>1</v>
      </c>
      <c r="K27" s="99">
        <v>350</v>
      </c>
      <c r="L27" s="99">
        <v>605673</v>
      </c>
      <c r="M27" s="197">
        <v>10283</v>
      </c>
    </row>
    <row r="28" spans="1:14" s="221" customFormat="1">
      <c r="A28" s="219">
        <v>23</v>
      </c>
      <c r="B28" s="220" t="s">
        <v>364</v>
      </c>
      <c r="C28" s="62" t="s">
        <v>365</v>
      </c>
      <c r="D28" s="63" t="s">
        <v>366</v>
      </c>
      <c r="E28" s="63" t="s">
        <v>127</v>
      </c>
      <c r="F28" s="62" t="s">
        <v>367</v>
      </c>
      <c r="G28" s="64" t="s">
        <v>334</v>
      </c>
      <c r="H28" s="64">
        <v>1829</v>
      </c>
      <c r="I28" s="99">
        <v>1829</v>
      </c>
      <c r="J28" s="41">
        <v>1</v>
      </c>
      <c r="K28" s="99">
        <v>35</v>
      </c>
      <c r="L28" s="99">
        <v>106689</v>
      </c>
      <c r="M28" s="197">
        <v>1829</v>
      </c>
    </row>
    <row r="29" spans="1:14" s="221" customFormat="1">
      <c r="A29" s="219">
        <v>24</v>
      </c>
      <c r="B29" s="224" t="s">
        <v>368</v>
      </c>
      <c r="C29" s="62" t="s">
        <v>362</v>
      </c>
      <c r="D29" s="226" t="s">
        <v>333</v>
      </c>
      <c r="E29" s="63" t="s">
        <v>127</v>
      </c>
      <c r="F29" s="230" t="s">
        <v>363</v>
      </c>
      <c r="G29" s="64" t="s">
        <v>339</v>
      </c>
      <c r="H29" s="239">
        <v>1410</v>
      </c>
      <c r="I29" s="99">
        <v>1410</v>
      </c>
      <c r="J29" s="41">
        <v>1</v>
      </c>
      <c r="K29" s="99">
        <v>40</v>
      </c>
      <c r="L29" s="99">
        <v>86444</v>
      </c>
      <c r="M29" s="197">
        <v>1410</v>
      </c>
    </row>
    <row r="30" spans="1:14" s="221" customFormat="1">
      <c r="A30" s="219">
        <v>25</v>
      </c>
      <c r="B30" s="220" t="s">
        <v>369</v>
      </c>
      <c r="C30" s="62" t="s">
        <v>362</v>
      </c>
      <c r="D30" s="63" t="s">
        <v>322</v>
      </c>
      <c r="E30" s="63" t="s">
        <v>127</v>
      </c>
      <c r="F30" s="230" t="s">
        <v>316</v>
      </c>
      <c r="G30" s="64" t="s">
        <v>339</v>
      </c>
      <c r="H30" s="239">
        <v>30893</v>
      </c>
      <c r="I30" s="99">
        <v>30893</v>
      </c>
      <c r="J30" s="41">
        <v>1</v>
      </c>
      <c r="K30" s="99">
        <v>690</v>
      </c>
      <c r="L30" s="99">
        <v>1706000</v>
      </c>
      <c r="M30" s="70">
        <v>30893</v>
      </c>
    </row>
    <row r="31" spans="1:14" s="221" customFormat="1">
      <c r="A31" s="219">
        <v>26</v>
      </c>
      <c r="B31" s="224" t="s">
        <v>370</v>
      </c>
      <c r="C31" s="62" t="s">
        <v>371</v>
      </c>
      <c r="D31" s="226" t="s">
        <v>333</v>
      </c>
      <c r="E31" s="63" t="s">
        <v>127</v>
      </c>
      <c r="F31" s="62" t="s">
        <v>329</v>
      </c>
      <c r="G31" s="64" t="s">
        <v>372</v>
      </c>
      <c r="H31" s="239">
        <v>2211</v>
      </c>
      <c r="I31" s="99">
        <v>2211</v>
      </c>
      <c r="J31" s="41">
        <v>1</v>
      </c>
      <c r="K31" s="99">
        <v>70</v>
      </c>
      <c r="L31" s="99">
        <v>120800</v>
      </c>
      <c r="M31" s="74">
        <v>2211</v>
      </c>
      <c r="N31" s="221" t="s">
        <v>357</v>
      </c>
    </row>
    <row r="32" spans="1:14" s="221" customFormat="1">
      <c r="A32" s="219">
        <v>27</v>
      </c>
      <c r="B32" s="224" t="s">
        <v>373</v>
      </c>
      <c r="C32" s="62" t="s">
        <v>371</v>
      </c>
      <c r="D32" s="63" t="s">
        <v>374</v>
      </c>
      <c r="E32" s="63" t="s">
        <v>127</v>
      </c>
      <c r="F32" s="62" t="s">
        <v>375</v>
      </c>
      <c r="G32" s="64" t="s">
        <v>334</v>
      </c>
      <c r="H32" s="64">
        <v>987</v>
      </c>
      <c r="I32" s="99">
        <v>987</v>
      </c>
      <c r="J32" s="41">
        <v>1</v>
      </c>
      <c r="K32" s="99">
        <v>39</v>
      </c>
      <c r="L32" s="99">
        <v>51033</v>
      </c>
      <c r="M32" s="70">
        <v>987</v>
      </c>
    </row>
    <row r="33" spans="1:14" s="221" customFormat="1" ht="22.5">
      <c r="A33" s="219">
        <v>28</v>
      </c>
      <c r="B33" s="240" t="s">
        <v>376</v>
      </c>
      <c r="C33" s="241" t="s">
        <v>377</v>
      </c>
      <c r="D33" s="242" t="s">
        <v>333</v>
      </c>
      <c r="E33" s="242" t="s">
        <v>127</v>
      </c>
      <c r="F33" s="243" t="s">
        <v>378</v>
      </c>
      <c r="G33" s="244" t="s">
        <v>334</v>
      </c>
      <c r="H33" s="64">
        <v>2391</v>
      </c>
      <c r="I33" s="99">
        <v>2391</v>
      </c>
      <c r="J33" s="41">
        <v>1</v>
      </c>
      <c r="K33" s="238">
        <v>40</v>
      </c>
      <c r="L33" s="229">
        <v>147000</v>
      </c>
      <c r="M33" s="197">
        <v>2391</v>
      </c>
    </row>
    <row r="34" spans="1:14" s="221" customFormat="1" ht="22.5">
      <c r="A34" s="219">
        <v>29</v>
      </c>
      <c r="B34" s="240" t="s">
        <v>379</v>
      </c>
      <c r="C34" s="241" t="s">
        <v>377</v>
      </c>
      <c r="D34" s="242" t="s">
        <v>333</v>
      </c>
      <c r="E34" s="242" t="s">
        <v>127</v>
      </c>
      <c r="F34" s="243" t="s">
        <v>378</v>
      </c>
      <c r="G34" s="244" t="s">
        <v>334</v>
      </c>
      <c r="H34" s="64">
        <v>3332</v>
      </c>
      <c r="I34" s="99">
        <v>3332</v>
      </c>
      <c r="J34" s="41">
        <v>1</v>
      </c>
      <c r="K34" s="238">
        <v>39</v>
      </c>
      <c r="L34" s="229">
        <v>210000</v>
      </c>
      <c r="M34" s="197">
        <v>3332</v>
      </c>
    </row>
    <row r="35" spans="1:14" s="221" customFormat="1" ht="22.5">
      <c r="A35" s="219">
        <v>30</v>
      </c>
      <c r="B35" s="240" t="s">
        <v>380</v>
      </c>
      <c r="C35" s="241" t="s">
        <v>377</v>
      </c>
      <c r="D35" s="242" t="s">
        <v>333</v>
      </c>
      <c r="E35" s="243" t="s">
        <v>127</v>
      </c>
      <c r="F35" s="243" t="s">
        <v>378</v>
      </c>
      <c r="G35" s="244" t="s">
        <v>334</v>
      </c>
      <c r="H35" s="64">
        <v>2043</v>
      </c>
      <c r="I35" s="64">
        <v>2043</v>
      </c>
      <c r="J35" s="41">
        <v>1</v>
      </c>
      <c r="K35" s="238">
        <v>33</v>
      </c>
      <c r="L35" s="229">
        <v>126000</v>
      </c>
      <c r="M35" s="70">
        <v>2043</v>
      </c>
      <c r="N35" s="221" t="s">
        <v>357</v>
      </c>
    </row>
    <row r="36" spans="1:14" s="221" customFormat="1" ht="22.5">
      <c r="A36" s="219">
        <v>31</v>
      </c>
      <c r="B36" s="240" t="s">
        <v>381</v>
      </c>
      <c r="C36" s="241" t="s">
        <v>377</v>
      </c>
      <c r="D36" s="242" t="s">
        <v>333</v>
      </c>
      <c r="E36" s="241" t="s">
        <v>127</v>
      </c>
      <c r="F36" s="243" t="s">
        <v>378</v>
      </c>
      <c r="G36" s="244" t="s">
        <v>334</v>
      </c>
      <c r="H36" s="64">
        <v>1186</v>
      </c>
      <c r="I36" s="99">
        <v>1186</v>
      </c>
      <c r="J36" s="41">
        <v>1</v>
      </c>
      <c r="K36" s="238">
        <v>23</v>
      </c>
      <c r="L36" s="229">
        <v>72000</v>
      </c>
      <c r="M36" s="197">
        <v>1186</v>
      </c>
      <c r="N36" s="221" t="s">
        <v>357</v>
      </c>
    </row>
    <row r="37" spans="1:14" s="221" customFormat="1" ht="22.5">
      <c r="A37" s="219">
        <v>32</v>
      </c>
      <c r="B37" s="240" t="s">
        <v>382</v>
      </c>
      <c r="C37" s="241" t="s">
        <v>377</v>
      </c>
      <c r="D37" s="242" t="s">
        <v>333</v>
      </c>
      <c r="E37" s="241" t="s">
        <v>127</v>
      </c>
      <c r="F37" s="243" t="s">
        <v>378</v>
      </c>
      <c r="G37" s="244" t="s">
        <v>334</v>
      </c>
      <c r="H37" s="64">
        <v>3502</v>
      </c>
      <c r="I37" s="99">
        <v>3502</v>
      </c>
      <c r="J37" s="41">
        <v>1</v>
      </c>
      <c r="K37" s="238">
        <v>40</v>
      </c>
      <c r="L37" s="229">
        <v>221000</v>
      </c>
      <c r="M37" s="197">
        <v>3502</v>
      </c>
      <c r="N37" s="221" t="s">
        <v>357</v>
      </c>
    </row>
    <row r="38" spans="1:14" s="221" customFormat="1" ht="28.5" customHeight="1">
      <c r="A38" s="219">
        <v>33</v>
      </c>
      <c r="B38" s="220" t="s">
        <v>383</v>
      </c>
      <c r="C38" s="62" t="s">
        <v>384</v>
      </c>
      <c r="D38" s="63" t="s">
        <v>385</v>
      </c>
      <c r="E38" s="63" t="s">
        <v>99</v>
      </c>
      <c r="F38" s="62" t="s">
        <v>113</v>
      </c>
      <c r="G38" s="64" t="s">
        <v>386</v>
      </c>
      <c r="H38" s="64">
        <v>43537</v>
      </c>
      <c r="I38" s="64"/>
      <c r="J38" s="41" t="e">
        <v>#DIV/0!</v>
      </c>
      <c r="K38" s="99">
        <v>660</v>
      </c>
      <c r="L38" s="99">
        <v>2141336</v>
      </c>
      <c r="M38" s="245"/>
      <c r="N38" s="221" t="s">
        <v>357</v>
      </c>
    </row>
    <row r="39" spans="1:14" s="221" customFormat="1">
      <c r="A39" s="219">
        <v>34</v>
      </c>
      <c r="B39" s="224" t="s">
        <v>387</v>
      </c>
      <c r="C39" s="97" t="s">
        <v>388</v>
      </c>
      <c r="D39" s="115" t="s">
        <v>333</v>
      </c>
      <c r="E39" s="63" t="s">
        <v>127</v>
      </c>
      <c r="F39" s="62" t="s">
        <v>329</v>
      </c>
      <c r="G39" s="64" t="s">
        <v>334</v>
      </c>
      <c r="H39" s="64">
        <v>6635</v>
      </c>
      <c r="I39" s="99">
        <v>6635</v>
      </c>
      <c r="J39" s="41">
        <v>1</v>
      </c>
      <c r="K39" s="99">
        <v>244</v>
      </c>
      <c r="L39" s="99">
        <v>349010</v>
      </c>
      <c r="M39" s="197">
        <v>6635</v>
      </c>
      <c r="N39" s="221" t="s">
        <v>357</v>
      </c>
    </row>
    <row r="40" spans="1:14" s="221" customFormat="1" ht="28.5">
      <c r="A40" s="219">
        <v>35</v>
      </c>
      <c r="B40" s="222" t="s">
        <v>389</v>
      </c>
      <c r="C40" s="246" t="s">
        <v>390</v>
      </c>
      <c r="D40" s="247" t="s">
        <v>333</v>
      </c>
      <c r="E40" s="248" t="s">
        <v>127</v>
      </c>
      <c r="F40" s="249" t="s">
        <v>329</v>
      </c>
      <c r="G40" s="250" t="s">
        <v>317</v>
      </c>
      <c r="H40" s="251">
        <v>12194</v>
      </c>
      <c r="I40" s="252">
        <v>12194</v>
      </c>
      <c r="J40" s="253">
        <v>1</v>
      </c>
      <c r="K40" s="254">
        <v>231</v>
      </c>
      <c r="L40" s="255">
        <v>718344</v>
      </c>
      <c r="M40" s="256">
        <v>12194</v>
      </c>
    </row>
    <row r="41" spans="1:14" s="221" customFormat="1" ht="28.5">
      <c r="A41" s="219">
        <v>36</v>
      </c>
      <c r="B41" s="222" t="s">
        <v>391</v>
      </c>
      <c r="C41" s="246" t="s">
        <v>390</v>
      </c>
      <c r="D41" s="247" t="s">
        <v>333</v>
      </c>
      <c r="E41" s="248" t="s">
        <v>127</v>
      </c>
      <c r="F41" s="249" t="s">
        <v>329</v>
      </c>
      <c r="G41" s="250" t="s">
        <v>317</v>
      </c>
      <c r="H41" s="251">
        <v>3081</v>
      </c>
      <c r="I41" s="252">
        <v>3081</v>
      </c>
      <c r="J41" s="253">
        <v>1</v>
      </c>
      <c r="K41" s="254">
        <v>71</v>
      </c>
      <c r="L41" s="255">
        <v>177630</v>
      </c>
      <c r="M41" s="246">
        <v>3081</v>
      </c>
    </row>
    <row r="42" spans="1:14" s="221" customFormat="1" ht="50.1" customHeight="1">
      <c r="A42" s="219">
        <v>37</v>
      </c>
      <c r="B42" s="220" t="s">
        <v>392</v>
      </c>
      <c r="C42" s="62" t="s">
        <v>393</v>
      </c>
      <c r="D42" s="63" t="s">
        <v>322</v>
      </c>
      <c r="E42" s="63" t="s">
        <v>127</v>
      </c>
      <c r="F42" s="13" t="s">
        <v>338</v>
      </c>
      <c r="G42" s="64" t="s">
        <v>394</v>
      </c>
      <c r="H42" s="104">
        <v>5047</v>
      </c>
      <c r="I42" s="99">
        <v>5047</v>
      </c>
      <c r="J42" s="41">
        <v>1</v>
      </c>
      <c r="K42" s="238">
        <v>212</v>
      </c>
      <c r="L42" s="229">
        <v>280813</v>
      </c>
      <c r="M42" s="70">
        <v>5047</v>
      </c>
    </row>
    <row r="43" spans="1:14" s="221" customFormat="1" ht="50.1" customHeight="1">
      <c r="A43" s="219">
        <v>38</v>
      </c>
      <c r="B43" s="220" t="s">
        <v>395</v>
      </c>
      <c r="C43" s="62" t="s">
        <v>395</v>
      </c>
      <c r="D43" s="63" t="s">
        <v>322</v>
      </c>
      <c r="E43" s="63" t="s">
        <v>127</v>
      </c>
      <c r="F43" s="89" t="s">
        <v>396</v>
      </c>
      <c r="G43" s="64" t="s">
        <v>394</v>
      </c>
      <c r="H43" s="104">
        <v>2646</v>
      </c>
      <c r="I43" s="99">
        <v>2646</v>
      </c>
      <c r="J43" s="41">
        <v>1</v>
      </c>
      <c r="K43" s="238">
        <v>68</v>
      </c>
      <c r="L43" s="229">
        <v>164610</v>
      </c>
      <c r="M43" s="70">
        <v>2646</v>
      </c>
    </row>
    <row r="44" spans="1:14" s="221" customFormat="1">
      <c r="A44" s="219">
        <v>39</v>
      </c>
      <c r="B44" s="224" t="s">
        <v>397</v>
      </c>
      <c r="C44" s="62" t="s">
        <v>398</v>
      </c>
      <c r="D44" s="226" t="s">
        <v>333</v>
      </c>
      <c r="E44" s="63" t="s">
        <v>127</v>
      </c>
      <c r="F44" s="62" t="s">
        <v>329</v>
      </c>
      <c r="G44" s="64" t="s">
        <v>317</v>
      </c>
      <c r="H44" s="64">
        <v>4797</v>
      </c>
      <c r="I44" s="99">
        <v>4797</v>
      </c>
      <c r="J44" s="41">
        <v>1</v>
      </c>
      <c r="K44" s="99">
        <v>161</v>
      </c>
      <c r="L44" s="99">
        <v>258000</v>
      </c>
      <c r="M44" s="197">
        <v>4797</v>
      </c>
    </row>
    <row r="45" spans="1:14" s="221" customFormat="1">
      <c r="A45" s="219">
        <v>40</v>
      </c>
      <c r="B45" s="232" t="s">
        <v>399</v>
      </c>
      <c r="C45" s="62" t="s">
        <v>398</v>
      </c>
      <c r="D45" s="226" t="s">
        <v>333</v>
      </c>
      <c r="E45" s="63" t="s">
        <v>127</v>
      </c>
      <c r="F45" s="62" t="s">
        <v>329</v>
      </c>
      <c r="G45" s="64" t="s">
        <v>317</v>
      </c>
      <c r="H45" s="64">
        <v>2400</v>
      </c>
      <c r="I45" s="99">
        <v>2400</v>
      </c>
      <c r="J45" s="41">
        <v>1</v>
      </c>
      <c r="K45" s="99">
        <v>62</v>
      </c>
      <c r="L45" s="99">
        <v>136000</v>
      </c>
      <c r="M45" s="70">
        <v>2400</v>
      </c>
    </row>
    <row r="46" spans="1:14" s="221" customFormat="1">
      <c r="A46" s="219">
        <v>41</v>
      </c>
      <c r="B46" s="232" t="s">
        <v>400</v>
      </c>
      <c r="C46" s="62" t="s">
        <v>401</v>
      </c>
      <c r="D46" s="226" t="s">
        <v>402</v>
      </c>
      <c r="E46" s="236" t="s">
        <v>127</v>
      </c>
      <c r="F46" s="62" t="s">
        <v>403</v>
      </c>
      <c r="G46" s="64" t="s">
        <v>339</v>
      </c>
      <c r="H46" s="64">
        <v>6208</v>
      </c>
      <c r="I46" s="99">
        <v>6208</v>
      </c>
      <c r="J46" s="41">
        <v>1</v>
      </c>
      <c r="K46" s="99">
        <v>250</v>
      </c>
      <c r="L46" s="99">
        <v>350888</v>
      </c>
      <c r="M46" s="70">
        <v>6208</v>
      </c>
    </row>
    <row r="47" spans="1:14" s="221" customFormat="1" ht="27">
      <c r="A47" s="219">
        <v>42</v>
      </c>
      <c r="B47" s="257" t="s">
        <v>404</v>
      </c>
      <c r="C47" s="75" t="s">
        <v>405</v>
      </c>
      <c r="D47" s="198" t="s">
        <v>333</v>
      </c>
      <c r="E47" s="189" t="s">
        <v>127</v>
      </c>
      <c r="F47" s="258" t="s">
        <v>338</v>
      </c>
      <c r="G47" s="75" t="s">
        <v>339</v>
      </c>
      <c r="H47" s="259">
        <v>5996</v>
      </c>
      <c r="I47" s="260">
        <v>5996</v>
      </c>
      <c r="J47" s="67">
        <v>1</v>
      </c>
      <c r="K47" s="238">
        <v>140</v>
      </c>
      <c r="L47" s="229">
        <v>335458</v>
      </c>
      <c r="M47" s="261">
        <v>5996</v>
      </c>
    </row>
    <row r="48" spans="1:14" s="262" customFormat="1" ht="27">
      <c r="A48" s="219">
        <v>43</v>
      </c>
      <c r="B48" s="257" t="s">
        <v>406</v>
      </c>
      <c r="C48" s="75" t="s">
        <v>405</v>
      </c>
      <c r="D48" s="198" t="s">
        <v>333</v>
      </c>
      <c r="E48" s="236" t="s">
        <v>127</v>
      </c>
      <c r="F48" s="258" t="s">
        <v>338</v>
      </c>
      <c r="G48" s="75" t="s">
        <v>339</v>
      </c>
      <c r="H48" s="259">
        <v>732</v>
      </c>
      <c r="I48" s="260">
        <v>732</v>
      </c>
      <c r="J48" s="67">
        <v>1</v>
      </c>
      <c r="K48" s="238">
        <v>15</v>
      </c>
      <c r="L48" s="229">
        <v>44512</v>
      </c>
      <c r="M48" s="75">
        <v>732</v>
      </c>
    </row>
    <row r="49" spans="1:14" s="262" customFormat="1" ht="27">
      <c r="A49" s="219">
        <v>44</v>
      </c>
      <c r="B49" s="257" t="s">
        <v>407</v>
      </c>
      <c r="C49" s="75" t="s">
        <v>405</v>
      </c>
      <c r="D49" s="198" t="s">
        <v>333</v>
      </c>
      <c r="E49" s="189" t="s">
        <v>127</v>
      </c>
      <c r="F49" s="258" t="s">
        <v>338</v>
      </c>
      <c r="G49" s="75" t="s">
        <v>339</v>
      </c>
      <c r="H49" s="259">
        <v>2934</v>
      </c>
      <c r="I49" s="98">
        <v>2934</v>
      </c>
      <c r="J49" s="67">
        <v>1</v>
      </c>
      <c r="K49" s="238">
        <v>67</v>
      </c>
      <c r="L49" s="229">
        <v>170128</v>
      </c>
      <c r="M49" s="75">
        <v>2934</v>
      </c>
    </row>
    <row r="50" spans="1:14" s="262" customFormat="1" ht="27">
      <c r="A50" s="219">
        <v>45</v>
      </c>
      <c r="B50" s="257" t="s">
        <v>408</v>
      </c>
      <c r="C50" s="75" t="s">
        <v>405</v>
      </c>
      <c r="D50" s="198" t="s">
        <v>333</v>
      </c>
      <c r="E50" s="236" t="s">
        <v>127</v>
      </c>
      <c r="F50" s="258" t="s">
        <v>338</v>
      </c>
      <c r="G50" s="75" t="s">
        <v>339</v>
      </c>
      <c r="H50" s="259">
        <v>2428</v>
      </c>
      <c r="I50" s="260">
        <v>2428</v>
      </c>
      <c r="J50" s="67">
        <v>1</v>
      </c>
      <c r="K50" s="238">
        <v>71</v>
      </c>
      <c r="L50" s="229">
        <v>136196</v>
      </c>
      <c r="M50" s="75">
        <v>2428</v>
      </c>
    </row>
    <row r="51" spans="1:14" s="262" customFormat="1" ht="27">
      <c r="A51" s="219">
        <v>46</v>
      </c>
      <c r="B51" s="257" t="s">
        <v>409</v>
      </c>
      <c r="C51" s="75" t="s">
        <v>405</v>
      </c>
      <c r="D51" s="198" t="s">
        <v>333</v>
      </c>
      <c r="E51" s="189" t="s">
        <v>127</v>
      </c>
      <c r="F51" s="258" t="s">
        <v>338</v>
      </c>
      <c r="G51" s="75" t="s">
        <v>339</v>
      </c>
      <c r="H51" s="259">
        <v>949</v>
      </c>
      <c r="I51" s="260">
        <v>949</v>
      </c>
      <c r="J51" s="67">
        <v>1</v>
      </c>
      <c r="K51" s="238">
        <v>42</v>
      </c>
      <c r="L51" s="229">
        <v>42718</v>
      </c>
      <c r="M51" s="75">
        <v>949</v>
      </c>
    </row>
    <row r="52" spans="1:14" s="262" customFormat="1" ht="27">
      <c r="A52" s="219">
        <v>47</v>
      </c>
      <c r="B52" s="240" t="s">
        <v>410</v>
      </c>
      <c r="C52" s="75" t="s">
        <v>405</v>
      </c>
      <c r="D52" s="198" t="s">
        <v>333</v>
      </c>
      <c r="E52" s="236" t="s">
        <v>127</v>
      </c>
      <c r="F52" s="258" t="s">
        <v>411</v>
      </c>
      <c r="G52" s="75" t="s">
        <v>412</v>
      </c>
      <c r="H52" s="259">
        <v>27527</v>
      </c>
      <c r="I52" s="260">
        <v>27527</v>
      </c>
      <c r="J52" s="67">
        <v>1</v>
      </c>
      <c r="K52" s="238">
        <v>403</v>
      </c>
      <c r="L52" s="229">
        <v>1697688</v>
      </c>
      <c r="M52" s="75">
        <v>27527</v>
      </c>
    </row>
    <row r="53" spans="1:14" s="262" customFormat="1" ht="27">
      <c r="A53" s="219">
        <v>48</v>
      </c>
      <c r="B53" s="257" t="s">
        <v>413</v>
      </c>
      <c r="C53" s="75" t="s">
        <v>405</v>
      </c>
      <c r="D53" s="198" t="s">
        <v>333</v>
      </c>
      <c r="E53" s="189" t="s">
        <v>127</v>
      </c>
      <c r="F53" s="258" t="s">
        <v>411</v>
      </c>
      <c r="G53" s="75" t="s">
        <v>412</v>
      </c>
      <c r="H53" s="259">
        <v>675</v>
      </c>
      <c r="I53" s="98">
        <v>675</v>
      </c>
      <c r="J53" s="67">
        <v>1</v>
      </c>
      <c r="K53" s="238">
        <v>12</v>
      </c>
      <c r="L53" s="229">
        <v>42017</v>
      </c>
      <c r="M53" s="75">
        <v>675</v>
      </c>
    </row>
    <row r="54" spans="1:14" s="262" customFormat="1" ht="27">
      <c r="A54" s="219">
        <v>49</v>
      </c>
      <c r="B54" s="240" t="s">
        <v>414</v>
      </c>
      <c r="C54" s="75" t="s">
        <v>405</v>
      </c>
      <c r="D54" s="198" t="s">
        <v>333</v>
      </c>
      <c r="E54" s="236" t="s">
        <v>127</v>
      </c>
      <c r="F54" s="258" t="s">
        <v>411</v>
      </c>
      <c r="G54" s="75" t="s">
        <v>412</v>
      </c>
      <c r="H54" s="259">
        <v>1683</v>
      </c>
      <c r="I54" s="260">
        <v>1683</v>
      </c>
      <c r="J54" s="67">
        <v>1</v>
      </c>
      <c r="K54" s="238">
        <v>29</v>
      </c>
      <c r="L54" s="229">
        <v>104647</v>
      </c>
      <c r="M54" s="259">
        <v>1683</v>
      </c>
    </row>
    <row r="55" spans="1:14" s="262" customFormat="1" ht="27">
      <c r="A55" s="219">
        <v>50</v>
      </c>
      <c r="B55" s="240" t="s">
        <v>415</v>
      </c>
      <c r="C55" s="75" t="s">
        <v>405</v>
      </c>
      <c r="D55" s="198" t="s">
        <v>333</v>
      </c>
      <c r="E55" s="189" t="s">
        <v>127</v>
      </c>
      <c r="F55" s="258" t="s">
        <v>411</v>
      </c>
      <c r="G55" s="75" t="s">
        <v>412</v>
      </c>
      <c r="H55" s="259">
        <v>1198</v>
      </c>
      <c r="I55" s="259">
        <v>1198</v>
      </c>
      <c r="J55" s="67">
        <v>1</v>
      </c>
      <c r="K55" s="238">
        <v>20</v>
      </c>
      <c r="L55" s="229">
        <v>74500</v>
      </c>
      <c r="M55" s="259">
        <v>1198</v>
      </c>
    </row>
    <row r="56" spans="1:14" s="262" customFormat="1" ht="27">
      <c r="A56" s="219">
        <v>51</v>
      </c>
      <c r="B56" s="240" t="s">
        <v>416</v>
      </c>
      <c r="C56" s="75" t="s">
        <v>405</v>
      </c>
      <c r="D56" s="198" t="s">
        <v>333</v>
      </c>
      <c r="E56" s="236" t="s">
        <v>127</v>
      </c>
      <c r="F56" s="258" t="s">
        <v>411</v>
      </c>
      <c r="G56" s="75" t="s">
        <v>412</v>
      </c>
      <c r="H56" s="259">
        <v>1572</v>
      </c>
      <c r="I56" s="259">
        <v>1572</v>
      </c>
      <c r="J56" s="67">
        <v>1</v>
      </c>
      <c r="K56" s="238">
        <v>31</v>
      </c>
      <c r="L56" s="229">
        <v>95254</v>
      </c>
      <c r="M56" s="75">
        <v>1572</v>
      </c>
    </row>
    <row r="57" spans="1:14" s="262" customFormat="1">
      <c r="A57" s="219">
        <v>52</v>
      </c>
      <c r="B57" s="224" t="s">
        <v>417</v>
      </c>
      <c r="C57" s="62" t="s">
        <v>154</v>
      </c>
      <c r="D57" s="63" t="s">
        <v>333</v>
      </c>
      <c r="E57" s="63" t="s">
        <v>127</v>
      </c>
      <c r="F57" s="230" t="s">
        <v>348</v>
      </c>
      <c r="G57" s="64" t="s">
        <v>334</v>
      </c>
      <c r="H57" s="235">
        <v>6484</v>
      </c>
      <c r="I57" s="263">
        <v>6484</v>
      </c>
      <c r="J57" s="41">
        <v>1</v>
      </c>
      <c r="K57" s="37">
        <v>75</v>
      </c>
      <c r="L57" s="37">
        <v>408437</v>
      </c>
      <c r="M57" s="70">
        <v>6484</v>
      </c>
      <c r="N57" s="221" t="s">
        <v>418</v>
      </c>
    </row>
    <row r="58" spans="1:14" s="221" customFormat="1">
      <c r="A58" s="219">
        <v>53</v>
      </c>
      <c r="B58" s="224" t="s">
        <v>419</v>
      </c>
      <c r="C58" s="62" t="s">
        <v>154</v>
      </c>
      <c r="D58" s="63" t="s">
        <v>333</v>
      </c>
      <c r="E58" s="236" t="s">
        <v>127</v>
      </c>
      <c r="F58" s="62" t="s">
        <v>348</v>
      </c>
      <c r="G58" s="64" t="s">
        <v>334</v>
      </c>
      <c r="H58" s="64">
        <v>9656</v>
      </c>
      <c r="I58" s="99">
        <v>9656</v>
      </c>
      <c r="J58" s="41">
        <v>1</v>
      </c>
      <c r="K58" s="37">
        <v>158</v>
      </c>
      <c r="L58" s="37">
        <v>594731</v>
      </c>
      <c r="M58" s="70">
        <v>9656</v>
      </c>
      <c r="N58" s="221" t="s">
        <v>418</v>
      </c>
    </row>
    <row r="59" spans="1:14" s="221" customFormat="1">
      <c r="A59" s="219">
        <v>54</v>
      </c>
      <c r="B59" s="232" t="s">
        <v>420</v>
      </c>
      <c r="C59" s="62" t="s">
        <v>154</v>
      </c>
      <c r="D59" s="63" t="s">
        <v>333</v>
      </c>
      <c r="E59" s="72" t="s">
        <v>127</v>
      </c>
      <c r="F59" s="62" t="s">
        <v>348</v>
      </c>
      <c r="G59" s="64" t="s">
        <v>334</v>
      </c>
      <c r="H59" s="64">
        <v>2317</v>
      </c>
      <c r="I59" s="64">
        <v>2317</v>
      </c>
      <c r="J59" s="41">
        <v>1</v>
      </c>
      <c r="K59" s="37">
        <v>35</v>
      </c>
      <c r="L59" s="64">
        <v>143459</v>
      </c>
      <c r="M59" s="197">
        <v>2317</v>
      </c>
      <c r="N59" s="221" t="s">
        <v>418</v>
      </c>
    </row>
    <row r="60" spans="1:14" s="264" customFormat="1" ht="14.25">
      <c r="A60" s="219">
        <v>55</v>
      </c>
      <c r="B60" s="224" t="s">
        <v>421</v>
      </c>
      <c r="C60" s="62" t="s">
        <v>154</v>
      </c>
      <c r="D60" s="63" t="s">
        <v>333</v>
      </c>
      <c r="E60" s="70" t="s">
        <v>127</v>
      </c>
      <c r="F60" s="230" t="s">
        <v>348</v>
      </c>
      <c r="G60" s="64" t="s">
        <v>334</v>
      </c>
      <c r="H60" s="239">
        <v>12251</v>
      </c>
      <c r="I60" s="99">
        <v>12251</v>
      </c>
      <c r="J60" s="41">
        <v>1</v>
      </c>
      <c r="K60" s="117">
        <v>184</v>
      </c>
      <c r="L60" s="117">
        <v>759136</v>
      </c>
      <c r="M60" s="197">
        <v>12251</v>
      </c>
      <c r="N60" s="221" t="s">
        <v>418</v>
      </c>
    </row>
    <row r="61" spans="1:14" s="264" customFormat="1" ht="14.25">
      <c r="A61" s="219">
        <v>56</v>
      </c>
      <c r="B61" s="224" t="s">
        <v>422</v>
      </c>
      <c r="C61" s="62" t="s">
        <v>154</v>
      </c>
      <c r="D61" s="63" t="s">
        <v>333</v>
      </c>
      <c r="E61" s="70" t="s">
        <v>127</v>
      </c>
      <c r="F61" s="62" t="s">
        <v>348</v>
      </c>
      <c r="G61" s="64" t="s">
        <v>334</v>
      </c>
      <c r="H61" s="239">
        <v>1459</v>
      </c>
      <c r="I61" s="99">
        <v>1459</v>
      </c>
      <c r="J61" s="41">
        <v>1</v>
      </c>
      <c r="K61" s="117">
        <v>22</v>
      </c>
      <c r="L61" s="117">
        <v>90455</v>
      </c>
      <c r="M61" s="197">
        <v>1459</v>
      </c>
      <c r="N61" s="221" t="s">
        <v>418</v>
      </c>
    </row>
    <row r="62" spans="1:14" s="264" customFormat="1" ht="14.25">
      <c r="A62" s="219">
        <v>57</v>
      </c>
      <c r="B62" s="224" t="s">
        <v>423</v>
      </c>
      <c r="C62" s="62" t="s">
        <v>424</v>
      </c>
      <c r="D62" s="63" t="s">
        <v>315</v>
      </c>
      <c r="E62" s="63" t="s">
        <v>127</v>
      </c>
      <c r="F62" s="62" t="s">
        <v>326</v>
      </c>
      <c r="G62" s="64" t="s">
        <v>317</v>
      </c>
      <c r="H62" s="239">
        <v>92231</v>
      </c>
      <c r="I62" s="99">
        <v>92231</v>
      </c>
      <c r="J62" s="41">
        <v>1</v>
      </c>
      <c r="K62" s="265">
        <v>1300</v>
      </c>
      <c r="L62" s="266">
        <v>5596313</v>
      </c>
      <c r="M62" s="70">
        <v>92231</v>
      </c>
      <c r="N62" s="221" t="s">
        <v>418</v>
      </c>
    </row>
    <row r="63" spans="1:14" s="221" customFormat="1">
      <c r="A63" s="219">
        <v>58</v>
      </c>
      <c r="B63" s="224" t="s">
        <v>425</v>
      </c>
      <c r="C63" s="62" t="s">
        <v>426</v>
      </c>
      <c r="D63" s="63" t="s">
        <v>315</v>
      </c>
      <c r="E63" s="63" t="s">
        <v>127</v>
      </c>
      <c r="F63" s="62" t="s">
        <v>326</v>
      </c>
      <c r="G63" s="64" t="s">
        <v>427</v>
      </c>
      <c r="H63" s="64">
        <v>115385</v>
      </c>
      <c r="I63" s="99">
        <v>115385</v>
      </c>
      <c r="J63" s="41">
        <v>1</v>
      </c>
      <c r="K63" s="266">
        <v>1350</v>
      </c>
      <c r="L63" s="266">
        <v>7154837</v>
      </c>
      <c r="M63" s="197">
        <v>115385</v>
      </c>
      <c r="N63" s="221" t="s">
        <v>418</v>
      </c>
    </row>
    <row r="64" spans="1:14" s="221" customFormat="1">
      <c r="A64" s="219">
        <v>59</v>
      </c>
      <c r="B64" s="69" t="s">
        <v>428</v>
      </c>
      <c r="C64" s="62" t="s">
        <v>429</v>
      </c>
      <c r="D64" s="63" t="s">
        <v>430</v>
      </c>
      <c r="E64" s="63" t="s">
        <v>127</v>
      </c>
      <c r="F64" s="62" t="s">
        <v>113</v>
      </c>
      <c r="G64" s="64" t="s">
        <v>339</v>
      </c>
      <c r="H64" s="64">
        <v>235456</v>
      </c>
      <c r="I64" s="99">
        <v>235456</v>
      </c>
      <c r="J64" s="41">
        <v>1</v>
      </c>
      <c r="K64" s="99">
        <v>9122</v>
      </c>
      <c r="L64" s="99">
        <v>8702829</v>
      </c>
      <c r="M64" s="197">
        <v>235456</v>
      </c>
    </row>
    <row r="65" spans="1:13" s="221" customFormat="1">
      <c r="A65" s="219">
        <v>60</v>
      </c>
      <c r="B65" s="224" t="s">
        <v>431</v>
      </c>
      <c r="C65" s="63" t="s">
        <v>432</v>
      </c>
      <c r="D65" s="63" t="s">
        <v>322</v>
      </c>
      <c r="E65" s="63" t="s">
        <v>127</v>
      </c>
      <c r="F65" s="62" t="s">
        <v>113</v>
      </c>
      <c r="G65" s="98" t="s">
        <v>372</v>
      </c>
      <c r="H65" s="98">
        <v>5821</v>
      </c>
      <c r="I65" s="260">
        <v>5821</v>
      </c>
      <c r="J65" s="41">
        <v>1</v>
      </c>
      <c r="K65" s="99">
        <v>266</v>
      </c>
      <c r="L65" s="99">
        <v>287000</v>
      </c>
      <c r="M65" s="261">
        <v>5821</v>
      </c>
    </row>
    <row r="66" spans="1:13" s="221" customFormat="1">
      <c r="A66" s="219">
        <v>61</v>
      </c>
      <c r="B66" s="224" t="s">
        <v>433</v>
      </c>
      <c r="C66" s="72" t="s">
        <v>434</v>
      </c>
      <c r="D66" s="63" t="s">
        <v>435</v>
      </c>
      <c r="E66" s="63" t="s">
        <v>127</v>
      </c>
      <c r="F66" s="230" t="s">
        <v>436</v>
      </c>
      <c r="G66" s="64" t="s">
        <v>372</v>
      </c>
      <c r="H66" s="239">
        <v>4548</v>
      </c>
      <c r="I66" s="99">
        <v>4548</v>
      </c>
      <c r="J66" s="41">
        <v>1</v>
      </c>
      <c r="K66" s="99">
        <v>269</v>
      </c>
      <c r="L66" s="99">
        <v>202200</v>
      </c>
      <c r="M66" s="197">
        <v>4548</v>
      </c>
    </row>
    <row r="67" spans="1:13" s="221" customFormat="1">
      <c r="A67" s="219">
        <v>62</v>
      </c>
      <c r="B67" s="220" t="s">
        <v>437</v>
      </c>
      <c r="C67" s="72" t="s">
        <v>438</v>
      </c>
      <c r="D67" s="63" t="s">
        <v>439</v>
      </c>
      <c r="E67" s="63" t="s">
        <v>127</v>
      </c>
      <c r="F67" s="62" t="s">
        <v>363</v>
      </c>
      <c r="G67" s="64" t="s">
        <v>339</v>
      </c>
      <c r="H67" s="64">
        <v>7969</v>
      </c>
      <c r="I67" s="99">
        <v>7969</v>
      </c>
      <c r="J67" s="41">
        <v>1</v>
      </c>
      <c r="K67" s="99">
        <v>130</v>
      </c>
      <c r="L67" s="99">
        <v>452505</v>
      </c>
      <c r="M67" s="197">
        <v>7969</v>
      </c>
    </row>
    <row r="68" spans="1:13" s="221" customFormat="1">
      <c r="A68" s="219">
        <v>64</v>
      </c>
      <c r="B68" s="220" t="s">
        <v>440</v>
      </c>
      <c r="C68" s="63" t="s">
        <v>441</v>
      </c>
      <c r="D68" s="63" t="s">
        <v>333</v>
      </c>
      <c r="E68" s="63" t="s">
        <v>127</v>
      </c>
      <c r="F68" s="62" t="s">
        <v>329</v>
      </c>
      <c r="G68" s="64" t="s">
        <v>372</v>
      </c>
      <c r="H68" s="64">
        <v>1162</v>
      </c>
      <c r="I68" s="99">
        <v>1162</v>
      </c>
      <c r="J68" s="41">
        <v>1</v>
      </c>
      <c r="K68" s="114">
        <v>32</v>
      </c>
      <c r="L68" s="114">
        <v>64781</v>
      </c>
      <c r="M68" s="197">
        <v>1162</v>
      </c>
    </row>
    <row r="69" spans="1:13" s="221" customFormat="1">
      <c r="A69" s="219">
        <v>65</v>
      </c>
      <c r="B69" s="220" t="s">
        <v>442</v>
      </c>
      <c r="C69" s="63" t="s">
        <v>441</v>
      </c>
      <c r="D69" s="63" t="s">
        <v>333</v>
      </c>
      <c r="E69" s="63" t="s">
        <v>127</v>
      </c>
      <c r="F69" s="62" t="s">
        <v>329</v>
      </c>
      <c r="G69" s="64" t="s">
        <v>372</v>
      </c>
      <c r="H69" s="64">
        <v>1075</v>
      </c>
      <c r="I69" s="99">
        <v>1075</v>
      </c>
      <c r="J69" s="41">
        <v>1</v>
      </c>
      <c r="K69" s="114">
        <v>25</v>
      </c>
      <c r="L69" s="114">
        <v>61732</v>
      </c>
      <c r="M69" s="197">
        <v>1075</v>
      </c>
    </row>
    <row r="70" spans="1:13" s="221" customFormat="1">
      <c r="A70" s="219">
        <v>66</v>
      </c>
      <c r="B70" s="220" t="s">
        <v>443</v>
      </c>
      <c r="C70" s="63" t="s">
        <v>441</v>
      </c>
      <c r="D70" s="63" t="s">
        <v>333</v>
      </c>
      <c r="E70" s="63" t="s">
        <v>127</v>
      </c>
      <c r="F70" s="62" t="s">
        <v>329</v>
      </c>
      <c r="G70" s="64" t="s">
        <v>372</v>
      </c>
      <c r="H70" s="64">
        <v>645</v>
      </c>
      <c r="I70" s="64">
        <v>645</v>
      </c>
      <c r="J70" s="41">
        <v>1</v>
      </c>
      <c r="K70" s="267">
        <v>18</v>
      </c>
      <c r="L70" s="267">
        <v>36118</v>
      </c>
      <c r="M70" s="197">
        <v>645</v>
      </c>
    </row>
    <row r="71" spans="1:13" s="221" customFormat="1">
      <c r="A71" s="219">
        <v>67</v>
      </c>
      <c r="B71" s="220" t="s">
        <v>444</v>
      </c>
      <c r="C71" s="63" t="s">
        <v>441</v>
      </c>
      <c r="D71" s="63" t="s">
        <v>333</v>
      </c>
      <c r="E71" s="63" t="s">
        <v>127</v>
      </c>
      <c r="F71" s="62" t="s">
        <v>329</v>
      </c>
      <c r="G71" s="64" t="s">
        <v>372</v>
      </c>
      <c r="H71" s="64">
        <v>646</v>
      </c>
      <c r="I71" s="99">
        <v>646</v>
      </c>
      <c r="J71" s="41">
        <v>1</v>
      </c>
      <c r="K71" s="114">
        <v>22</v>
      </c>
      <c r="L71" s="114">
        <v>34654</v>
      </c>
      <c r="M71" s="197">
        <v>646</v>
      </c>
    </row>
    <row r="72" spans="1:13" s="221" customFormat="1">
      <c r="A72" s="219">
        <v>68</v>
      </c>
      <c r="B72" s="220" t="s">
        <v>445</v>
      </c>
      <c r="C72" s="63" t="s">
        <v>441</v>
      </c>
      <c r="D72" s="63" t="s">
        <v>333</v>
      </c>
      <c r="E72" s="63" t="s">
        <v>127</v>
      </c>
      <c r="F72" s="62" t="s">
        <v>329</v>
      </c>
      <c r="G72" s="64" t="s">
        <v>372</v>
      </c>
      <c r="H72" s="64">
        <v>863</v>
      </c>
      <c r="I72" s="99">
        <v>863</v>
      </c>
      <c r="J72" s="41">
        <v>1</v>
      </c>
      <c r="K72" s="114">
        <v>32</v>
      </c>
      <c r="L72" s="114">
        <v>45451</v>
      </c>
      <c r="M72" s="197">
        <v>863</v>
      </c>
    </row>
    <row r="73" spans="1:13" s="221" customFormat="1">
      <c r="A73" s="219">
        <v>69</v>
      </c>
      <c r="B73" s="220" t="s">
        <v>446</v>
      </c>
      <c r="C73" s="63" t="s">
        <v>441</v>
      </c>
      <c r="D73" s="63" t="s">
        <v>333</v>
      </c>
      <c r="E73" s="63" t="s">
        <v>127</v>
      </c>
      <c r="F73" s="62" t="s">
        <v>329</v>
      </c>
      <c r="G73" s="64" t="s">
        <v>372</v>
      </c>
      <c r="H73" s="64">
        <v>1550</v>
      </c>
      <c r="I73" s="99">
        <v>1550</v>
      </c>
      <c r="J73" s="67">
        <v>1</v>
      </c>
      <c r="K73" s="267">
        <v>35</v>
      </c>
      <c r="L73" s="267">
        <v>89247</v>
      </c>
      <c r="M73" s="197">
        <v>1550</v>
      </c>
    </row>
    <row r="74" spans="1:13" s="221" customFormat="1">
      <c r="A74" s="219">
        <v>70</v>
      </c>
      <c r="B74" s="220" t="s">
        <v>447</v>
      </c>
      <c r="C74" s="63" t="s">
        <v>441</v>
      </c>
      <c r="D74" s="63" t="s">
        <v>333</v>
      </c>
      <c r="E74" s="63" t="s">
        <v>127</v>
      </c>
      <c r="F74" s="62" t="s">
        <v>329</v>
      </c>
      <c r="G74" s="64" t="s">
        <v>372</v>
      </c>
      <c r="H74" s="64">
        <v>1261</v>
      </c>
      <c r="I74" s="64">
        <v>1261</v>
      </c>
      <c r="J74" s="67">
        <v>1</v>
      </c>
      <c r="K74" s="267">
        <v>32</v>
      </c>
      <c r="L74" s="267">
        <v>71646</v>
      </c>
      <c r="M74" s="197">
        <v>1261</v>
      </c>
    </row>
    <row r="75" spans="1:13" s="221" customFormat="1">
      <c r="A75" s="219">
        <v>71</v>
      </c>
      <c r="B75" s="220" t="s">
        <v>448</v>
      </c>
      <c r="C75" s="63" t="s">
        <v>441</v>
      </c>
      <c r="D75" s="63" t="s">
        <v>333</v>
      </c>
      <c r="E75" s="63" t="s">
        <v>127</v>
      </c>
      <c r="F75" s="62" t="s">
        <v>329</v>
      </c>
      <c r="G75" s="64" t="s">
        <v>372</v>
      </c>
      <c r="H75" s="64">
        <v>1884</v>
      </c>
      <c r="I75" s="99">
        <v>1884</v>
      </c>
      <c r="J75" s="41">
        <v>1</v>
      </c>
      <c r="K75" s="267">
        <v>42</v>
      </c>
      <c r="L75" s="267">
        <v>108582</v>
      </c>
      <c r="M75" s="64">
        <v>1884</v>
      </c>
    </row>
    <row r="76" spans="1:13" s="221" customFormat="1">
      <c r="A76" s="219">
        <v>72</v>
      </c>
      <c r="B76" s="189" t="s">
        <v>449</v>
      </c>
      <c r="C76" s="63" t="s">
        <v>441</v>
      </c>
      <c r="D76" s="63" t="s">
        <v>333</v>
      </c>
      <c r="E76" s="63" t="s">
        <v>127</v>
      </c>
      <c r="F76" s="62" t="s">
        <v>329</v>
      </c>
      <c r="G76" s="64" t="s">
        <v>372</v>
      </c>
      <c r="H76" s="108">
        <v>3039</v>
      </c>
      <c r="I76" s="108">
        <v>3039</v>
      </c>
      <c r="J76" s="67">
        <v>1</v>
      </c>
      <c r="K76" s="267">
        <v>90</v>
      </c>
      <c r="L76" s="267">
        <v>167291</v>
      </c>
      <c r="M76" s="108">
        <v>3039</v>
      </c>
    </row>
    <row r="77" spans="1:13" s="221" customFormat="1">
      <c r="A77" s="219">
        <v>73</v>
      </c>
      <c r="B77" s="189" t="s">
        <v>450</v>
      </c>
      <c r="C77" s="63" t="s">
        <v>441</v>
      </c>
      <c r="D77" s="63" t="s">
        <v>333</v>
      </c>
      <c r="E77" s="63" t="s">
        <v>127</v>
      </c>
      <c r="F77" s="62" t="s">
        <v>329</v>
      </c>
      <c r="G77" s="64" t="s">
        <v>372</v>
      </c>
      <c r="H77" s="108">
        <v>1312</v>
      </c>
      <c r="I77" s="108">
        <v>1312</v>
      </c>
      <c r="J77" s="67">
        <v>1</v>
      </c>
      <c r="K77" s="114">
        <v>38</v>
      </c>
      <c r="L77" s="114">
        <v>72738</v>
      </c>
      <c r="M77" s="108">
        <v>1312</v>
      </c>
    </row>
    <row r="78" spans="1:13" s="221" customFormat="1">
      <c r="A78" s="219">
        <v>74</v>
      </c>
      <c r="B78" s="189" t="s">
        <v>451</v>
      </c>
      <c r="C78" s="63" t="s">
        <v>441</v>
      </c>
      <c r="D78" s="63" t="s">
        <v>333</v>
      </c>
      <c r="E78" s="236" t="s">
        <v>127</v>
      </c>
      <c r="F78" s="62" t="s">
        <v>329</v>
      </c>
      <c r="G78" s="64" t="s">
        <v>372</v>
      </c>
      <c r="H78" s="108">
        <v>894</v>
      </c>
      <c r="I78" s="108">
        <v>894</v>
      </c>
      <c r="J78" s="41">
        <v>1</v>
      </c>
      <c r="K78" s="114">
        <v>23</v>
      </c>
      <c r="L78" s="114">
        <v>50473</v>
      </c>
      <c r="M78" s="108">
        <v>894</v>
      </c>
    </row>
    <row r="79" spans="1:13" s="221" customFormat="1">
      <c r="A79" s="219">
        <v>75</v>
      </c>
      <c r="B79" s="189" t="s">
        <v>452</v>
      </c>
      <c r="C79" s="63" t="s">
        <v>441</v>
      </c>
      <c r="D79" s="63" t="s">
        <v>333</v>
      </c>
      <c r="E79" s="236" t="s">
        <v>127</v>
      </c>
      <c r="F79" s="62" t="s">
        <v>329</v>
      </c>
      <c r="G79" s="64" t="s">
        <v>372</v>
      </c>
      <c r="H79" s="108">
        <v>934</v>
      </c>
      <c r="I79" s="108">
        <v>934</v>
      </c>
      <c r="J79" s="41">
        <v>1</v>
      </c>
      <c r="K79" s="114">
        <v>21</v>
      </c>
      <c r="L79" s="114">
        <v>53956</v>
      </c>
      <c r="M79" s="108">
        <v>934</v>
      </c>
    </row>
    <row r="80" spans="1:13" s="221" customFormat="1" ht="28.5">
      <c r="A80" s="219">
        <v>76</v>
      </c>
      <c r="B80" s="224" t="s">
        <v>453</v>
      </c>
      <c r="C80" s="246" t="s">
        <v>454</v>
      </c>
      <c r="D80" s="248" t="s">
        <v>430</v>
      </c>
      <c r="E80" s="248" t="s">
        <v>127</v>
      </c>
      <c r="F80" s="249" t="s">
        <v>329</v>
      </c>
      <c r="G80" s="268" t="s">
        <v>334</v>
      </c>
      <c r="H80" s="251">
        <v>1253</v>
      </c>
      <c r="I80" s="252">
        <v>1253</v>
      </c>
      <c r="J80" s="269">
        <v>1</v>
      </c>
      <c r="K80" s="252">
        <v>65</v>
      </c>
      <c r="L80" s="252">
        <v>59200</v>
      </c>
      <c r="M80" s="251">
        <v>1253</v>
      </c>
    </row>
    <row r="81" spans="1:13" s="221" customFormat="1">
      <c r="A81" s="219">
        <v>77</v>
      </c>
      <c r="B81" s="224" t="s">
        <v>455</v>
      </c>
      <c r="C81" s="62" t="s">
        <v>186</v>
      </c>
      <c r="D81" s="63" t="s">
        <v>350</v>
      </c>
      <c r="E81" s="63" t="s">
        <v>127</v>
      </c>
      <c r="F81" s="62" t="s">
        <v>329</v>
      </c>
      <c r="G81" s="64" t="s">
        <v>372</v>
      </c>
      <c r="H81" s="64">
        <v>1616</v>
      </c>
      <c r="I81" s="99">
        <v>1616</v>
      </c>
      <c r="J81" s="41">
        <v>1</v>
      </c>
      <c r="K81" s="99">
        <v>76</v>
      </c>
      <c r="L81" s="99">
        <v>79280</v>
      </c>
      <c r="M81" s="70">
        <v>1616</v>
      </c>
    </row>
    <row r="82" spans="1:13" s="221" customFormat="1">
      <c r="A82" s="219">
        <v>78</v>
      </c>
      <c r="B82" s="224" t="s">
        <v>456</v>
      </c>
      <c r="C82" s="72" t="s">
        <v>441</v>
      </c>
      <c r="D82" s="63" t="s">
        <v>430</v>
      </c>
      <c r="E82" s="63" t="s">
        <v>127</v>
      </c>
      <c r="F82" s="62" t="s">
        <v>329</v>
      </c>
      <c r="G82" s="64" t="s">
        <v>334</v>
      </c>
      <c r="H82" s="64">
        <v>2623</v>
      </c>
      <c r="I82" s="99">
        <v>2623</v>
      </c>
      <c r="J82" s="41">
        <v>1</v>
      </c>
      <c r="K82" s="99">
        <v>109</v>
      </c>
      <c r="L82" s="99">
        <v>133400</v>
      </c>
      <c r="M82" s="70">
        <v>2623</v>
      </c>
    </row>
    <row r="83" spans="1:13" s="221" customFormat="1" ht="27">
      <c r="A83" s="219">
        <v>79</v>
      </c>
      <c r="B83" s="224" t="s">
        <v>457</v>
      </c>
      <c r="C83" s="72" t="s">
        <v>458</v>
      </c>
      <c r="D83" s="63" t="s">
        <v>374</v>
      </c>
      <c r="E83" s="63" t="s">
        <v>127</v>
      </c>
      <c r="F83" s="62" t="s">
        <v>329</v>
      </c>
      <c r="G83" s="64" t="s">
        <v>459</v>
      </c>
      <c r="H83" s="64">
        <v>431</v>
      </c>
      <c r="I83" s="99">
        <v>431</v>
      </c>
      <c r="J83" s="41">
        <v>1</v>
      </c>
      <c r="K83" s="99">
        <v>34</v>
      </c>
      <c r="L83" s="99">
        <v>16200</v>
      </c>
      <c r="M83" s="70">
        <v>431</v>
      </c>
    </row>
    <row r="84" spans="1:13" s="262" customFormat="1" ht="27">
      <c r="A84" s="219">
        <v>80</v>
      </c>
      <c r="B84" s="224" t="s">
        <v>460</v>
      </c>
      <c r="C84" s="72" t="s">
        <v>458</v>
      </c>
      <c r="D84" s="63" t="s">
        <v>461</v>
      </c>
      <c r="E84" s="63" t="s">
        <v>127</v>
      </c>
      <c r="F84" s="62" t="s">
        <v>329</v>
      </c>
      <c r="G84" s="64" t="s">
        <v>334</v>
      </c>
      <c r="H84" s="64">
        <v>2041</v>
      </c>
      <c r="I84" s="99">
        <v>2041</v>
      </c>
      <c r="J84" s="41">
        <v>1</v>
      </c>
      <c r="K84" s="99">
        <v>115</v>
      </c>
      <c r="L84" s="99">
        <v>91886</v>
      </c>
      <c r="M84" s="70">
        <v>2041</v>
      </c>
    </row>
    <row r="85" spans="1:13" s="262" customFormat="1">
      <c r="A85" s="219">
        <v>81</v>
      </c>
      <c r="B85" s="224" t="s">
        <v>462</v>
      </c>
      <c r="C85" s="62" t="s">
        <v>463</v>
      </c>
      <c r="D85" s="63" t="s">
        <v>464</v>
      </c>
      <c r="E85" s="63" t="s">
        <v>127</v>
      </c>
      <c r="F85" s="62" t="s">
        <v>329</v>
      </c>
      <c r="G85" s="64" t="s">
        <v>334</v>
      </c>
      <c r="H85" s="64">
        <v>3164</v>
      </c>
      <c r="I85" s="99">
        <v>3164</v>
      </c>
      <c r="J85" s="41">
        <v>1</v>
      </c>
      <c r="K85" s="99">
        <v>149</v>
      </c>
      <c r="L85" s="99">
        <v>154144</v>
      </c>
      <c r="M85" s="70">
        <v>3164</v>
      </c>
    </row>
    <row r="86" spans="1:13" s="221" customFormat="1" ht="27">
      <c r="A86" s="219">
        <v>82</v>
      </c>
      <c r="B86" s="257" t="s">
        <v>465</v>
      </c>
      <c r="C86" s="70" t="s">
        <v>463</v>
      </c>
      <c r="D86" s="115" t="s">
        <v>333</v>
      </c>
      <c r="E86" s="63" t="s">
        <v>127</v>
      </c>
      <c r="F86" s="13" t="s">
        <v>329</v>
      </c>
      <c r="G86" s="75" t="s">
        <v>334</v>
      </c>
      <c r="H86" s="227">
        <v>1553</v>
      </c>
      <c r="I86" s="99">
        <v>1553</v>
      </c>
      <c r="J86" s="41">
        <v>1</v>
      </c>
      <c r="K86" s="238">
        <v>48</v>
      </c>
      <c r="L86" s="229">
        <v>85010</v>
      </c>
      <c r="M86" s="70">
        <v>1553</v>
      </c>
    </row>
    <row r="87" spans="1:13" s="221" customFormat="1">
      <c r="A87" s="262">
        <v>83</v>
      </c>
      <c r="B87" s="224" t="s">
        <v>466</v>
      </c>
      <c r="C87" s="62" t="s">
        <v>186</v>
      </c>
      <c r="D87" s="63" t="s">
        <v>374</v>
      </c>
      <c r="E87" s="63" t="s">
        <v>127</v>
      </c>
      <c r="F87" s="62" t="s">
        <v>355</v>
      </c>
      <c r="G87" s="64" t="s">
        <v>334</v>
      </c>
      <c r="H87" s="235">
        <v>3323</v>
      </c>
      <c r="I87" s="263">
        <v>3323</v>
      </c>
      <c r="J87" s="41">
        <v>1</v>
      </c>
      <c r="K87" s="99">
        <v>81</v>
      </c>
      <c r="L87" s="99">
        <v>189365</v>
      </c>
      <c r="M87" s="70">
        <v>3323</v>
      </c>
    </row>
    <row r="88" spans="1:13" s="221" customFormat="1" ht="27">
      <c r="A88" s="262">
        <v>84</v>
      </c>
      <c r="B88" s="224" t="s">
        <v>467</v>
      </c>
      <c r="C88" s="72" t="s">
        <v>468</v>
      </c>
      <c r="D88" s="63" t="s">
        <v>360</v>
      </c>
      <c r="E88" s="63" t="s">
        <v>127</v>
      </c>
      <c r="F88" s="72" t="s">
        <v>329</v>
      </c>
      <c r="G88" s="64" t="s">
        <v>372</v>
      </c>
      <c r="H88" s="235">
        <v>5394</v>
      </c>
      <c r="I88" s="263">
        <v>5394</v>
      </c>
      <c r="J88" s="41">
        <v>1</v>
      </c>
      <c r="K88" s="99">
        <v>137</v>
      </c>
      <c r="L88" s="99">
        <v>305109</v>
      </c>
      <c r="M88" s="70">
        <v>5394</v>
      </c>
    </row>
    <row r="89" spans="1:13" s="221" customFormat="1">
      <c r="A89" s="262">
        <v>85</v>
      </c>
      <c r="B89" s="270" t="s">
        <v>469</v>
      </c>
      <c r="C89" s="115" t="s">
        <v>470</v>
      </c>
      <c r="D89" s="189" t="s">
        <v>471</v>
      </c>
      <c r="E89" s="63" t="s">
        <v>99</v>
      </c>
      <c r="F89" s="188" t="s">
        <v>472</v>
      </c>
      <c r="G89" s="64" t="s">
        <v>372</v>
      </c>
      <c r="H89" s="271">
        <v>1421</v>
      </c>
      <c r="I89" s="272"/>
      <c r="J89" s="152" t="e">
        <v>#DIV/0!</v>
      </c>
      <c r="K89" s="12">
        <v>30</v>
      </c>
      <c r="L89" s="273">
        <v>78233</v>
      </c>
      <c r="M89" s="274"/>
    </row>
    <row r="90" spans="1:13" s="221" customFormat="1">
      <c r="A90" s="262">
        <v>86</v>
      </c>
      <c r="B90" s="270" t="s">
        <v>473</v>
      </c>
      <c r="C90" s="115" t="s">
        <v>470</v>
      </c>
      <c r="D90" s="189" t="s">
        <v>471</v>
      </c>
      <c r="E90" s="63" t="s">
        <v>99</v>
      </c>
      <c r="F90" s="188" t="s">
        <v>472</v>
      </c>
      <c r="G90" s="64" t="s">
        <v>372</v>
      </c>
      <c r="H90" s="271">
        <v>3708</v>
      </c>
      <c r="I90" s="272"/>
      <c r="J90" s="152" t="e">
        <v>#DIV/0!</v>
      </c>
      <c r="K90" s="12">
        <v>105</v>
      </c>
      <c r="L90" s="273">
        <v>177798</v>
      </c>
      <c r="M90" s="271"/>
    </row>
    <row r="91" spans="1:13">
      <c r="A91" s="262">
        <v>87</v>
      </c>
      <c r="B91" s="270" t="s">
        <v>474</v>
      </c>
      <c r="C91" s="115" t="s">
        <v>470</v>
      </c>
      <c r="D91" s="189" t="s">
        <v>471</v>
      </c>
      <c r="E91" s="236" t="s">
        <v>99</v>
      </c>
      <c r="F91" s="275" t="s">
        <v>472</v>
      </c>
      <c r="G91" s="64" t="s">
        <v>372</v>
      </c>
      <c r="H91" s="271">
        <v>2215</v>
      </c>
      <c r="I91" s="272"/>
      <c r="J91" s="152" t="e">
        <v>#DIV/0!</v>
      </c>
      <c r="K91" s="12">
        <v>51</v>
      </c>
      <c r="L91" s="276">
        <v>117481</v>
      </c>
      <c r="M91" s="271"/>
    </row>
    <row r="92" spans="1:13">
      <c r="A92" s="262">
        <v>88</v>
      </c>
      <c r="B92" s="270" t="s">
        <v>475</v>
      </c>
      <c r="C92" s="115" t="s">
        <v>470</v>
      </c>
      <c r="D92" s="189" t="s">
        <v>471</v>
      </c>
      <c r="E92" s="236" t="s">
        <v>99</v>
      </c>
      <c r="F92" s="275" t="s">
        <v>472</v>
      </c>
      <c r="G92" s="64" t="s">
        <v>372</v>
      </c>
      <c r="H92" s="271">
        <v>4648</v>
      </c>
      <c r="I92" s="272"/>
      <c r="J92" s="152" t="e">
        <v>#DIV/0!</v>
      </c>
      <c r="K92" s="12">
        <v>120</v>
      </c>
      <c r="L92" s="277">
        <v>233883</v>
      </c>
      <c r="M92" s="271"/>
    </row>
    <row r="93" spans="1:13">
      <c r="A93" s="262">
        <v>89</v>
      </c>
      <c r="B93" s="270" t="s">
        <v>476</v>
      </c>
      <c r="C93" s="115" t="s">
        <v>470</v>
      </c>
      <c r="D93" s="189" t="s">
        <v>471</v>
      </c>
      <c r="E93" s="236" t="s">
        <v>99</v>
      </c>
      <c r="F93" s="275" t="s">
        <v>472</v>
      </c>
      <c r="G93" s="64" t="s">
        <v>372</v>
      </c>
      <c r="H93" s="271">
        <v>2813</v>
      </c>
      <c r="I93" s="272"/>
      <c r="J93" s="152" t="e">
        <v>#DIV/0!</v>
      </c>
      <c r="K93" s="12">
        <v>89</v>
      </c>
      <c r="L93" s="277">
        <v>126277</v>
      </c>
      <c r="M93" s="271"/>
    </row>
    <row r="94" spans="1:13">
      <c r="A94" s="73">
        <v>90</v>
      </c>
      <c r="B94" s="278"/>
      <c r="C94" s="211"/>
      <c r="D94" s="211"/>
      <c r="E94" s="78"/>
      <c r="F94" s="78"/>
      <c r="G94" s="51"/>
      <c r="H94" s="79"/>
      <c r="I94" s="80"/>
      <c r="J94" s="152" t="e">
        <v>#DIV/0!</v>
      </c>
      <c r="K94" s="50"/>
      <c r="L94" s="50"/>
      <c r="M94" s="49"/>
    </row>
    <row r="95" spans="1:13">
      <c r="A95" s="73">
        <v>91</v>
      </c>
      <c r="B95" s="210"/>
      <c r="C95" s="211"/>
      <c r="D95" s="211"/>
      <c r="E95" s="78"/>
      <c r="F95" s="78"/>
      <c r="G95" s="51"/>
      <c r="H95" s="79"/>
      <c r="I95" s="80"/>
      <c r="J95" s="152" t="e">
        <v>#DIV/0!</v>
      </c>
      <c r="K95" s="50"/>
      <c r="L95" s="50"/>
      <c r="M95" s="49"/>
    </row>
    <row r="96" spans="1:13">
      <c r="A96" s="73">
        <v>92</v>
      </c>
      <c r="B96" s="210"/>
      <c r="C96" s="211"/>
      <c r="D96" s="211"/>
      <c r="E96" s="78"/>
      <c r="F96" s="78"/>
      <c r="G96" s="51"/>
      <c r="H96" s="79"/>
      <c r="I96" s="80"/>
      <c r="J96" s="139" t="e">
        <v>#DIV/0!</v>
      </c>
      <c r="K96" s="50"/>
      <c r="L96" s="50"/>
      <c r="M96" s="49"/>
    </row>
    <row r="97" spans="1:13">
      <c r="A97" s="73">
        <v>93</v>
      </c>
      <c r="B97" s="210"/>
      <c r="C97" s="211"/>
      <c r="D97" s="211"/>
      <c r="E97" s="78"/>
      <c r="F97" s="78"/>
      <c r="G97" s="51"/>
      <c r="H97" s="79"/>
      <c r="I97" s="80"/>
      <c r="J97" s="139" t="e">
        <v>#DIV/0!</v>
      </c>
      <c r="K97" s="50"/>
      <c r="L97" s="50"/>
      <c r="M97" s="49"/>
    </row>
    <row r="98" spans="1:13">
      <c r="A98" s="73">
        <v>94</v>
      </c>
      <c r="B98" s="210"/>
      <c r="C98" s="211"/>
      <c r="D98" s="211"/>
      <c r="E98" s="78"/>
      <c r="F98" s="78"/>
      <c r="G98" s="51"/>
      <c r="H98" s="79"/>
      <c r="I98" s="80"/>
      <c r="J98" s="139" t="e">
        <v>#DIV/0!</v>
      </c>
      <c r="K98" s="50"/>
      <c r="L98" s="50"/>
      <c r="M98" s="49"/>
    </row>
    <row r="99" spans="1:13">
      <c r="A99" s="73">
        <v>95</v>
      </c>
      <c r="B99" s="210"/>
      <c r="C99" s="211"/>
      <c r="D99" s="211"/>
      <c r="E99" s="78"/>
      <c r="F99" s="78"/>
      <c r="G99" s="51"/>
      <c r="H99" s="79"/>
      <c r="I99" s="80"/>
      <c r="J99" s="139" t="e">
        <v>#DIV/0!</v>
      </c>
      <c r="K99" s="50"/>
      <c r="L99" s="50"/>
      <c r="M99" s="49"/>
    </row>
    <row r="100" spans="1:13">
      <c r="A100" s="73">
        <v>96</v>
      </c>
      <c r="B100" s="210"/>
      <c r="C100" s="211"/>
      <c r="D100" s="211"/>
      <c r="E100" s="78"/>
      <c r="F100" s="78"/>
      <c r="G100" s="51"/>
      <c r="H100" s="79"/>
      <c r="I100" s="80"/>
      <c r="J100" s="152" t="e">
        <v>#DIV/0!</v>
      </c>
      <c r="K100" s="50"/>
      <c r="L100" s="50"/>
      <c r="M100" s="49"/>
    </row>
    <row r="101" spans="1:13">
      <c r="A101" s="73">
        <v>97</v>
      </c>
      <c r="B101" s="210"/>
      <c r="C101" s="211"/>
      <c r="D101" s="211"/>
      <c r="E101" s="78"/>
      <c r="F101" s="78"/>
      <c r="G101" s="51"/>
      <c r="H101" s="79"/>
      <c r="I101" s="80"/>
      <c r="J101" s="152" t="e">
        <v>#DIV/0!</v>
      </c>
      <c r="K101" s="50"/>
      <c r="L101" s="50"/>
      <c r="M101" s="49"/>
    </row>
    <row r="102" spans="1:13">
      <c r="A102" s="73">
        <v>98</v>
      </c>
      <c r="B102" s="210"/>
      <c r="C102" s="211"/>
      <c r="D102" s="211"/>
      <c r="E102" s="78"/>
      <c r="F102" s="78"/>
      <c r="G102" s="51"/>
      <c r="H102" s="79"/>
      <c r="I102" s="80"/>
      <c r="J102" s="139" t="e">
        <v>#DIV/0!</v>
      </c>
      <c r="K102" s="50"/>
      <c r="L102" s="50"/>
      <c r="M102" s="49"/>
    </row>
    <row r="103" spans="1:13">
      <c r="A103" s="73">
        <v>99</v>
      </c>
      <c r="B103" s="210"/>
      <c r="C103" s="211"/>
      <c r="D103" s="211"/>
      <c r="E103" s="78"/>
      <c r="F103" s="78"/>
      <c r="G103" s="51"/>
      <c r="H103" s="79"/>
      <c r="I103" s="80"/>
      <c r="J103" s="152" t="e">
        <v>#DIV/0!</v>
      </c>
      <c r="K103" s="50"/>
      <c r="L103" s="50"/>
      <c r="M103" s="49"/>
    </row>
    <row r="104" spans="1:13">
      <c r="A104" s="73">
        <v>100</v>
      </c>
      <c r="B104" s="210"/>
      <c r="C104" s="211"/>
      <c r="D104" s="211"/>
      <c r="E104" s="78"/>
      <c r="F104" s="78"/>
      <c r="G104" s="51"/>
      <c r="H104" s="79"/>
      <c r="I104" s="80"/>
      <c r="J104" s="152" t="e">
        <v>#DIV/0!</v>
      </c>
      <c r="K104" s="50"/>
      <c r="L104" s="50"/>
      <c r="M104" s="49"/>
    </row>
    <row r="105" spans="1:13">
      <c r="A105" s="73">
        <v>101</v>
      </c>
      <c r="B105" s="210"/>
      <c r="C105" s="211"/>
      <c r="D105" s="211"/>
      <c r="E105" s="78"/>
      <c r="F105" s="78"/>
      <c r="G105" s="51"/>
      <c r="H105" s="79"/>
      <c r="I105" s="80"/>
      <c r="J105" s="139" t="e">
        <v>#DIV/0!</v>
      </c>
      <c r="K105" s="50"/>
      <c r="L105" s="50"/>
      <c r="M105" s="49"/>
    </row>
    <row r="106" spans="1:13">
      <c r="A106" s="73">
        <v>102</v>
      </c>
      <c r="B106" s="210"/>
      <c r="C106" s="211"/>
      <c r="D106" s="211"/>
      <c r="E106" s="78"/>
      <c r="F106" s="78"/>
      <c r="G106" s="51"/>
      <c r="H106" s="79"/>
      <c r="I106" s="80"/>
      <c r="J106" s="139" t="e">
        <v>#DIV/0!</v>
      </c>
      <c r="K106" s="50"/>
      <c r="L106" s="50"/>
      <c r="M106" s="49"/>
    </row>
    <row r="107" spans="1:13">
      <c r="A107" s="73">
        <v>103</v>
      </c>
      <c r="B107" s="210"/>
      <c r="C107" s="211"/>
      <c r="D107" s="211"/>
      <c r="E107" s="78"/>
      <c r="F107" s="78"/>
      <c r="G107" s="51"/>
      <c r="H107" s="79"/>
      <c r="I107" s="80"/>
      <c r="J107" s="139" t="e">
        <v>#DIV/0!</v>
      </c>
      <c r="K107" s="50"/>
      <c r="L107" s="50"/>
      <c r="M107" s="49"/>
    </row>
    <row r="108" spans="1:13">
      <c r="A108" s="73">
        <v>104</v>
      </c>
      <c r="B108" s="210"/>
      <c r="C108" s="211"/>
      <c r="D108" s="211"/>
      <c r="E108" s="78"/>
      <c r="F108" s="78"/>
      <c r="G108" s="51"/>
      <c r="H108" s="79"/>
      <c r="I108" s="80"/>
      <c r="J108" s="139" t="e">
        <v>#DIV/0!</v>
      </c>
      <c r="K108" s="50"/>
      <c r="L108" s="50"/>
      <c r="M108" s="49"/>
    </row>
    <row r="109" spans="1:13">
      <c r="A109" s="73">
        <v>105</v>
      </c>
      <c r="B109" s="210"/>
      <c r="C109" s="211"/>
      <c r="D109" s="211"/>
      <c r="E109" s="78"/>
      <c r="F109" s="78"/>
      <c r="G109" s="51"/>
      <c r="H109" s="79"/>
      <c r="I109" s="80"/>
      <c r="J109" s="152" t="e">
        <v>#DIV/0!</v>
      </c>
      <c r="K109" s="50"/>
      <c r="L109" s="50"/>
      <c r="M109" s="49"/>
    </row>
    <row r="110" spans="1:13">
      <c r="A110" s="73">
        <v>106</v>
      </c>
      <c r="B110" s="210"/>
      <c r="C110" s="211"/>
      <c r="D110" s="211"/>
      <c r="E110" s="78"/>
      <c r="F110" s="78"/>
      <c r="G110" s="51"/>
      <c r="H110" s="79"/>
      <c r="I110" s="80"/>
      <c r="J110" s="152" t="e">
        <v>#DIV/0!</v>
      </c>
      <c r="K110" s="50"/>
      <c r="L110" s="50"/>
      <c r="M110" s="49"/>
    </row>
    <row r="111" spans="1:13">
      <c r="A111" s="73">
        <v>107</v>
      </c>
      <c r="B111" s="210"/>
      <c r="C111" s="211"/>
      <c r="D111" s="211"/>
      <c r="E111" s="78"/>
      <c r="F111" s="78"/>
      <c r="G111" s="51"/>
      <c r="H111" s="79"/>
      <c r="I111" s="80"/>
      <c r="J111" s="139" t="e">
        <v>#DIV/0!</v>
      </c>
      <c r="K111" s="50"/>
      <c r="L111" s="50"/>
      <c r="M111" s="49"/>
    </row>
    <row r="112" spans="1:13">
      <c r="A112" s="73">
        <v>108</v>
      </c>
      <c r="B112" s="210"/>
      <c r="C112" s="211"/>
      <c r="D112" s="211"/>
      <c r="E112" s="78"/>
      <c r="F112" s="78"/>
      <c r="G112" s="51"/>
      <c r="H112" s="79"/>
      <c r="I112" s="80"/>
      <c r="J112" s="152" t="e">
        <v>#DIV/0!</v>
      </c>
      <c r="K112" s="50"/>
      <c r="L112" s="50"/>
      <c r="M112" s="49"/>
    </row>
    <row r="113" spans="1:13">
      <c r="A113" s="73">
        <v>109</v>
      </c>
      <c r="B113" s="210"/>
      <c r="C113" s="211"/>
      <c r="D113" s="211"/>
      <c r="E113" s="78"/>
      <c r="F113" s="78"/>
      <c r="G113" s="51"/>
      <c r="H113" s="79"/>
      <c r="I113" s="80"/>
      <c r="J113" s="152" t="e">
        <v>#DIV/0!</v>
      </c>
      <c r="K113" s="50"/>
      <c r="L113" s="50"/>
      <c r="M113" s="49"/>
    </row>
    <row r="114" spans="1:13">
      <c r="A114" s="73">
        <v>110</v>
      </c>
      <c r="B114" s="210"/>
      <c r="C114" s="211"/>
      <c r="D114" s="211"/>
      <c r="E114" s="78"/>
      <c r="F114" s="78"/>
      <c r="G114" s="51"/>
      <c r="H114" s="79"/>
      <c r="I114" s="80"/>
      <c r="J114" s="139" t="e">
        <v>#DIV/0!</v>
      </c>
      <c r="K114" s="50"/>
      <c r="L114" s="50"/>
      <c r="M114" s="49"/>
    </row>
    <row r="115" spans="1:13">
      <c r="A115" s="73">
        <v>111</v>
      </c>
      <c r="B115" s="210"/>
      <c r="C115" s="211"/>
      <c r="D115" s="211"/>
      <c r="E115" s="78"/>
      <c r="F115" s="78"/>
      <c r="G115" s="51"/>
      <c r="H115" s="79"/>
      <c r="I115" s="80"/>
      <c r="J115" s="139" t="e">
        <v>#DIV/0!</v>
      </c>
      <c r="K115" s="50"/>
      <c r="L115" s="50"/>
      <c r="M115" s="49"/>
    </row>
    <row r="116" spans="1:13">
      <c r="A116" s="73">
        <v>112</v>
      </c>
      <c r="B116" s="210"/>
      <c r="C116" s="211"/>
      <c r="D116" s="211"/>
      <c r="E116" s="78"/>
      <c r="F116" s="78"/>
      <c r="G116" s="51"/>
      <c r="H116" s="79"/>
      <c r="I116" s="80"/>
      <c r="J116" s="139" t="e">
        <v>#DIV/0!</v>
      </c>
      <c r="K116" s="50"/>
      <c r="L116" s="50"/>
      <c r="M116" s="49"/>
    </row>
    <row r="117" spans="1:13">
      <c r="A117" s="73">
        <v>113</v>
      </c>
      <c r="B117" s="210"/>
      <c r="C117" s="211"/>
      <c r="D117" s="211"/>
      <c r="E117" s="78"/>
      <c r="F117" s="78"/>
      <c r="G117" s="51"/>
      <c r="H117" s="79"/>
      <c r="I117" s="80"/>
      <c r="J117" s="139" t="e">
        <v>#DIV/0!</v>
      </c>
      <c r="K117" s="50"/>
      <c r="L117" s="50"/>
      <c r="M117" s="49"/>
    </row>
    <row r="118" spans="1:13">
      <c r="A118" s="73">
        <v>114</v>
      </c>
      <c r="B118" s="210"/>
      <c r="C118" s="211"/>
      <c r="D118" s="211"/>
      <c r="E118" s="78"/>
      <c r="F118" s="78"/>
      <c r="G118" s="51"/>
      <c r="H118" s="79"/>
      <c r="I118" s="80"/>
      <c r="J118" s="152" t="e">
        <v>#DIV/0!</v>
      </c>
      <c r="K118" s="50"/>
      <c r="L118" s="50"/>
      <c r="M118" s="49"/>
    </row>
    <row r="119" spans="1:13">
      <c r="A119" s="73">
        <v>115</v>
      </c>
      <c r="B119" s="210"/>
      <c r="C119" s="211"/>
      <c r="D119" s="211"/>
      <c r="E119" s="78"/>
      <c r="F119" s="78"/>
      <c r="G119" s="51"/>
      <c r="H119" s="79"/>
      <c r="I119" s="80"/>
      <c r="J119" s="152" t="e">
        <v>#DIV/0!</v>
      </c>
      <c r="K119" s="50"/>
      <c r="L119" s="50"/>
      <c r="M119" s="49"/>
    </row>
    <row r="120" spans="1:13">
      <c r="A120" s="73">
        <v>116</v>
      </c>
      <c r="B120" s="210"/>
      <c r="C120" s="211"/>
      <c r="D120" s="211"/>
      <c r="E120" s="78"/>
      <c r="F120" s="78"/>
      <c r="G120" s="51"/>
      <c r="H120" s="79"/>
      <c r="I120" s="80"/>
      <c r="J120" s="139" t="e">
        <v>#DIV/0!</v>
      </c>
      <c r="K120" s="50"/>
      <c r="L120" s="50"/>
      <c r="M120" s="49"/>
    </row>
    <row r="121" spans="1:13">
      <c r="A121" s="73">
        <v>117</v>
      </c>
      <c r="B121" s="210"/>
      <c r="C121" s="211"/>
      <c r="D121" s="211"/>
      <c r="E121" s="78"/>
      <c r="F121" s="78"/>
      <c r="G121" s="51"/>
      <c r="H121" s="79"/>
      <c r="I121" s="80"/>
      <c r="J121" s="152" t="e">
        <v>#DIV/0!</v>
      </c>
      <c r="K121" s="50"/>
      <c r="L121" s="50"/>
      <c r="M121" s="49"/>
    </row>
    <row r="122" spans="1:13">
      <c r="A122" s="73">
        <v>118</v>
      </c>
      <c r="B122" s="210"/>
      <c r="C122" s="211"/>
      <c r="D122" s="211"/>
      <c r="E122" s="78"/>
      <c r="F122" s="78"/>
      <c r="G122" s="51"/>
      <c r="H122" s="79"/>
      <c r="I122" s="80"/>
      <c r="J122" s="152" t="e">
        <v>#DIV/0!</v>
      </c>
      <c r="K122" s="50"/>
      <c r="L122" s="50"/>
      <c r="M122" s="49"/>
    </row>
    <row r="123" spans="1:13">
      <c r="A123" s="73">
        <v>119</v>
      </c>
      <c r="B123" s="210"/>
      <c r="C123" s="211"/>
      <c r="D123" s="211"/>
      <c r="E123" s="78"/>
      <c r="F123" s="78"/>
      <c r="G123" s="51"/>
      <c r="H123" s="79"/>
      <c r="I123" s="80"/>
      <c r="J123" s="139" t="e">
        <v>#DIV/0!</v>
      </c>
      <c r="K123" s="50"/>
      <c r="L123" s="50"/>
      <c r="M123" s="49"/>
    </row>
    <row r="124" spans="1:13">
      <c r="A124" s="73">
        <v>120</v>
      </c>
      <c r="B124" s="210"/>
      <c r="C124" s="211"/>
      <c r="D124" s="211"/>
      <c r="E124" s="78"/>
      <c r="F124" s="78"/>
      <c r="G124" s="51"/>
      <c r="H124" s="79"/>
      <c r="I124" s="80"/>
      <c r="J124" s="139" t="e">
        <v>#DIV/0!</v>
      </c>
      <c r="K124" s="50"/>
      <c r="L124" s="50"/>
      <c r="M124" s="49"/>
    </row>
    <row r="125" spans="1:13">
      <c r="A125" s="73">
        <v>121</v>
      </c>
      <c r="B125" s="210"/>
      <c r="C125" s="211"/>
      <c r="D125" s="211"/>
      <c r="E125" s="78"/>
      <c r="F125" s="78"/>
      <c r="G125" s="51"/>
      <c r="H125" s="79"/>
      <c r="I125" s="80"/>
      <c r="J125" s="139" t="e">
        <v>#DIV/0!</v>
      </c>
      <c r="K125" s="50"/>
      <c r="L125" s="50"/>
      <c r="M125" s="49"/>
    </row>
    <row r="126" spans="1:13">
      <c r="A126" s="73">
        <v>122</v>
      </c>
      <c r="B126" s="210"/>
      <c r="C126" s="211"/>
      <c r="D126" s="211"/>
      <c r="E126" s="78"/>
      <c r="F126" s="78"/>
      <c r="G126" s="51"/>
      <c r="H126" s="79"/>
      <c r="I126" s="80"/>
      <c r="J126" s="139" t="e">
        <v>#DIV/0!</v>
      </c>
      <c r="K126" s="50"/>
      <c r="L126" s="50"/>
      <c r="M126" s="49"/>
    </row>
    <row r="127" spans="1:13">
      <c r="A127" s="73">
        <v>123</v>
      </c>
      <c r="B127" s="210"/>
      <c r="C127" s="211"/>
      <c r="D127" s="211"/>
      <c r="E127" s="78"/>
      <c r="F127" s="78"/>
      <c r="G127" s="51"/>
      <c r="H127" s="79"/>
      <c r="I127" s="80"/>
      <c r="J127" s="152" t="e">
        <v>#DIV/0!</v>
      </c>
      <c r="K127" s="50"/>
      <c r="L127" s="50"/>
      <c r="M127" s="49"/>
    </row>
    <row r="128" spans="1:13">
      <c r="A128" s="73">
        <v>124</v>
      </c>
      <c r="B128" s="210"/>
      <c r="C128" s="211"/>
      <c r="D128" s="211"/>
      <c r="E128" s="78"/>
      <c r="F128" s="78"/>
      <c r="G128" s="51"/>
      <c r="H128" s="79"/>
      <c r="I128" s="80"/>
      <c r="J128" s="152" t="e">
        <v>#DIV/0!</v>
      </c>
      <c r="K128" s="50"/>
      <c r="L128" s="50"/>
      <c r="M128" s="49"/>
    </row>
    <row r="129" spans="1:13">
      <c r="A129" s="73">
        <v>125</v>
      </c>
      <c r="B129" s="210"/>
      <c r="C129" s="211"/>
      <c r="D129" s="211"/>
      <c r="E129" s="78"/>
      <c r="F129" s="78"/>
      <c r="G129" s="51"/>
      <c r="H129" s="79"/>
      <c r="I129" s="80"/>
      <c r="J129" s="139" t="e">
        <v>#DIV/0!</v>
      </c>
      <c r="K129" s="50"/>
      <c r="L129" s="50"/>
      <c r="M129" s="49"/>
    </row>
    <row r="130" spans="1:13">
      <c r="A130" s="73">
        <v>126</v>
      </c>
      <c r="B130" s="210"/>
      <c r="C130" s="211"/>
      <c r="D130" s="211"/>
      <c r="E130" s="78"/>
      <c r="F130" s="78"/>
      <c r="G130" s="51"/>
      <c r="H130" s="79"/>
      <c r="I130" s="80"/>
      <c r="J130" s="152" t="e">
        <v>#DIV/0!</v>
      </c>
      <c r="K130" s="50"/>
      <c r="L130" s="50"/>
      <c r="M130" s="49"/>
    </row>
    <row r="131" spans="1:13">
      <c r="A131" s="73">
        <v>127</v>
      </c>
      <c r="B131" s="210"/>
      <c r="C131" s="211"/>
      <c r="D131" s="211"/>
      <c r="E131" s="78"/>
      <c r="F131" s="78"/>
      <c r="G131" s="51"/>
      <c r="H131" s="79"/>
      <c r="I131" s="80"/>
      <c r="J131" s="152" t="e">
        <v>#DIV/0!</v>
      </c>
      <c r="K131" s="50"/>
      <c r="L131" s="50"/>
      <c r="M131" s="49"/>
    </row>
    <row r="132" spans="1:13">
      <c r="A132" s="73">
        <v>128</v>
      </c>
      <c r="B132" s="210"/>
      <c r="C132" s="211"/>
      <c r="D132" s="211"/>
      <c r="E132" s="78"/>
      <c r="F132" s="78"/>
      <c r="G132" s="51"/>
      <c r="H132" s="79"/>
      <c r="I132" s="80"/>
      <c r="J132" s="139" t="e">
        <v>#DIV/0!</v>
      </c>
      <c r="K132" s="50"/>
      <c r="L132" s="50"/>
      <c r="M132" s="49"/>
    </row>
    <row r="133" spans="1:13">
      <c r="A133" s="73">
        <v>129</v>
      </c>
      <c r="B133" s="210"/>
      <c r="C133" s="211"/>
      <c r="D133" s="211"/>
      <c r="E133" s="78"/>
      <c r="F133" s="78"/>
      <c r="G133" s="51"/>
      <c r="H133" s="79"/>
      <c r="I133" s="80"/>
      <c r="J133" s="139" t="e">
        <v>#DIV/0!</v>
      </c>
      <c r="K133" s="50"/>
      <c r="L133" s="50"/>
      <c r="M133" s="49"/>
    </row>
    <row r="134" spans="1:13">
      <c r="A134" s="73">
        <v>130</v>
      </c>
      <c r="B134" s="210"/>
      <c r="C134" s="211"/>
      <c r="D134" s="211"/>
      <c r="E134" s="78"/>
      <c r="F134" s="78"/>
      <c r="G134" s="51"/>
      <c r="H134" s="79"/>
      <c r="I134" s="80"/>
      <c r="J134" s="139" t="e">
        <v>#DIV/0!</v>
      </c>
      <c r="K134" s="50"/>
      <c r="L134" s="50"/>
      <c r="M134" s="49"/>
    </row>
    <row r="135" spans="1:13">
      <c r="A135" s="73">
        <v>131</v>
      </c>
      <c r="B135" s="210"/>
      <c r="C135" s="211"/>
      <c r="D135" s="211"/>
      <c r="E135" s="78"/>
      <c r="F135" s="78"/>
      <c r="G135" s="51"/>
      <c r="H135" s="79"/>
      <c r="I135" s="80"/>
      <c r="J135" s="139" t="e">
        <v>#DIV/0!</v>
      </c>
      <c r="K135" s="50"/>
      <c r="L135" s="50"/>
      <c r="M135" s="49"/>
    </row>
    <row r="136" spans="1:13">
      <c r="A136" s="73">
        <v>132</v>
      </c>
      <c r="B136" s="210"/>
      <c r="C136" s="211"/>
      <c r="D136" s="211"/>
      <c r="E136" s="78"/>
      <c r="F136" s="78"/>
      <c r="G136" s="51"/>
      <c r="H136" s="79"/>
      <c r="I136" s="80"/>
      <c r="J136" s="152" t="e">
        <v>#DIV/0!</v>
      </c>
      <c r="K136" s="50"/>
      <c r="L136" s="50"/>
      <c r="M136" s="49"/>
    </row>
    <row r="137" spans="1:13">
      <c r="A137" s="73">
        <v>133</v>
      </c>
      <c r="B137" s="210"/>
      <c r="C137" s="211"/>
      <c r="D137" s="211"/>
      <c r="E137" s="78"/>
      <c r="F137" s="78"/>
      <c r="G137" s="51"/>
      <c r="H137" s="79"/>
      <c r="I137" s="80"/>
      <c r="J137" s="152" t="e">
        <v>#DIV/0!</v>
      </c>
      <c r="K137" s="50"/>
      <c r="L137" s="50"/>
      <c r="M137" s="49"/>
    </row>
    <row r="138" spans="1:13">
      <c r="A138" s="73">
        <v>134</v>
      </c>
      <c r="B138" s="210"/>
      <c r="C138" s="211"/>
      <c r="D138" s="211"/>
      <c r="E138" s="78"/>
      <c r="F138" s="78"/>
      <c r="G138" s="51"/>
      <c r="H138" s="79"/>
      <c r="I138" s="80"/>
      <c r="J138" s="139" t="e">
        <v>#DIV/0!</v>
      </c>
      <c r="K138" s="50"/>
      <c r="L138" s="50"/>
      <c r="M138" s="49"/>
    </row>
    <row r="139" spans="1:13">
      <c r="A139" s="73">
        <v>135</v>
      </c>
      <c r="B139" s="210"/>
      <c r="C139" s="211"/>
      <c r="D139" s="211"/>
      <c r="E139" s="78"/>
      <c r="F139" s="78"/>
      <c r="G139" s="51"/>
      <c r="H139" s="79"/>
      <c r="I139" s="80"/>
      <c r="J139" s="152" t="e">
        <v>#DIV/0!</v>
      </c>
      <c r="K139" s="50"/>
      <c r="L139" s="50"/>
      <c r="M139" s="49"/>
    </row>
    <row r="140" spans="1:13">
      <c r="A140" s="73">
        <v>136</v>
      </c>
      <c r="B140" s="210"/>
      <c r="C140" s="211"/>
      <c r="D140" s="211"/>
      <c r="E140" s="78"/>
      <c r="F140" s="78"/>
      <c r="G140" s="51"/>
      <c r="H140" s="79"/>
      <c r="I140" s="80"/>
      <c r="J140" s="152" t="e">
        <v>#DIV/0!</v>
      </c>
      <c r="K140" s="50"/>
      <c r="L140" s="50"/>
      <c r="M140" s="49"/>
    </row>
    <row r="141" spans="1:13">
      <c r="A141" s="73">
        <v>137</v>
      </c>
      <c r="B141" s="210"/>
      <c r="C141" s="211"/>
      <c r="D141" s="211"/>
      <c r="E141" s="78"/>
      <c r="F141" s="78"/>
      <c r="G141" s="51"/>
      <c r="H141" s="79"/>
      <c r="I141" s="80"/>
      <c r="J141" s="139" t="e">
        <v>#DIV/0!</v>
      </c>
      <c r="K141" s="50"/>
      <c r="L141" s="50"/>
      <c r="M141" s="49"/>
    </row>
    <row r="142" spans="1:13">
      <c r="A142" s="73">
        <v>138</v>
      </c>
      <c r="B142" s="210"/>
      <c r="C142" s="211"/>
      <c r="D142" s="211"/>
      <c r="E142" s="78"/>
      <c r="F142" s="78"/>
      <c r="G142" s="51"/>
      <c r="H142" s="79"/>
      <c r="I142" s="80"/>
      <c r="J142" s="139" t="e">
        <v>#DIV/0!</v>
      </c>
      <c r="K142" s="50"/>
      <c r="L142" s="50"/>
      <c r="M142" s="49"/>
    </row>
    <row r="143" spans="1:13">
      <c r="A143" s="73">
        <v>139</v>
      </c>
      <c r="B143" s="210"/>
      <c r="C143" s="211"/>
      <c r="D143" s="211"/>
      <c r="E143" s="78"/>
      <c r="F143" s="78"/>
      <c r="G143" s="51"/>
      <c r="H143" s="79"/>
      <c r="I143" s="80"/>
      <c r="J143" s="139" t="e">
        <v>#DIV/0!</v>
      </c>
      <c r="K143" s="50"/>
      <c r="L143" s="50"/>
      <c r="M143" s="49"/>
    </row>
    <row r="144" spans="1:13">
      <c r="A144" s="73">
        <v>140</v>
      </c>
      <c r="B144" s="210"/>
      <c r="C144" s="211"/>
      <c r="D144" s="211"/>
      <c r="E144" s="78"/>
      <c r="F144" s="78"/>
      <c r="G144" s="51"/>
      <c r="H144" s="79"/>
      <c r="I144" s="80"/>
      <c r="J144" s="139" t="e">
        <v>#DIV/0!</v>
      </c>
      <c r="K144" s="50"/>
      <c r="L144" s="50"/>
      <c r="M144" s="49"/>
    </row>
    <row r="145" spans="1:13">
      <c r="A145" s="73">
        <v>141</v>
      </c>
      <c r="B145" s="210"/>
      <c r="C145" s="211"/>
      <c r="D145" s="211"/>
      <c r="E145" s="78"/>
      <c r="F145" s="78"/>
      <c r="G145" s="51"/>
      <c r="H145" s="79"/>
      <c r="I145" s="80"/>
      <c r="J145" s="152" t="e">
        <v>#DIV/0!</v>
      </c>
      <c r="K145" s="50"/>
      <c r="L145" s="50"/>
      <c r="M145" s="49"/>
    </row>
    <row r="146" spans="1:13">
      <c r="A146" s="73">
        <v>142</v>
      </c>
      <c r="B146" s="210"/>
      <c r="C146" s="211"/>
      <c r="D146" s="211"/>
      <c r="E146" s="78"/>
      <c r="F146" s="78"/>
      <c r="G146" s="51"/>
      <c r="H146" s="79"/>
      <c r="I146" s="80"/>
      <c r="J146" s="152" t="e">
        <v>#DIV/0!</v>
      </c>
      <c r="K146" s="50"/>
      <c r="L146" s="50"/>
      <c r="M146" s="49"/>
    </row>
    <row r="147" spans="1:13">
      <c r="A147" s="73">
        <v>143</v>
      </c>
      <c r="B147" s="210"/>
      <c r="C147" s="211"/>
      <c r="D147" s="211"/>
      <c r="E147" s="78"/>
      <c r="F147" s="78"/>
      <c r="G147" s="51"/>
      <c r="H147" s="79"/>
      <c r="I147" s="80"/>
      <c r="J147" s="139" t="e">
        <v>#DIV/0!</v>
      </c>
      <c r="K147" s="50"/>
      <c r="L147" s="50"/>
      <c r="M147" s="49"/>
    </row>
    <row r="148" spans="1:13">
      <c r="A148" s="73">
        <v>144</v>
      </c>
      <c r="B148" s="210"/>
      <c r="C148" s="211"/>
      <c r="D148" s="211"/>
      <c r="E148" s="78"/>
      <c r="F148" s="78"/>
      <c r="G148" s="51"/>
      <c r="H148" s="79"/>
      <c r="I148" s="80"/>
      <c r="J148" s="152" t="e">
        <v>#DIV/0!</v>
      </c>
      <c r="K148" s="50"/>
      <c r="L148" s="50"/>
      <c r="M148" s="49"/>
    </row>
    <row r="149" spans="1:13">
      <c r="A149" s="73">
        <v>145</v>
      </c>
      <c r="B149" s="210"/>
      <c r="C149" s="211"/>
      <c r="D149" s="211"/>
      <c r="E149" s="78"/>
      <c r="F149" s="78"/>
      <c r="G149" s="51"/>
      <c r="H149" s="79"/>
      <c r="I149" s="80"/>
      <c r="J149" s="152" t="e">
        <v>#DIV/0!</v>
      </c>
      <c r="K149" s="50"/>
      <c r="L149" s="50"/>
      <c r="M149" s="49"/>
    </row>
    <row r="150" spans="1:13">
      <c r="A150" s="73">
        <v>146</v>
      </c>
      <c r="B150" s="210"/>
      <c r="C150" s="211"/>
      <c r="D150" s="211"/>
      <c r="E150" s="78"/>
      <c r="F150" s="78"/>
      <c r="G150" s="51"/>
      <c r="H150" s="79"/>
      <c r="I150" s="80"/>
      <c r="J150" s="139" t="e">
        <v>#DIV/0!</v>
      </c>
      <c r="K150" s="50"/>
      <c r="L150" s="50"/>
      <c r="M150" s="49"/>
    </row>
    <row r="151" spans="1:13">
      <c r="A151" s="73">
        <v>147</v>
      </c>
      <c r="B151" s="210"/>
      <c r="C151" s="211"/>
      <c r="D151" s="211"/>
      <c r="E151" s="78"/>
      <c r="F151" s="78"/>
      <c r="G151" s="51"/>
      <c r="H151" s="79"/>
      <c r="I151" s="80"/>
      <c r="J151" s="139" t="e">
        <v>#DIV/0!</v>
      </c>
      <c r="K151" s="50"/>
      <c r="L151" s="50"/>
      <c r="M151" s="49"/>
    </row>
    <row r="152" spans="1:13">
      <c r="A152" s="73">
        <v>148</v>
      </c>
      <c r="B152" s="210"/>
      <c r="C152" s="211"/>
      <c r="D152" s="211"/>
      <c r="E152" s="78"/>
      <c r="F152" s="78"/>
      <c r="G152" s="51"/>
      <c r="H152" s="79"/>
      <c r="I152" s="80"/>
      <c r="J152" s="139" t="e">
        <v>#DIV/0!</v>
      </c>
      <c r="K152" s="50"/>
      <c r="L152" s="50"/>
      <c r="M152" s="49"/>
    </row>
    <row r="153" spans="1:13">
      <c r="A153" s="73">
        <v>149</v>
      </c>
      <c r="B153" s="210"/>
      <c r="C153" s="211"/>
      <c r="D153" s="211"/>
      <c r="E153" s="78"/>
      <c r="F153" s="78"/>
      <c r="G153" s="51"/>
      <c r="H153" s="79"/>
      <c r="I153" s="80"/>
      <c r="J153" s="139" t="e">
        <v>#DIV/0!</v>
      </c>
      <c r="K153" s="50"/>
      <c r="L153" s="50"/>
      <c r="M153" s="49"/>
    </row>
    <row r="154" spans="1:13">
      <c r="A154" s="73">
        <v>150</v>
      </c>
      <c r="B154" s="210"/>
      <c r="C154" s="211"/>
      <c r="D154" s="211"/>
      <c r="E154" s="78"/>
      <c r="F154" s="78"/>
      <c r="G154" s="51"/>
      <c r="H154" s="79"/>
      <c r="I154" s="80"/>
      <c r="J154" s="152" t="e">
        <v>#DIV/0!</v>
      </c>
      <c r="K154" s="50"/>
      <c r="L154" s="50"/>
      <c r="M154" s="49"/>
    </row>
    <row r="155" spans="1:13">
      <c r="A155" s="73">
        <v>151</v>
      </c>
      <c r="B155" s="210"/>
      <c r="C155" s="211"/>
      <c r="D155" s="211"/>
      <c r="E155" s="78"/>
      <c r="F155" s="78"/>
      <c r="G155" s="51"/>
      <c r="H155" s="79"/>
      <c r="I155" s="80"/>
      <c r="J155" s="152" t="e">
        <v>#DIV/0!</v>
      </c>
      <c r="K155" s="50"/>
      <c r="L155" s="50"/>
      <c r="M155" s="49"/>
    </row>
    <row r="156" spans="1:13">
      <c r="A156" s="73">
        <v>152</v>
      </c>
      <c r="B156" s="210"/>
      <c r="C156" s="211"/>
      <c r="D156" s="211"/>
      <c r="E156" s="78"/>
      <c r="F156" s="78"/>
      <c r="G156" s="51"/>
      <c r="H156" s="79"/>
      <c r="I156" s="80"/>
      <c r="J156" s="139" t="e">
        <v>#DIV/0!</v>
      </c>
      <c r="K156" s="50"/>
      <c r="L156" s="50"/>
      <c r="M156" s="49"/>
    </row>
    <row r="157" spans="1:13">
      <c r="A157" s="73">
        <v>153</v>
      </c>
      <c r="B157" s="210"/>
      <c r="C157" s="211"/>
      <c r="D157" s="211"/>
      <c r="E157" s="78"/>
      <c r="F157" s="78"/>
      <c r="G157" s="51"/>
      <c r="H157" s="79"/>
      <c r="I157" s="80"/>
      <c r="J157" s="152" t="e">
        <v>#DIV/0!</v>
      </c>
      <c r="K157" s="50"/>
      <c r="L157" s="50"/>
      <c r="M157" s="49"/>
    </row>
    <row r="158" spans="1:13">
      <c r="A158" s="73">
        <v>154</v>
      </c>
      <c r="B158" s="210"/>
      <c r="C158" s="211"/>
      <c r="D158" s="211"/>
      <c r="E158" s="78"/>
      <c r="F158" s="78"/>
      <c r="G158" s="51"/>
      <c r="H158" s="79"/>
      <c r="I158" s="80"/>
      <c r="J158" s="152" t="e">
        <v>#DIV/0!</v>
      </c>
      <c r="K158" s="50"/>
      <c r="L158" s="50"/>
      <c r="M158" s="49"/>
    </row>
    <row r="159" spans="1:13">
      <c r="A159" s="73">
        <v>155</v>
      </c>
      <c r="B159" s="210"/>
      <c r="C159" s="211"/>
      <c r="D159" s="211"/>
      <c r="E159" s="78"/>
      <c r="F159" s="78"/>
      <c r="G159" s="51"/>
      <c r="H159" s="79"/>
      <c r="I159" s="80"/>
      <c r="J159" s="139" t="e">
        <v>#DIV/0!</v>
      </c>
      <c r="K159" s="50"/>
      <c r="L159" s="50"/>
      <c r="M159" s="49"/>
    </row>
    <row r="160" spans="1:13">
      <c r="A160" s="73">
        <v>156</v>
      </c>
      <c r="B160" s="210"/>
      <c r="C160" s="211"/>
      <c r="D160" s="211"/>
      <c r="E160" s="78"/>
      <c r="F160" s="78"/>
      <c r="G160" s="51"/>
      <c r="H160" s="79"/>
      <c r="I160" s="80"/>
      <c r="J160" s="139" t="e">
        <v>#DIV/0!</v>
      </c>
      <c r="K160" s="50"/>
      <c r="L160" s="50"/>
      <c r="M160" s="49"/>
    </row>
    <row r="161" spans="1:13">
      <c r="A161" s="73">
        <v>157</v>
      </c>
      <c r="B161" s="210"/>
      <c r="C161" s="211"/>
      <c r="D161" s="211"/>
      <c r="E161" s="78"/>
      <c r="F161" s="78"/>
      <c r="G161" s="51"/>
      <c r="H161" s="79"/>
      <c r="I161" s="80"/>
      <c r="J161" s="139" t="e">
        <v>#DIV/0!</v>
      </c>
      <c r="K161" s="50"/>
      <c r="L161" s="50"/>
      <c r="M161" s="49"/>
    </row>
    <row r="162" spans="1:13">
      <c r="A162" s="73">
        <v>158</v>
      </c>
      <c r="B162" s="210"/>
      <c r="C162" s="211"/>
      <c r="D162" s="211"/>
      <c r="E162" s="78"/>
      <c r="F162" s="78"/>
      <c r="G162" s="51"/>
      <c r="H162" s="79"/>
      <c r="I162" s="80"/>
      <c r="J162" s="139" t="e">
        <v>#DIV/0!</v>
      </c>
      <c r="K162" s="50"/>
      <c r="L162" s="50"/>
      <c r="M162" s="49"/>
    </row>
    <row r="163" spans="1:13">
      <c r="A163" s="73">
        <v>159</v>
      </c>
      <c r="B163" s="210"/>
      <c r="C163" s="211"/>
      <c r="D163" s="211"/>
      <c r="E163" s="78"/>
      <c r="F163" s="78"/>
      <c r="G163" s="51"/>
      <c r="H163" s="79"/>
      <c r="I163" s="80"/>
      <c r="J163" s="152" t="e">
        <v>#DIV/0!</v>
      </c>
      <c r="K163" s="50"/>
      <c r="L163" s="50"/>
      <c r="M163" s="49"/>
    </row>
    <row r="164" spans="1:13">
      <c r="A164" s="73">
        <v>160</v>
      </c>
      <c r="B164" s="210"/>
      <c r="C164" s="211"/>
      <c r="D164" s="211"/>
      <c r="E164" s="78"/>
      <c r="F164" s="78"/>
      <c r="G164" s="51"/>
      <c r="H164" s="79"/>
      <c r="I164" s="80"/>
      <c r="J164" s="152" t="e">
        <v>#DIV/0!</v>
      </c>
      <c r="K164" s="50"/>
      <c r="L164" s="50"/>
      <c r="M164" s="49"/>
    </row>
    <row r="165" spans="1:13">
      <c r="A165" s="73">
        <v>161</v>
      </c>
      <c r="B165" s="210"/>
      <c r="C165" s="211"/>
      <c r="D165" s="211"/>
      <c r="E165" s="78"/>
      <c r="F165" s="78"/>
      <c r="G165" s="51"/>
      <c r="H165" s="79"/>
      <c r="I165" s="80"/>
      <c r="J165" s="139" t="e">
        <v>#DIV/0!</v>
      </c>
      <c r="K165" s="50"/>
      <c r="L165" s="50"/>
      <c r="M165" s="49"/>
    </row>
    <row r="166" spans="1:13">
      <c r="A166" s="73">
        <v>162</v>
      </c>
      <c r="B166" s="210"/>
      <c r="C166" s="211"/>
      <c r="D166" s="211"/>
      <c r="E166" s="78"/>
      <c r="F166" s="78"/>
      <c r="G166" s="51"/>
      <c r="H166" s="79"/>
      <c r="I166" s="80"/>
      <c r="J166" s="152" t="e">
        <v>#DIV/0!</v>
      </c>
      <c r="K166" s="50"/>
      <c r="L166" s="50"/>
      <c r="M166" s="49"/>
    </row>
    <row r="167" spans="1:13">
      <c r="A167" s="73">
        <v>163</v>
      </c>
      <c r="B167" s="210"/>
      <c r="C167" s="211"/>
      <c r="D167" s="211"/>
      <c r="E167" s="78"/>
      <c r="F167" s="78"/>
      <c r="G167" s="51"/>
      <c r="H167" s="79"/>
      <c r="I167" s="80"/>
      <c r="J167" s="152" t="e">
        <v>#DIV/0!</v>
      </c>
      <c r="K167" s="50"/>
      <c r="L167" s="50"/>
      <c r="M167" s="49"/>
    </row>
    <row r="168" spans="1:13">
      <c r="A168" s="73">
        <v>164</v>
      </c>
      <c r="B168" s="210"/>
      <c r="C168" s="211"/>
      <c r="D168" s="211"/>
      <c r="E168" s="78"/>
      <c r="F168" s="78"/>
      <c r="G168" s="51"/>
      <c r="H168" s="79"/>
      <c r="I168" s="80"/>
      <c r="J168" s="139" t="e">
        <v>#DIV/0!</v>
      </c>
      <c r="K168" s="50"/>
      <c r="L168" s="50"/>
      <c r="M168" s="49"/>
    </row>
    <row r="169" spans="1:13">
      <c r="A169" s="73">
        <v>165</v>
      </c>
      <c r="B169" s="210"/>
      <c r="C169" s="211"/>
      <c r="D169" s="211"/>
      <c r="E169" s="78"/>
      <c r="F169" s="78"/>
      <c r="G169" s="51"/>
      <c r="H169" s="79"/>
      <c r="I169" s="80"/>
      <c r="J169" s="139" t="e">
        <v>#DIV/0!</v>
      </c>
      <c r="K169" s="50"/>
      <c r="L169" s="50"/>
      <c r="M169" s="49"/>
    </row>
    <row r="170" spans="1:13">
      <c r="A170" s="73">
        <v>166</v>
      </c>
      <c r="B170" s="210"/>
      <c r="C170" s="211"/>
      <c r="D170" s="211"/>
      <c r="E170" s="78"/>
      <c r="F170" s="78"/>
      <c r="G170" s="51"/>
      <c r="H170" s="79"/>
      <c r="I170" s="80"/>
      <c r="J170" s="139" t="e">
        <v>#DIV/0!</v>
      </c>
      <c r="K170" s="50"/>
      <c r="L170" s="50"/>
      <c r="M170" s="49"/>
    </row>
    <row r="171" spans="1:13">
      <c r="A171" s="73">
        <v>167</v>
      </c>
      <c r="B171" s="210"/>
      <c r="C171" s="211"/>
      <c r="D171" s="211"/>
      <c r="E171" s="78"/>
      <c r="F171" s="78"/>
      <c r="G171" s="51"/>
      <c r="H171" s="79"/>
      <c r="I171" s="80"/>
      <c r="J171" s="139" t="e">
        <v>#DIV/0!</v>
      </c>
      <c r="K171" s="50"/>
      <c r="L171" s="50"/>
      <c r="M171" s="49"/>
    </row>
    <row r="172" spans="1:13">
      <c r="A172" s="73">
        <v>168</v>
      </c>
      <c r="B172" s="210"/>
      <c r="C172" s="211"/>
      <c r="D172" s="211"/>
      <c r="E172" s="78"/>
      <c r="F172" s="78"/>
      <c r="G172" s="51"/>
      <c r="H172" s="79"/>
      <c r="I172" s="80"/>
      <c r="J172" s="152" t="e">
        <v>#DIV/0!</v>
      </c>
      <c r="K172" s="50"/>
      <c r="L172" s="50"/>
      <c r="M172" s="49"/>
    </row>
    <row r="173" spans="1:13">
      <c r="A173" s="73">
        <v>169</v>
      </c>
      <c r="B173" s="210"/>
      <c r="C173" s="211"/>
      <c r="D173" s="211"/>
      <c r="E173" s="78"/>
      <c r="F173" s="78"/>
      <c r="G173" s="51"/>
      <c r="H173" s="79"/>
      <c r="I173" s="80"/>
      <c r="J173" s="152" t="e">
        <v>#DIV/0!</v>
      </c>
      <c r="K173" s="50"/>
      <c r="L173" s="50"/>
      <c r="M173" s="49"/>
    </row>
    <row r="174" spans="1:13">
      <c r="A174" s="73">
        <v>170</v>
      </c>
      <c r="B174" s="210"/>
      <c r="C174" s="211"/>
      <c r="D174" s="211"/>
      <c r="E174" s="78"/>
      <c r="F174" s="78"/>
      <c r="G174" s="51"/>
      <c r="H174" s="79"/>
      <c r="I174" s="80"/>
      <c r="J174" s="139" t="e">
        <v>#DIV/0!</v>
      </c>
      <c r="K174" s="50"/>
      <c r="L174" s="50"/>
      <c r="M174" s="49"/>
    </row>
    <row r="175" spans="1:13">
      <c r="A175" s="73">
        <v>171</v>
      </c>
      <c r="B175" s="210"/>
      <c r="C175" s="211"/>
      <c r="D175" s="211"/>
      <c r="E175" s="78"/>
      <c r="F175" s="78"/>
      <c r="G175" s="51"/>
      <c r="H175" s="79"/>
      <c r="I175" s="80"/>
      <c r="J175" s="152" t="e">
        <v>#DIV/0!</v>
      </c>
      <c r="K175" s="50"/>
      <c r="L175" s="50"/>
      <c r="M175" s="49"/>
    </row>
    <row r="176" spans="1:13">
      <c r="A176" s="73">
        <v>172</v>
      </c>
      <c r="B176" s="210"/>
      <c r="C176" s="211"/>
      <c r="D176" s="211"/>
      <c r="E176" s="78"/>
      <c r="F176" s="78"/>
      <c r="G176" s="51"/>
      <c r="H176" s="79"/>
      <c r="I176" s="80"/>
      <c r="J176" s="152" t="e">
        <v>#DIV/0!</v>
      </c>
      <c r="K176" s="50"/>
      <c r="L176" s="50"/>
      <c r="M176" s="49"/>
    </row>
    <row r="177" spans="1:13">
      <c r="A177" s="73">
        <v>173</v>
      </c>
      <c r="B177" s="210"/>
      <c r="C177" s="211"/>
      <c r="D177" s="211"/>
      <c r="E177" s="78"/>
      <c r="F177" s="78"/>
      <c r="G177" s="51"/>
      <c r="H177" s="79"/>
      <c r="I177" s="80"/>
      <c r="J177" s="139" t="e">
        <v>#DIV/0!</v>
      </c>
      <c r="K177" s="50"/>
      <c r="L177" s="50"/>
      <c r="M177" s="49"/>
    </row>
    <row r="178" spans="1:13">
      <c r="A178" s="73">
        <v>174</v>
      </c>
      <c r="B178" s="210"/>
      <c r="C178" s="211"/>
      <c r="D178" s="211"/>
      <c r="E178" s="78"/>
      <c r="F178" s="78"/>
      <c r="G178" s="51"/>
      <c r="H178" s="79"/>
      <c r="I178" s="80"/>
      <c r="J178" s="139" t="e">
        <v>#DIV/0!</v>
      </c>
      <c r="K178" s="50"/>
      <c r="L178" s="50"/>
      <c r="M178" s="49"/>
    </row>
    <row r="179" spans="1:13">
      <c r="A179" s="73">
        <v>175</v>
      </c>
      <c r="B179" s="210"/>
      <c r="C179" s="211"/>
      <c r="D179" s="211"/>
      <c r="E179" s="78"/>
      <c r="F179" s="78"/>
      <c r="G179" s="51"/>
      <c r="H179" s="79"/>
      <c r="I179" s="80"/>
      <c r="J179" s="139" t="e">
        <v>#DIV/0!</v>
      </c>
      <c r="K179" s="50"/>
      <c r="L179" s="50"/>
      <c r="M179" s="49"/>
    </row>
    <row r="180" spans="1:13">
      <c r="A180" s="73">
        <v>176</v>
      </c>
      <c r="B180" s="210"/>
      <c r="C180" s="211"/>
      <c r="D180" s="211"/>
      <c r="E180" s="78"/>
      <c r="F180" s="78"/>
      <c r="G180" s="51"/>
      <c r="H180" s="79"/>
      <c r="I180" s="80"/>
      <c r="J180" s="139" t="e">
        <v>#DIV/0!</v>
      </c>
      <c r="K180" s="50"/>
      <c r="L180" s="50"/>
      <c r="M180" s="49"/>
    </row>
    <row r="181" spans="1:13">
      <c r="A181" s="73">
        <v>177</v>
      </c>
      <c r="B181" s="210"/>
      <c r="C181" s="211"/>
      <c r="D181" s="211"/>
      <c r="E181" s="78"/>
      <c r="F181" s="78"/>
      <c r="G181" s="51"/>
      <c r="H181" s="79"/>
      <c r="I181" s="80"/>
      <c r="J181" s="152" t="e">
        <v>#DIV/0!</v>
      </c>
      <c r="K181" s="50"/>
      <c r="L181" s="50"/>
      <c r="M181" s="49"/>
    </row>
    <row r="182" spans="1:13">
      <c r="A182" s="73">
        <v>178</v>
      </c>
      <c r="B182" s="210"/>
      <c r="C182" s="211"/>
      <c r="D182" s="211"/>
      <c r="E182" s="78"/>
      <c r="F182" s="78"/>
      <c r="G182" s="51"/>
      <c r="H182" s="79"/>
      <c r="I182" s="80"/>
      <c r="J182" s="152" t="e">
        <v>#DIV/0!</v>
      </c>
      <c r="K182" s="50"/>
      <c r="L182" s="50"/>
      <c r="M182" s="49"/>
    </row>
    <row r="183" spans="1:13">
      <c r="A183" s="73">
        <v>179</v>
      </c>
      <c r="B183" s="210"/>
      <c r="C183" s="211"/>
      <c r="D183" s="211"/>
      <c r="E183" s="78"/>
      <c r="F183" s="78"/>
      <c r="G183" s="51"/>
      <c r="H183" s="79"/>
      <c r="I183" s="80"/>
      <c r="J183" s="139" t="e">
        <v>#DIV/0!</v>
      </c>
      <c r="K183" s="50"/>
      <c r="L183" s="50"/>
      <c r="M183" s="49"/>
    </row>
    <row r="184" spans="1:13">
      <c r="A184" s="73">
        <v>180</v>
      </c>
      <c r="B184" s="210"/>
      <c r="C184" s="211"/>
      <c r="D184" s="211"/>
      <c r="E184" s="78"/>
      <c r="F184" s="78"/>
      <c r="G184" s="51"/>
      <c r="H184" s="79"/>
      <c r="I184" s="80"/>
      <c r="J184" s="152" t="e">
        <v>#DIV/0!</v>
      </c>
      <c r="K184" s="50"/>
      <c r="L184" s="50"/>
      <c r="M184" s="49"/>
    </row>
    <row r="185" spans="1:13">
      <c r="A185" s="73">
        <v>181</v>
      </c>
      <c r="B185" s="210"/>
      <c r="C185" s="211"/>
      <c r="D185" s="211"/>
      <c r="E185" s="78"/>
      <c r="F185" s="78"/>
      <c r="G185" s="51"/>
      <c r="H185" s="79"/>
      <c r="I185" s="80"/>
      <c r="J185" s="152" t="e">
        <v>#DIV/0!</v>
      </c>
      <c r="K185" s="50"/>
      <c r="L185" s="50"/>
      <c r="M185" s="49"/>
    </row>
    <row r="186" spans="1:13">
      <c r="A186" s="73">
        <v>182</v>
      </c>
      <c r="B186" s="210"/>
      <c r="C186" s="211"/>
      <c r="D186" s="211"/>
      <c r="E186" s="78"/>
      <c r="F186" s="78"/>
      <c r="G186" s="51"/>
      <c r="H186" s="79"/>
      <c r="I186" s="80"/>
      <c r="J186" s="139" t="e">
        <v>#DIV/0!</v>
      </c>
      <c r="K186" s="50"/>
      <c r="L186" s="50"/>
      <c r="M186" s="49"/>
    </row>
    <row r="187" spans="1:13">
      <c r="A187" s="73">
        <v>183</v>
      </c>
      <c r="B187" s="210"/>
      <c r="C187" s="211"/>
      <c r="D187" s="211"/>
      <c r="E187" s="78"/>
      <c r="F187" s="78"/>
      <c r="G187" s="51"/>
      <c r="H187" s="79"/>
      <c r="I187" s="80"/>
      <c r="J187" s="139" t="e">
        <v>#DIV/0!</v>
      </c>
      <c r="K187" s="50"/>
      <c r="L187" s="50"/>
      <c r="M187" s="49"/>
    </row>
    <row r="188" spans="1:13">
      <c r="A188" s="73">
        <v>184</v>
      </c>
      <c r="B188" s="210"/>
      <c r="C188" s="211"/>
      <c r="D188" s="211"/>
      <c r="E188" s="78"/>
      <c r="F188" s="78"/>
      <c r="G188" s="51"/>
      <c r="H188" s="79"/>
      <c r="I188" s="80"/>
      <c r="J188" s="139" t="e">
        <v>#DIV/0!</v>
      </c>
      <c r="K188" s="50"/>
      <c r="L188" s="50"/>
      <c r="M188" s="49"/>
    </row>
    <row r="189" spans="1:13">
      <c r="A189" s="73">
        <v>185</v>
      </c>
      <c r="B189" s="210"/>
      <c r="C189" s="211"/>
      <c r="D189" s="211"/>
      <c r="E189" s="78"/>
      <c r="F189" s="78"/>
      <c r="G189" s="51"/>
      <c r="H189" s="79"/>
      <c r="I189" s="80"/>
      <c r="J189" s="139" t="e">
        <v>#DIV/0!</v>
      </c>
      <c r="K189" s="50"/>
      <c r="L189" s="50"/>
      <c r="M189" s="49"/>
    </row>
    <row r="190" spans="1:13">
      <c r="A190" s="73">
        <v>186</v>
      </c>
      <c r="B190" s="210"/>
      <c r="C190" s="211"/>
      <c r="D190" s="211"/>
      <c r="E190" s="78"/>
      <c r="F190" s="78"/>
      <c r="G190" s="51"/>
      <c r="H190" s="79"/>
      <c r="I190" s="80"/>
      <c r="J190" s="152" t="e">
        <v>#DIV/0!</v>
      </c>
      <c r="K190" s="50"/>
      <c r="L190" s="50"/>
      <c r="M190" s="49"/>
    </row>
    <row r="191" spans="1:13">
      <c r="A191" s="73">
        <v>187</v>
      </c>
      <c r="B191" s="210"/>
      <c r="C191" s="211"/>
      <c r="D191" s="211"/>
      <c r="E191" s="78"/>
      <c r="F191" s="78"/>
      <c r="G191" s="51"/>
      <c r="H191" s="79"/>
      <c r="I191" s="80"/>
      <c r="J191" s="152" t="e">
        <v>#DIV/0!</v>
      </c>
      <c r="K191" s="50"/>
      <c r="L191" s="50"/>
      <c r="M191" s="49"/>
    </row>
    <row r="192" spans="1:13">
      <c r="A192" s="73">
        <v>188</v>
      </c>
      <c r="B192" s="210"/>
      <c r="C192" s="211"/>
      <c r="D192" s="211"/>
      <c r="E192" s="78"/>
      <c r="F192" s="78"/>
      <c r="G192" s="51"/>
      <c r="H192" s="79"/>
      <c r="I192" s="80"/>
      <c r="J192" s="139" t="e">
        <v>#DIV/0!</v>
      </c>
      <c r="K192" s="50"/>
      <c r="L192" s="50"/>
      <c r="M192" s="49"/>
    </row>
    <row r="193" spans="1:13">
      <c r="A193" s="73">
        <v>189</v>
      </c>
      <c r="B193" s="210"/>
      <c r="C193" s="211"/>
      <c r="D193" s="211"/>
      <c r="E193" s="78"/>
      <c r="F193" s="78"/>
      <c r="G193" s="51"/>
      <c r="H193" s="79"/>
      <c r="I193" s="80"/>
      <c r="J193" s="152" t="e">
        <v>#DIV/0!</v>
      </c>
      <c r="K193" s="50"/>
      <c r="L193" s="50"/>
      <c r="M193" s="49"/>
    </row>
    <row r="194" spans="1:13">
      <c r="A194" s="73">
        <v>190</v>
      </c>
      <c r="B194" s="210"/>
      <c r="C194" s="211"/>
      <c r="D194" s="211"/>
      <c r="E194" s="78"/>
      <c r="F194" s="78"/>
      <c r="G194" s="51"/>
      <c r="H194" s="79"/>
      <c r="I194" s="80"/>
      <c r="J194" s="152" t="e">
        <v>#DIV/0!</v>
      </c>
      <c r="K194" s="50"/>
      <c r="L194" s="50"/>
      <c r="M194" s="49"/>
    </row>
    <row r="195" spans="1:13">
      <c r="A195" s="73">
        <v>191</v>
      </c>
      <c r="B195" s="210"/>
      <c r="C195" s="211"/>
      <c r="D195" s="211"/>
      <c r="E195" s="78"/>
      <c r="F195" s="78"/>
      <c r="G195" s="51"/>
      <c r="H195" s="79"/>
      <c r="I195" s="80"/>
      <c r="J195" s="139" t="e">
        <v>#DIV/0!</v>
      </c>
      <c r="K195" s="50"/>
      <c r="L195" s="50"/>
      <c r="M195" s="49"/>
    </row>
    <row r="196" spans="1:13">
      <c r="A196" s="73">
        <v>192</v>
      </c>
      <c r="B196" s="210"/>
      <c r="C196" s="211"/>
      <c r="D196" s="211"/>
      <c r="E196" s="78"/>
      <c r="F196" s="78"/>
      <c r="G196" s="51"/>
      <c r="H196" s="79"/>
      <c r="I196" s="80"/>
      <c r="J196" s="139" t="e">
        <v>#DIV/0!</v>
      </c>
      <c r="K196" s="50"/>
      <c r="L196" s="50"/>
      <c r="M196" s="49"/>
    </row>
    <row r="197" spans="1:13">
      <c r="A197" s="73">
        <v>193</v>
      </c>
      <c r="B197" s="210"/>
      <c r="C197" s="211"/>
      <c r="D197" s="211"/>
      <c r="E197" s="78"/>
      <c r="F197" s="78"/>
      <c r="G197" s="51"/>
      <c r="H197" s="79"/>
      <c r="I197" s="80"/>
      <c r="J197" s="139" t="e">
        <v>#DIV/0!</v>
      </c>
      <c r="K197" s="50"/>
      <c r="L197" s="50"/>
      <c r="M197" s="49"/>
    </row>
    <row r="198" spans="1:13">
      <c r="A198" s="73">
        <v>194</v>
      </c>
      <c r="B198" s="210"/>
      <c r="C198" s="211"/>
      <c r="D198" s="211"/>
      <c r="E198" s="78"/>
      <c r="F198" s="78"/>
      <c r="G198" s="51"/>
      <c r="H198" s="79"/>
      <c r="I198" s="80"/>
      <c r="J198" s="139" t="e">
        <v>#DIV/0!</v>
      </c>
      <c r="K198" s="50"/>
      <c r="L198" s="50"/>
      <c r="M198" s="49"/>
    </row>
    <row r="199" spans="1:13">
      <c r="A199" s="73">
        <v>195</v>
      </c>
      <c r="B199" s="210"/>
      <c r="C199" s="211"/>
      <c r="D199" s="211"/>
      <c r="E199" s="78"/>
      <c r="F199" s="78"/>
      <c r="G199" s="51"/>
      <c r="H199" s="79"/>
      <c r="I199" s="80"/>
      <c r="J199" s="152" t="e">
        <v>#DIV/0!</v>
      </c>
      <c r="K199" s="50"/>
      <c r="L199" s="50"/>
      <c r="M199" s="49"/>
    </row>
    <row r="200" spans="1:13">
      <c r="A200" s="73">
        <v>196</v>
      </c>
      <c r="B200" s="210"/>
      <c r="C200" s="211"/>
      <c r="D200" s="211"/>
      <c r="E200" s="78"/>
      <c r="F200" s="78"/>
      <c r="G200" s="51"/>
      <c r="H200" s="79"/>
      <c r="I200" s="80"/>
      <c r="J200" s="152" t="e">
        <v>#DIV/0!</v>
      </c>
      <c r="K200" s="50"/>
      <c r="L200" s="50"/>
      <c r="M200" s="49"/>
    </row>
    <row r="201" spans="1:13">
      <c r="A201" s="73">
        <v>197</v>
      </c>
      <c r="B201" s="210"/>
      <c r="C201" s="211"/>
      <c r="D201" s="211"/>
      <c r="E201" s="78"/>
      <c r="F201" s="78"/>
      <c r="G201" s="51"/>
      <c r="H201" s="79"/>
      <c r="I201" s="80"/>
      <c r="J201" s="139" t="e">
        <v>#DIV/0!</v>
      </c>
      <c r="K201" s="50"/>
      <c r="L201" s="50"/>
      <c r="M201" s="49"/>
    </row>
    <row r="202" spans="1:13">
      <c r="A202" s="73">
        <v>198</v>
      </c>
      <c r="B202" s="210"/>
      <c r="C202" s="211"/>
      <c r="D202" s="211"/>
      <c r="E202" s="78"/>
      <c r="F202" s="78"/>
      <c r="G202" s="51"/>
      <c r="H202" s="79"/>
      <c r="I202" s="80"/>
      <c r="J202" s="152" t="e">
        <v>#DIV/0!</v>
      </c>
      <c r="K202" s="50"/>
      <c r="L202" s="50"/>
      <c r="M202" s="49"/>
    </row>
    <row r="203" spans="1:13">
      <c r="A203" s="73">
        <v>199</v>
      </c>
      <c r="B203" s="210"/>
      <c r="C203" s="211"/>
      <c r="D203" s="211"/>
      <c r="E203" s="78"/>
      <c r="F203" s="78"/>
      <c r="G203" s="51"/>
      <c r="H203" s="79"/>
      <c r="I203" s="80"/>
      <c r="J203" s="152" t="e">
        <v>#DIV/0!</v>
      </c>
      <c r="K203" s="50"/>
      <c r="L203" s="50"/>
      <c r="M203" s="49"/>
    </row>
    <row r="204" spans="1:13">
      <c r="A204" s="73">
        <v>200</v>
      </c>
      <c r="B204" s="210"/>
      <c r="C204" s="211"/>
      <c r="D204" s="211"/>
      <c r="E204" s="78"/>
      <c r="F204" s="78"/>
      <c r="G204" s="51"/>
      <c r="H204" s="79"/>
      <c r="I204" s="80"/>
      <c r="J204" s="139" t="e">
        <v>#DIV/0!</v>
      </c>
      <c r="K204" s="50"/>
      <c r="L204" s="50"/>
      <c r="M204" s="49"/>
    </row>
    <row r="205" spans="1:13">
      <c r="A205" s="73">
        <v>201</v>
      </c>
      <c r="B205" s="210"/>
      <c r="C205" s="211"/>
      <c r="D205" s="211"/>
      <c r="E205" s="78"/>
      <c r="F205" s="78"/>
      <c r="G205" s="51"/>
      <c r="H205" s="79"/>
      <c r="I205" s="80"/>
      <c r="J205" s="139" t="e">
        <v>#DIV/0!</v>
      </c>
      <c r="K205" s="50"/>
      <c r="L205" s="50"/>
      <c r="M205" s="49"/>
    </row>
    <row r="206" spans="1:13">
      <c r="A206" s="73">
        <v>202</v>
      </c>
      <c r="B206" s="210"/>
      <c r="C206" s="211"/>
      <c r="D206" s="211"/>
      <c r="E206" s="78"/>
      <c r="F206" s="78"/>
      <c r="G206" s="51"/>
      <c r="H206" s="79"/>
      <c r="I206" s="80"/>
      <c r="J206" s="139" t="e">
        <v>#DIV/0!</v>
      </c>
      <c r="K206" s="50"/>
      <c r="L206" s="50"/>
      <c r="M206" s="49"/>
    </row>
    <row r="207" spans="1:13">
      <c r="A207" s="73">
        <v>203</v>
      </c>
      <c r="B207" s="210"/>
      <c r="C207" s="211"/>
      <c r="D207" s="211"/>
      <c r="E207" s="78"/>
      <c r="F207" s="78"/>
      <c r="G207" s="51"/>
      <c r="H207" s="79"/>
      <c r="I207" s="80"/>
      <c r="J207" s="139" t="e">
        <v>#DIV/0!</v>
      </c>
      <c r="K207" s="50"/>
      <c r="L207" s="50"/>
      <c r="M207" s="49"/>
    </row>
    <row r="208" spans="1:13">
      <c r="A208" s="73">
        <v>204</v>
      </c>
      <c r="B208" s="210"/>
      <c r="C208" s="211"/>
      <c r="D208" s="211"/>
      <c r="E208" s="78"/>
      <c r="F208" s="78"/>
      <c r="G208" s="51"/>
      <c r="H208" s="79"/>
      <c r="I208" s="80"/>
      <c r="J208" s="152" t="e">
        <v>#DIV/0!</v>
      </c>
      <c r="K208" s="50"/>
      <c r="L208" s="50"/>
      <c r="M208" s="49"/>
    </row>
    <row r="209" spans="1:13">
      <c r="A209" s="73">
        <v>205</v>
      </c>
      <c r="B209" s="210"/>
      <c r="C209" s="211"/>
      <c r="D209" s="211"/>
      <c r="E209" s="78"/>
      <c r="F209" s="78"/>
      <c r="G209" s="51"/>
      <c r="H209" s="79"/>
      <c r="I209" s="80"/>
      <c r="J209" s="152" t="e">
        <v>#DIV/0!</v>
      </c>
      <c r="K209" s="50"/>
      <c r="L209" s="50"/>
      <c r="M209" s="49"/>
    </row>
    <row r="210" spans="1:13">
      <c r="A210" s="73">
        <v>206</v>
      </c>
      <c r="B210" s="210"/>
      <c r="C210" s="211"/>
      <c r="D210" s="211"/>
      <c r="E210" s="78"/>
      <c r="F210" s="78"/>
      <c r="G210" s="51"/>
      <c r="H210" s="79"/>
      <c r="I210" s="80"/>
      <c r="J210" s="139" t="e">
        <v>#DIV/0!</v>
      </c>
      <c r="K210" s="50"/>
      <c r="L210" s="50"/>
      <c r="M210" s="49"/>
    </row>
    <row r="211" spans="1:13">
      <c r="A211" s="73">
        <v>207</v>
      </c>
      <c r="B211" s="210"/>
      <c r="C211" s="211"/>
      <c r="D211" s="211"/>
      <c r="E211" s="78"/>
      <c r="F211" s="78"/>
      <c r="G211" s="51"/>
      <c r="H211" s="79"/>
      <c r="I211" s="80"/>
      <c r="J211" s="152" t="e">
        <v>#DIV/0!</v>
      </c>
      <c r="K211" s="50"/>
      <c r="L211" s="50"/>
      <c r="M211" s="49"/>
    </row>
    <row r="212" spans="1:13">
      <c r="A212" s="73">
        <v>208</v>
      </c>
      <c r="B212" s="210"/>
      <c r="C212" s="211"/>
      <c r="D212" s="211"/>
      <c r="E212" s="78"/>
      <c r="F212" s="78"/>
      <c r="G212" s="51"/>
      <c r="H212" s="79"/>
      <c r="I212" s="80"/>
      <c r="J212" s="152" t="e">
        <v>#DIV/0!</v>
      </c>
      <c r="K212" s="50"/>
      <c r="L212" s="50"/>
      <c r="M212" s="49"/>
    </row>
    <row r="213" spans="1:13">
      <c r="A213" s="73">
        <v>209</v>
      </c>
      <c r="B213" s="210"/>
      <c r="C213" s="211"/>
      <c r="D213" s="211"/>
      <c r="E213" s="78"/>
      <c r="F213" s="78"/>
      <c r="G213" s="51"/>
      <c r="H213" s="79"/>
      <c r="I213" s="80"/>
      <c r="J213" s="139" t="e">
        <v>#DIV/0!</v>
      </c>
      <c r="K213" s="50"/>
      <c r="L213" s="50"/>
      <c r="M213" s="49"/>
    </row>
    <row r="214" spans="1:13">
      <c r="A214" s="73">
        <v>210</v>
      </c>
      <c r="B214" s="210"/>
      <c r="C214" s="211"/>
      <c r="D214" s="211"/>
      <c r="E214" s="78"/>
      <c r="F214" s="78"/>
      <c r="G214" s="51"/>
      <c r="H214" s="79"/>
      <c r="I214" s="80"/>
      <c r="J214" s="139" t="e">
        <v>#DIV/0!</v>
      </c>
      <c r="K214" s="50"/>
      <c r="L214" s="50"/>
      <c r="M214" s="49"/>
    </row>
    <row r="215" spans="1:13">
      <c r="A215" s="73">
        <v>211</v>
      </c>
      <c r="B215" s="210"/>
      <c r="C215" s="211"/>
      <c r="D215" s="211"/>
      <c r="E215" s="78"/>
      <c r="F215" s="78"/>
      <c r="G215" s="51"/>
      <c r="H215" s="79"/>
      <c r="I215" s="80"/>
      <c r="J215" s="139" t="e">
        <v>#DIV/0!</v>
      </c>
      <c r="K215" s="50"/>
      <c r="L215" s="50"/>
      <c r="M215" s="49"/>
    </row>
    <row r="216" spans="1:13">
      <c r="A216" s="73">
        <v>212</v>
      </c>
      <c r="B216" s="210"/>
      <c r="C216" s="211"/>
      <c r="D216" s="211"/>
      <c r="E216" s="78"/>
      <c r="F216" s="78"/>
      <c r="G216" s="51"/>
      <c r="H216" s="79"/>
      <c r="I216" s="80"/>
      <c r="J216" s="139" t="e">
        <v>#DIV/0!</v>
      </c>
      <c r="K216" s="50"/>
      <c r="L216" s="50"/>
      <c r="M216" s="49"/>
    </row>
    <row r="217" spans="1:13">
      <c r="A217" s="73">
        <v>213</v>
      </c>
      <c r="B217" s="210"/>
      <c r="C217" s="211"/>
      <c r="D217" s="211"/>
      <c r="E217" s="78"/>
      <c r="F217" s="78"/>
      <c r="G217" s="51"/>
      <c r="H217" s="79"/>
      <c r="I217" s="80"/>
      <c r="J217" s="152" t="e">
        <v>#DIV/0!</v>
      </c>
      <c r="K217" s="50"/>
      <c r="L217" s="50"/>
      <c r="M217" s="49"/>
    </row>
    <row r="218" spans="1:13">
      <c r="A218" s="73">
        <v>214</v>
      </c>
      <c r="B218" s="210"/>
      <c r="C218" s="211"/>
      <c r="D218" s="211"/>
      <c r="E218" s="78"/>
      <c r="F218" s="78"/>
      <c r="G218" s="51"/>
      <c r="H218" s="79"/>
      <c r="I218" s="80"/>
      <c r="J218" s="152" t="e">
        <v>#DIV/0!</v>
      </c>
      <c r="K218" s="50"/>
      <c r="L218" s="50"/>
      <c r="M218" s="49"/>
    </row>
    <row r="219" spans="1:13">
      <c r="A219" s="73">
        <v>215</v>
      </c>
      <c r="B219" s="210"/>
      <c r="C219" s="211"/>
      <c r="D219" s="211"/>
      <c r="E219" s="78"/>
      <c r="F219" s="78"/>
      <c r="G219" s="51"/>
      <c r="H219" s="79"/>
      <c r="I219" s="80"/>
      <c r="J219" s="139" t="e">
        <v>#DIV/0!</v>
      </c>
      <c r="K219" s="50"/>
      <c r="L219" s="50"/>
      <c r="M219" s="49"/>
    </row>
    <row r="220" spans="1:13">
      <c r="A220" s="73">
        <v>216</v>
      </c>
      <c r="B220" s="210"/>
      <c r="C220" s="211"/>
      <c r="D220" s="211"/>
      <c r="E220" s="78"/>
      <c r="F220" s="78"/>
      <c r="G220" s="51"/>
      <c r="H220" s="79"/>
      <c r="I220" s="80"/>
      <c r="J220" s="152" t="e">
        <v>#DIV/0!</v>
      </c>
      <c r="K220" s="50"/>
      <c r="L220" s="50"/>
      <c r="M220" s="49"/>
    </row>
    <row r="221" spans="1:13">
      <c r="A221" s="73">
        <v>217</v>
      </c>
      <c r="B221" s="210"/>
      <c r="C221" s="211"/>
      <c r="D221" s="211"/>
      <c r="E221" s="78"/>
      <c r="F221" s="78"/>
      <c r="G221" s="51"/>
      <c r="H221" s="79"/>
      <c r="I221" s="80"/>
      <c r="J221" s="152" t="e">
        <v>#DIV/0!</v>
      </c>
      <c r="K221" s="50"/>
      <c r="L221" s="50"/>
      <c r="M221" s="49"/>
    </row>
    <row r="222" spans="1:13">
      <c r="A222" s="73">
        <v>218</v>
      </c>
      <c r="B222" s="210"/>
      <c r="C222" s="211"/>
      <c r="D222" s="211"/>
      <c r="E222" s="78"/>
      <c r="F222" s="78"/>
      <c r="G222" s="51"/>
      <c r="H222" s="79"/>
      <c r="I222" s="80"/>
      <c r="J222" s="139" t="e">
        <v>#DIV/0!</v>
      </c>
      <c r="K222" s="50"/>
      <c r="L222" s="50"/>
      <c r="M222" s="49"/>
    </row>
    <row r="223" spans="1:13">
      <c r="A223" s="73">
        <v>219</v>
      </c>
      <c r="B223" s="210"/>
      <c r="C223" s="211"/>
      <c r="D223" s="211"/>
      <c r="E223" s="78"/>
      <c r="F223" s="78"/>
      <c r="G223" s="51"/>
      <c r="H223" s="79"/>
      <c r="I223" s="80"/>
      <c r="J223" s="139" t="e">
        <v>#DIV/0!</v>
      </c>
      <c r="K223" s="50"/>
      <c r="L223" s="50"/>
      <c r="M223" s="49"/>
    </row>
    <row r="224" spans="1:13">
      <c r="A224" s="73">
        <v>220</v>
      </c>
      <c r="B224" s="210"/>
      <c r="C224" s="211"/>
      <c r="D224" s="211"/>
      <c r="E224" s="78"/>
      <c r="F224" s="78"/>
      <c r="G224" s="51"/>
      <c r="H224" s="79"/>
      <c r="I224" s="80"/>
      <c r="J224" s="139" t="e">
        <v>#DIV/0!</v>
      </c>
      <c r="K224" s="50"/>
      <c r="L224" s="50"/>
      <c r="M224" s="49"/>
    </row>
    <row r="225" spans="1:13">
      <c r="A225" s="73">
        <v>221</v>
      </c>
      <c r="B225" s="210"/>
      <c r="C225" s="211"/>
      <c r="D225" s="211"/>
      <c r="E225" s="78"/>
      <c r="F225" s="78"/>
      <c r="G225" s="51"/>
      <c r="H225" s="79"/>
      <c r="I225" s="80"/>
      <c r="J225" s="139" t="e">
        <v>#DIV/0!</v>
      </c>
      <c r="K225" s="50"/>
      <c r="L225" s="50"/>
      <c r="M225" s="49"/>
    </row>
    <row r="226" spans="1:13">
      <c r="A226" s="73">
        <v>222</v>
      </c>
      <c r="B226" s="210"/>
      <c r="C226" s="211"/>
      <c r="D226" s="211"/>
      <c r="E226" s="78"/>
      <c r="F226" s="78"/>
      <c r="G226" s="51"/>
      <c r="H226" s="79"/>
      <c r="I226" s="80"/>
      <c r="J226" s="152" t="e">
        <v>#DIV/0!</v>
      </c>
      <c r="K226" s="50"/>
      <c r="L226" s="50"/>
      <c r="M226" s="49"/>
    </row>
    <row r="227" spans="1:13">
      <c r="A227" s="73">
        <v>223</v>
      </c>
      <c r="B227" s="210"/>
      <c r="C227" s="211"/>
      <c r="D227" s="211"/>
      <c r="E227" s="78"/>
      <c r="F227" s="78"/>
      <c r="G227" s="51"/>
      <c r="H227" s="79"/>
      <c r="I227" s="80"/>
      <c r="J227" s="152" t="e">
        <v>#DIV/0!</v>
      </c>
      <c r="K227" s="50"/>
      <c r="L227" s="50"/>
      <c r="M227" s="49"/>
    </row>
    <row r="228" spans="1:13">
      <c r="A228" s="73">
        <v>224</v>
      </c>
      <c r="B228" s="210"/>
      <c r="C228" s="211"/>
      <c r="D228" s="211"/>
      <c r="E228" s="78"/>
      <c r="F228" s="78"/>
      <c r="G228" s="51"/>
      <c r="H228" s="79"/>
      <c r="I228" s="80"/>
      <c r="J228" s="139" t="e">
        <v>#DIV/0!</v>
      </c>
      <c r="K228" s="50"/>
      <c r="L228" s="50"/>
      <c r="M228" s="49"/>
    </row>
    <row r="229" spans="1:13">
      <c r="A229" s="73">
        <v>225</v>
      </c>
      <c r="B229" s="210"/>
      <c r="C229" s="211"/>
      <c r="D229" s="211"/>
      <c r="E229" s="78"/>
      <c r="F229" s="78"/>
      <c r="G229" s="51"/>
      <c r="H229" s="79"/>
      <c r="I229" s="80"/>
      <c r="J229" s="152" t="e">
        <v>#DIV/0!</v>
      </c>
      <c r="K229" s="50"/>
      <c r="L229" s="50"/>
      <c r="M229" s="49"/>
    </row>
    <row r="230" spans="1:13">
      <c r="A230" s="73">
        <v>226</v>
      </c>
      <c r="B230" s="210"/>
      <c r="C230" s="211"/>
      <c r="D230" s="211"/>
      <c r="E230" s="78"/>
      <c r="F230" s="78"/>
      <c r="G230" s="51"/>
      <c r="H230" s="79"/>
      <c r="I230" s="80"/>
      <c r="J230" s="152" t="e">
        <v>#DIV/0!</v>
      </c>
      <c r="K230" s="50"/>
      <c r="L230" s="50"/>
      <c r="M230" s="49"/>
    </row>
    <row r="231" spans="1:13">
      <c r="A231" s="73">
        <v>227</v>
      </c>
      <c r="B231" s="210"/>
      <c r="C231" s="211"/>
      <c r="D231" s="211"/>
      <c r="E231" s="78"/>
      <c r="F231" s="78"/>
      <c r="G231" s="51"/>
      <c r="H231" s="79"/>
      <c r="I231" s="80"/>
      <c r="J231" s="139" t="e">
        <v>#DIV/0!</v>
      </c>
      <c r="K231" s="50"/>
      <c r="L231" s="50"/>
      <c r="M231" s="49"/>
    </row>
    <row r="232" spans="1:13">
      <c r="A232" s="73">
        <v>228</v>
      </c>
      <c r="B232" s="210"/>
      <c r="C232" s="211"/>
      <c r="D232" s="211"/>
      <c r="E232" s="78"/>
      <c r="F232" s="78"/>
      <c r="G232" s="51"/>
      <c r="H232" s="79"/>
      <c r="I232" s="80"/>
      <c r="J232" s="139" t="e">
        <v>#DIV/0!</v>
      </c>
      <c r="K232" s="50"/>
      <c r="L232" s="50"/>
      <c r="M232" s="49"/>
    </row>
    <row r="233" spans="1:13">
      <c r="A233" s="73">
        <v>229</v>
      </c>
      <c r="B233" s="210"/>
      <c r="C233" s="211"/>
      <c r="D233" s="211"/>
      <c r="E233" s="78"/>
      <c r="F233" s="78"/>
      <c r="G233" s="51"/>
      <c r="H233" s="79"/>
      <c r="I233" s="80"/>
      <c r="J233" s="139" t="e">
        <v>#DIV/0!</v>
      </c>
      <c r="K233" s="50"/>
      <c r="L233" s="50"/>
      <c r="M233" s="49"/>
    </row>
    <row r="234" spans="1:13">
      <c r="A234" s="73">
        <v>230</v>
      </c>
      <c r="B234" s="210"/>
      <c r="C234" s="211"/>
      <c r="D234" s="211"/>
      <c r="E234" s="78"/>
      <c r="F234" s="78"/>
      <c r="G234" s="51"/>
      <c r="H234" s="79"/>
      <c r="I234" s="80"/>
      <c r="J234" s="139" t="e">
        <v>#DIV/0!</v>
      </c>
      <c r="K234" s="50"/>
      <c r="L234" s="50"/>
      <c r="M234" s="49"/>
    </row>
    <row r="235" spans="1:13">
      <c r="A235" s="73">
        <v>231</v>
      </c>
      <c r="B235" s="210"/>
      <c r="C235" s="211"/>
      <c r="D235" s="211"/>
      <c r="E235" s="78"/>
      <c r="F235" s="78"/>
      <c r="G235" s="51"/>
      <c r="H235" s="79"/>
      <c r="I235" s="80"/>
      <c r="J235" s="152" t="e">
        <v>#DIV/0!</v>
      </c>
      <c r="K235" s="50"/>
      <c r="L235" s="50"/>
      <c r="M235" s="49"/>
    </row>
    <row r="236" spans="1:13">
      <c r="A236" s="73">
        <v>232</v>
      </c>
      <c r="B236" s="210"/>
      <c r="C236" s="211"/>
      <c r="D236" s="211"/>
      <c r="E236" s="78"/>
      <c r="F236" s="78"/>
      <c r="G236" s="51"/>
      <c r="H236" s="79"/>
      <c r="I236" s="80"/>
      <c r="J236" s="152" t="e">
        <v>#DIV/0!</v>
      </c>
      <c r="K236" s="50"/>
      <c r="L236" s="50"/>
      <c r="M236" s="49"/>
    </row>
    <row r="237" spans="1:13">
      <c r="A237" s="73">
        <v>233</v>
      </c>
      <c r="B237" s="210"/>
      <c r="C237" s="211"/>
      <c r="D237" s="211"/>
      <c r="E237" s="78"/>
      <c r="F237" s="78"/>
      <c r="G237" s="51"/>
      <c r="H237" s="79"/>
      <c r="I237" s="80"/>
      <c r="J237" s="139" t="e">
        <v>#DIV/0!</v>
      </c>
      <c r="K237" s="50"/>
      <c r="L237" s="50"/>
      <c r="M237" s="49"/>
    </row>
    <row r="238" spans="1:13">
      <c r="A238" s="73">
        <v>234</v>
      </c>
      <c r="B238" s="210"/>
      <c r="C238" s="211"/>
      <c r="D238" s="211"/>
      <c r="E238" s="78"/>
      <c r="F238" s="78"/>
      <c r="G238" s="51"/>
      <c r="H238" s="79"/>
      <c r="I238" s="80"/>
      <c r="J238" s="152" t="e">
        <v>#DIV/0!</v>
      </c>
      <c r="K238" s="50"/>
      <c r="L238" s="50"/>
      <c r="M238" s="49"/>
    </row>
    <row r="239" spans="1:13">
      <c r="A239" s="73">
        <v>235</v>
      </c>
      <c r="B239" s="210"/>
      <c r="C239" s="211"/>
      <c r="D239" s="211"/>
      <c r="E239" s="78"/>
      <c r="F239" s="78"/>
      <c r="G239" s="51"/>
      <c r="H239" s="79"/>
      <c r="I239" s="80"/>
      <c r="J239" s="152" t="e">
        <v>#DIV/0!</v>
      </c>
      <c r="K239" s="50"/>
      <c r="L239" s="50"/>
      <c r="M239" s="49"/>
    </row>
    <row r="240" spans="1:13">
      <c r="A240" s="73">
        <v>236</v>
      </c>
      <c r="B240" s="210"/>
      <c r="C240" s="211"/>
      <c r="D240" s="211"/>
      <c r="E240" s="78"/>
      <c r="F240" s="78"/>
      <c r="G240" s="51"/>
      <c r="H240" s="79"/>
      <c r="I240" s="80"/>
      <c r="J240" s="139" t="e">
        <v>#DIV/0!</v>
      </c>
      <c r="K240" s="50"/>
      <c r="L240" s="50"/>
      <c r="M240" s="49"/>
    </row>
    <row r="241" spans="1:13">
      <c r="A241" s="73">
        <v>237</v>
      </c>
      <c r="B241" s="210"/>
      <c r="C241" s="211"/>
      <c r="D241" s="211"/>
      <c r="E241" s="78"/>
      <c r="F241" s="78"/>
      <c r="G241" s="51"/>
      <c r="H241" s="79"/>
      <c r="I241" s="80"/>
      <c r="J241" s="139" t="e">
        <v>#DIV/0!</v>
      </c>
      <c r="K241" s="50"/>
      <c r="L241" s="50"/>
      <c r="M241" s="49"/>
    </row>
    <row r="242" spans="1:13">
      <c r="A242" s="73">
        <v>238</v>
      </c>
      <c r="B242" s="210"/>
      <c r="C242" s="211"/>
      <c r="D242" s="211"/>
      <c r="E242" s="78"/>
      <c r="F242" s="78"/>
      <c r="G242" s="51"/>
      <c r="H242" s="79"/>
      <c r="I242" s="80"/>
      <c r="J242" s="139" t="e">
        <v>#DIV/0!</v>
      </c>
      <c r="K242" s="50"/>
      <c r="L242" s="50"/>
      <c r="M242" s="49"/>
    </row>
    <row r="243" spans="1:13">
      <c r="A243" s="73">
        <v>239</v>
      </c>
      <c r="B243" s="210"/>
      <c r="C243" s="211"/>
      <c r="D243" s="211"/>
      <c r="E243" s="78"/>
      <c r="F243" s="78"/>
      <c r="G243" s="51"/>
      <c r="H243" s="79"/>
      <c r="I243" s="80"/>
      <c r="J243" s="139" t="e">
        <v>#DIV/0!</v>
      </c>
      <c r="K243" s="50"/>
      <c r="L243" s="50"/>
      <c r="M243" s="49"/>
    </row>
    <row r="244" spans="1:13">
      <c r="A244" s="73">
        <v>240</v>
      </c>
      <c r="B244" s="210"/>
      <c r="C244" s="211"/>
      <c r="D244" s="211"/>
      <c r="E244" s="78"/>
      <c r="F244" s="78"/>
      <c r="G244" s="51"/>
      <c r="H244" s="79"/>
      <c r="I244" s="80"/>
      <c r="J244" s="152" t="e">
        <v>#DIV/0!</v>
      </c>
      <c r="K244" s="50"/>
      <c r="L244" s="50"/>
      <c r="M244" s="49"/>
    </row>
    <row r="245" spans="1:13">
      <c r="A245" s="73">
        <v>241</v>
      </c>
      <c r="B245" s="210"/>
      <c r="C245" s="211"/>
      <c r="D245" s="211"/>
      <c r="E245" s="78"/>
      <c r="F245" s="78"/>
      <c r="G245" s="51"/>
      <c r="H245" s="79"/>
      <c r="I245" s="80"/>
      <c r="J245" s="152" t="e">
        <v>#DIV/0!</v>
      </c>
      <c r="K245" s="50"/>
      <c r="L245" s="50"/>
      <c r="M245" s="49"/>
    </row>
    <row r="246" spans="1:13">
      <c r="A246" s="73">
        <v>242</v>
      </c>
      <c r="B246" s="210"/>
      <c r="C246" s="211"/>
      <c r="D246" s="211"/>
      <c r="E246" s="78"/>
      <c r="F246" s="78"/>
      <c r="G246" s="51"/>
      <c r="H246" s="79"/>
      <c r="I246" s="80"/>
      <c r="J246" s="139" t="e">
        <v>#DIV/0!</v>
      </c>
      <c r="K246" s="50"/>
      <c r="L246" s="50"/>
      <c r="M246" s="49"/>
    </row>
    <row r="247" spans="1:13">
      <c r="A247" s="73">
        <v>243</v>
      </c>
      <c r="B247" s="210"/>
      <c r="C247" s="211"/>
      <c r="D247" s="211"/>
      <c r="E247" s="78"/>
      <c r="F247" s="78"/>
      <c r="G247" s="51"/>
      <c r="H247" s="79"/>
      <c r="I247" s="80"/>
      <c r="J247" s="152" t="e">
        <v>#DIV/0!</v>
      </c>
      <c r="K247" s="50"/>
      <c r="L247" s="50"/>
      <c r="M247" s="49"/>
    </row>
    <row r="248" spans="1:13">
      <c r="A248" s="73">
        <v>244</v>
      </c>
      <c r="B248" s="210"/>
      <c r="C248" s="211"/>
      <c r="D248" s="211"/>
      <c r="E248" s="78"/>
      <c r="F248" s="78"/>
      <c r="G248" s="51"/>
      <c r="H248" s="79"/>
      <c r="I248" s="80"/>
      <c r="J248" s="152" t="e">
        <v>#DIV/0!</v>
      </c>
      <c r="K248" s="50"/>
      <c r="L248" s="50"/>
      <c r="M248" s="49"/>
    </row>
    <row r="249" spans="1:13">
      <c r="A249" s="73">
        <v>245</v>
      </c>
      <c r="B249" s="210"/>
      <c r="C249" s="211"/>
      <c r="D249" s="211"/>
      <c r="E249" s="78"/>
      <c r="F249" s="78"/>
      <c r="G249" s="51"/>
      <c r="H249" s="79"/>
      <c r="I249" s="80"/>
      <c r="J249" s="139" t="e">
        <v>#DIV/0!</v>
      </c>
      <c r="K249" s="50"/>
      <c r="L249" s="50"/>
      <c r="M249" s="49"/>
    </row>
    <row r="250" spans="1:13">
      <c r="A250" s="73">
        <v>246</v>
      </c>
      <c r="B250" s="210"/>
      <c r="C250" s="211"/>
      <c r="D250" s="211"/>
      <c r="E250" s="78"/>
      <c r="F250" s="78"/>
      <c r="G250" s="51"/>
      <c r="H250" s="79"/>
      <c r="I250" s="80"/>
      <c r="J250" s="139" t="e">
        <v>#DIV/0!</v>
      </c>
      <c r="K250" s="50"/>
      <c r="L250" s="50"/>
      <c r="M250" s="49"/>
    </row>
    <row r="251" spans="1:13">
      <c r="A251" s="73">
        <v>247</v>
      </c>
      <c r="B251" s="210"/>
      <c r="C251" s="211"/>
      <c r="D251" s="211"/>
      <c r="E251" s="78"/>
      <c r="F251" s="78"/>
      <c r="G251" s="51"/>
      <c r="H251" s="79"/>
      <c r="I251" s="80"/>
      <c r="J251" s="139" t="e">
        <v>#DIV/0!</v>
      </c>
      <c r="K251" s="50"/>
      <c r="L251" s="50"/>
      <c r="M251" s="49"/>
    </row>
    <row r="252" spans="1:13">
      <c r="A252" s="73">
        <v>248</v>
      </c>
      <c r="B252" s="210"/>
      <c r="C252" s="211"/>
      <c r="D252" s="211"/>
      <c r="E252" s="78"/>
      <c r="F252" s="78"/>
      <c r="G252" s="51"/>
      <c r="H252" s="79"/>
      <c r="I252" s="80"/>
      <c r="J252" s="139" t="e">
        <v>#DIV/0!</v>
      </c>
      <c r="K252" s="50"/>
      <c r="L252" s="50"/>
      <c r="M252" s="49"/>
    </row>
    <row r="253" spans="1:13">
      <c r="A253" s="73">
        <v>249</v>
      </c>
      <c r="B253" s="210"/>
      <c r="C253" s="211"/>
      <c r="D253" s="211"/>
      <c r="E253" s="78"/>
      <c r="F253" s="78"/>
      <c r="G253" s="51"/>
      <c r="H253" s="79"/>
      <c r="I253" s="80"/>
      <c r="J253" s="152" t="e">
        <v>#DIV/0!</v>
      </c>
      <c r="K253" s="50"/>
      <c r="L253" s="50"/>
      <c r="M253" s="49"/>
    </row>
    <row r="254" spans="1:13">
      <c r="A254" s="73">
        <v>250</v>
      </c>
      <c r="B254" s="210"/>
      <c r="C254" s="211"/>
      <c r="D254" s="211"/>
      <c r="E254" s="78"/>
      <c r="F254" s="78"/>
      <c r="G254" s="51"/>
      <c r="H254" s="79"/>
      <c r="I254" s="80"/>
      <c r="J254" s="152" t="e">
        <v>#DIV/0!</v>
      </c>
      <c r="K254" s="50"/>
      <c r="L254" s="50"/>
      <c r="M254" s="49"/>
    </row>
    <row r="255" spans="1:13">
      <c r="A255" s="73">
        <v>251</v>
      </c>
      <c r="B255" s="210"/>
      <c r="C255" s="211"/>
      <c r="D255" s="211"/>
      <c r="E255" s="78"/>
      <c r="F255" s="78"/>
      <c r="G255" s="51"/>
      <c r="H255" s="79"/>
      <c r="I255" s="80"/>
      <c r="J255" s="139" t="e">
        <v>#DIV/0!</v>
      </c>
      <c r="K255" s="50"/>
      <c r="L255" s="50"/>
      <c r="M255" s="49"/>
    </row>
    <row r="256" spans="1:13">
      <c r="A256" s="73">
        <v>252</v>
      </c>
      <c r="B256" s="210"/>
      <c r="C256" s="211"/>
      <c r="D256" s="211"/>
      <c r="E256" s="78"/>
      <c r="F256" s="78"/>
      <c r="G256" s="51"/>
      <c r="H256" s="79"/>
      <c r="I256" s="80"/>
      <c r="J256" s="152" t="e">
        <v>#DIV/0!</v>
      </c>
      <c r="K256" s="50"/>
      <c r="L256" s="50"/>
      <c r="M256" s="49"/>
    </row>
    <row r="257" spans="1:13">
      <c r="A257" s="73">
        <v>253</v>
      </c>
      <c r="B257" s="210"/>
      <c r="C257" s="211"/>
      <c r="D257" s="211"/>
      <c r="E257" s="78"/>
      <c r="F257" s="78"/>
      <c r="G257" s="51"/>
      <c r="H257" s="79"/>
      <c r="I257" s="80"/>
      <c r="J257" s="152" t="e">
        <v>#DIV/0!</v>
      </c>
      <c r="K257" s="50"/>
      <c r="L257" s="50"/>
      <c r="M257" s="49"/>
    </row>
    <row r="258" spans="1:13">
      <c r="A258" s="73">
        <v>254</v>
      </c>
      <c r="B258" s="210"/>
      <c r="C258" s="211"/>
      <c r="D258" s="211"/>
      <c r="E258" s="78"/>
      <c r="F258" s="78"/>
      <c r="G258" s="51"/>
      <c r="H258" s="79"/>
      <c r="I258" s="80"/>
      <c r="J258" s="139" t="e">
        <v>#DIV/0!</v>
      </c>
      <c r="K258" s="50"/>
      <c r="L258" s="50"/>
      <c r="M258" s="49"/>
    </row>
    <row r="259" spans="1:13">
      <c r="A259" s="73">
        <v>255</v>
      </c>
      <c r="B259" s="210"/>
      <c r="C259" s="211"/>
      <c r="D259" s="211"/>
      <c r="E259" s="78"/>
      <c r="F259" s="78"/>
      <c r="G259" s="51"/>
      <c r="H259" s="79"/>
      <c r="I259" s="80"/>
      <c r="J259" s="139" t="e">
        <v>#DIV/0!</v>
      </c>
      <c r="K259" s="50"/>
      <c r="L259" s="50"/>
      <c r="M259" s="49"/>
    </row>
    <row r="260" spans="1:13">
      <c r="A260" s="73">
        <v>256</v>
      </c>
      <c r="B260" s="210"/>
      <c r="C260" s="211"/>
      <c r="D260" s="211"/>
      <c r="E260" s="78"/>
      <c r="F260" s="78"/>
      <c r="G260" s="51"/>
      <c r="H260" s="79"/>
      <c r="I260" s="80"/>
      <c r="J260" s="139" t="e">
        <v>#DIV/0!</v>
      </c>
      <c r="K260" s="50"/>
      <c r="L260" s="50"/>
      <c r="M260" s="49"/>
    </row>
    <row r="261" spans="1:13">
      <c r="A261" s="73">
        <v>257</v>
      </c>
      <c r="B261" s="210"/>
      <c r="C261" s="211"/>
      <c r="D261" s="211"/>
      <c r="E261" s="78"/>
      <c r="F261" s="78"/>
      <c r="G261" s="51"/>
      <c r="H261" s="79"/>
      <c r="I261" s="80"/>
      <c r="J261" s="139" t="e">
        <v>#DIV/0!</v>
      </c>
      <c r="K261" s="50"/>
      <c r="L261" s="50"/>
      <c r="M261" s="49"/>
    </row>
    <row r="262" spans="1:13">
      <c r="A262" s="73">
        <v>258</v>
      </c>
      <c r="B262" s="210"/>
      <c r="C262" s="211"/>
      <c r="D262" s="211"/>
      <c r="E262" s="78"/>
      <c r="F262" s="78"/>
      <c r="G262" s="51"/>
      <c r="H262" s="79"/>
      <c r="I262" s="80"/>
      <c r="J262" s="152" t="e">
        <v>#DIV/0!</v>
      </c>
      <c r="K262" s="50"/>
      <c r="L262" s="50"/>
      <c r="M262" s="49"/>
    </row>
    <row r="263" spans="1:13">
      <c r="A263" s="73">
        <v>259</v>
      </c>
      <c r="B263" s="210"/>
      <c r="C263" s="211"/>
      <c r="D263" s="211"/>
      <c r="E263" s="78"/>
      <c r="F263" s="78"/>
      <c r="G263" s="51"/>
      <c r="H263" s="79"/>
      <c r="I263" s="80"/>
      <c r="J263" s="152" t="e">
        <v>#DIV/0!</v>
      </c>
      <c r="K263" s="50"/>
      <c r="L263" s="50"/>
      <c r="M263" s="49"/>
    </row>
    <row r="264" spans="1:13">
      <c r="A264" s="73">
        <v>260</v>
      </c>
      <c r="B264" s="210"/>
      <c r="C264" s="211"/>
      <c r="D264" s="211"/>
      <c r="E264" s="78"/>
      <c r="F264" s="78"/>
      <c r="G264" s="51"/>
      <c r="H264" s="79"/>
      <c r="I264" s="80"/>
      <c r="J264" s="139" t="e">
        <v>#DIV/0!</v>
      </c>
      <c r="K264" s="50"/>
      <c r="L264" s="50"/>
      <c r="M264" s="49"/>
    </row>
    <row r="265" spans="1:13">
      <c r="A265" s="73">
        <v>261</v>
      </c>
      <c r="B265" s="210"/>
      <c r="C265" s="211"/>
      <c r="D265" s="211"/>
      <c r="E265" s="78"/>
      <c r="F265" s="78"/>
      <c r="G265" s="51"/>
      <c r="H265" s="79"/>
      <c r="I265" s="80"/>
      <c r="J265" s="152" t="e">
        <v>#DIV/0!</v>
      </c>
      <c r="K265" s="50"/>
      <c r="L265" s="50"/>
      <c r="M265" s="49"/>
    </row>
    <row r="266" spans="1:13">
      <c r="A266" s="73">
        <v>262</v>
      </c>
      <c r="B266" s="210"/>
      <c r="C266" s="211"/>
      <c r="D266" s="211"/>
      <c r="E266" s="78"/>
      <c r="F266" s="78"/>
      <c r="G266" s="51"/>
      <c r="H266" s="79"/>
      <c r="I266" s="80"/>
      <c r="J266" s="152" t="e">
        <v>#DIV/0!</v>
      </c>
      <c r="K266" s="50"/>
      <c r="L266" s="50"/>
      <c r="M266" s="49"/>
    </row>
    <row r="267" spans="1:13">
      <c r="A267" s="73">
        <v>263</v>
      </c>
      <c r="B267" s="210"/>
      <c r="C267" s="211"/>
      <c r="D267" s="211"/>
      <c r="E267" s="78"/>
      <c r="F267" s="78"/>
      <c r="G267" s="51"/>
      <c r="H267" s="79"/>
      <c r="I267" s="80"/>
      <c r="J267" s="139" t="e">
        <v>#DIV/0!</v>
      </c>
      <c r="K267" s="50"/>
      <c r="L267" s="50"/>
      <c r="M267" s="49"/>
    </row>
    <row r="268" spans="1:13">
      <c r="A268" s="73">
        <v>264</v>
      </c>
      <c r="B268" s="210"/>
      <c r="C268" s="211"/>
      <c r="D268" s="211"/>
      <c r="E268" s="78"/>
      <c r="F268" s="78"/>
      <c r="G268" s="51"/>
      <c r="H268" s="79"/>
      <c r="I268" s="80"/>
      <c r="J268" s="139" t="e">
        <v>#DIV/0!</v>
      </c>
      <c r="K268" s="50"/>
      <c r="L268" s="50"/>
      <c r="M268" s="49"/>
    </row>
    <row r="269" spans="1:13">
      <c r="A269" s="73">
        <v>265</v>
      </c>
      <c r="B269" s="210"/>
      <c r="C269" s="211"/>
      <c r="D269" s="211"/>
      <c r="E269" s="78"/>
      <c r="F269" s="78"/>
      <c r="G269" s="51"/>
      <c r="H269" s="79"/>
      <c r="I269" s="80"/>
      <c r="J269" s="139" t="e">
        <v>#DIV/0!</v>
      </c>
      <c r="K269" s="50"/>
      <c r="L269" s="50"/>
      <c r="M269" s="49"/>
    </row>
    <row r="270" spans="1:13">
      <c r="A270" s="73">
        <v>266</v>
      </c>
      <c r="B270" s="210"/>
      <c r="C270" s="211"/>
      <c r="D270" s="211"/>
      <c r="E270" s="78"/>
      <c r="F270" s="78"/>
      <c r="G270" s="51"/>
      <c r="H270" s="79"/>
      <c r="I270" s="80"/>
      <c r="J270" s="139" t="e">
        <v>#DIV/0!</v>
      </c>
      <c r="K270" s="50"/>
      <c r="L270" s="50"/>
      <c r="M270" s="49"/>
    </row>
    <row r="271" spans="1:13">
      <c r="A271" s="73">
        <v>267</v>
      </c>
      <c r="B271" s="210"/>
      <c r="C271" s="211"/>
      <c r="D271" s="211"/>
      <c r="E271" s="78"/>
      <c r="F271" s="78"/>
      <c r="G271" s="51"/>
      <c r="H271" s="79"/>
      <c r="I271" s="80"/>
      <c r="J271" s="152" t="e">
        <v>#DIV/0!</v>
      </c>
      <c r="K271" s="50"/>
      <c r="L271" s="50"/>
      <c r="M271" s="49"/>
    </row>
    <row r="272" spans="1:13">
      <c r="A272" s="73">
        <v>268</v>
      </c>
      <c r="B272" s="210"/>
      <c r="C272" s="211"/>
      <c r="D272" s="211"/>
      <c r="E272" s="78"/>
      <c r="F272" s="78"/>
      <c r="G272" s="51"/>
      <c r="H272" s="79"/>
      <c r="I272" s="80"/>
      <c r="J272" s="152" t="e">
        <v>#DIV/0!</v>
      </c>
      <c r="K272" s="50"/>
      <c r="L272" s="50"/>
      <c r="M272" s="49"/>
    </row>
    <row r="273" spans="1:13">
      <c r="A273" s="73">
        <v>269</v>
      </c>
      <c r="B273" s="210"/>
      <c r="C273" s="211"/>
      <c r="D273" s="211"/>
      <c r="E273" s="78"/>
      <c r="F273" s="78"/>
      <c r="G273" s="51"/>
      <c r="H273" s="79"/>
      <c r="I273" s="80"/>
      <c r="J273" s="139" t="e">
        <v>#DIV/0!</v>
      </c>
      <c r="K273" s="50"/>
      <c r="L273" s="50"/>
      <c r="M273" s="49"/>
    </row>
    <row r="274" spans="1:13">
      <c r="A274" s="73">
        <v>270</v>
      </c>
      <c r="B274" s="210"/>
      <c r="C274" s="211"/>
      <c r="D274" s="211"/>
      <c r="E274" s="78"/>
      <c r="F274" s="78"/>
      <c r="G274" s="51"/>
      <c r="H274" s="79"/>
      <c r="I274" s="80"/>
      <c r="J274" s="152" t="e">
        <v>#DIV/0!</v>
      </c>
      <c r="K274" s="50"/>
      <c r="L274" s="50"/>
      <c r="M274" s="49"/>
    </row>
    <row r="275" spans="1:13">
      <c r="A275" s="73">
        <v>271</v>
      </c>
      <c r="B275" s="210"/>
      <c r="C275" s="211"/>
      <c r="D275" s="211"/>
      <c r="E275" s="78"/>
      <c r="F275" s="78"/>
      <c r="G275" s="51"/>
      <c r="H275" s="79"/>
      <c r="I275" s="80"/>
      <c r="J275" s="152" t="e">
        <v>#DIV/0!</v>
      </c>
      <c r="K275" s="50"/>
      <c r="L275" s="50"/>
      <c r="M275" s="49"/>
    </row>
    <row r="276" spans="1:13">
      <c r="A276" s="73">
        <v>272</v>
      </c>
      <c r="B276" s="210"/>
      <c r="C276" s="211"/>
      <c r="D276" s="211"/>
      <c r="E276" s="78"/>
      <c r="F276" s="78"/>
      <c r="G276" s="51"/>
      <c r="H276" s="79"/>
      <c r="I276" s="80"/>
      <c r="J276" s="139" t="e">
        <v>#DIV/0!</v>
      </c>
      <c r="K276" s="50"/>
      <c r="L276" s="50"/>
      <c r="M276" s="49"/>
    </row>
    <row r="277" spans="1:13">
      <c r="A277" s="73">
        <v>273</v>
      </c>
      <c r="B277" s="210"/>
      <c r="C277" s="211"/>
      <c r="D277" s="211"/>
      <c r="E277" s="78"/>
      <c r="F277" s="78"/>
      <c r="G277" s="51"/>
      <c r="H277" s="79"/>
      <c r="I277" s="80"/>
      <c r="J277" s="139" t="e">
        <v>#DIV/0!</v>
      </c>
      <c r="K277" s="50"/>
      <c r="L277" s="50"/>
      <c r="M277" s="49"/>
    </row>
    <row r="278" spans="1:13">
      <c r="A278" s="73">
        <v>274</v>
      </c>
      <c r="B278" s="210"/>
      <c r="C278" s="211"/>
      <c r="D278" s="211"/>
      <c r="E278" s="78"/>
      <c r="F278" s="78"/>
      <c r="G278" s="51"/>
      <c r="H278" s="79"/>
      <c r="I278" s="80"/>
      <c r="J278" s="139" t="e">
        <v>#DIV/0!</v>
      </c>
      <c r="K278" s="50"/>
      <c r="L278" s="50"/>
      <c r="M278" s="49"/>
    </row>
    <row r="279" spans="1:13">
      <c r="A279" s="73">
        <v>275</v>
      </c>
      <c r="B279" s="210"/>
      <c r="C279" s="211"/>
      <c r="D279" s="211"/>
      <c r="E279" s="78"/>
      <c r="F279" s="78"/>
      <c r="G279" s="51"/>
      <c r="H279" s="79"/>
      <c r="I279" s="80"/>
      <c r="J279" s="139" t="e">
        <v>#DIV/0!</v>
      </c>
      <c r="K279" s="50"/>
      <c r="L279" s="50"/>
      <c r="M279" s="49"/>
    </row>
    <row r="280" spans="1:13">
      <c r="A280" s="73">
        <v>276</v>
      </c>
      <c r="B280" s="210"/>
      <c r="C280" s="211"/>
      <c r="D280" s="211"/>
      <c r="E280" s="78"/>
      <c r="F280" s="78"/>
      <c r="G280" s="51"/>
      <c r="H280" s="79"/>
      <c r="I280" s="80"/>
      <c r="J280" s="152" t="e">
        <v>#DIV/0!</v>
      </c>
      <c r="K280" s="50"/>
      <c r="L280" s="50"/>
      <c r="M280" s="49"/>
    </row>
    <row r="281" spans="1:13">
      <c r="A281" s="73">
        <v>277</v>
      </c>
      <c r="B281" s="210"/>
      <c r="C281" s="211"/>
      <c r="D281" s="211"/>
      <c r="E281" s="78"/>
      <c r="F281" s="78"/>
      <c r="G281" s="51"/>
      <c r="H281" s="79"/>
      <c r="I281" s="80"/>
      <c r="J281" s="152" t="e">
        <v>#DIV/0!</v>
      </c>
      <c r="K281" s="50"/>
      <c r="L281" s="50"/>
      <c r="M281" s="49"/>
    </row>
    <row r="282" spans="1:13">
      <c r="A282" s="73">
        <v>278</v>
      </c>
      <c r="B282" s="210"/>
      <c r="C282" s="211"/>
      <c r="D282" s="211"/>
      <c r="E282" s="78"/>
      <c r="F282" s="78"/>
      <c r="G282" s="51"/>
      <c r="H282" s="79"/>
      <c r="I282" s="80"/>
      <c r="J282" s="139" t="e">
        <v>#DIV/0!</v>
      </c>
      <c r="K282" s="50"/>
      <c r="L282" s="50"/>
      <c r="M282" s="49"/>
    </row>
    <row r="283" spans="1:13">
      <c r="A283" s="73">
        <v>279</v>
      </c>
      <c r="B283" s="210"/>
      <c r="C283" s="211"/>
      <c r="D283" s="211"/>
      <c r="E283" s="78"/>
      <c r="F283" s="78"/>
      <c r="G283" s="51"/>
      <c r="H283" s="79"/>
      <c r="I283" s="80"/>
      <c r="J283" s="152" t="e">
        <v>#DIV/0!</v>
      </c>
      <c r="K283" s="50"/>
      <c r="L283" s="50"/>
      <c r="M283" s="49"/>
    </row>
    <row r="284" spans="1:13">
      <c r="A284" s="73">
        <v>280</v>
      </c>
      <c r="B284" s="210"/>
      <c r="C284" s="211"/>
      <c r="D284" s="211"/>
      <c r="E284" s="78"/>
      <c r="F284" s="78"/>
      <c r="G284" s="51"/>
      <c r="H284" s="79"/>
      <c r="I284" s="80"/>
      <c r="J284" s="152" t="e">
        <v>#DIV/0!</v>
      </c>
      <c r="K284" s="50"/>
      <c r="L284" s="50"/>
      <c r="M284" s="49"/>
    </row>
    <row r="285" spans="1:13">
      <c r="A285" s="73">
        <v>281</v>
      </c>
      <c r="B285" s="210"/>
      <c r="C285" s="211"/>
      <c r="D285" s="211"/>
      <c r="E285" s="78"/>
      <c r="F285" s="78"/>
      <c r="G285" s="51"/>
      <c r="H285" s="79"/>
      <c r="I285" s="80"/>
      <c r="J285" s="139" t="e">
        <v>#DIV/0!</v>
      </c>
      <c r="K285" s="50"/>
      <c r="L285" s="50"/>
      <c r="M285" s="49"/>
    </row>
    <row r="286" spans="1:13">
      <c r="A286" s="73">
        <v>282</v>
      </c>
      <c r="B286" s="210"/>
      <c r="C286" s="211"/>
      <c r="D286" s="211"/>
      <c r="E286" s="78"/>
      <c r="F286" s="78"/>
      <c r="G286" s="51"/>
      <c r="H286" s="79"/>
      <c r="I286" s="80"/>
      <c r="J286" s="139" t="e">
        <v>#DIV/0!</v>
      </c>
      <c r="K286" s="50"/>
      <c r="L286" s="50"/>
      <c r="M286" s="49"/>
    </row>
    <row r="287" spans="1:13">
      <c r="A287" s="73">
        <v>283</v>
      </c>
      <c r="B287" s="210"/>
      <c r="C287" s="211"/>
      <c r="D287" s="211"/>
      <c r="E287" s="78"/>
      <c r="F287" s="78"/>
      <c r="G287" s="51"/>
      <c r="H287" s="79"/>
      <c r="I287" s="80"/>
      <c r="J287" s="139" t="e">
        <v>#DIV/0!</v>
      </c>
      <c r="K287" s="50"/>
      <c r="L287" s="50"/>
      <c r="M287" s="49"/>
    </row>
    <row r="288" spans="1:13">
      <c r="A288" s="73">
        <v>284</v>
      </c>
      <c r="B288" s="210"/>
      <c r="C288" s="211"/>
      <c r="D288" s="211"/>
      <c r="E288" s="78"/>
      <c r="F288" s="78"/>
      <c r="G288" s="51"/>
      <c r="H288" s="79"/>
      <c r="I288" s="80"/>
      <c r="J288" s="139" t="e">
        <v>#DIV/0!</v>
      </c>
      <c r="K288" s="50"/>
      <c r="L288" s="50"/>
      <c r="M288" s="49"/>
    </row>
    <row r="289" spans="1:13">
      <c r="A289" s="73">
        <v>285</v>
      </c>
      <c r="B289" s="210"/>
      <c r="C289" s="211"/>
      <c r="D289" s="211"/>
      <c r="E289" s="78"/>
      <c r="F289" s="78"/>
      <c r="G289" s="51"/>
      <c r="H289" s="79"/>
      <c r="I289" s="80"/>
      <c r="J289" s="152" t="e">
        <v>#DIV/0!</v>
      </c>
      <c r="K289" s="50"/>
      <c r="L289" s="50"/>
      <c r="M289" s="49"/>
    </row>
    <row r="290" spans="1:13">
      <c r="A290" s="73">
        <v>286</v>
      </c>
      <c r="B290" s="210"/>
      <c r="C290" s="211"/>
      <c r="D290" s="211"/>
      <c r="E290" s="78"/>
      <c r="F290" s="78"/>
      <c r="G290" s="51"/>
      <c r="H290" s="79"/>
      <c r="I290" s="80"/>
      <c r="J290" s="152" t="e">
        <v>#DIV/0!</v>
      </c>
      <c r="K290" s="50"/>
      <c r="L290" s="50"/>
      <c r="M290" s="49"/>
    </row>
    <row r="291" spans="1:13">
      <c r="A291" s="73">
        <v>287</v>
      </c>
      <c r="B291" s="210"/>
      <c r="C291" s="211"/>
      <c r="D291" s="211"/>
      <c r="E291" s="78"/>
      <c r="F291" s="78"/>
      <c r="G291" s="51"/>
      <c r="H291" s="79"/>
      <c r="I291" s="80"/>
      <c r="J291" s="139" t="e">
        <v>#DIV/0!</v>
      </c>
      <c r="K291" s="50"/>
      <c r="L291" s="50"/>
      <c r="M291" s="49"/>
    </row>
    <row r="292" spans="1:13">
      <c r="A292" s="73">
        <v>288</v>
      </c>
      <c r="B292" s="210"/>
      <c r="C292" s="211"/>
      <c r="D292" s="211"/>
      <c r="E292" s="78"/>
      <c r="F292" s="78"/>
      <c r="G292" s="51"/>
      <c r="H292" s="79"/>
      <c r="I292" s="80"/>
      <c r="J292" s="152" t="e">
        <v>#DIV/0!</v>
      </c>
      <c r="K292" s="50"/>
      <c r="L292" s="50"/>
      <c r="M292" s="49"/>
    </row>
    <row r="293" spans="1:13">
      <c r="A293" s="73">
        <v>289</v>
      </c>
      <c r="B293" s="210"/>
      <c r="C293" s="211"/>
      <c r="D293" s="211"/>
      <c r="E293" s="78"/>
      <c r="F293" s="78"/>
      <c r="G293" s="51"/>
      <c r="H293" s="79"/>
      <c r="I293" s="80"/>
      <c r="J293" s="152" t="e">
        <v>#DIV/0!</v>
      </c>
      <c r="K293" s="50"/>
      <c r="L293" s="50"/>
      <c r="M293" s="49"/>
    </row>
    <row r="294" spans="1:13">
      <c r="A294" s="73">
        <v>290</v>
      </c>
      <c r="B294" s="210"/>
      <c r="C294" s="211"/>
      <c r="D294" s="211"/>
      <c r="E294" s="78"/>
      <c r="F294" s="78"/>
      <c r="G294" s="51"/>
      <c r="H294" s="79"/>
      <c r="I294" s="80"/>
      <c r="J294" s="139" t="e">
        <v>#DIV/0!</v>
      </c>
      <c r="K294" s="50"/>
      <c r="L294" s="50"/>
      <c r="M294" s="49"/>
    </row>
    <row r="295" spans="1:13">
      <c r="A295" s="73">
        <v>291</v>
      </c>
      <c r="B295" s="210"/>
      <c r="C295" s="211"/>
      <c r="D295" s="211"/>
      <c r="E295" s="78"/>
      <c r="F295" s="78"/>
      <c r="G295" s="51"/>
      <c r="H295" s="79"/>
      <c r="I295" s="80"/>
      <c r="J295" s="139" t="e">
        <v>#DIV/0!</v>
      </c>
      <c r="K295" s="50"/>
      <c r="L295" s="50"/>
      <c r="M295" s="49"/>
    </row>
    <row r="296" spans="1:13">
      <c r="A296" s="73">
        <v>292</v>
      </c>
      <c r="B296" s="210"/>
      <c r="C296" s="211"/>
      <c r="D296" s="211"/>
      <c r="E296" s="78"/>
      <c r="F296" s="78"/>
      <c r="G296" s="51"/>
      <c r="H296" s="79"/>
      <c r="I296" s="80"/>
      <c r="J296" s="139" t="e">
        <v>#DIV/0!</v>
      </c>
      <c r="K296" s="50"/>
      <c r="L296" s="50"/>
      <c r="M296" s="49"/>
    </row>
    <row r="297" spans="1:13">
      <c r="A297" s="73">
        <v>293</v>
      </c>
      <c r="B297" s="210"/>
      <c r="C297" s="211"/>
      <c r="D297" s="211"/>
      <c r="E297" s="78"/>
      <c r="F297" s="78"/>
      <c r="G297" s="51"/>
      <c r="H297" s="79"/>
      <c r="I297" s="80"/>
      <c r="J297" s="139" t="e">
        <v>#DIV/0!</v>
      </c>
      <c r="K297" s="50"/>
      <c r="L297" s="50"/>
      <c r="M297" s="49"/>
    </row>
    <row r="298" spans="1:13">
      <c r="A298" s="73">
        <v>294</v>
      </c>
      <c r="B298" s="210"/>
      <c r="C298" s="211"/>
      <c r="D298" s="211"/>
      <c r="E298" s="78"/>
      <c r="F298" s="78"/>
      <c r="G298" s="51"/>
      <c r="H298" s="79"/>
      <c r="I298" s="80"/>
      <c r="J298" s="152" t="e">
        <v>#DIV/0!</v>
      </c>
      <c r="K298" s="50"/>
      <c r="L298" s="50"/>
      <c r="M298" s="49"/>
    </row>
    <row r="299" spans="1:13">
      <c r="A299" s="73">
        <v>295</v>
      </c>
      <c r="B299" s="210"/>
      <c r="C299" s="211"/>
      <c r="D299" s="211"/>
      <c r="E299" s="78"/>
      <c r="F299" s="78"/>
      <c r="G299" s="51"/>
      <c r="H299" s="79"/>
      <c r="I299" s="80"/>
      <c r="J299" s="152" t="e">
        <v>#DIV/0!</v>
      </c>
      <c r="K299" s="50"/>
      <c r="L299" s="50"/>
      <c r="M299" s="49"/>
    </row>
    <row r="300" spans="1:13">
      <c r="A300" s="73">
        <v>296</v>
      </c>
      <c r="B300" s="210"/>
      <c r="C300" s="211"/>
      <c r="D300" s="211"/>
      <c r="E300" s="78"/>
      <c r="F300" s="78"/>
      <c r="G300" s="51"/>
      <c r="H300" s="79"/>
      <c r="I300" s="80"/>
      <c r="J300" s="139" t="e">
        <v>#DIV/0!</v>
      </c>
      <c r="K300" s="50"/>
      <c r="L300" s="50"/>
      <c r="M300" s="49"/>
    </row>
    <row r="301" spans="1:13">
      <c r="A301" s="73">
        <v>297</v>
      </c>
      <c r="B301" s="210"/>
      <c r="C301" s="211"/>
      <c r="D301" s="211"/>
      <c r="E301" s="78"/>
      <c r="F301" s="78"/>
      <c r="G301" s="51"/>
      <c r="H301" s="79"/>
      <c r="I301" s="80"/>
      <c r="J301" s="152" t="e">
        <v>#DIV/0!</v>
      </c>
      <c r="K301" s="50"/>
      <c r="L301" s="50"/>
      <c r="M301" s="49"/>
    </row>
    <row r="302" spans="1:13">
      <c r="A302" s="73">
        <v>298</v>
      </c>
      <c r="B302" s="210"/>
      <c r="C302" s="211"/>
      <c r="D302" s="211"/>
      <c r="E302" s="78"/>
      <c r="F302" s="78"/>
      <c r="G302" s="51"/>
      <c r="H302" s="79"/>
      <c r="I302" s="80"/>
      <c r="J302" s="152" t="e">
        <v>#DIV/0!</v>
      </c>
      <c r="K302" s="50"/>
      <c r="L302" s="50"/>
      <c r="M302" s="49"/>
    </row>
    <row r="303" spans="1:13">
      <c r="A303" s="73">
        <v>299</v>
      </c>
      <c r="B303" s="210"/>
      <c r="C303" s="211"/>
      <c r="D303" s="211"/>
      <c r="E303" s="78"/>
      <c r="F303" s="78"/>
      <c r="G303" s="51"/>
      <c r="H303" s="79"/>
      <c r="I303" s="80"/>
      <c r="J303" s="139" t="e">
        <v>#DIV/0!</v>
      </c>
      <c r="K303" s="50"/>
      <c r="L303" s="50"/>
      <c r="M303" s="49"/>
    </row>
    <row r="304" spans="1:13">
      <c r="A304" s="73">
        <v>300</v>
      </c>
      <c r="B304" s="210"/>
      <c r="C304" s="211"/>
      <c r="D304" s="211"/>
      <c r="E304" s="78"/>
      <c r="F304" s="78"/>
      <c r="G304" s="51"/>
      <c r="H304" s="79"/>
      <c r="I304" s="80"/>
      <c r="J304" s="139" t="e">
        <v>#DIV/0!</v>
      </c>
      <c r="K304" s="50"/>
      <c r="L304" s="50"/>
      <c r="M304" s="49"/>
    </row>
    <row r="305" spans="1:13">
      <c r="A305" s="73">
        <v>301</v>
      </c>
      <c r="B305" s="210"/>
      <c r="C305" s="211"/>
      <c r="D305" s="211"/>
      <c r="E305" s="78"/>
      <c r="F305" s="78"/>
      <c r="G305" s="51"/>
      <c r="H305" s="79"/>
      <c r="I305" s="80"/>
      <c r="J305" s="139" t="e">
        <v>#DIV/0!</v>
      </c>
      <c r="K305" s="50"/>
      <c r="L305" s="50"/>
      <c r="M305" s="49"/>
    </row>
    <row r="306" spans="1:13">
      <c r="A306" s="73">
        <v>302</v>
      </c>
      <c r="B306" s="210"/>
      <c r="C306" s="211"/>
      <c r="D306" s="211"/>
      <c r="E306" s="78"/>
      <c r="F306" s="78"/>
      <c r="G306" s="51"/>
      <c r="H306" s="79"/>
      <c r="I306" s="80"/>
      <c r="J306" s="139" t="e">
        <v>#DIV/0!</v>
      </c>
      <c r="K306" s="50"/>
      <c r="L306" s="50"/>
      <c r="M306" s="49"/>
    </row>
    <row r="307" spans="1:13">
      <c r="A307" s="73">
        <v>303</v>
      </c>
      <c r="B307" s="210"/>
      <c r="C307" s="211"/>
      <c r="D307" s="211"/>
      <c r="E307" s="78"/>
      <c r="F307" s="78"/>
      <c r="G307" s="51"/>
      <c r="H307" s="79"/>
      <c r="I307" s="80"/>
      <c r="J307" s="152" t="e">
        <v>#DIV/0!</v>
      </c>
      <c r="K307" s="50"/>
      <c r="L307" s="50"/>
      <c r="M307" s="49"/>
    </row>
    <row r="308" spans="1:13">
      <c r="A308" s="73">
        <v>304</v>
      </c>
      <c r="B308" s="210"/>
      <c r="C308" s="211"/>
      <c r="D308" s="211"/>
      <c r="E308" s="78"/>
      <c r="F308" s="78"/>
      <c r="G308" s="51"/>
      <c r="H308" s="79"/>
      <c r="I308" s="80"/>
      <c r="J308" s="152" t="e">
        <v>#DIV/0!</v>
      </c>
      <c r="K308" s="50"/>
      <c r="L308" s="50"/>
      <c r="M308" s="49"/>
    </row>
    <row r="309" spans="1:13">
      <c r="A309" s="73">
        <v>305</v>
      </c>
      <c r="B309" s="210"/>
      <c r="C309" s="211"/>
      <c r="D309" s="211"/>
      <c r="E309" s="78"/>
      <c r="F309" s="78"/>
      <c r="G309" s="51"/>
      <c r="H309" s="79"/>
      <c r="I309" s="80"/>
      <c r="J309" s="139" t="e">
        <v>#DIV/0!</v>
      </c>
      <c r="K309" s="50"/>
      <c r="L309" s="50"/>
      <c r="M309" s="49"/>
    </row>
    <row r="310" spans="1:13">
      <c r="A310" s="73">
        <v>306</v>
      </c>
      <c r="B310" s="210"/>
      <c r="C310" s="211"/>
      <c r="D310" s="211"/>
      <c r="E310" s="78"/>
      <c r="F310" s="78"/>
      <c r="G310" s="51"/>
      <c r="H310" s="79"/>
      <c r="I310" s="80"/>
      <c r="J310" s="152" t="e">
        <v>#DIV/0!</v>
      </c>
      <c r="K310" s="50"/>
      <c r="L310" s="50"/>
      <c r="M310" s="49"/>
    </row>
    <row r="311" spans="1:13">
      <c r="A311" s="73">
        <v>307</v>
      </c>
      <c r="B311" s="210"/>
      <c r="C311" s="211"/>
      <c r="D311" s="211"/>
      <c r="E311" s="78"/>
      <c r="F311" s="78"/>
      <c r="G311" s="51"/>
      <c r="H311" s="79"/>
      <c r="I311" s="80"/>
      <c r="J311" s="152" t="e">
        <v>#DIV/0!</v>
      </c>
      <c r="K311" s="50"/>
      <c r="L311" s="50"/>
      <c r="M311" s="49"/>
    </row>
    <row r="312" spans="1:13">
      <c r="A312" s="73">
        <v>308</v>
      </c>
      <c r="B312" s="210"/>
      <c r="C312" s="211"/>
      <c r="D312" s="211"/>
      <c r="E312" s="78"/>
      <c r="F312" s="78"/>
      <c r="G312" s="51"/>
      <c r="H312" s="79"/>
      <c r="I312" s="80"/>
      <c r="J312" s="139" t="e">
        <v>#DIV/0!</v>
      </c>
      <c r="K312" s="50"/>
      <c r="L312" s="50"/>
      <c r="M312" s="49"/>
    </row>
    <row r="313" spans="1:13">
      <c r="A313" s="73">
        <v>309</v>
      </c>
      <c r="B313" s="210"/>
      <c r="C313" s="211"/>
      <c r="D313" s="211"/>
      <c r="E313" s="78"/>
      <c r="F313" s="78"/>
      <c r="G313" s="51"/>
      <c r="H313" s="79"/>
      <c r="I313" s="80"/>
      <c r="J313" s="139" t="e">
        <v>#DIV/0!</v>
      </c>
      <c r="K313" s="50"/>
      <c r="L313" s="50"/>
      <c r="M313" s="49"/>
    </row>
    <row r="314" spans="1:13">
      <c r="A314" s="73">
        <v>310</v>
      </c>
      <c r="B314" s="210"/>
      <c r="C314" s="211"/>
      <c r="D314" s="211"/>
      <c r="E314" s="78"/>
      <c r="F314" s="78"/>
      <c r="G314" s="51"/>
      <c r="H314" s="79"/>
      <c r="I314" s="80"/>
      <c r="J314" s="139" t="e">
        <v>#DIV/0!</v>
      </c>
      <c r="K314" s="50"/>
      <c r="L314" s="50"/>
      <c r="M314" s="49"/>
    </row>
    <row r="315" spans="1:13">
      <c r="A315" s="73">
        <v>311</v>
      </c>
      <c r="B315" s="210"/>
      <c r="C315" s="211"/>
      <c r="D315" s="211"/>
      <c r="E315" s="78"/>
      <c r="F315" s="78"/>
      <c r="G315" s="51"/>
      <c r="H315" s="79"/>
      <c r="I315" s="80"/>
      <c r="J315" s="139" t="e">
        <v>#DIV/0!</v>
      </c>
      <c r="K315" s="50"/>
      <c r="L315" s="50"/>
      <c r="M315" s="49"/>
    </row>
    <row r="316" spans="1:13">
      <c r="A316" s="73">
        <v>312</v>
      </c>
      <c r="B316" s="210"/>
      <c r="C316" s="211"/>
      <c r="D316" s="211"/>
      <c r="E316" s="78"/>
      <c r="F316" s="78"/>
      <c r="G316" s="51"/>
      <c r="H316" s="79"/>
      <c r="I316" s="80"/>
      <c r="J316" s="152" t="e">
        <v>#DIV/0!</v>
      </c>
      <c r="K316" s="50"/>
      <c r="L316" s="50"/>
      <c r="M316" s="49"/>
    </row>
    <row r="317" spans="1:13">
      <c r="A317" s="73">
        <v>313</v>
      </c>
      <c r="B317" s="210"/>
      <c r="C317" s="211"/>
      <c r="D317" s="211"/>
      <c r="E317" s="78"/>
      <c r="F317" s="78"/>
      <c r="G317" s="51"/>
      <c r="H317" s="79"/>
      <c r="I317" s="80"/>
      <c r="J317" s="152" t="e">
        <v>#DIV/0!</v>
      </c>
      <c r="K317" s="50"/>
      <c r="L317" s="50"/>
      <c r="M317" s="49"/>
    </row>
    <row r="318" spans="1:13">
      <c r="A318" s="73">
        <v>314</v>
      </c>
      <c r="B318" s="210"/>
      <c r="C318" s="211"/>
      <c r="D318" s="211"/>
      <c r="E318" s="78"/>
      <c r="F318" s="78"/>
      <c r="G318" s="51"/>
      <c r="H318" s="79"/>
      <c r="I318" s="80"/>
      <c r="J318" s="139" t="e">
        <v>#DIV/0!</v>
      </c>
      <c r="K318" s="50"/>
      <c r="L318" s="50"/>
      <c r="M318" s="49"/>
    </row>
    <row r="319" spans="1:13">
      <c r="A319" s="73">
        <v>315</v>
      </c>
      <c r="B319" s="210"/>
      <c r="C319" s="211"/>
      <c r="D319" s="211"/>
      <c r="E319" s="78"/>
      <c r="F319" s="78"/>
      <c r="G319" s="51"/>
      <c r="H319" s="79"/>
      <c r="I319" s="80"/>
      <c r="J319" s="152" t="e">
        <v>#DIV/0!</v>
      </c>
      <c r="K319" s="50"/>
      <c r="L319" s="50"/>
      <c r="M319" s="49"/>
    </row>
    <row r="320" spans="1:13">
      <c r="A320" s="73">
        <v>316</v>
      </c>
      <c r="B320" s="210"/>
      <c r="C320" s="211"/>
      <c r="D320" s="211"/>
      <c r="E320" s="78"/>
      <c r="F320" s="78"/>
      <c r="G320" s="51"/>
      <c r="H320" s="79"/>
      <c r="I320" s="80"/>
      <c r="J320" s="152" t="e">
        <v>#DIV/0!</v>
      </c>
      <c r="K320" s="50"/>
      <c r="L320" s="50"/>
      <c r="M320" s="49"/>
    </row>
    <row r="321" spans="1:13">
      <c r="A321" s="73">
        <v>317</v>
      </c>
      <c r="B321" s="210"/>
      <c r="C321" s="211"/>
      <c r="D321" s="211"/>
      <c r="E321" s="78"/>
      <c r="F321" s="78"/>
      <c r="G321" s="51"/>
      <c r="H321" s="79"/>
      <c r="I321" s="80"/>
      <c r="J321" s="139" t="e">
        <v>#DIV/0!</v>
      </c>
      <c r="K321" s="50"/>
      <c r="L321" s="50"/>
      <c r="M321" s="49"/>
    </row>
    <row r="322" spans="1:13">
      <c r="A322" s="73">
        <v>318</v>
      </c>
      <c r="B322" s="210"/>
      <c r="C322" s="211"/>
      <c r="D322" s="211"/>
      <c r="E322" s="78"/>
      <c r="F322" s="78"/>
      <c r="G322" s="51"/>
      <c r="H322" s="79"/>
      <c r="I322" s="80"/>
      <c r="J322" s="139" t="e">
        <v>#DIV/0!</v>
      </c>
      <c r="K322" s="50"/>
      <c r="L322" s="50"/>
      <c r="M322" s="49"/>
    </row>
    <row r="323" spans="1:13">
      <c r="A323" s="73">
        <v>319</v>
      </c>
      <c r="B323" s="210"/>
      <c r="C323" s="211"/>
      <c r="D323" s="211"/>
      <c r="E323" s="78"/>
      <c r="F323" s="78"/>
      <c r="G323" s="51"/>
      <c r="H323" s="79"/>
      <c r="I323" s="80"/>
      <c r="J323" s="139" t="e">
        <v>#DIV/0!</v>
      </c>
      <c r="K323" s="50"/>
      <c r="L323" s="50"/>
      <c r="M323" s="49"/>
    </row>
    <row r="324" spans="1:13">
      <c r="A324" s="73">
        <v>320</v>
      </c>
      <c r="B324" s="210"/>
      <c r="C324" s="211"/>
      <c r="D324" s="211"/>
      <c r="E324" s="78"/>
      <c r="F324" s="78"/>
      <c r="G324" s="51"/>
      <c r="H324" s="79"/>
      <c r="I324" s="80"/>
      <c r="J324" s="139" t="e">
        <v>#DIV/0!</v>
      </c>
      <c r="K324" s="50"/>
      <c r="L324" s="50"/>
      <c r="M324" s="49"/>
    </row>
    <row r="325" spans="1:13">
      <c r="A325" s="73">
        <v>321</v>
      </c>
      <c r="B325" s="210"/>
      <c r="C325" s="211"/>
      <c r="D325" s="211"/>
      <c r="E325" s="78"/>
      <c r="F325" s="78"/>
      <c r="G325" s="51"/>
      <c r="H325" s="79"/>
      <c r="I325" s="80"/>
      <c r="J325" s="152" t="e">
        <v>#DIV/0!</v>
      </c>
      <c r="K325" s="50"/>
      <c r="L325" s="50"/>
      <c r="M325" s="49"/>
    </row>
    <row r="326" spans="1:13">
      <c r="A326" s="73">
        <v>322</v>
      </c>
      <c r="B326" s="210"/>
      <c r="C326" s="211"/>
      <c r="D326" s="211"/>
      <c r="E326" s="78"/>
      <c r="F326" s="78"/>
      <c r="G326" s="51"/>
      <c r="H326" s="79"/>
      <c r="I326" s="80"/>
      <c r="J326" s="152" t="e">
        <v>#DIV/0!</v>
      </c>
      <c r="K326" s="50"/>
      <c r="L326" s="50"/>
      <c r="M326" s="49"/>
    </row>
    <row r="327" spans="1:13">
      <c r="A327" s="73">
        <v>323</v>
      </c>
      <c r="B327" s="210"/>
      <c r="C327" s="211"/>
      <c r="D327" s="211"/>
      <c r="E327" s="78"/>
      <c r="F327" s="78"/>
      <c r="G327" s="51"/>
      <c r="H327" s="79"/>
      <c r="I327" s="80"/>
      <c r="J327" s="139" t="e">
        <v>#DIV/0!</v>
      </c>
      <c r="K327" s="50"/>
      <c r="L327" s="50"/>
      <c r="M327" s="49"/>
    </row>
    <row r="328" spans="1:13">
      <c r="A328" s="73">
        <v>324</v>
      </c>
      <c r="B328" s="210"/>
      <c r="C328" s="211"/>
      <c r="D328" s="211"/>
      <c r="E328" s="78"/>
      <c r="F328" s="78"/>
      <c r="G328" s="51"/>
      <c r="H328" s="79"/>
      <c r="I328" s="80"/>
      <c r="J328" s="152" t="e">
        <v>#DIV/0!</v>
      </c>
      <c r="K328" s="50"/>
      <c r="L328" s="50"/>
      <c r="M328" s="49"/>
    </row>
    <row r="329" spans="1:13">
      <c r="A329" s="73">
        <v>325</v>
      </c>
      <c r="B329" s="210"/>
      <c r="C329" s="211"/>
      <c r="D329" s="211"/>
      <c r="E329" s="78"/>
      <c r="F329" s="78"/>
      <c r="G329" s="51"/>
      <c r="H329" s="79"/>
      <c r="I329" s="80"/>
      <c r="J329" s="152" t="e">
        <v>#DIV/0!</v>
      </c>
      <c r="K329" s="50"/>
      <c r="L329" s="50"/>
      <c r="M329" s="49"/>
    </row>
    <row r="330" spans="1:13">
      <c r="A330" s="73">
        <v>326</v>
      </c>
      <c r="B330" s="210"/>
      <c r="C330" s="211"/>
      <c r="D330" s="211"/>
      <c r="E330" s="78"/>
      <c r="F330" s="78"/>
      <c r="G330" s="51"/>
      <c r="H330" s="79"/>
      <c r="I330" s="80"/>
      <c r="J330" s="139" t="e">
        <v>#DIV/0!</v>
      </c>
      <c r="K330" s="50"/>
      <c r="L330" s="50"/>
      <c r="M330" s="49"/>
    </row>
    <row r="331" spans="1:13">
      <c r="A331" s="73">
        <v>327</v>
      </c>
      <c r="B331" s="210"/>
      <c r="C331" s="211"/>
      <c r="D331" s="211"/>
      <c r="E331" s="78"/>
      <c r="F331" s="78"/>
      <c r="G331" s="51"/>
      <c r="H331" s="79"/>
      <c r="I331" s="80"/>
      <c r="J331" s="139" t="e">
        <v>#DIV/0!</v>
      </c>
      <c r="K331" s="50"/>
      <c r="L331" s="50"/>
      <c r="M331" s="49"/>
    </row>
    <row r="332" spans="1:13">
      <c r="A332" s="73">
        <v>328</v>
      </c>
      <c r="B332" s="210"/>
      <c r="C332" s="211"/>
      <c r="D332" s="211"/>
      <c r="E332" s="78"/>
      <c r="F332" s="78"/>
      <c r="G332" s="51"/>
      <c r="H332" s="79"/>
      <c r="I332" s="80"/>
      <c r="J332" s="139" t="e">
        <v>#DIV/0!</v>
      </c>
      <c r="K332" s="50"/>
      <c r="L332" s="50"/>
      <c r="M332" s="49"/>
    </row>
    <row r="333" spans="1:13">
      <c r="A333" s="73">
        <v>329</v>
      </c>
      <c r="B333" s="210"/>
      <c r="C333" s="211"/>
      <c r="D333" s="211"/>
      <c r="E333" s="78"/>
      <c r="F333" s="78"/>
      <c r="G333" s="51"/>
      <c r="H333" s="79"/>
      <c r="I333" s="80"/>
      <c r="J333" s="139" t="e">
        <v>#DIV/0!</v>
      </c>
      <c r="K333" s="50"/>
      <c r="L333" s="50"/>
      <c r="M333" s="49"/>
    </row>
    <row r="334" spans="1:13">
      <c r="A334" s="73">
        <v>330</v>
      </c>
      <c r="B334" s="210"/>
      <c r="C334" s="211"/>
      <c r="D334" s="211"/>
      <c r="E334" s="78"/>
      <c r="F334" s="78"/>
      <c r="G334" s="51"/>
      <c r="H334" s="79"/>
      <c r="I334" s="80"/>
      <c r="J334" s="152" t="e">
        <v>#DIV/0!</v>
      </c>
      <c r="K334" s="50"/>
      <c r="L334" s="50"/>
      <c r="M334" s="49"/>
    </row>
    <row r="335" spans="1:13">
      <c r="A335" s="73">
        <v>331</v>
      </c>
      <c r="B335" s="210"/>
      <c r="C335" s="211"/>
      <c r="D335" s="211"/>
      <c r="E335" s="78"/>
      <c r="F335" s="78"/>
      <c r="G335" s="51"/>
      <c r="H335" s="79"/>
      <c r="I335" s="80"/>
      <c r="J335" s="152" t="e">
        <v>#DIV/0!</v>
      </c>
      <c r="K335" s="50"/>
      <c r="L335" s="50"/>
      <c r="M335" s="49"/>
    </row>
    <row r="336" spans="1:13">
      <c r="A336" s="73">
        <v>332</v>
      </c>
      <c r="B336" s="210"/>
      <c r="C336" s="211"/>
      <c r="D336" s="211"/>
      <c r="E336" s="78"/>
      <c r="F336" s="78"/>
      <c r="G336" s="51"/>
      <c r="H336" s="79"/>
      <c r="I336" s="80"/>
      <c r="J336" s="139" t="e">
        <v>#DIV/0!</v>
      </c>
      <c r="K336" s="50"/>
      <c r="L336" s="50"/>
      <c r="M336" s="49"/>
    </row>
    <row r="337" spans="1:13">
      <c r="A337" s="73">
        <v>333</v>
      </c>
      <c r="B337" s="210"/>
      <c r="C337" s="211"/>
      <c r="D337" s="211"/>
      <c r="E337" s="78"/>
      <c r="F337" s="78"/>
      <c r="G337" s="51"/>
      <c r="H337" s="79"/>
      <c r="I337" s="80"/>
      <c r="J337" s="152" t="e">
        <v>#DIV/0!</v>
      </c>
      <c r="K337" s="50"/>
      <c r="L337" s="50"/>
      <c r="M337" s="49"/>
    </row>
    <row r="338" spans="1:13">
      <c r="A338" s="73">
        <v>334</v>
      </c>
      <c r="B338" s="210"/>
      <c r="C338" s="211"/>
      <c r="D338" s="211"/>
      <c r="E338" s="78"/>
      <c r="F338" s="78"/>
      <c r="G338" s="51"/>
      <c r="H338" s="79"/>
      <c r="I338" s="80"/>
      <c r="J338" s="152" t="e">
        <v>#DIV/0!</v>
      </c>
      <c r="K338" s="50"/>
      <c r="L338" s="50"/>
      <c r="M338" s="49"/>
    </row>
    <row r="339" spans="1:13">
      <c r="A339" s="73">
        <v>335</v>
      </c>
      <c r="B339" s="210"/>
      <c r="C339" s="211"/>
      <c r="D339" s="211"/>
      <c r="E339" s="78"/>
      <c r="F339" s="78"/>
      <c r="G339" s="51"/>
      <c r="H339" s="79"/>
      <c r="I339" s="80"/>
      <c r="J339" s="139" t="e">
        <v>#DIV/0!</v>
      </c>
      <c r="K339" s="50"/>
      <c r="L339" s="50"/>
      <c r="M339" s="49"/>
    </row>
    <row r="340" spans="1:13">
      <c r="A340" s="73">
        <v>336</v>
      </c>
      <c r="B340" s="210"/>
      <c r="C340" s="211"/>
      <c r="D340" s="211"/>
      <c r="E340" s="78"/>
      <c r="F340" s="78"/>
      <c r="G340" s="51"/>
      <c r="H340" s="79"/>
      <c r="I340" s="80"/>
      <c r="J340" s="139" t="e">
        <v>#DIV/0!</v>
      </c>
      <c r="K340" s="50"/>
      <c r="L340" s="50"/>
      <c r="M340" s="49"/>
    </row>
    <row r="341" spans="1:13">
      <c r="A341" s="73">
        <v>337</v>
      </c>
      <c r="B341" s="210"/>
      <c r="C341" s="211"/>
      <c r="D341" s="211"/>
      <c r="E341" s="78"/>
      <c r="F341" s="78"/>
      <c r="G341" s="51"/>
      <c r="H341" s="79"/>
      <c r="I341" s="80"/>
      <c r="J341" s="139" t="e">
        <v>#DIV/0!</v>
      </c>
      <c r="K341" s="50"/>
      <c r="L341" s="50"/>
      <c r="M341" s="49"/>
    </row>
    <row r="342" spans="1:13">
      <c r="A342" s="73">
        <v>338</v>
      </c>
      <c r="B342" s="210"/>
      <c r="C342" s="211"/>
      <c r="D342" s="211"/>
      <c r="E342" s="78"/>
      <c r="F342" s="78"/>
      <c r="G342" s="51"/>
      <c r="H342" s="79"/>
      <c r="I342" s="80"/>
      <c r="J342" s="139" t="e">
        <v>#DIV/0!</v>
      </c>
      <c r="K342" s="50"/>
      <c r="L342" s="50"/>
      <c r="M342" s="49"/>
    </row>
    <row r="343" spans="1:13">
      <c r="A343" s="73">
        <v>339</v>
      </c>
      <c r="B343" s="210"/>
      <c r="C343" s="211"/>
      <c r="D343" s="211"/>
      <c r="E343" s="78"/>
      <c r="F343" s="78"/>
      <c r="G343" s="51"/>
      <c r="H343" s="79"/>
      <c r="I343" s="80"/>
      <c r="J343" s="152" t="e">
        <v>#DIV/0!</v>
      </c>
      <c r="K343" s="50"/>
      <c r="L343" s="50"/>
      <c r="M343" s="49"/>
    </row>
    <row r="344" spans="1:13">
      <c r="A344" s="73">
        <v>340</v>
      </c>
      <c r="B344" s="210"/>
      <c r="C344" s="211"/>
      <c r="D344" s="211"/>
      <c r="E344" s="78"/>
      <c r="F344" s="78"/>
      <c r="G344" s="51"/>
      <c r="H344" s="79"/>
      <c r="I344" s="80"/>
      <c r="J344" s="152" t="e">
        <v>#DIV/0!</v>
      </c>
      <c r="K344" s="50"/>
      <c r="L344" s="50"/>
      <c r="M344" s="49"/>
    </row>
    <row r="345" spans="1:13">
      <c r="A345" s="73">
        <v>341</v>
      </c>
      <c r="B345" s="210"/>
      <c r="C345" s="211"/>
      <c r="D345" s="211"/>
      <c r="E345" s="78"/>
      <c r="F345" s="78"/>
      <c r="G345" s="51"/>
      <c r="H345" s="79"/>
      <c r="I345" s="80"/>
      <c r="J345" s="139" t="e">
        <v>#DIV/0!</v>
      </c>
      <c r="K345" s="50"/>
      <c r="L345" s="50"/>
      <c r="M345" s="49"/>
    </row>
    <row r="346" spans="1:13">
      <c r="A346" s="73">
        <v>342</v>
      </c>
      <c r="B346" s="210"/>
      <c r="C346" s="211"/>
      <c r="D346" s="211"/>
      <c r="E346" s="78"/>
      <c r="F346" s="78"/>
      <c r="G346" s="51"/>
      <c r="H346" s="79"/>
      <c r="I346" s="80"/>
      <c r="J346" s="152" t="e">
        <v>#DIV/0!</v>
      </c>
      <c r="K346" s="50"/>
      <c r="L346" s="50"/>
      <c r="M346" s="49"/>
    </row>
    <row r="347" spans="1:13">
      <c r="A347" s="73">
        <v>343</v>
      </c>
      <c r="B347" s="210"/>
      <c r="C347" s="211"/>
      <c r="D347" s="211"/>
      <c r="E347" s="78"/>
      <c r="F347" s="78"/>
      <c r="G347" s="51"/>
      <c r="H347" s="79"/>
      <c r="I347" s="80"/>
      <c r="J347" s="152" t="e">
        <v>#DIV/0!</v>
      </c>
      <c r="K347" s="50"/>
      <c r="L347" s="50"/>
      <c r="M347" s="49"/>
    </row>
    <row r="348" spans="1:13">
      <c r="A348" s="73">
        <v>344</v>
      </c>
      <c r="B348" s="210"/>
      <c r="C348" s="211"/>
      <c r="D348" s="211"/>
      <c r="E348" s="78"/>
      <c r="F348" s="78"/>
      <c r="G348" s="51"/>
      <c r="H348" s="79"/>
      <c r="I348" s="80"/>
      <c r="J348" s="139" t="e">
        <v>#DIV/0!</v>
      </c>
      <c r="K348" s="50"/>
      <c r="L348" s="50"/>
      <c r="M348" s="49"/>
    </row>
    <row r="349" spans="1:13">
      <c r="A349" s="73">
        <v>345</v>
      </c>
      <c r="B349" s="210"/>
      <c r="C349" s="211"/>
      <c r="D349" s="211"/>
      <c r="E349" s="78"/>
      <c r="F349" s="78"/>
      <c r="G349" s="51"/>
      <c r="H349" s="79"/>
      <c r="I349" s="80"/>
      <c r="J349" s="139" t="e">
        <v>#DIV/0!</v>
      </c>
      <c r="K349" s="50"/>
      <c r="L349" s="50"/>
      <c r="M349" s="49"/>
    </row>
    <row r="350" spans="1:13">
      <c r="A350" s="73">
        <v>346</v>
      </c>
      <c r="B350" s="210"/>
      <c r="C350" s="211"/>
      <c r="D350" s="211"/>
      <c r="E350" s="78"/>
      <c r="F350" s="78"/>
      <c r="G350" s="51"/>
      <c r="H350" s="79"/>
      <c r="I350" s="80"/>
      <c r="J350" s="139" t="e">
        <v>#DIV/0!</v>
      </c>
      <c r="K350" s="50"/>
      <c r="L350" s="50"/>
      <c r="M350" s="49"/>
    </row>
    <row r="351" spans="1:13">
      <c r="A351" s="73">
        <v>347</v>
      </c>
      <c r="B351" s="210"/>
      <c r="C351" s="211"/>
      <c r="D351" s="211"/>
      <c r="E351" s="78"/>
      <c r="F351" s="78"/>
      <c r="G351" s="51"/>
      <c r="H351" s="79"/>
      <c r="I351" s="80"/>
      <c r="J351" s="139" t="e">
        <v>#DIV/0!</v>
      </c>
      <c r="K351" s="50"/>
      <c r="L351" s="50"/>
      <c r="M351" s="49"/>
    </row>
    <row r="352" spans="1:13">
      <c r="A352" s="73">
        <v>348</v>
      </c>
      <c r="B352" s="210"/>
      <c r="C352" s="211"/>
      <c r="D352" s="211"/>
      <c r="E352" s="78"/>
      <c r="F352" s="78"/>
      <c r="G352" s="51"/>
      <c r="H352" s="79"/>
      <c r="I352" s="80"/>
      <c r="J352" s="152" t="e">
        <v>#DIV/0!</v>
      </c>
      <c r="K352" s="50"/>
      <c r="L352" s="50"/>
      <c r="M352" s="49"/>
    </row>
    <row r="353" spans="1:13">
      <c r="A353" s="73">
        <v>349</v>
      </c>
      <c r="B353" s="210"/>
      <c r="C353" s="211"/>
      <c r="D353" s="211"/>
      <c r="E353" s="78"/>
      <c r="F353" s="78"/>
      <c r="G353" s="51"/>
      <c r="H353" s="79"/>
      <c r="I353" s="80"/>
      <c r="J353" s="152" t="e">
        <v>#DIV/0!</v>
      </c>
      <c r="K353" s="50"/>
      <c r="L353" s="50"/>
      <c r="M353" s="49"/>
    </row>
    <row r="354" spans="1:13">
      <c r="A354" s="73">
        <v>350</v>
      </c>
      <c r="B354" s="210"/>
      <c r="C354" s="211"/>
      <c r="D354" s="211"/>
      <c r="E354" s="78"/>
      <c r="F354" s="78"/>
      <c r="G354" s="51"/>
      <c r="H354" s="79"/>
      <c r="I354" s="80"/>
      <c r="J354" s="139" t="e">
        <v>#DIV/0!</v>
      </c>
      <c r="K354" s="50"/>
      <c r="L354" s="50"/>
      <c r="M354" s="49"/>
    </row>
    <row r="355" spans="1:13">
      <c r="B355" s="205"/>
      <c r="H355" s="81"/>
      <c r="I355" s="81"/>
      <c r="J355" s="154"/>
    </row>
    <row r="356" spans="1:13">
      <c r="B356" s="205"/>
      <c r="H356" s="81"/>
      <c r="I356" s="81"/>
      <c r="J356" s="154"/>
    </row>
  </sheetData>
  <mergeCells count="3">
    <mergeCell ref="E2:G2"/>
    <mergeCell ref="E3:G3"/>
    <mergeCell ref="E4:G4"/>
  </mergeCells>
  <phoneticPr fontId="1"/>
  <dataValidations count="1">
    <dataValidation type="list" allowBlank="1" showInputMessage="1" showErrorMessage="1" sqref="E8:E354 JA8:JA354 SW8:SW354 ACS8:ACS354 AMO8:AMO354 AWK8:AWK354 BGG8:BGG354 BQC8:BQC354 BZY8:BZY354 CJU8:CJU354 CTQ8:CTQ354 DDM8:DDM354 DNI8:DNI354 DXE8:DXE354 EHA8:EHA354 EQW8:EQW354 FAS8:FAS354 FKO8:FKO354 FUK8:FUK354 GEG8:GEG354 GOC8:GOC354 GXY8:GXY354 HHU8:HHU354 HRQ8:HRQ354 IBM8:IBM354 ILI8:ILI354 IVE8:IVE354 JFA8:JFA354 JOW8:JOW354 JYS8:JYS354 KIO8:KIO354 KSK8:KSK354 LCG8:LCG354 LMC8:LMC354 LVY8:LVY354 MFU8:MFU354 MPQ8:MPQ354 MZM8:MZM354 NJI8:NJI354 NTE8:NTE354 ODA8:ODA354 OMW8:OMW354 OWS8:OWS354 PGO8:PGO354 PQK8:PQK354 QAG8:QAG354 QKC8:QKC354 QTY8:QTY354 RDU8:RDU354 RNQ8:RNQ354 RXM8:RXM354 SHI8:SHI354 SRE8:SRE354 TBA8:TBA354 TKW8:TKW354 TUS8:TUS354 UEO8:UEO354 UOK8:UOK354 UYG8:UYG354 VIC8:VIC354 VRY8:VRY354 WBU8:WBU354 WLQ8:WLQ354 WVM8:WVM354 E65544:E65890 JA65544:JA65890 SW65544:SW65890 ACS65544:ACS65890 AMO65544:AMO65890 AWK65544:AWK65890 BGG65544:BGG65890 BQC65544:BQC65890 BZY65544:BZY65890 CJU65544:CJU65890 CTQ65544:CTQ65890 DDM65544:DDM65890 DNI65544:DNI65890 DXE65544:DXE65890 EHA65544:EHA65890 EQW65544:EQW65890 FAS65544:FAS65890 FKO65544:FKO65890 FUK65544:FUK65890 GEG65544:GEG65890 GOC65544:GOC65890 GXY65544:GXY65890 HHU65544:HHU65890 HRQ65544:HRQ65890 IBM65544:IBM65890 ILI65544:ILI65890 IVE65544:IVE65890 JFA65544:JFA65890 JOW65544:JOW65890 JYS65544:JYS65890 KIO65544:KIO65890 KSK65544:KSK65890 LCG65544:LCG65890 LMC65544:LMC65890 LVY65544:LVY65890 MFU65544:MFU65890 MPQ65544:MPQ65890 MZM65544:MZM65890 NJI65544:NJI65890 NTE65544:NTE65890 ODA65544:ODA65890 OMW65544:OMW65890 OWS65544:OWS65890 PGO65544:PGO65890 PQK65544:PQK65890 QAG65544:QAG65890 QKC65544:QKC65890 QTY65544:QTY65890 RDU65544:RDU65890 RNQ65544:RNQ65890 RXM65544:RXM65890 SHI65544:SHI65890 SRE65544:SRE65890 TBA65544:TBA65890 TKW65544:TKW65890 TUS65544:TUS65890 UEO65544:UEO65890 UOK65544:UOK65890 UYG65544:UYG65890 VIC65544:VIC65890 VRY65544:VRY65890 WBU65544:WBU65890 WLQ65544:WLQ65890 WVM65544:WVM65890 E131080:E131426 JA131080:JA131426 SW131080:SW131426 ACS131080:ACS131426 AMO131080:AMO131426 AWK131080:AWK131426 BGG131080:BGG131426 BQC131080:BQC131426 BZY131080:BZY131426 CJU131080:CJU131426 CTQ131080:CTQ131426 DDM131080:DDM131426 DNI131080:DNI131426 DXE131080:DXE131426 EHA131080:EHA131426 EQW131080:EQW131426 FAS131080:FAS131426 FKO131080:FKO131426 FUK131080:FUK131426 GEG131080:GEG131426 GOC131080:GOC131426 GXY131080:GXY131426 HHU131080:HHU131426 HRQ131080:HRQ131426 IBM131080:IBM131426 ILI131080:ILI131426 IVE131080:IVE131426 JFA131080:JFA131426 JOW131080:JOW131426 JYS131080:JYS131426 KIO131080:KIO131426 KSK131080:KSK131426 LCG131080:LCG131426 LMC131080:LMC131426 LVY131080:LVY131426 MFU131080:MFU131426 MPQ131080:MPQ131426 MZM131080:MZM131426 NJI131080:NJI131426 NTE131080:NTE131426 ODA131080:ODA131426 OMW131080:OMW131426 OWS131080:OWS131426 PGO131080:PGO131426 PQK131080:PQK131426 QAG131080:QAG131426 QKC131080:QKC131426 QTY131080:QTY131426 RDU131080:RDU131426 RNQ131080:RNQ131426 RXM131080:RXM131426 SHI131080:SHI131426 SRE131080:SRE131426 TBA131080:TBA131426 TKW131080:TKW131426 TUS131080:TUS131426 UEO131080:UEO131426 UOK131080:UOK131426 UYG131080:UYG131426 VIC131080:VIC131426 VRY131080:VRY131426 WBU131080:WBU131426 WLQ131080:WLQ131426 WVM131080:WVM131426 E196616:E196962 JA196616:JA196962 SW196616:SW196962 ACS196616:ACS196962 AMO196616:AMO196962 AWK196616:AWK196962 BGG196616:BGG196962 BQC196616:BQC196962 BZY196616:BZY196962 CJU196616:CJU196962 CTQ196616:CTQ196962 DDM196616:DDM196962 DNI196616:DNI196962 DXE196616:DXE196962 EHA196616:EHA196962 EQW196616:EQW196962 FAS196616:FAS196962 FKO196616:FKO196962 FUK196616:FUK196962 GEG196616:GEG196962 GOC196616:GOC196962 GXY196616:GXY196962 HHU196616:HHU196962 HRQ196616:HRQ196962 IBM196616:IBM196962 ILI196616:ILI196962 IVE196616:IVE196962 JFA196616:JFA196962 JOW196616:JOW196962 JYS196616:JYS196962 KIO196616:KIO196962 KSK196616:KSK196962 LCG196616:LCG196962 LMC196616:LMC196962 LVY196616:LVY196962 MFU196616:MFU196962 MPQ196616:MPQ196962 MZM196616:MZM196962 NJI196616:NJI196962 NTE196616:NTE196962 ODA196616:ODA196962 OMW196616:OMW196962 OWS196616:OWS196962 PGO196616:PGO196962 PQK196616:PQK196962 QAG196616:QAG196962 QKC196616:QKC196962 QTY196616:QTY196962 RDU196616:RDU196962 RNQ196616:RNQ196962 RXM196616:RXM196962 SHI196616:SHI196962 SRE196616:SRE196962 TBA196616:TBA196962 TKW196616:TKW196962 TUS196616:TUS196962 UEO196616:UEO196962 UOK196616:UOK196962 UYG196616:UYG196962 VIC196616:VIC196962 VRY196616:VRY196962 WBU196616:WBU196962 WLQ196616:WLQ196962 WVM196616:WVM196962 E262152:E262498 JA262152:JA262498 SW262152:SW262498 ACS262152:ACS262498 AMO262152:AMO262498 AWK262152:AWK262498 BGG262152:BGG262498 BQC262152:BQC262498 BZY262152:BZY262498 CJU262152:CJU262498 CTQ262152:CTQ262498 DDM262152:DDM262498 DNI262152:DNI262498 DXE262152:DXE262498 EHA262152:EHA262498 EQW262152:EQW262498 FAS262152:FAS262498 FKO262152:FKO262498 FUK262152:FUK262498 GEG262152:GEG262498 GOC262152:GOC262498 GXY262152:GXY262498 HHU262152:HHU262498 HRQ262152:HRQ262498 IBM262152:IBM262498 ILI262152:ILI262498 IVE262152:IVE262498 JFA262152:JFA262498 JOW262152:JOW262498 JYS262152:JYS262498 KIO262152:KIO262498 KSK262152:KSK262498 LCG262152:LCG262498 LMC262152:LMC262498 LVY262152:LVY262498 MFU262152:MFU262498 MPQ262152:MPQ262498 MZM262152:MZM262498 NJI262152:NJI262498 NTE262152:NTE262498 ODA262152:ODA262498 OMW262152:OMW262498 OWS262152:OWS262498 PGO262152:PGO262498 PQK262152:PQK262498 QAG262152:QAG262498 QKC262152:QKC262498 QTY262152:QTY262498 RDU262152:RDU262498 RNQ262152:RNQ262498 RXM262152:RXM262498 SHI262152:SHI262498 SRE262152:SRE262498 TBA262152:TBA262498 TKW262152:TKW262498 TUS262152:TUS262498 UEO262152:UEO262498 UOK262152:UOK262498 UYG262152:UYG262498 VIC262152:VIC262498 VRY262152:VRY262498 WBU262152:WBU262498 WLQ262152:WLQ262498 WVM262152:WVM262498 E327688:E328034 JA327688:JA328034 SW327688:SW328034 ACS327688:ACS328034 AMO327688:AMO328034 AWK327688:AWK328034 BGG327688:BGG328034 BQC327688:BQC328034 BZY327688:BZY328034 CJU327688:CJU328034 CTQ327688:CTQ328034 DDM327688:DDM328034 DNI327688:DNI328034 DXE327688:DXE328034 EHA327688:EHA328034 EQW327688:EQW328034 FAS327688:FAS328034 FKO327688:FKO328034 FUK327688:FUK328034 GEG327688:GEG328034 GOC327688:GOC328034 GXY327688:GXY328034 HHU327688:HHU328034 HRQ327688:HRQ328034 IBM327688:IBM328034 ILI327688:ILI328034 IVE327688:IVE328034 JFA327688:JFA328034 JOW327688:JOW328034 JYS327688:JYS328034 KIO327688:KIO328034 KSK327688:KSK328034 LCG327688:LCG328034 LMC327688:LMC328034 LVY327688:LVY328034 MFU327688:MFU328034 MPQ327688:MPQ328034 MZM327688:MZM328034 NJI327688:NJI328034 NTE327688:NTE328034 ODA327688:ODA328034 OMW327688:OMW328034 OWS327688:OWS328034 PGO327688:PGO328034 PQK327688:PQK328034 QAG327688:QAG328034 QKC327688:QKC328034 QTY327688:QTY328034 RDU327688:RDU328034 RNQ327688:RNQ328034 RXM327688:RXM328034 SHI327688:SHI328034 SRE327688:SRE328034 TBA327688:TBA328034 TKW327688:TKW328034 TUS327688:TUS328034 UEO327688:UEO328034 UOK327688:UOK328034 UYG327688:UYG328034 VIC327688:VIC328034 VRY327688:VRY328034 WBU327688:WBU328034 WLQ327688:WLQ328034 WVM327688:WVM328034 E393224:E393570 JA393224:JA393570 SW393224:SW393570 ACS393224:ACS393570 AMO393224:AMO393570 AWK393224:AWK393570 BGG393224:BGG393570 BQC393224:BQC393570 BZY393224:BZY393570 CJU393224:CJU393570 CTQ393224:CTQ393570 DDM393224:DDM393570 DNI393224:DNI393570 DXE393224:DXE393570 EHA393224:EHA393570 EQW393224:EQW393570 FAS393224:FAS393570 FKO393224:FKO393570 FUK393224:FUK393570 GEG393224:GEG393570 GOC393224:GOC393570 GXY393224:GXY393570 HHU393224:HHU393570 HRQ393224:HRQ393570 IBM393224:IBM393570 ILI393224:ILI393570 IVE393224:IVE393570 JFA393224:JFA393570 JOW393224:JOW393570 JYS393224:JYS393570 KIO393224:KIO393570 KSK393224:KSK393570 LCG393224:LCG393570 LMC393224:LMC393570 LVY393224:LVY393570 MFU393224:MFU393570 MPQ393224:MPQ393570 MZM393224:MZM393570 NJI393224:NJI393570 NTE393224:NTE393570 ODA393224:ODA393570 OMW393224:OMW393570 OWS393224:OWS393570 PGO393224:PGO393570 PQK393224:PQK393570 QAG393224:QAG393570 QKC393224:QKC393570 QTY393224:QTY393570 RDU393224:RDU393570 RNQ393224:RNQ393570 RXM393224:RXM393570 SHI393224:SHI393570 SRE393224:SRE393570 TBA393224:TBA393570 TKW393224:TKW393570 TUS393224:TUS393570 UEO393224:UEO393570 UOK393224:UOK393570 UYG393224:UYG393570 VIC393224:VIC393570 VRY393224:VRY393570 WBU393224:WBU393570 WLQ393224:WLQ393570 WVM393224:WVM393570 E458760:E459106 JA458760:JA459106 SW458760:SW459106 ACS458760:ACS459106 AMO458760:AMO459106 AWK458760:AWK459106 BGG458760:BGG459106 BQC458760:BQC459106 BZY458760:BZY459106 CJU458760:CJU459106 CTQ458760:CTQ459106 DDM458760:DDM459106 DNI458760:DNI459106 DXE458760:DXE459106 EHA458760:EHA459106 EQW458760:EQW459106 FAS458760:FAS459106 FKO458760:FKO459106 FUK458760:FUK459106 GEG458760:GEG459106 GOC458760:GOC459106 GXY458760:GXY459106 HHU458760:HHU459106 HRQ458760:HRQ459106 IBM458760:IBM459106 ILI458760:ILI459106 IVE458760:IVE459106 JFA458760:JFA459106 JOW458760:JOW459106 JYS458760:JYS459106 KIO458760:KIO459106 KSK458760:KSK459106 LCG458760:LCG459106 LMC458760:LMC459106 LVY458760:LVY459106 MFU458760:MFU459106 MPQ458760:MPQ459106 MZM458760:MZM459106 NJI458760:NJI459106 NTE458760:NTE459106 ODA458760:ODA459106 OMW458760:OMW459106 OWS458760:OWS459106 PGO458760:PGO459106 PQK458760:PQK459106 QAG458760:QAG459106 QKC458760:QKC459106 QTY458760:QTY459106 RDU458760:RDU459106 RNQ458760:RNQ459106 RXM458760:RXM459106 SHI458760:SHI459106 SRE458760:SRE459106 TBA458760:TBA459106 TKW458760:TKW459106 TUS458760:TUS459106 UEO458760:UEO459106 UOK458760:UOK459106 UYG458760:UYG459106 VIC458760:VIC459106 VRY458760:VRY459106 WBU458760:WBU459106 WLQ458760:WLQ459106 WVM458760:WVM459106 E524296:E524642 JA524296:JA524642 SW524296:SW524642 ACS524296:ACS524642 AMO524296:AMO524642 AWK524296:AWK524642 BGG524296:BGG524642 BQC524296:BQC524642 BZY524296:BZY524642 CJU524296:CJU524642 CTQ524296:CTQ524642 DDM524296:DDM524642 DNI524296:DNI524642 DXE524296:DXE524642 EHA524296:EHA524642 EQW524296:EQW524642 FAS524296:FAS524642 FKO524296:FKO524642 FUK524296:FUK524642 GEG524296:GEG524642 GOC524296:GOC524642 GXY524296:GXY524642 HHU524296:HHU524642 HRQ524296:HRQ524642 IBM524296:IBM524642 ILI524296:ILI524642 IVE524296:IVE524642 JFA524296:JFA524642 JOW524296:JOW524642 JYS524296:JYS524642 KIO524296:KIO524642 KSK524296:KSK524642 LCG524296:LCG524642 LMC524296:LMC524642 LVY524296:LVY524642 MFU524296:MFU524642 MPQ524296:MPQ524642 MZM524296:MZM524642 NJI524296:NJI524642 NTE524296:NTE524642 ODA524296:ODA524642 OMW524296:OMW524642 OWS524296:OWS524642 PGO524296:PGO524642 PQK524296:PQK524642 QAG524296:QAG524642 QKC524296:QKC524642 QTY524296:QTY524642 RDU524296:RDU524642 RNQ524296:RNQ524642 RXM524296:RXM524642 SHI524296:SHI524642 SRE524296:SRE524642 TBA524296:TBA524642 TKW524296:TKW524642 TUS524296:TUS524642 UEO524296:UEO524642 UOK524296:UOK524642 UYG524296:UYG524642 VIC524296:VIC524642 VRY524296:VRY524642 WBU524296:WBU524642 WLQ524296:WLQ524642 WVM524296:WVM524642 E589832:E590178 JA589832:JA590178 SW589832:SW590178 ACS589832:ACS590178 AMO589832:AMO590178 AWK589832:AWK590178 BGG589832:BGG590178 BQC589832:BQC590178 BZY589832:BZY590178 CJU589832:CJU590178 CTQ589832:CTQ590178 DDM589832:DDM590178 DNI589832:DNI590178 DXE589832:DXE590178 EHA589832:EHA590178 EQW589832:EQW590178 FAS589832:FAS590178 FKO589832:FKO590178 FUK589832:FUK590178 GEG589832:GEG590178 GOC589832:GOC590178 GXY589832:GXY590178 HHU589832:HHU590178 HRQ589832:HRQ590178 IBM589832:IBM590178 ILI589832:ILI590178 IVE589832:IVE590178 JFA589832:JFA590178 JOW589832:JOW590178 JYS589832:JYS590178 KIO589832:KIO590178 KSK589832:KSK590178 LCG589832:LCG590178 LMC589832:LMC590178 LVY589832:LVY590178 MFU589832:MFU590178 MPQ589832:MPQ590178 MZM589832:MZM590178 NJI589832:NJI590178 NTE589832:NTE590178 ODA589832:ODA590178 OMW589832:OMW590178 OWS589832:OWS590178 PGO589832:PGO590178 PQK589832:PQK590178 QAG589832:QAG590178 QKC589832:QKC590178 QTY589832:QTY590178 RDU589832:RDU590178 RNQ589832:RNQ590178 RXM589832:RXM590178 SHI589832:SHI590178 SRE589832:SRE590178 TBA589832:TBA590178 TKW589832:TKW590178 TUS589832:TUS590178 UEO589832:UEO590178 UOK589832:UOK590178 UYG589832:UYG590178 VIC589832:VIC590178 VRY589832:VRY590178 WBU589832:WBU590178 WLQ589832:WLQ590178 WVM589832:WVM590178 E655368:E655714 JA655368:JA655714 SW655368:SW655714 ACS655368:ACS655714 AMO655368:AMO655714 AWK655368:AWK655714 BGG655368:BGG655714 BQC655368:BQC655714 BZY655368:BZY655714 CJU655368:CJU655714 CTQ655368:CTQ655714 DDM655368:DDM655714 DNI655368:DNI655714 DXE655368:DXE655714 EHA655368:EHA655714 EQW655368:EQW655714 FAS655368:FAS655714 FKO655368:FKO655714 FUK655368:FUK655714 GEG655368:GEG655714 GOC655368:GOC655714 GXY655368:GXY655714 HHU655368:HHU655714 HRQ655368:HRQ655714 IBM655368:IBM655714 ILI655368:ILI655714 IVE655368:IVE655714 JFA655368:JFA655714 JOW655368:JOW655714 JYS655368:JYS655714 KIO655368:KIO655714 KSK655368:KSK655714 LCG655368:LCG655714 LMC655368:LMC655714 LVY655368:LVY655714 MFU655368:MFU655714 MPQ655368:MPQ655714 MZM655368:MZM655714 NJI655368:NJI655714 NTE655368:NTE655714 ODA655368:ODA655714 OMW655368:OMW655714 OWS655368:OWS655714 PGO655368:PGO655714 PQK655368:PQK655714 QAG655368:QAG655714 QKC655368:QKC655714 QTY655368:QTY655714 RDU655368:RDU655714 RNQ655368:RNQ655714 RXM655368:RXM655714 SHI655368:SHI655714 SRE655368:SRE655714 TBA655368:TBA655714 TKW655368:TKW655714 TUS655368:TUS655714 UEO655368:UEO655714 UOK655368:UOK655714 UYG655368:UYG655714 VIC655368:VIC655714 VRY655368:VRY655714 WBU655368:WBU655714 WLQ655368:WLQ655714 WVM655368:WVM655714 E720904:E721250 JA720904:JA721250 SW720904:SW721250 ACS720904:ACS721250 AMO720904:AMO721250 AWK720904:AWK721250 BGG720904:BGG721250 BQC720904:BQC721250 BZY720904:BZY721250 CJU720904:CJU721250 CTQ720904:CTQ721250 DDM720904:DDM721250 DNI720904:DNI721250 DXE720904:DXE721250 EHA720904:EHA721250 EQW720904:EQW721250 FAS720904:FAS721250 FKO720904:FKO721250 FUK720904:FUK721250 GEG720904:GEG721250 GOC720904:GOC721250 GXY720904:GXY721250 HHU720904:HHU721250 HRQ720904:HRQ721250 IBM720904:IBM721250 ILI720904:ILI721250 IVE720904:IVE721250 JFA720904:JFA721250 JOW720904:JOW721250 JYS720904:JYS721250 KIO720904:KIO721250 KSK720904:KSK721250 LCG720904:LCG721250 LMC720904:LMC721250 LVY720904:LVY721250 MFU720904:MFU721250 MPQ720904:MPQ721250 MZM720904:MZM721250 NJI720904:NJI721250 NTE720904:NTE721250 ODA720904:ODA721250 OMW720904:OMW721250 OWS720904:OWS721250 PGO720904:PGO721250 PQK720904:PQK721250 QAG720904:QAG721250 QKC720904:QKC721250 QTY720904:QTY721250 RDU720904:RDU721250 RNQ720904:RNQ721250 RXM720904:RXM721250 SHI720904:SHI721250 SRE720904:SRE721250 TBA720904:TBA721250 TKW720904:TKW721250 TUS720904:TUS721250 UEO720904:UEO721250 UOK720904:UOK721250 UYG720904:UYG721250 VIC720904:VIC721250 VRY720904:VRY721250 WBU720904:WBU721250 WLQ720904:WLQ721250 WVM720904:WVM721250 E786440:E786786 JA786440:JA786786 SW786440:SW786786 ACS786440:ACS786786 AMO786440:AMO786786 AWK786440:AWK786786 BGG786440:BGG786786 BQC786440:BQC786786 BZY786440:BZY786786 CJU786440:CJU786786 CTQ786440:CTQ786786 DDM786440:DDM786786 DNI786440:DNI786786 DXE786440:DXE786786 EHA786440:EHA786786 EQW786440:EQW786786 FAS786440:FAS786786 FKO786440:FKO786786 FUK786440:FUK786786 GEG786440:GEG786786 GOC786440:GOC786786 GXY786440:GXY786786 HHU786440:HHU786786 HRQ786440:HRQ786786 IBM786440:IBM786786 ILI786440:ILI786786 IVE786440:IVE786786 JFA786440:JFA786786 JOW786440:JOW786786 JYS786440:JYS786786 KIO786440:KIO786786 KSK786440:KSK786786 LCG786440:LCG786786 LMC786440:LMC786786 LVY786440:LVY786786 MFU786440:MFU786786 MPQ786440:MPQ786786 MZM786440:MZM786786 NJI786440:NJI786786 NTE786440:NTE786786 ODA786440:ODA786786 OMW786440:OMW786786 OWS786440:OWS786786 PGO786440:PGO786786 PQK786440:PQK786786 QAG786440:QAG786786 QKC786440:QKC786786 QTY786440:QTY786786 RDU786440:RDU786786 RNQ786440:RNQ786786 RXM786440:RXM786786 SHI786440:SHI786786 SRE786440:SRE786786 TBA786440:TBA786786 TKW786440:TKW786786 TUS786440:TUS786786 UEO786440:UEO786786 UOK786440:UOK786786 UYG786440:UYG786786 VIC786440:VIC786786 VRY786440:VRY786786 WBU786440:WBU786786 WLQ786440:WLQ786786 WVM786440:WVM786786 E851976:E852322 JA851976:JA852322 SW851976:SW852322 ACS851976:ACS852322 AMO851976:AMO852322 AWK851976:AWK852322 BGG851976:BGG852322 BQC851976:BQC852322 BZY851976:BZY852322 CJU851976:CJU852322 CTQ851976:CTQ852322 DDM851976:DDM852322 DNI851976:DNI852322 DXE851976:DXE852322 EHA851976:EHA852322 EQW851976:EQW852322 FAS851976:FAS852322 FKO851976:FKO852322 FUK851976:FUK852322 GEG851976:GEG852322 GOC851976:GOC852322 GXY851976:GXY852322 HHU851976:HHU852322 HRQ851976:HRQ852322 IBM851976:IBM852322 ILI851976:ILI852322 IVE851976:IVE852322 JFA851976:JFA852322 JOW851976:JOW852322 JYS851976:JYS852322 KIO851976:KIO852322 KSK851976:KSK852322 LCG851976:LCG852322 LMC851976:LMC852322 LVY851976:LVY852322 MFU851976:MFU852322 MPQ851976:MPQ852322 MZM851976:MZM852322 NJI851976:NJI852322 NTE851976:NTE852322 ODA851976:ODA852322 OMW851976:OMW852322 OWS851976:OWS852322 PGO851976:PGO852322 PQK851976:PQK852322 QAG851976:QAG852322 QKC851976:QKC852322 QTY851976:QTY852322 RDU851976:RDU852322 RNQ851976:RNQ852322 RXM851976:RXM852322 SHI851976:SHI852322 SRE851976:SRE852322 TBA851976:TBA852322 TKW851976:TKW852322 TUS851976:TUS852322 UEO851976:UEO852322 UOK851976:UOK852322 UYG851976:UYG852322 VIC851976:VIC852322 VRY851976:VRY852322 WBU851976:WBU852322 WLQ851976:WLQ852322 WVM851976:WVM852322 E917512:E917858 JA917512:JA917858 SW917512:SW917858 ACS917512:ACS917858 AMO917512:AMO917858 AWK917512:AWK917858 BGG917512:BGG917858 BQC917512:BQC917858 BZY917512:BZY917858 CJU917512:CJU917858 CTQ917512:CTQ917858 DDM917512:DDM917858 DNI917512:DNI917858 DXE917512:DXE917858 EHA917512:EHA917858 EQW917512:EQW917858 FAS917512:FAS917858 FKO917512:FKO917858 FUK917512:FUK917858 GEG917512:GEG917858 GOC917512:GOC917858 GXY917512:GXY917858 HHU917512:HHU917858 HRQ917512:HRQ917858 IBM917512:IBM917858 ILI917512:ILI917858 IVE917512:IVE917858 JFA917512:JFA917858 JOW917512:JOW917858 JYS917512:JYS917858 KIO917512:KIO917858 KSK917512:KSK917858 LCG917512:LCG917858 LMC917512:LMC917858 LVY917512:LVY917858 MFU917512:MFU917858 MPQ917512:MPQ917858 MZM917512:MZM917858 NJI917512:NJI917858 NTE917512:NTE917858 ODA917512:ODA917858 OMW917512:OMW917858 OWS917512:OWS917858 PGO917512:PGO917858 PQK917512:PQK917858 QAG917512:QAG917858 QKC917512:QKC917858 QTY917512:QTY917858 RDU917512:RDU917858 RNQ917512:RNQ917858 RXM917512:RXM917858 SHI917512:SHI917858 SRE917512:SRE917858 TBA917512:TBA917858 TKW917512:TKW917858 TUS917512:TUS917858 UEO917512:UEO917858 UOK917512:UOK917858 UYG917512:UYG917858 VIC917512:VIC917858 VRY917512:VRY917858 WBU917512:WBU917858 WLQ917512:WLQ917858 WVM917512:WVM917858 E983048:E983394 JA983048:JA983394 SW983048:SW983394 ACS983048:ACS983394 AMO983048:AMO983394 AWK983048:AWK983394 BGG983048:BGG983394 BQC983048:BQC983394 BZY983048:BZY983394 CJU983048:CJU983394 CTQ983048:CTQ983394 DDM983048:DDM983394 DNI983048:DNI983394 DXE983048:DXE983394 EHA983048:EHA983394 EQW983048:EQW983394 FAS983048:FAS983394 FKO983048:FKO983394 FUK983048:FUK983394 GEG983048:GEG983394 GOC983048:GOC983394 GXY983048:GXY983394 HHU983048:HHU983394 HRQ983048:HRQ983394 IBM983048:IBM983394 ILI983048:ILI983394 IVE983048:IVE983394 JFA983048:JFA983394 JOW983048:JOW983394 JYS983048:JYS983394 KIO983048:KIO983394 KSK983048:KSK983394 LCG983048:LCG983394 LMC983048:LMC983394 LVY983048:LVY983394 MFU983048:MFU983394 MPQ983048:MPQ983394 MZM983048:MZM983394 NJI983048:NJI983394 NTE983048:NTE983394 ODA983048:ODA983394 OMW983048:OMW983394 OWS983048:OWS983394 PGO983048:PGO983394 PQK983048:PQK983394 QAG983048:QAG983394 QKC983048:QKC983394 QTY983048:QTY983394 RDU983048:RDU983394 RNQ983048:RNQ983394 RXM983048:RXM983394 SHI983048:SHI983394 SRE983048:SRE983394 TBA983048:TBA983394 TKW983048:TKW983394 TUS983048:TUS983394 UEO983048:UEO983394 UOK983048:UOK983394 UYG983048:UYG983394 VIC983048:VIC983394 VRY983048:VRY983394 WBU983048:WBU983394 WLQ983048:WLQ983394 WVM983048:WVM983394">
      <formula1>"10電力,PPS"</formula1>
    </dataValidation>
  </dataValidations>
  <pageMargins left="0.78700000000000003" right="0.16" top="0.59" bottom="0.55000000000000004" header="0.51200000000000001" footer="0.51200000000000001"/>
  <pageSetup paperSize="9" scale="4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8"/>
  <sheetViews>
    <sheetView zoomScale="60" zoomScaleNormal="60" workbookViewId="0"/>
  </sheetViews>
  <sheetFormatPr defaultColWidth="9" defaultRowHeight="13.5"/>
  <cols>
    <col min="1" max="1" width="9" style="32"/>
    <col min="2" max="2" width="41.375" style="32" customWidth="1"/>
    <col min="3" max="3" width="28.625" style="32" bestFit="1" customWidth="1"/>
    <col min="4" max="4" width="25.375" style="32" customWidth="1"/>
    <col min="5" max="5" width="13.125" style="32" bestFit="1" customWidth="1"/>
    <col min="6" max="6" width="13" style="32" customWidth="1"/>
    <col min="7" max="7" width="13" style="34" customWidth="1"/>
    <col min="8" max="8" width="13" style="32" customWidth="1"/>
    <col min="9" max="9" width="12" style="32" customWidth="1"/>
    <col min="10" max="10" width="9" style="32"/>
    <col min="11" max="11" width="9" style="35"/>
    <col min="12" max="12" width="10.25" style="35" bestFit="1" customWidth="1"/>
    <col min="13" max="13" width="22.625" style="32" customWidth="1"/>
    <col min="14" max="14" width="22" style="32" customWidth="1"/>
    <col min="15" max="15" width="11.125" style="32" customWidth="1"/>
    <col min="16" max="257" width="9" style="32"/>
    <col min="258" max="258" width="41.375" style="32" customWidth="1"/>
    <col min="259" max="259" width="28.625" style="32" bestFit="1" customWidth="1"/>
    <col min="260" max="260" width="25.375" style="32" customWidth="1"/>
    <col min="261" max="261" width="13.125" style="32" bestFit="1" customWidth="1"/>
    <col min="262" max="264" width="13" style="32" customWidth="1"/>
    <col min="265" max="265" width="12" style="32" customWidth="1"/>
    <col min="266" max="267" width="9" style="32"/>
    <col min="268" max="268" width="10.25" style="32" bestFit="1" customWidth="1"/>
    <col min="269" max="269" width="22.625" style="32" customWidth="1"/>
    <col min="270" max="270" width="22" style="32" customWidth="1"/>
    <col min="271" max="271" width="11.125" style="32" customWidth="1"/>
    <col min="272" max="513" width="9" style="32"/>
    <col min="514" max="514" width="41.375" style="32" customWidth="1"/>
    <col min="515" max="515" width="28.625" style="32" bestFit="1" customWidth="1"/>
    <col min="516" max="516" width="25.375" style="32" customWidth="1"/>
    <col min="517" max="517" width="13.125" style="32" bestFit="1" customWidth="1"/>
    <col min="518" max="520" width="13" style="32" customWidth="1"/>
    <col min="521" max="521" width="12" style="32" customWidth="1"/>
    <col min="522" max="523" width="9" style="32"/>
    <col min="524" max="524" width="10.25" style="32" bestFit="1" customWidth="1"/>
    <col min="525" max="525" width="22.625" style="32" customWidth="1"/>
    <col min="526" max="526" width="22" style="32" customWidth="1"/>
    <col min="527" max="527" width="11.125" style="32" customWidth="1"/>
    <col min="528" max="769" width="9" style="32"/>
    <col min="770" max="770" width="41.375" style="32" customWidth="1"/>
    <col min="771" max="771" width="28.625" style="32" bestFit="1" customWidth="1"/>
    <col min="772" max="772" width="25.375" style="32" customWidth="1"/>
    <col min="773" max="773" width="13.125" style="32" bestFit="1" customWidth="1"/>
    <col min="774" max="776" width="13" style="32" customWidth="1"/>
    <col min="777" max="777" width="12" style="32" customWidth="1"/>
    <col min="778" max="779" width="9" style="32"/>
    <col min="780" max="780" width="10.25" style="32" bestFit="1" customWidth="1"/>
    <col min="781" max="781" width="22.625" style="32" customWidth="1"/>
    <col min="782" max="782" width="22" style="32" customWidth="1"/>
    <col min="783" max="783" width="11.125" style="32" customWidth="1"/>
    <col min="784" max="1025" width="9" style="32"/>
    <col min="1026" max="1026" width="41.375" style="32" customWidth="1"/>
    <col min="1027" max="1027" width="28.625" style="32" bestFit="1" customWidth="1"/>
    <col min="1028" max="1028" width="25.375" style="32" customWidth="1"/>
    <col min="1029" max="1029" width="13.125" style="32" bestFit="1" customWidth="1"/>
    <col min="1030" max="1032" width="13" style="32" customWidth="1"/>
    <col min="1033" max="1033" width="12" style="32" customWidth="1"/>
    <col min="1034" max="1035" width="9" style="32"/>
    <col min="1036" max="1036" width="10.25" style="32" bestFit="1" customWidth="1"/>
    <col min="1037" max="1037" width="22.625" style="32" customWidth="1"/>
    <col min="1038" max="1038" width="22" style="32" customWidth="1"/>
    <col min="1039" max="1039" width="11.125" style="32" customWidth="1"/>
    <col min="1040" max="1281" width="9" style="32"/>
    <col min="1282" max="1282" width="41.375" style="32" customWidth="1"/>
    <col min="1283" max="1283" width="28.625" style="32" bestFit="1" customWidth="1"/>
    <col min="1284" max="1284" width="25.375" style="32" customWidth="1"/>
    <col min="1285" max="1285" width="13.125" style="32" bestFit="1" customWidth="1"/>
    <col min="1286" max="1288" width="13" style="32" customWidth="1"/>
    <col min="1289" max="1289" width="12" style="32" customWidth="1"/>
    <col min="1290" max="1291" width="9" style="32"/>
    <col min="1292" max="1292" width="10.25" style="32" bestFit="1" customWidth="1"/>
    <col min="1293" max="1293" width="22.625" style="32" customWidth="1"/>
    <col min="1294" max="1294" width="22" style="32" customWidth="1"/>
    <col min="1295" max="1295" width="11.125" style="32" customWidth="1"/>
    <col min="1296" max="1537" width="9" style="32"/>
    <col min="1538" max="1538" width="41.375" style="32" customWidth="1"/>
    <col min="1539" max="1539" width="28.625" style="32" bestFit="1" customWidth="1"/>
    <col min="1540" max="1540" width="25.375" style="32" customWidth="1"/>
    <col min="1541" max="1541" width="13.125" style="32" bestFit="1" customWidth="1"/>
    <col min="1542" max="1544" width="13" style="32" customWidth="1"/>
    <col min="1545" max="1545" width="12" style="32" customWidth="1"/>
    <col min="1546" max="1547" width="9" style="32"/>
    <col min="1548" max="1548" width="10.25" style="32" bestFit="1" customWidth="1"/>
    <col min="1549" max="1549" width="22.625" style="32" customWidth="1"/>
    <col min="1550" max="1550" width="22" style="32" customWidth="1"/>
    <col min="1551" max="1551" width="11.125" style="32" customWidth="1"/>
    <col min="1552" max="1793" width="9" style="32"/>
    <col min="1794" max="1794" width="41.375" style="32" customWidth="1"/>
    <col min="1795" max="1795" width="28.625" style="32" bestFit="1" customWidth="1"/>
    <col min="1796" max="1796" width="25.375" style="32" customWidth="1"/>
    <col min="1797" max="1797" width="13.125" style="32" bestFit="1" customWidth="1"/>
    <col min="1798" max="1800" width="13" style="32" customWidth="1"/>
    <col min="1801" max="1801" width="12" style="32" customWidth="1"/>
    <col min="1802" max="1803" width="9" style="32"/>
    <col min="1804" max="1804" width="10.25" style="32" bestFit="1" customWidth="1"/>
    <col min="1805" max="1805" width="22.625" style="32" customWidth="1"/>
    <col min="1806" max="1806" width="22" style="32" customWidth="1"/>
    <col min="1807" max="1807" width="11.125" style="32" customWidth="1"/>
    <col min="1808" max="2049" width="9" style="32"/>
    <col min="2050" max="2050" width="41.375" style="32" customWidth="1"/>
    <col min="2051" max="2051" width="28.625" style="32" bestFit="1" customWidth="1"/>
    <col min="2052" max="2052" width="25.375" style="32" customWidth="1"/>
    <col min="2053" max="2053" width="13.125" style="32" bestFit="1" customWidth="1"/>
    <col min="2054" max="2056" width="13" style="32" customWidth="1"/>
    <col min="2057" max="2057" width="12" style="32" customWidth="1"/>
    <col min="2058" max="2059" width="9" style="32"/>
    <col min="2060" max="2060" width="10.25" style="32" bestFit="1" customWidth="1"/>
    <col min="2061" max="2061" width="22.625" style="32" customWidth="1"/>
    <col min="2062" max="2062" width="22" style="32" customWidth="1"/>
    <col min="2063" max="2063" width="11.125" style="32" customWidth="1"/>
    <col min="2064" max="2305" width="9" style="32"/>
    <col min="2306" max="2306" width="41.375" style="32" customWidth="1"/>
    <col min="2307" max="2307" width="28.625" style="32" bestFit="1" customWidth="1"/>
    <col min="2308" max="2308" width="25.375" style="32" customWidth="1"/>
    <col min="2309" max="2309" width="13.125" style="32" bestFit="1" customWidth="1"/>
    <col min="2310" max="2312" width="13" style="32" customWidth="1"/>
    <col min="2313" max="2313" width="12" style="32" customWidth="1"/>
    <col min="2314" max="2315" width="9" style="32"/>
    <col min="2316" max="2316" width="10.25" style="32" bestFit="1" customWidth="1"/>
    <col min="2317" max="2317" width="22.625" style="32" customWidth="1"/>
    <col min="2318" max="2318" width="22" style="32" customWidth="1"/>
    <col min="2319" max="2319" width="11.125" style="32" customWidth="1"/>
    <col min="2320" max="2561" width="9" style="32"/>
    <col min="2562" max="2562" width="41.375" style="32" customWidth="1"/>
    <col min="2563" max="2563" width="28.625" style="32" bestFit="1" customWidth="1"/>
    <col min="2564" max="2564" width="25.375" style="32" customWidth="1"/>
    <col min="2565" max="2565" width="13.125" style="32" bestFit="1" customWidth="1"/>
    <col min="2566" max="2568" width="13" style="32" customWidth="1"/>
    <col min="2569" max="2569" width="12" style="32" customWidth="1"/>
    <col min="2570" max="2571" width="9" style="32"/>
    <col min="2572" max="2572" width="10.25" style="32" bestFit="1" customWidth="1"/>
    <col min="2573" max="2573" width="22.625" style="32" customWidth="1"/>
    <col min="2574" max="2574" width="22" style="32" customWidth="1"/>
    <col min="2575" max="2575" width="11.125" style="32" customWidth="1"/>
    <col min="2576" max="2817" width="9" style="32"/>
    <col min="2818" max="2818" width="41.375" style="32" customWidth="1"/>
    <col min="2819" max="2819" width="28.625" style="32" bestFit="1" customWidth="1"/>
    <col min="2820" max="2820" width="25.375" style="32" customWidth="1"/>
    <col min="2821" max="2821" width="13.125" style="32" bestFit="1" customWidth="1"/>
    <col min="2822" max="2824" width="13" style="32" customWidth="1"/>
    <col min="2825" max="2825" width="12" style="32" customWidth="1"/>
    <col min="2826" max="2827" width="9" style="32"/>
    <col min="2828" max="2828" width="10.25" style="32" bestFit="1" customWidth="1"/>
    <col min="2829" max="2829" width="22.625" style="32" customWidth="1"/>
    <col min="2830" max="2830" width="22" style="32" customWidth="1"/>
    <col min="2831" max="2831" width="11.125" style="32" customWidth="1"/>
    <col min="2832" max="3073" width="9" style="32"/>
    <col min="3074" max="3074" width="41.375" style="32" customWidth="1"/>
    <col min="3075" max="3075" width="28.625" style="32" bestFit="1" customWidth="1"/>
    <col min="3076" max="3076" width="25.375" style="32" customWidth="1"/>
    <col min="3077" max="3077" width="13.125" style="32" bestFit="1" customWidth="1"/>
    <col min="3078" max="3080" width="13" style="32" customWidth="1"/>
    <col min="3081" max="3081" width="12" style="32" customWidth="1"/>
    <col min="3082" max="3083" width="9" style="32"/>
    <col min="3084" max="3084" width="10.25" style="32" bestFit="1" customWidth="1"/>
    <col min="3085" max="3085" width="22.625" style="32" customWidth="1"/>
    <col min="3086" max="3086" width="22" style="32" customWidth="1"/>
    <col min="3087" max="3087" width="11.125" style="32" customWidth="1"/>
    <col min="3088" max="3329" width="9" style="32"/>
    <col min="3330" max="3330" width="41.375" style="32" customWidth="1"/>
    <col min="3331" max="3331" width="28.625" style="32" bestFit="1" customWidth="1"/>
    <col min="3332" max="3332" width="25.375" style="32" customWidth="1"/>
    <col min="3333" max="3333" width="13.125" style="32" bestFit="1" customWidth="1"/>
    <col min="3334" max="3336" width="13" style="32" customWidth="1"/>
    <col min="3337" max="3337" width="12" style="32" customWidth="1"/>
    <col min="3338" max="3339" width="9" style="32"/>
    <col min="3340" max="3340" width="10.25" style="32" bestFit="1" customWidth="1"/>
    <col min="3341" max="3341" width="22.625" style="32" customWidth="1"/>
    <col min="3342" max="3342" width="22" style="32" customWidth="1"/>
    <col min="3343" max="3343" width="11.125" style="32" customWidth="1"/>
    <col min="3344" max="3585" width="9" style="32"/>
    <col min="3586" max="3586" width="41.375" style="32" customWidth="1"/>
    <col min="3587" max="3587" width="28.625" style="32" bestFit="1" customWidth="1"/>
    <col min="3588" max="3588" width="25.375" style="32" customWidth="1"/>
    <col min="3589" max="3589" width="13.125" style="32" bestFit="1" customWidth="1"/>
    <col min="3590" max="3592" width="13" style="32" customWidth="1"/>
    <col min="3593" max="3593" width="12" style="32" customWidth="1"/>
    <col min="3594" max="3595" width="9" style="32"/>
    <col min="3596" max="3596" width="10.25" style="32" bestFit="1" customWidth="1"/>
    <col min="3597" max="3597" width="22.625" style="32" customWidth="1"/>
    <col min="3598" max="3598" width="22" style="32" customWidth="1"/>
    <col min="3599" max="3599" width="11.125" style="32" customWidth="1"/>
    <col min="3600" max="3841" width="9" style="32"/>
    <col min="3842" max="3842" width="41.375" style="32" customWidth="1"/>
    <col min="3843" max="3843" width="28.625" style="32" bestFit="1" customWidth="1"/>
    <col min="3844" max="3844" width="25.375" style="32" customWidth="1"/>
    <col min="3845" max="3845" width="13.125" style="32" bestFit="1" customWidth="1"/>
    <col min="3846" max="3848" width="13" style="32" customWidth="1"/>
    <col min="3849" max="3849" width="12" style="32" customWidth="1"/>
    <col min="3850" max="3851" width="9" style="32"/>
    <col min="3852" max="3852" width="10.25" style="32" bestFit="1" customWidth="1"/>
    <col min="3853" max="3853" width="22.625" style="32" customWidth="1"/>
    <col min="3854" max="3854" width="22" style="32" customWidth="1"/>
    <col min="3855" max="3855" width="11.125" style="32" customWidth="1"/>
    <col min="3856" max="4097" width="9" style="32"/>
    <col min="4098" max="4098" width="41.375" style="32" customWidth="1"/>
    <col min="4099" max="4099" width="28.625" style="32" bestFit="1" customWidth="1"/>
    <col min="4100" max="4100" width="25.375" style="32" customWidth="1"/>
    <col min="4101" max="4101" width="13.125" style="32" bestFit="1" customWidth="1"/>
    <col min="4102" max="4104" width="13" style="32" customWidth="1"/>
    <col min="4105" max="4105" width="12" style="32" customWidth="1"/>
    <col min="4106" max="4107" width="9" style="32"/>
    <col min="4108" max="4108" width="10.25" style="32" bestFit="1" customWidth="1"/>
    <col min="4109" max="4109" width="22.625" style="32" customWidth="1"/>
    <col min="4110" max="4110" width="22" style="32" customWidth="1"/>
    <col min="4111" max="4111" width="11.125" style="32" customWidth="1"/>
    <col min="4112" max="4353" width="9" style="32"/>
    <col min="4354" max="4354" width="41.375" style="32" customWidth="1"/>
    <col min="4355" max="4355" width="28.625" style="32" bestFit="1" customWidth="1"/>
    <col min="4356" max="4356" width="25.375" style="32" customWidth="1"/>
    <col min="4357" max="4357" width="13.125" style="32" bestFit="1" customWidth="1"/>
    <col min="4358" max="4360" width="13" style="32" customWidth="1"/>
    <col min="4361" max="4361" width="12" style="32" customWidth="1"/>
    <col min="4362" max="4363" width="9" style="32"/>
    <col min="4364" max="4364" width="10.25" style="32" bestFit="1" customWidth="1"/>
    <col min="4365" max="4365" width="22.625" style="32" customWidth="1"/>
    <col min="4366" max="4366" width="22" style="32" customWidth="1"/>
    <col min="4367" max="4367" width="11.125" style="32" customWidth="1"/>
    <col min="4368" max="4609" width="9" style="32"/>
    <col min="4610" max="4610" width="41.375" style="32" customWidth="1"/>
    <col min="4611" max="4611" width="28.625" style="32" bestFit="1" customWidth="1"/>
    <col min="4612" max="4612" width="25.375" style="32" customWidth="1"/>
    <col min="4613" max="4613" width="13.125" style="32" bestFit="1" customWidth="1"/>
    <col min="4614" max="4616" width="13" style="32" customWidth="1"/>
    <col min="4617" max="4617" width="12" style="32" customWidth="1"/>
    <col min="4618" max="4619" width="9" style="32"/>
    <col min="4620" max="4620" width="10.25" style="32" bestFit="1" customWidth="1"/>
    <col min="4621" max="4621" width="22.625" style="32" customWidth="1"/>
    <col min="4622" max="4622" width="22" style="32" customWidth="1"/>
    <col min="4623" max="4623" width="11.125" style="32" customWidth="1"/>
    <col min="4624" max="4865" width="9" style="32"/>
    <col min="4866" max="4866" width="41.375" style="32" customWidth="1"/>
    <col min="4867" max="4867" width="28.625" style="32" bestFit="1" customWidth="1"/>
    <col min="4868" max="4868" width="25.375" style="32" customWidth="1"/>
    <col min="4869" max="4869" width="13.125" style="32" bestFit="1" customWidth="1"/>
    <col min="4870" max="4872" width="13" style="32" customWidth="1"/>
    <col min="4873" max="4873" width="12" style="32" customWidth="1"/>
    <col min="4874" max="4875" width="9" style="32"/>
    <col min="4876" max="4876" width="10.25" style="32" bestFit="1" customWidth="1"/>
    <col min="4877" max="4877" width="22.625" style="32" customWidth="1"/>
    <col min="4878" max="4878" width="22" style="32" customWidth="1"/>
    <col min="4879" max="4879" width="11.125" style="32" customWidth="1"/>
    <col min="4880" max="5121" width="9" style="32"/>
    <col min="5122" max="5122" width="41.375" style="32" customWidth="1"/>
    <col min="5123" max="5123" width="28.625" style="32" bestFit="1" customWidth="1"/>
    <col min="5124" max="5124" width="25.375" style="32" customWidth="1"/>
    <col min="5125" max="5125" width="13.125" style="32" bestFit="1" customWidth="1"/>
    <col min="5126" max="5128" width="13" style="32" customWidth="1"/>
    <col min="5129" max="5129" width="12" style="32" customWidth="1"/>
    <col min="5130" max="5131" width="9" style="32"/>
    <col min="5132" max="5132" width="10.25" style="32" bestFit="1" customWidth="1"/>
    <col min="5133" max="5133" width="22.625" style="32" customWidth="1"/>
    <col min="5134" max="5134" width="22" style="32" customWidth="1"/>
    <col min="5135" max="5135" width="11.125" style="32" customWidth="1"/>
    <col min="5136" max="5377" width="9" style="32"/>
    <col min="5378" max="5378" width="41.375" style="32" customWidth="1"/>
    <col min="5379" max="5379" width="28.625" style="32" bestFit="1" customWidth="1"/>
    <col min="5380" max="5380" width="25.375" style="32" customWidth="1"/>
    <col min="5381" max="5381" width="13.125" style="32" bestFit="1" customWidth="1"/>
    <col min="5382" max="5384" width="13" style="32" customWidth="1"/>
    <col min="5385" max="5385" width="12" style="32" customWidth="1"/>
    <col min="5386" max="5387" width="9" style="32"/>
    <col min="5388" max="5388" width="10.25" style="32" bestFit="1" customWidth="1"/>
    <col min="5389" max="5389" width="22.625" style="32" customWidth="1"/>
    <col min="5390" max="5390" width="22" style="32" customWidth="1"/>
    <col min="5391" max="5391" width="11.125" style="32" customWidth="1"/>
    <col min="5392" max="5633" width="9" style="32"/>
    <col min="5634" max="5634" width="41.375" style="32" customWidth="1"/>
    <col min="5635" max="5635" width="28.625" style="32" bestFit="1" customWidth="1"/>
    <col min="5636" max="5636" width="25.375" style="32" customWidth="1"/>
    <col min="5637" max="5637" width="13.125" style="32" bestFit="1" customWidth="1"/>
    <col min="5638" max="5640" width="13" style="32" customWidth="1"/>
    <col min="5641" max="5641" width="12" style="32" customWidth="1"/>
    <col min="5642" max="5643" width="9" style="32"/>
    <col min="5644" max="5644" width="10.25" style="32" bestFit="1" customWidth="1"/>
    <col min="5645" max="5645" width="22.625" style="32" customWidth="1"/>
    <col min="5646" max="5646" width="22" style="32" customWidth="1"/>
    <col min="5647" max="5647" width="11.125" style="32" customWidth="1"/>
    <col min="5648" max="5889" width="9" style="32"/>
    <col min="5890" max="5890" width="41.375" style="32" customWidth="1"/>
    <col min="5891" max="5891" width="28.625" style="32" bestFit="1" customWidth="1"/>
    <col min="5892" max="5892" width="25.375" style="32" customWidth="1"/>
    <col min="5893" max="5893" width="13.125" style="32" bestFit="1" customWidth="1"/>
    <col min="5894" max="5896" width="13" style="32" customWidth="1"/>
    <col min="5897" max="5897" width="12" style="32" customWidth="1"/>
    <col min="5898" max="5899" width="9" style="32"/>
    <col min="5900" max="5900" width="10.25" style="32" bestFit="1" customWidth="1"/>
    <col min="5901" max="5901" width="22.625" style="32" customWidth="1"/>
    <col min="5902" max="5902" width="22" style="32" customWidth="1"/>
    <col min="5903" max="5903" width="11.125" style="32" customWidth="1"/>
    <col min="5904" max="6145" width="9" style="32"/>
    <col min="6146" max="6146" width="41.375" style="32" customWidth="1"/>
    <col min="6147" max="6147" width="28.625" style="32" bestFit="1" customWidth="1"/>
    <col min="6148" max="6148" width="25.375" style="32" customWidth="1"/>
    <col min="6149" max="6149" width="13.125" style="32" bestFit="1" customWidth="1"/>
    <col min="6150" max="6152" width="13" style="32" customWidth="1"/>
    <col min="6153" max="6153" width="12" style="32" customWidth="1"/>
    <col min="6154" max="6155" width="9" style="32"/>
    <col min="6156" max="6156" width="10.25" style="32" bestFit="1" customWidth="1"/>
    <col min="6157" max="6157" width="22.625" style="32" customWidth="1"/>
    <col min="6158" max="6158" width="22" style="32" customWidth="1"/>
    <col min="6159" max="6159" width="11.125" style="32" customWidth="1"/>
    <col min="6160" max="6401" width="9" style="32"/>
    <col min="6402" max="6402" width="41.375" style="32" customWidth="1"/>
    <col min="6403" max="6403" width="28.625" style="32" bestFit="1" customWidth="1"/>
    <col min="6404" max="6404" width="25.375" style="32" customWidth="1"/>
    <col min="6405" max="6405" width="13.125" style="32" bestFit="1" customWidth="1"/>
    <col min="6406" max="6408" width="13" style="32" customWidth="1"/>
    <col min="6409" max="6409" width="12" style="32" customWidth="1"/>
    <col min="6410" max="6411" width="9" style="32"/>
    <col min="6412" max="6412" width="10.25" style="32" bestFit="1" customWidth="1"/>
    <col min="6413" max="6413" width="22.625" style="32" customWidth="1"/>
    <col min="6414" max="6414" width="22" style="32" customWidth="1"/>
    <col min="6415" max="6415" width="11.125" style="32" customWidth="1"/>
    <col min="6416" max="6657" width="9" style="32"/>
    <col min="6658" max="6658" width="41.375" style="32" customWidth="1"/>
    <col min="6659" max="6659" width="28.625" style="32" bestFit="1" customWidth="1"/>
    <col min="6660" max="6660" width="25.375" style="32" customWidth="1"/>
    <col min="6661" max="6661" width="13.125" style="32" bestFit="1" customWidth="1"/>
    <col min="6662" max="6664" width="13" style="32" customWidth="1"/>
    <col min="6665" max="6665" width="12" style="32" customWidth="1"/>
    <col min="6666" max="6667" width="9" style="32"/>
    <col min="6668" max="6668" width="10.25" style="32" bestFit="1" customWidth="1"/>
    <col min="6669" max="6669" width="22.625" style="32" customWidth="1"/>
    <col min="6670" max="6670" width="22" style="32" customWidth="1"/>
    <col min="6671" max="6671" width="11.125" style="32" customWidth="1"/>
    <col min="6672" max="6913" width="9" style="32"/>
    <col min="6914" max="6914" width="41.375" style="32" customWidth="1"/>
    <col min="6915" max="6915" width="28.625" style="32" bestFit="1" customWidth="1"/>
    <col min="6916" max="6916" width="25.375" style="32" customWidth="1"/>
    <col min="6917" max="6917" width="13.125" style="32" bestFit="1" customWidth="1"/>
    <col min="6918" max="6920" width="13" style="32" customWidth="1"/>
    <col min="6921" max="6921" width="12" style="32" customWidth="1"/>
    <col min="6922" max="6923" width="9" style="32"/>
    <col min="6924" max="6924" width="10.25" style="32" bestFit="1" customWidth="1"/>
    <col min="6925" max="6925" width="22.625" style="32" customWidth="1"/>
    <col min="6926" max="6926" width="22" style="32" customWidth="1"/>
    <col min="6927" max="6927" width="11.125" style="32" customWidth="1"/>
    <col min="6928" max="7169" width="9" style="32"/>
    <col min="7170" max="7170" width="41.375" style="32" customWidth="1"/>
    <col min="7171" max="7171" width="28.625" style="32" bestFit="1" customWidth="1"/>
    <col min="7172" max="7172" width="25.375" style="32" customWidth="1"/>
    <col min="7173" max="7173" width="13.125" style="32" bestFit="1" customWidth="1"/>
    <col min="7174" max="7176" width="13" style="32" customWidth="1"/>
    <col min="7177" max="7177" width="12" style="32" customWidth="1"/>
    <col min="7178" max="7179" width="9" style="32"/>
    <col min="7180" max="7180" width="10.25" style="32" bestFit="1" customWidth="1"/>
    <col min="7181" max="7181" width="22.625" style="32" customWidth="1"/>
    <col min="7182" max="7182" width="22" style="32" customWidth="1"/>
    <col min="7183" max="7183" width="11.125" style="32" customWidth="1"/>
    <col min="7184" max="7425" width="9" style="32"/>
    <col min="7426" max="7426" width="41.375" style="32" customWidth="1"/>
    <col min="7427" max="7427" width="28.625" style="32" bestFit="1" customWidth="1"/>
    <col min="7428" max="7428" width="25.375" style="32" customWidth="1"/>
    <col min="7429" max="7429" width="13.125" style="32" bestFit="1" customWidth="1"/>
    <col min="7430" max="7432" width="13" style="32" customWidth="1"/>
    <col min="7433" max="7433" width="12" style="32" customWidth="1"/>
    <col min="7434" max="7435" width="9" style="32"/>
    <col min="7436" max="7436" width="10.25" style="32" bestFit="1" customWidth="1"/>
    <col min="7437" max="7437" width="22.625" style="32" customWidth="1"/>
    <col min="7438" max="7438" width="22" style="32" customWidth="1"/>
    <col min="7439" max="7439" width="11.125" style="32" customWidth="1"/>
    <col min="7440" max="7681" width="9" style="32"/>
    <col min="7682" max="7682" width="41.375" style="32" customWidth="1"/>
    <col min="7683" max="7683" width="28.625" style="32" bestFit="1" customWidth="1"/>
    <col min="7684" max="7684" width="25.375" style="32" customWidth="1"/>
    <col min="7685" max="7685" width="13.125" style="32" bestFit="1" customWidth="1"/>
    <col min="7686" max="7688" width="13" style="32" customWidth="1"/>
    <col min="7689" max="7689" width="12" style="32" customWidth="1"/>
    <col min="7690" max="7691" width="9" style="32"/>
    <col min="7692" max="7692" width="10.25" style="32" bestFit="1" customWidth="1"/>
    <col min="7693" max="7693" width="22.625" style="32" customWidth="1"/>
    <col min="7694" max="7694" width="22" style="32" customWidth="1"/>
    <col min="7695" max="7695" width="11.125" style="32" customWidth="1"/>
    <col min="7696" max="7937" width="9" style="32"/>
    <col min="7938" max="7938" width="41.375" style="32" customWidth="1"/>
    <col min="7939" max="7939" width="28.625" style="32" bestFit="1" customWidth="1"/>
    <col min="7940" max="7940" width="25.375" style="32" customWidth="1"/>
    <col min="7941" max="7941" width="13.125" style="32" bestFit="1" customWidth="1"/>
    <col min="7942" max="7944" width="13" style="32" customWidth="1"/>
    <col min="7945" max="7945" width="12" style="32" customWidth="1"/>
    <col min="7946" max="7947" width="9" style="32"/>
    <col min="7948" max="7948" width="10.25" style="32" bestFit="1" customWidth="1"/>
    <col min="7949" max="7949" width="22.625" style="32" customWidth="1"/>
    <col min="7950" max="7950" width="22" style="32" customWidth="1"/>
    <col min="7951" max="7951" width="11.125" style="32" customWidth="1"/>
    <col min="7952" max="8193" width="9" style="32"/>
    <col min="8194" max="8194" width="41.375" style="32" customWidth="1"/>
    <col min="8195" max="8195" width="28.625" style="32" bestFit="1" customWidth="1"/>
    <col min="8196" max="8196" width="25.375" style="32" customWidth="1"/>
    <col min="8197" max="8197" width="13.125" style="32" bestFit="1" customWidth="1"/>
    <col min="8198" max="8200" width="13" style="32" customWidth="1"/>
    <col min="8201" max="8201" width="12" style="32" customWidth="1"/>
    <col min="8202" max="8203" width="9" style="32"/>
    <col min="8204" max="8204" width="10.25" style="32" bestFit="1" customWidth="1"/>
    <col min="8205" max="8205" width="22.625" style="32" customWidth="1"/>
    <col min="8206" max="8206" width="22" style="32" customWidth="1"/>
    <col min="8207" max="8207" width="11.125" style="32" customWidth="1"/>
    <col min="8208" max="8449" width="9" style="32"/>
    <col min="8450" max="8450" width="41.375" style="32" customWidth="1"/>
    <col min="8451" max="8451" width="28.625" style="32" bestFit="1" customWidth="1"/>
    <col min="8452" max="8452" width="25.375" style="32" customWidth="1"/>
    <col min="8453" max="8453" width="13.125" style="32" bestFit="1" customWidth="1"/>
    <col min="8454" max="8456" width="13" style="32" customWidth="1"/>
    <col min="8457" max="8457" width="12" style="32" customWidth="1"/>
    <col min="8458" max="8459" width="9" style="32"/>
    <col min="8460" max="8460" width="10.25" style="32" bestFit="1" customWidth="1"/>
    <col min="8461" max="8461" width="22.625" style="32" customWidth="1"/>
    <col min="8462" max="8462" width="22" style="32" customWidth="1"/>
    <col min="8463" max="8463" width="11.125" style="32" customWidth="1"/>
    <col min="8464" max="8705" width="9" style="32"/>
    <col min="8706" max="8706" width="41.375" style="32" customWidth="1"/>
    <col min="8707" max="8707" width="28.625" style="32" bestFit="1" customWidth="1"/>
    <col min="8708" max="8708" width="25.375" style="32" customWidth="1"/>
    <col min="8709" max="8709" width="13.125" style="32" bestFit="1" customWidth="1"/>
    <col min="8710" max="8712" width="13" style="32" customWidth="1"/>
    <col min="8713" max="8713" width="12" style="32" customWidth="1"/>
    <col min="8714" max="8715" width="9" style="32"/>
    <col min="8716" max="8716" width="10.25" style="32" bestFit="1" customWidth="1"/>
    <col min="8717" max="8717" width="22.625" style="32" customWidth="1"/>
    <col min="8718" max="8718" width="22" style="32" customWidth="1"/>
    <col min="8719" max="8719" width="11.125" style="32" customWidth="1"/>
    <col min="8720" max="8961" width="9" style="32"/>
    <col min="8962" max="8962" width="41.375" style="32" customWidth="1"/>
    <col min="8963" max="8963" width="28.625" style="32" bestFit="1" customWidth="1"/>
    <col min="8964" max="8964" width="25.375" style="32" customWidth="1"/>
    <col min="8965" max="8965" width="13.125" style="32" bestFit="1" customWidth="1"/>
    <col min="8966" max="8968" width="13" style="32" customWidth="1"/>
    <col min="8969" max="8969" width="12" style="32" customWidth="1"/>
    <col min="8970" max="8971" width="9" style="32"/>
    <col min="8972" max="8972" width="10.25" style="32" bestFit="1" customWidth="1"/>
    <col min="8973" max="8973" width="22.625" style="32" customWidth="1"/>
    <col min="8974" max="8974" width="22" style="32" customWidth="1"/>
    <col min="8975" max="8975" width="11.125" style="32" customWidth="1"/>
    <col min="8976" max="9217" width="9" style="32"/>
    <col min="9218" max="9218" width="41.375" style="32" customWidth="1"/>
    <col min="9219" max="9219" width="28.625" style="32" bestFit="1" customWidth="1"/>
    <col min="9220" max="9220" width="25.375" style="32" customWidth="1"/>
    <col min="9221" max="9221" width="13.125" style="32" bestFit="1" customWidth="1"/>
    <col min="9222" max="9224" width="13" style="32" customWidth="1"/>
    <col min="9225" max="9225" width="12" style="32" customWidth="1"/>
    <col min="9226" max="9227" width="9" style="32"/>
    <col min="9228" max="9228" width="10.25" style="32" bestFit="1" customWidth="1"/>
    <col min="9229" max="9229" width="22.625" style="32" customWidth="1"/>
    <col min="9230" max="9230" width="22" style="32" customWidth="1"/>
    <col min="9231" max="9231" width="11.125" style="32" customWidth="1"/>
    <col min="9232" max="9473" width="9" style="32"/>
    <col min="9474" max="9474" width="41.375" style="32" customWidth="1"/>
    <col min="9475" max="9475" width="28.625" style="32" bestFit="1" customWidth="1"/>
    <col min="9476" max="9476" width="25.375" style="32" customWidth="1"/>
    <col min="9477" max="9477" width="13.125" style="32" bestFit="1" customWidth="1"/>
    <col min="9478" max="9480" width="13" style="32" customWidth="1"/>
    <col min="9481" max="9481" width="12" style="32" customWidth="1"/>
    <col min="9482" max="9483" width="9" style="32"/>
    <col min="9484" max="9484" width="10.25" style="32" bestFit="1" customWidth="1"/>
    <col min="9485" max="9485" width="22.625" style="32" customWidth="1"/>
    <col min="9486" max="9486" width="22" style="32" customWidth="1"/>
    <col min="9487" max="9487" width="11.125" style="32" customWidth="1"/>
    <col min="9488" max="9729" width="9" style="32"/>
    <col min="9730" max="9730" width="41.375" style="32" customWidth="1"/>
    <col min="9731" max="9731" width="28.625" style="32" bestFit="1" customWidth="1"/>
    <col min="9732" max="9732" width="25.375" style="32" customWidth="1"/>
    <col min="9733" max="9733" width="13.125" style="32" bestFit="1" customWidth="1"/>
    <col min="9734" max="9736" width="13" style="32" customWidth="1"/>
    <col min="9737" max="9737" width="12" style="32" customWidth="1"/>
    <col min="9738" max="9739" width="9" style="32"/>
    <col min="9740" max="9740" width="10.25" style="32" bestFit="1" customWidth="1"/>
    <col min="9741" max="9741" width="22.625" style="32" customWidth="1"/>
    <col min="9742" max="9742" width="22" style="32" customWidth="1"/>
    <col min="9743" max="9743" width="11.125" style="32" customWidth="1"/>
    <col min="9744" max="9985" width="9" style="32"/>
    <col min="9986" max="9986" width="41.375" style="32" customWidth="1"/>
    <col min="9987" max="9987" width="28.625" style="32" bestFit="1" customWidth="1"/>
    <col min="9988" max="9988" width="25.375" style="32" customWidth="1"/>
    <col min="9989" max="9989" width="13.125" style="32" bestFit="1" customWidth="1"/>
    <col min="9990" max="9992" width="13" style="32" customWidth="1"/>
    <col min="9993" max="9993" width="12" style="32" customWidth="1"/>
    <col min="9994" max="9995" width="9" style="32"/>
    <col min="9996" max="9996" width="10.25" style="32" bestFit="1" customWidth="1"/>
    <col min="9997" max="9997" width="22.625" style="32" customWidth="1"/>
    <col min="9998" max="9998" width="22" style="32" customWidth="1"/>
    <col min="9999" max="9999" width="11.125" style="32" customWidth="1"/>
    <col min="10000" max="10241" width="9" style="32"/>
    <col min="10242" max="10242" width="41.375" style="32" customWidth="1"/>
    <col min="10243" max="10243" width="28.625" style="32" bestFit="1" customWidth="1"/>
    <col min="10244" max="10244" width="25.375" style="32" customWidth="1"/>
    <col min="10245" max="10245" width="13.125" style="32" bestFit="1" customWidth="1"/>
    <col min="10246" max="10248" width="13" style="32" customWidth="1"/>
    <col min="10249" max="10249" width="12" style="32" customWidth="1"/>
    <col min="10250" max="10251" width="9" style="32"/>
    <col min="10252" max="10252" width="10.25" style="32" bestFit="1" customWidth="1"/>
    <col min="10253" max="10253" width="22.625" style="32" customWidth="1"/>
    <col min="10254" max="10254" width="22" style="32" customWidth="1"/>
    <col min="10255" max="10255" width="11.125" style="32" customWidth="1"/>
    <col min="10256" max="10497" width="9" style="32"/>
    <col min="10498" max="10498" width="41.375" style="32" customWidth="1"/>
    <col min="10499" max="10499" width="28.625" style="32" bestFit="1" customWidth="1"/>
    <col min="10500" max="10500" width="25.375" style="32" customWidth="1"/>
    <col min="10501" max="10501" width="13.125" style="32" bestFit="1" customWidth="1"/>
    <col min="10502" max="10504" width="13" style="32" customWidth="1"/>
    <col min="10505" max="10505" width="12" style="32" customWidth="1"/>
    <col min="10506" max="10507" width="9" style="32"/>
    <col min="10508" max="10508" width="10.25" style="32" bestFit="1" customWidth="1"/>
    <col min="10509" max="10509" width="22.625" style="32" customWidth="1"/>
    <col min="10510" max="10510" width="22" style="32" customWidth="1"/>
    <col min="10511" max="10511" width="11.125" style="32" customWidth="1"/>
    <col min="10512" max="10753" width="9" style="32"/>
    <col min="10754" max="10754" width="41.375" style="32" customWidth="1"/>
    <col min="10755" max="10755" width="28.625" style="32" bestFit="1" customWidth="1"/>
    <col min="10756" max="10756" width="25.375" style="32" customWidth="1"/>
    <col min="10757" max="10757" width="13.125" style="32" bestFit="1" customWidth="1"/>
    <col min="10758" max="10760" width="13" style="32" customWidth="1"/>
    <col min="10761" max="10761" width="12" style="32" customWidth="1"/>
    <col min="10762" max="10763" width="9" style="32"/>
    <col min="10764" max="10764" width="10.25" style="32" bestFit="1" customWidth="1"/>
    <col min="10765" max="10765" width="22.625" style="32" customWidth="1"/>
    <col min="10766" max="10766" width="22" style="32" customWidth="1"/>
    <col min="10767" max="10767" width="11.125" style="32" customWidth="1"/>
    <col min="10768" max="11009" width="9" style="32"/>
    <col min="11010" max="11010" width="41.375" style="32" customWidth="1"/>
    <col min="11011" max="11011" width="28.625" style="32" bestFit="1" customWidth="1"/>
    <col min="11012" max="11012" width="25.375" style="32" customWidth="1"/>
    <col min="11013" max="11013" width="13.125" style="32" bestFit="1" customWidth="1"/>
    <col min="11014" max="11016" width="13" style="32" customWidth="1"/>
    <col min="11017" max="11017" width="12" style="32" customWidth="1"/>
    <col min="11018" max="11019" width="9" style="32"/>
    <col min="11020" max="11020" width="10.25" style="32" bestFit="1" customWidth="1"/>
    <col min="11021" max="11021" width="22.625" style="32" customWidth="1"/>
    <col min="11022" max="11022" width="22" style="32" customWidth="1"/>
    <col min="11023" max="11023" width="11.125" style="32" customWidth="1"/>
    <col min="11024" max="11265" width="9" style="32"/>
    <col min="11266" max="11266" width="41.375" style="32" customWidth="1"/>
    <col min="11267" max="11267" width="28.625" style="32" bestFit="1" customWidth="1"/>
    <col min="11268" max="11268" width="25.375" style="32" customWidth="1"/>
    <col min="11269" max="11269" width="13.125" style="32" bestFit="1" customWidth="1"/>
    <col min="11270" max="11272" width="13" style="32" customWidth="1"/>
    <col min="11273" max="11273" width="12" style="32" customWidth="1"/>
    <col min="11274" max="11275" width="9" style="32"/>
    <col min="11276" max="11276" width="10.25" style="32" bestFit="1" customWidth="1"/>
    <col min="11277" max="11277" width="22.625" style="32" customWidth="1"/>
    <col min="11278" max="11278" width="22" style="32" customWidth="1"/>
    <col min="11279" max="11279" width="11.125" style="32" customWidth="1"/>
    <col min="11280" max="11521" width="9" style="32"/>
    <col min="11522" max="11522" width="41.375" style="32" customWidth="1"/>
    <col min="11523" max="11523" width="28.625" style="32" bestFit="1" customWidth="1"/>
    <col min="11524" max="11524" width="25.375" style="32" customWidth="1"/>
    <col min="11525" max="11525" width="13.125" style="32" bestFit="1" customWidth="1"/>
    <col min="11526" max="11528" width="13" style="32" customWidth="1"/>
    <col min="11529" max="11529" width="12" style="32" customWidth="1"/>
    <col min="11530" max="11531" width="9" style="32"/>
    <col min="11532" max="11532" width="10.25" style="32" bestFit="1" customWidth="1"/>
    <col min="11533" max="11533" width="22.625" style="32" customWidth="1"/>
    <col min="11534" max="11534" width="22" style="32" customWidth="1"/>
    <col min="11535" max="11535" width="11.125" style="32" customWidth="1"/>
    <col min="11536" max="11777" width="9" style="32"/>
    <col min="11778" max="11778" width="41.375" style="32" customWidth="1"/>
    <col min="11779" max="11779" width="28.625" style="32" bestFit="1" customWidth="1"/>
    <col min="11780" max="11780" width="25.375" style="32" customWidth="1"/>
    <col min="11781" max="11781" width="13.125" style="32" bestFit="1" customWidth="1"/>
    <col min="11782" max="11784" width="13" style="32" customWidth="1"/>
    <col min="11785" max="11785" width="12" style="32" customWidth="1"/>
    <col min="11786" max="11787" width="9" style="32"/>
    <col min="11788" max="11788" width="10.25" style="32" bestFit="1" customWidth="1"/>
    <col min="11789" max="11789" width="22.625" style="32" customWidth="1"/>
    <col min="11790" max="11790" width="22" style="32" customWidth="1"/>
    <col min="11791" max="11791" width="11.125" style="32" customWidth="1"/>
    <col min="11792" max="12033" width="9" style="32"/>
    <col min="12034" max="12034" width="41.375" style="32" customWidth="1"/>
    <col min="12035" max="12035" width="28.625" style="32" bestFit="1" customWidth="1"/>
    <col min="12036" max="12036" width="25.375" style="32" customWidth="1"/>
    <col min="12037" max="12037" width="13.125" style="32" bestFit="1" customWidth="1"/>
    <col min="12038" max="12040" width="13" style="32" customWidth="1"/>
    <col min="12041" max="12041" width="12" style="32" customWidth="1"/>
    <col min="12042" max="12043" width="9" style="32"/>
    <col min="12044" max="12044" width="10.25" style="32" bestFit="1" customWidth="1"/>
    <col min="12045" max="12045" width="22.625" style="32" customWidth="1"/>
    <col min="12046" max="12046" width="22" style="32" customWidth="1"/>
    <col min="12047" max="12047" width="11.125" style="32" customWidth="1"/>
    <col min="12048" max="12289" width="9" style="32"/>
    <col min="12290" max="12290" width="41.375" style="32" customWidth="1"/>
    <col min="12291" max="12291" width="28.625" style="32" bestFit="1" customWidth="1"/>
    <col min="12292" max="12292" width="25.375" style="32" customWidth="1"/>
    <col min="12293" max="12293" width="13.125" style="32" bestFit="1" customWidth="1"/>
    <col min="12294" max="12296" width="13" style="32" customWidth="1"/>
    <col min="12297" max="12297" width="12" style="32" customWidth="1"/>
    <col min="12298" max="12299" width="9" style="32"/>
    <col min="12300" max="12300" width="10.25" style="32" bestFit="1" customWidth="1"/>
    <col min="12301" max="12301" width="22.625" style="32" customWidth="1"/>
    <col min="12302" max="12302" width="22" style="32" customWidth="1"/>
    <col min="12303" max="12303" width="11.125" style="32" customWidth="1"/>
    <col min="12304" max="12545" width="9" style="32"/>
    <col min="12546" max="12546" width="41.375" style="32" customWidth="1"/>
    <col min="12547" max="12547" width="28.625" style="32" bestFit="1" customWidth="1"/>
    <col min="12548" max="12548" width="25.375" style="32" customWidth="1"/>
    <col min="12549" max="12549" width="13.125" style="32" bestFit="1" customWidth="1"/>
    <col min="12550" max="12552" width="13" style="32" customWidth="1"/>
    <col min="12553" max="12553" width="12" style="32" customWidth="1"/>
    <col min="12554" max="12555" width="9" style="32"/>
    <col min="12556" max="12556" width="10.25" style="32" bestFit="1" customWidth="1"/>
    <col min="12557" max="12557" width="22.625" style="32" customWidth="1"/>
    <col min="12558" max="12558" width="22" style="32" customWidth="1"/>
    <col min="12559" max="12559" width="11.125" style="32" customWidth="1"/>
    <col min="12560" max="12801" width="9" style="32"/>
    <col min="12802" max="12802" width="41.375" style="32" customWidth="1"/>
    <col min="12803" max="12803" width="28.625" style="32" bestFit="1" customWidth="1"/>
    <col min="12804" max="12804" width="25.375" style="32" customWidth="1"/>
    <col min="12805" max="12805" width="13.125" style="32" bestFit="1" customWidth="1"/>
    <col min="12806" max="12808" width="13" style="32" customWidth="1"/>
    <col min="12809" max="12809" width="12" style="32" customWidth="1"/>
    <col min="12810" max="12811" width="9" style="32"/>
    <col min="12812" max="12812" width="10.25" style="32" bestFit="1" customWidth="1"/>
    <col min="12813" max="12813" width="22.625" style="32" customWidth="1"/>
    <col min="12814" max="12814" width="22" style="32" customWidth="1"/>
    <col min="12815" max="12815" width="11.125" style="32" customWidth="1"/>
    <col min="12816" max="13057" width="9" style="32"/>
    <col min="13058" max="13058" width="41.375" style="32" customWidth="1"/>
    <col min="13059" max="13059" width="28.625" style="32" bestFit="1" customWidth="1"/>
    <col min="13060" max="13060" width="25.375" style="32" customWidth="1"/>
    <col min="13061" max="13061" width="13.125" style="32" bestFit="1" customWidth="1"/>
    <col min="13062" max="13064" width="13" style="32" customWidth="1"/>
    <col min="13065" max="13065" width="12" style="32" customWidth="1"/>
    <col min="13066" max="13067" width="9" style="32"/>
    <col min="13068" max="13068" width="10.25" style="32" bestFit="1" customWidth="1"/>
    <col min="13069" max="13069" width="22.625" style="32" customWidth="1"/>
    <col min="13070" max="13070" width="22" style="32" customWidth="1"/>
    <col min="13071" max="13071" width="11.125" style="32" customWidth="1"/>
    <col min="13072" max="13313" width="9" style="32"/>
    <col min="13314" max="13314" width="41.375" style="32" customWidth="1"/>
    <col min="13315" max="13315" width="28.625" style="32" bestFit="1" customWidth="1"/>
    <col min="13316" max="13316" width="25.375" style="32" customWidth="1"/>
    <col min="13317" max="13317" width="13.125" style="32" bestFit="1" customWidth="1"/>
    <col min="13318" max="13320" width="13" style="32" customWidth="1"/>
    <col min="13321" max="13321" width="12" style="32" customWidth="1"/>
    <col min="13322" max="13323" width="9" style="32"/>
    <col min="13324" max="13324" width="10.25" style="32" bestFit="1" customWidth="1"/>
    <col min="13325" max="13325" width="22.625" style="32" customWidth="1"/>
    <col min="13326" max="13326" width="22" style="32" customWidth="1"/>
    <col min="13327" max="13327" width="11.125" style="32" customWidth="1"/>
    <col min="13328" max="13569" width="9" style="32"/>
    <col min="13570" max="13570" width="41.375" style="32" customWidth="1"/>
    <col min="13571" max="13571" width="28.625" style="32" bestFit="1" customWidth="1"/>
    <col min="13572" max="13572" width="25.375" style="32" customWidth="1"/>
    <col min="13573" max="13573" width="13.125" style="32" bestFit="1" customWidth="1"/>
    <col min="13574" max="13576" width="13" style="32" customWidth="1"/>
    <col min="13577" max="13577" width="12" style="32" customWidth="1"/>
    <col min="13578" max="13579" width="9" style="32"/>
    <col min="13580" max="13580" width="10.25" style="32" bestFit="1" customWidth="1"/>
    <col min="13581" max="13581" width="22.625" style="32" customWidth="1"/>
    <col min="13582" max="13582" width="22" style="32" customWidth="1"/>
    <col min="13583" max="13583" width="11.125" style="32" customWidth="1"/>
    <col min="13584" max="13825" width="9" style="32"/>
    <col min="13826" max="13826" width="41.375" style="32" customWidth="1"/>
    <col min="13827" max="13827" width="28.625" style="32" bestFit="1" customWidth="1"/>
    <col min="13828" max="13828" width="25.375" style="32" customWidth="1"/>
    <col min="13829" max="13829" width="13.125" style="32" bestFit="1" customWidth="1"/>
    <col min="13830" max="13832" width="13" style="32" customWidth="1"/>
    <col min="13833" max="13833" width="12" style="32" customWidth="1"/>
    <col min="13834" max="13835" width="9" style="32"/>
    <col min="13836" max="13836" width="10.25" style="32" bestFit="1" customWidth="1"/>
    <col min="13837" max="13837" width="22.625" style="32" customWidth="1"/>
    <col min="13838" max="13838" width="22" style="32" customWidth="1"/>
    <col min="13839" max="13839" width="11.125" style="32" customWidth="1"/>
    <col min="13840" max="14081" width="9" style="32"/>
    <col min="14082" max="14082" width="41.375" style="32" customWidth="1"/>
    <col min="14083" max="14083" width="28.625" style="32" bestFit="1" customWidth="1"/>
    <col min="14084" max="14084" width="25.375" style="32" customWidth="1"/>
    <col min="14085" max="14085" width="13.125" style="32" bestFit="1" customWidth="1"/>
    <col min="14086" max="14088" width="13" style="32" customWidth="1"/>
    <col min="14089" max="14089" width="12" style="32" customWidth="1"/>
    <col min="14090" max="14091" width="9" style="32"/>
    <col min="14092" max="14092" width="10.25" style="32" bestFit="1" customWidth="1"/>
    <col min="14093" max="14093" width="22.625" style="32" customWidth="1"/>
    <col min="14094" max="14094" width="22" style="32" customWidth="1"/>
    <col min="14095" max="14095" width="11.125" style="32" customWidth="1"/>
    <col min="14096" max="14337" width="9" style="32"/>
    <col min="14338" max="14338" width="41.375" style="32" customWidth="1"/>
    <col min="14339" max="14339" width="28.625" style="32" bestFit="1" customWidth="1"/>
    <col min="14340" max="14340" width="25.375" style="32" customWidth="1"/>
    <col min="14341" max="14341" width="13.125" style="32" bestFit="1" customWidth="1"/>
    <col min="14342" max="14344" width="13" style="32" customWidth="1"/>
    <col min="14345" max="14345" width="12" style="32" customWidth="1"/>
    <col min="14346" max="14347" width="9" style="32"/>
    <col min="14348" max="14348" width="10.25" style="32" bestFit="1" customWidth="1"/>
    <col min="14349" max="14349" width="22.625" style="32" customWidth="1"/>
    <col min="14350" max="14350" width="22" style="32" customWidth="1"/>
    <col min="14351" max="14351" width="11.125" style="32" customWidth="1"/>
    <col min="14352" max="14593" width="9" style="32"/>
    <col min="14594" max="14594" width="41.375" style="32" customWidth="1"/>
    <col min="14595" max="14595" width="28.625" style="32" bestFit="1" customWidth="1"/>
    <col min="14596" max="14596" width="25.375" style="32" customWidth="1"/>
    <col min="14597" max="14597" width="13.125" style="32" bestFit="1" customWidth="1"/>
    <col min="14598" max="14600" width="13" style="32" customWidth="1"/>
    <col min="14601" max="14601" width="12" style="32" customWidth="1"/>
    <col min="14602" max="14603" width="9" style="32"/>
    <col min="14604" max="14604" width="10.25" style="32" bestFit="1" customWidth="1"/>
    <col min="14605" max="14605" width="22.625" style="32" customWidth="1"/>
    <col min="14606" max="14606" width="22" style="32" customWidth="1"/>
    <col min="14607" max="14607" width="11.125" style="32" customWidth="1"/>
    <col min="14608" max="14849" width="9" style="32"/>
    <col min="14850" max="14850" width="41.375" style="32" customWidth="1"/>
    <col min="14851" max="14851" width="28.625" style="32" bestFit="1" customWidth="1"/>
    <col min="14852" max="14852" width="25.375" style="32" customWidth="1"/>
    <col min="14853" max="14853" width="13.125" style="32" bestFit="1" customWidth="1"/>
    <col min="14854" max="14856" width="13" style="32" customWidth="1"/>
    <col min="14857" max="14857" width="12" style="32" customWidth="1"/>
    <col min="14858" max="14859" width="9" style="32"/>
    <col min="14860" max="14860" width="10.25" style="32" bestFit="1" customWidth="1"/>
    <col min="14861" max="14861" width="22.625" style="32" customWidth="1"/>
    <col min="14862" max="14862" width="22" style="32" customWidth="1"/>
    <col min="14863" max="14863" width="11.125" style="32" customWidth="1"/>
    <col min="14864" max="15105" width="9" style="32"/>
    <col min="15106" max="15106" width="41.375" style="32" customWidth="1"/>
    <col min="15107" max="15107" width="28.625" style="32" bestFit="1" customWidth="1"/>
    <col min="15108" max="15108" width="25.375" style="32" customWidth="1"/>
    <col min="15109" max="15109" width="13.125" style="32" bestFit="1" customWidth="1"/>
    <col min="15110" max="15112" width="13" style="32" customWidth="1"/>
    <col min="15113" max="15113" width="12" style="32" customWidth="1"/>
    <col min="15114" max="15115" width="9" style="32"/>
    <col min="15116" max="15116" width="10.25" style="32" bestFit="1" customWidth="1"/>
    <col min="15117" max="15117" width="22.625" style="32" customWidth="1"/>
    <col min="15118" max="15118" width="22" style="32" customWidth="1"/>
    <col min="15119" max="15119" width="11.125" style="32" customWidth="1"/>
    <col min="15120" max="15361" width="9" style="32"/>
    <col min="15362" max="15362" width="41.375" style="32" customWidth="1"/>
    <col min="15363" max="15363" width="28.625" style="32" bestFit="1" customWidth="1"/>
    <col min="15364" max="15364" width="25.375" style="32" customWidth="1"/>
    <col min="15365" max="15365" width="13.125" style="32" bestFit="1" customWidth="1"/>
    <col min="15366" max="15368" width="13" style="32" customWidth="1"/>
    <col min="15369" max="15369" width="12" style="32" customWidth="1"/>
    <col min="15370" max="15371" width="9" style="32"/>
    <col min="15372" max="15372" width="10.25" style="32" bestFit="1" customWidth="1"/>
    <col min="15373" max="15373" width="22.625" style="32" customWidth="1"/>
    <col min="15374" max="15374" width="22" style="32" customWidth="1"/>
    <col min="15375" max="15375" width="11.125" style="32" customWidth="1"/>
    <col min="15376" max="15617" width="9" style="32"/>
    <col min="15618" max="15618" width="41.375" style="32" customWidth="1"/>
    <col min="15619" max="15619" width="28.625" style="32" bestFit="1" customWidth="1"/>
    <col min="15620" max="15620" width="25.375" style="32" customWidth="1"/>
    <col min="15621" max="15621" width="13.125" style="32" bestFit="1" customWidth="1"/>
    <col min="15622" max="15624" width="13" style="32" customWidth="1"/>
    <col min="15625" max="15625" width="12" style="32" customWidth="1"/>
    <col min="15626" max="15627" width="9" style="32"/>
    <col min="15628" max="15628" width="10.25" style="32" bestFit="1" customWidth="1"/>
    <col min="15629" max="15629" width="22.625" style="32" customWidth="1"/>
    <col min="15630" max="15630" width="22" style="32" customWidth="1"/>
    <col min="15631" max="15631" width="11.125" style="32" customWidth="1"/>
    <col min="15632" max="15873" width="9" style="32"/>
    <col min="15874" max="15874" width="41.375" style="32" customWidth="1"/>
    <col min="15875" max="15875" width="28.625" style="32" bestFit="1" customWidth="1"/>
    <col min="15876" max="15876" width="25.375" style="32" customWidth="1"/>
    <col min="15877" max="15877" width="13.125" style="32" bestFit="1" customWidth="1"/>
    <col min="15878" max="15880" width="13" style="32" customWidth="1"/>
    <col min="15881" max="15881" width="12" style="32" customWidth="1"/>
    <col min="15882" max="15883" width="9" style="32"/>
    <col min="15884" max="15884" width="10.25" style="32" bestFit="1" customWidth="1"/>
    <col min="15885" max="15885" width="22.625" style="32" customWidth="1"/>
    <col min="15886" max="15886" width="22" style="32" customWidth="1"/>
    <col min="15887" max="15887" width="11.125" style="32" customWidth="1"/>
    <col min="15888" max="16129" width="9" style="32"/>
    <col min="16130" max="16130" width="41.375" style="32" customWidth="1"/>
    <col min="16131" max="16131" width="28.625" style="32" bestFit="1" customWidth="1"/>
    <col min="16132" max="16132" width="25.375" style="32" customWidth="1"/>
    <col min="16133" max="16133" width="13.125" style="32" bestFit="1" customWidth="1"/>
    <col min="16134" max="16136" width="13" style="32" customWidth="1"/>
    <col min="16137" max="16137" width="12" style="32" customWidth="1"/>
    <col min="16138" max="16139" width="9" style="32"/>
    <col min="16140" max="16140" width="10.25" style="32" bestFit="1" customWidth="1"/>
    <col min="16141" max="16141" width="22.625" style="32" customWidth="1"/>
    <col min="16142" max="16142" width="22" style="32" customWidth="1"/>
    <col min="16143" max="16143" width="11.125" style="32" customWidth="1"/>
    <col min="16144" max="16384" width="9" style="32"/>
  </cols>
  <sheetData>
    <row r="1" spans="1:15">
      <c r="A1" s="32" t="s">
        <v>0</v>
      </c>
      <c r="B1" s="83" t="s">
        <v>312</v>
      </c>
      <c r="C1" s="73"/>
      <c r="D1" s="73"/>
      <c r="E1" s="73"/>
      <c r="F1" s="73"/>
      <c r="I1" s="32" t="s">
        <v>51</v>
      </c>
      <c r="K1" s="35" t="s">
        <v>70</v>
      </c>
    </row>
    <row r="2" spans="1:15" s="73" customFormat="1" ht="51" customHeight="1">
      <c r="B2" s="84"/>
      <c r="E2" s="817" t="s">
        <v>71</v>
      </c>
      <c r="F2" s="817"/>
      <c r="G2" s="817"/>
      <c r="H2" s="136">
        <v>43872</v>
      </c>
      <c r="I2" s="137"/>
      <c r="J2" s="35"/>
      <c r="K2" s="48"/>
      <c r="L2" s="48"/>
      <c r="O2" s="32"/>
    </row>
    <row r="3" spans="1:15" s="73" customFormat="1" ht="41.25" customHeight="1">
      <c r="B3" s="34"/>
      <c r="E3" s="817" t="s">
        <v>72</v>
      </c>
      <c r="F3" s="817"/>
      <c r="G3" s="817"/>
      <c r="H3" s="136">
        <v>37677224</v>
      </c>
      <c r="I3" s="137"/>
      <c r="J3" s="34"/>
      <c r="K3" s="48"/>
      <c r="L3" s="48"/>
      <c r="O3" s="32"/>
    </row>
    <row r="4" spans="1:15" s="73" customFormat="1" ht="60" customHeight="1">
      <c r="B4" s="34"/>
      <c r="E4" s="817" t="s">
        <v>477</v>
      </c>
      <c r="F4" s="817"/>
      <c r="G4" s="817"/>
      <c r="H4" s="155">
        <v>3321.6277880631228</v>
      </c>
      <c r="I4" s="156"/>
      <c r="J4" s="34"/>
      <c r="K4" s="48"/>
      <c r="L4" s="48"/>
    </row>
    <row r="5" spans="1:15" s="34" customFormat="1" ht="12.75" customHeight="1">
      <c r="B5" s="43"/>
      <c r="E5" s="44"/>
      <c r="F5" s="44"/>
      <c r="G5" s="44"/>
      <c r="H5" s="141"/>
      <c r="I5" s="141"/>
      <c r="J5" s="43"/>
      <c r="K5" s="47"/>
      <c r="L5" s="47"/>
    </row>
    <row r="6" spans="1:15" ht="54">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142" customFormat="1" ht="14.25" thickBot="1">
      <c r="B7" s="143" t="s">
        <v>69</v>
      </c>
      <c r="C7" s="143"/>
      <c r="D7" s="143"/>
      <c r="E7" s="143"/>
      <c r="F7" s="143"/>
      <c r="G7" s="143"/>
      <c r="H7" s="144">
        <v>55215</v>
      </c>
      <c r="I7" s="144">
        <v>11343</v>
      </c>
      <c r="J7" s="145">
        <v>4.8677598518910346</v>
      </c>
      <c r="K7" s="157"/>
      <c r="L7" s="157"/>
      <c r="M7" s="143"/>
      <c r="N7" s="143"/>
      <c r="O7" s="158">
        <v>11343</v>
      </c>
    </row>
    <row r="8" spans="1:15" ht="28.5" customHeight="1" thickTop="1" thickBot="1">
      <c r="A8" s="221">
        <v>1</v>
      </c>
      <c r="B8" s="189" t="s">
        <v>478</v>
      </c>
      <c r="C8" s="63" t="s">
        <v>479</v>
      </c>
      <c r="D8" s="198" t="s">
        <v>360</v>
      </c>
      <c r="E8" s="74" t="s">
        <v>127</v>
      </c>
      <c r="F8" s="89"/>
      <c r="G8" s="280"/>
      <c r="H8" s="91"/>
      <c r="I8" s="92"/>
      <c r="J8" s="281" t="e">
        <v>#DIV/0!</v>
      </c>
      <c r="K8" s="94"/>
      <c r="L8" s="94"/>
      <c r="M8" s="197"/>
      <c r="N8" s="197" t="s">
        <v>480</v>
      </c>
      <c r="O8" s="282" t="s">
        <v>481</v>
      </c>
    </row>
    <row r="9" spans="1:15" s="221" customFormat="1" ht="15" thickTop="1" thickBot="1">
      <c r="A9" s="221">
        <v>2</v>
      </c>
      <c r="B9" s="198" t="s">
        <v>482</v>
      </c>
      <c r="C9" s="115" t="s">
        <v>479</v>
      </c>
      <c r="D9" s="198" t="s">
        <v>360</v>
      </c>
      <c r="E9" s="74" t="s">
        <v>127</v>
      </c>
      <c r="F9" s="89"/>
      <c r="G9" s="283"/>
      <c r="H9" s="103"/>
      <c r="I9" s="284"/>
      <c r="J9" s="281" t="e">
        <v>#DIV/0!</v>
      </c>
      <c r="K9" s="94"/>
      <c r="L9" s="94"/>
      <c r="M9" s="197"/>
      <c r="N9" s="197" t="s">
        <v>480</v>
      </c>
      <c r="O9" s="285" t="s">
        <v>481</v>
      </c>
    </row>
    <row r="10" spans="1:15" s="262" customFormat="1" ht="28.5" customHeight="1" thickTop="1">
      <c r="A10" s="221">
        <v>3</v>
      </c>
      <c r="B10" s="286" t="s">
        <v>483</v>
      </c>
      <c r="C10" s="63" t="s">
        <v>479</v>
      </c>
      <c r="D10" s="198" t="s">
        <v>360</v>
      </c>
      <c r="E10" s="234" t="s">
        <v>127</v>
      </c>
      <c r="F10" s="89"/>
      <c r="G10" s="283"/>
      <c r="H10" s="287"/>
      <c r="I10" s="284"/>
      <c r="J10" s="288" t="e">
        <v>#DIV/0!</v>
      </c>
      <c r="K10" s="13"/>
      <c r="L10" s="289"/>
      <c r="M10" s="197"/>
      <c r="N10" s="197" t="s">
        <v>480</v>
      </c>
      <c r="O10" s="285" t="s">
        <v>481</v>
      </c>
    </row>
    <row r="11" spans="1:15" s="221" customFormat="1" ht="27">
      <c r="A11" s="221">
        <v>4</v>
      </c>
      <c r="B11" s="90" t="s">
        <v>484</v>
      </c>
      <c r="C11" s="72" t="s">
        <v>485</v>
      </c>
      <c r="D11" s="72" t="s">
        <v>374</v>
      </c>
      <c r="E11" s="74" t="s">
        <v>127</v>
      </c>
      <c r="F11" s="290" t="s">
        <v>486</v>
      </c>
      <c r="G11" s="280" t="s">
        <v>386</v>
      </c>
      <c r="H11" s="91">
        <v>0</v>
      </c>
      <c r="I11" s="92">
        <v>0</v>
      </c>
      <c r="J11" s="281" t="e">
        <v>#DIV/0!</v>
      </c>
      <c r="K11" s="94">
        <v>308</v>
      </c>
      <c r="L11" s="291">
        <v>562011</v>
      </c>
      <c r="M11" s="94" t="s">
        <v>487</v>
      </c>
      <c r="N11" s="292" t="s">
        <v>488</v>
      </c>
      <c r="O11" s="282">
        <v>0</v>
      </c>
    </row>
    <row r="12" spans="1:15" s="221" customFormat="1" ht="40.5">
      <c r="A12" s="221">
        <v>5</v>
      </c>
      <c r="B12" s="90" t="s">
        <v>489</v>
      </c>
      <c r="C12" s="72" t="s">
        <v>490</v>
      </c>
      <c r="D12" s="72" t="s">
        <v>491</v>
      </c>
      <c r="E12" s="74" t="s">
        <v>99</v>
      </c>
      <c r="F12" s="13" t="s">
        <v>492</v>
      </c>
      <c r="G12" s="280" t="s">
        <v>386</v>
      </c>
      <c r="H12" s="293" t="s">
        <v>493</v>
      </c>
      <c r="I12" s="92"/>
      <c r="J12" s="41" t="e">
        <v>#VALUE!</v>
      </c>
      <c r="K12" s="13" t="s">
        <v>494</v>
      </c>
      <c r="L12" s="13"/>
      <c r="M12" s="13" t="s">
        <v>495</v>
      </c>
      <c r="N12" s="13" t="s">
        <v>496</v>
      </c>
      <c r="O12" s="294" t="s">
        <v>481</v>
      </c>
    </row>
    <row r="13" spans="1:15" s="221" customFormat="1" ht="27">
      <c r="A13" s="221">
        <v>6</v>
      </c>
      <c r="B13" s="90" t="s">
        <v>497</v>
      </c>
      <c r="C13" s="62"/>
      <c r="D13" s="72" t="s">
        <v>498</v>
      </c>
      <c r="E13" s="74" t="s">
        <v>127</v>
      </c>
      <c r="F13" s="13" t="s">
        <v>499</v>
      </c>
      <c r="G13" s="280" t="s">
        <v>386</v>
      </c>
      <c r="H13" s="293">
        <v>1365</v>
      </c>
      <c r="I13" s="92">
        <v>1365</v>
      </c>
      <c r="J13" s="41">
        <v>1</v>
      </c>
      <c r="K13" s="13">
        <v>29</v>
      </c>
      <c r="L13" s="295">
        <v>56715</v>
      </c>
      <c r="M13" s="13" t="s">
        <v>500</v>
      </c>
      <c r="N13" s="13" t="s">
        <v>500</v>
      </c>
      <c r="O13" s="294">
        <v>1365</v>
      </c>
    </row>
    <row r="14" spans="1:15" s="221" customFormat="1">
      <c r="A14" s="221">
        <v>7</v>
      </c>
      <c r="B14" s="296" t="s">
        <v>501</v>
      </c>
      <c r="C14" s="72" t="s">
        <v>502</v>
      </c>
      <c r="D14" s="70" t="s">
        <v>503</v>
      </c>
      <c r="E14" s="74" t="s">
        <v>127</v>
      </c>
      <c r="F14" s="13" t="s">
        <v>108</v>
      </c>
      <c r="G14" s="293" t="s">
        <v>108</v>
      </c>
      <c r="H14" s="293" t="s">
        <v>108</v>
      </c>
      <c r="I14" s="92" t="s">
        <v>108</v>
      </c>
      <c r="J14" s="41" t="e">
        <v>#VALUE!</v>
      </c>
      <c r="K14" s="13">
        <v>415</v>
      </c>
      <c r="L14" s="13"/>
      <c r="M14" s="70" t="s">
        <v>504</v>
      </c>
      <c r="N14" s="70"/>
      <c r="O14" s="294" t="s">
        <v>108</v>
      </c>
    </row>
    <row r="15" spans="1:15" s="221" customFormat="1">
      <c r="A15" s="262">
        <v>8</v>
      </c>
      <c r="B15" s="90" t="s">
        <v>505</v>
      </c>
      <c r="C15" s="63" t="s">
        <v>506</v>
      </c>
      <c r="D15" s="62" t="s">
        <v>507</v>
      </c>
      <c r="E15" s="74" t="s">
        <v>127</v>
      </c>
      <c r="F15" s="13" t="s">
        <v>508</v>
      </c>
      <c r="G15" s="280" t="s">
        <v>386</v>
      </c>
      <c r="H15" s="293" t="s">
        <v>108</v>
      </c>
      <c r="I15" s="92" t="s">
        <v>108</v>
      </c>
      <c r="J15" s="41" t="e">
        <v>#VALUE!</v>
      </c>
      <c r="K15" s="13">
        <v>345</v>
      </c>
      <c r="L15" s="13" t="s">
        <v>108</v>
      </c>
      <c r="M15" s="70" t="s">
        <v>509</v>
      </c>
      <c r="N15" s="70" t="s">
        <v>509</v>
      </c>
      <c r="O15" s="294" t="s">
        <v>108</v>
      </c>
    </row>
    <row r="16" spans="1:15" s="221" customFormat="1">
      <c r="A16" s="221">
        <v>9</v>
      </c>
      <c r="B16" s="12" t="s">
        <v>510</v>
      </c>
      <c r="C16" s="63" t="s">
        <v>506</v>
      </c>
      <c r="D16" s="70" t="s">
        <v>511</v>
      </c>
      <c r="E16" s="70" t="s">
        <v>99</v>
      </c>
      <c r="F16" s="89" t="s">
        <v>508</v>
      </c>
      <c r="G16" s="280" t="s">
        <v>386</v>
      </c>
      <c r="H16" s="297" t="s">
        <v>108</v>
      </c>
      <c r="I16" s="108"/>
      <c r="J16" s="41" t="e">
        <v>#VALUE!</v>
      </c>
      <c r="K16" s="13">
        <v>75</v>
      </c>
      <c r="L16" s="13" t="s">
        <v>108</v>
      </c>
      <c r="M16" s="197" t="s">
        <v>512</v>
      </c>
      <c r="N16" s="197" t="s">
        <v>513</v>
      </c>
      <c r="O16" s="282" t="s">
        <v>481</v>
      </c>
    </row>
    <row r="17" spans="1:15" s="221" customFormat="1">
      <c r="A17" s="262">
        <v>10</v>
      </c>
      <c r="B17" s="12" t="s">
        <v>514</v>
      </c>
      <c r="C17" s="63" t="s">
        <v>506</v>
      </c>
      <c r="D17" s="62" t="s">
        <v>507</v>
      </c>
      <c r="E17" s="70" t="s">
        <v>127</v>
      </c>
      <c r="F17" s="89" t="s">
        <v>508</v>
      </c>
      <c r="G17" s="280" t="s">
        <v>386</v>
      </c>
      <c r="H17" s="297" t="s">
        <v>108</v>
      </c>
      <c r="I17" s="298" t="s">
        <v>108</v>
      </c>
      <c r="J17" s="41" t="e">
        <v>#VALUE!</v>
      </c>
      <c r="K17" s="13">
        <v>1130</v>
      </c>
      <c r="L17" s="13" t="s">
        <v>108</v>
      </c>
      <c r="M17" s="70" t="s">
        <v>509</v>
      </c>
      <c r="N17" s="70" t="s">
        <v>509</v>
      </c>
      <c r="O17" s="294" t="s">
        <v>108</v>
      </c>
    </row>
    <row r="18" spans="1:15" s="221" customFormat="1">
      <c r="A18" s="221">
        <v>11</v>
      </c>
      <c r="B18" s="198" t="s">
        <v>515</v>
      </c>
      <c r="C18" s="63" t="s">
        <v>506</v>
      </c>
      <c r="D18" s="75" t="s">
        <v>516</v>
      </c>
      <c r="E18" s="74" t="s">
        <v>99</v>
      </c>
      <c r="F18" s="299" t="s">
        <v>508</v>
      </c>
      <c r="G18" s="280" t="s">
        <v>386</v>
      </c>
      <c r="H18" s="300">
        <v>2438</v>
      </c>
      <c r="I18" s="104"/>
      <c r="J18" s="41" t="e">
        <v>#DIV/0!</v>
      </c>
      <c r="K18" s="94">
        <v>45</v>
      </c>
      <c r="L18" s="94">
        <v>128979</v>
      </c>
      <c r="M18" s="197" t="s">
        <v>517</v>
      </c>
      <c r="N18" s="197" t="s">
        <v>518</v>
      </c>
      <c r="O18" s="282"/>
    </row>
    <row r="19" spans="1:15" s="221" customFormat="1">
      <c r="A19" s="221">
        <v>13</v>
      </c>
      <c r="B19" s="75" t="s">
        <v>519</v>
      </c>
      <c r="C19" s="63" t="s">
        <v>506</v>
      </c>
      <c r="D19" s="75" t="s">
        <v>516</v>
      </c>
      <c r="E19" s="74" t="s">
        <v>99</v>
      </c>
      <c r="F19" s="74" t="s">
        <v>508</v>
      </c>
      <c r="G19" s="280" t="s">
        <v>386</v>
      </c>
      <c r="H19" s="300">
        <v>5702</v>
      </c>
      <c r="I19" s="104"/>
      <c r="J19" s="41" t="e">
        <v>#DIV/0!</v>
      </c>
      <c r="K19" s="13">
        <v>72</v>
      </c>
      <c r="L19" s="94">
        <v>308566</v>
      </c>
      <c r="M19" s="197" t="s">
        <v>517</v>
      </c>
      <c r="N19" s="197" t="s">
        <v>518</v>
      </c>
      <c r="O19" s="282"/>
    </row>
    <row r="20" spans="1:15" s="303" customFormat="1" ht="35.25" customHeight="1">
      <c r="A20" s="262">
        <v>15</v>
      </c>
      <c r="B20" s="75" t="s">
        <v>520</v>
      </c>
      <c r="C20" s="63" t="s">
        <v>506</v>
      </c>
      <c r="D20" s="70" t="s">
        <v>516</v>
      </c>
      <c r="E20" s="74" t="s">
        <v>99</v>
      </c>
      <c r="F20" s="74" t="s">
        <v>508</v>
      </c>
      <c r="G20" s="280" t="s">
        <v>386</v>
      </c>
      <c r="H20" s="300">
        <v>1130</v>
      </c>
      <c r="I20" s="259"/>
      <c r="J20" s="301" t="e">
        <v>#DIV/0!</v>
      </c>
      <c r="K20" s="302">
        <v>38</v>
      </c>
      <c r="L20" s="302">
        <v>40622</v>
      </c>
      <c r="M20" s="197" t="s">
        <v>517</v>
      </c>
      <c r="N20" s="197" t="s">
        <v>518</v>
      </c>
      <c r="O20" s="282"/>
    </row>
    <row r="21" spans="1:15" s="221" customFormat="1">
      <c r="A21" s="262">
        <v>17</v>
      </c>
      <c r="B21" s="12" t="s">
        <v>521</v>
      </c>
      <c r="C21" s="63" t="s">
        <v>506</v>
      </c>
      <c r="D21" s="75" t="s">
        <v>516</v>
      </c>
      <c r="E21" s="74" t="s">
        <v>99</v>
      </c>
      <c r="F21" s="74" t="s">
        <v>508</v>
      </c>
      <c r="G21" s="280" t="s">
        <v>386</v>
      </c>
      <c r="H21" s="300">
        <v>2149</v>
      </c>
      <c r="I21" s="259"/>
      <c r="J21" s="301" t="e">
        <v>#DIV/0!</v>
      </c>
      <c r="K21" s="302">
        <v>37</v>
      </c>
      <c r="L21" s="302">
        <v>109508</v>
      </c>
      <c r="M21" s="197" t="s">
        <v>517</v>
      </c>
      <c r="N21" s="197" t="s">
        <v>518</v>
      </c>
      <c r="O21" s="282"/>
    </row>
    <row r="22" spans="1:15" s="221" customFormat="1" ht="14.25" thickBot="1">
      <c r="A22" s="221">
        <v>22</v>
      </c>
      <c r="B22" s="90" t="s">
        <v>522</v>
      </c>
      <c r="C22" s="62" t="s">
        <v>321</v>
      </c>
      <c r="D22" s="62" t="s">
        <v>523</v>
      </c>
      <c r="E22" s="74" t="s">
        <v>99</v>
      </c>
      <c r="F22" s="89" t="s">
        <v>524</v>
      </c>
      <c r="G22" s="280" t="s">
        <v>525</v>
      </c>
      <c r="H22" s="91">
        <v>3856</v>
      </c>
      <c r="I22" s="92"/>
      <c r="J22" s="41" t="e">
        <v>#DIV/0!</v>
      </c>
      <c r="K22" s="13">
        <v>110</v>
      </c>
      <c r="L22" s="13">
        <v>173313</v>
      </c>
      <c r="M22" s="13" t="s">
        <v>526</v>
      </c>
      <c r="N22" s="13" t="s">
        <v>527</v>
      </c>
      <c r="O22" s="294" t="s">
        <v>481</v>
      </c>
    </row>
    <row r="23" spans="1:15" s="221" customFormat="1" ht="42" thickTop="1" thickBot="1">
      <c r="A23" s="221">
        <v>31</v>
      </c>
      <c r="B23" s="90" t="s">
        <v>528</v>
      </c>
      <c r="C23" s="304" t="s">
        <v>529</v>
      </c>
      <c r="D23" s="62" t="s">
        <v>530</v>
      </c>
      <c r="E23" s="74" t="s">
        <v>127</v>
      </c>
      <c r="F23" s="89" t="s">
        <v>531</v>
      </c>
      <c r="G23" s="280" t="s">
        <v>372</v>
      </c>
      <c r="H23" s="305" t="s">
        <v>532</v>
      </c>
      <c r="I23" s="306"/>
      <c r="J23" s="152" t="e">
        <v>#VALUE!</v>
      </c>
      <c r="K23" s="12">
        <v>700</v>
      </c>
      <c r="L23" s="307">
        <v>1793970</v>
      </c>
      <c r="M23" s="13" t="s">
        <v>533</v>
      </c>
      <c r="N23" s="13" t="s">
        <v>534</v>
      </c>
      <c r="O23" s="294" t="s">
        <v>481</v>
      </c>
    </row>
    <row r="24" spans="1:15" s="262" customFormat="1" ht="28.5" thickTop="1" thickBot="1">
      <c r="A24" s="303">
        <v>32</v>
      </c>
      <c r="B24" s="308" t="s">
        <v>535</v>
      </c>
      <c r="C24" s="304" t="s">
        <v>536</v>
      </c>
      <c r="D24" s="72" t="s">
        <v>350</v>
      </c>
      <c r="E24" s="89" t="s">
        <v>127</v>
      </c>
      <c r="F24" s="89" t="s">
        <v>499</v>
      </c>
      <c r="G24" s="280" t="s">
        <v>386</v>
      </c>
      <c r="H24" s="91"/>
      <c r="I24" s="297"/>
      <c r="J24" s="309" t="e">
        <v>#DIV/0!</v>
      </c>
      <c r="K24" s="13">
        <v>389</v>
      </c>
      <c r="L24" s="94"/>
      <c r="M24" s="94" t="s">
        <v>537</v>
      </c>
      <c r="N24" s="94" t="s">
        <v>537</v>
      </c>
      <c r="O24" s="216" t="s">
        <v>481</v>
      </c>
    </row>
    <row r="25" spans="1:15" s="221" customFormat="1" ht="15" thickTop="1" thickBot="1">
      <c r="A25" s="221">
        <v>35</v>
      </c>
      <c r="B25" s="12" t="s">
        <v>538</v>
      </c>
      <c r="C25" s="310" t="s">
        <v>539</v>
      </c>
      <c r="D25" s="70" t="s">
        <v>540</v>
      </c>
      <c r="E25" s="74" t="s">
        <v>99</v>
      </c>
      <c r="F25" s="13"/>
      <c r="G25" s="283"/>
      <c r="H25" s="107"/>
      <c r="I25" s="104"/>
      <c r="J25" s="41" t="e">
        <v>#DIV/0!</v>
      </c>
      <c r="K25" s="13"/>
      <c r="L25" s="13"/>
      <c r="M25" s="70" t="s">
        <v>541</v>
      </c>
      <c r="N25" s="70" t="s">
        <v>541</v>
      </c>
      <c r="O25" s="294" t="s">
        <v>481</v>
      </c>
    </row>
    <row r="26" spans="1:15" s="221" customFormat="1" ht="15" thickTop="1" thickBot="1">
      <c r="A26" s="221">
        <v>36</v>
      </c>
      <c r="B26" s="90" t="s">
        <v>542</v>
      </c>
      <c r="C26" s="311" t="s">
        <v>543</v>
      </c>
      <c r="D26" s="62" t="s">
        <v>544</v>
      </c>
      <c r="E26" s="74" t="s">
        <v>127</v>
      </c>
      <c r="F26" s="13"/>
      <c r="G26" s="280"/>
      <c r="H26" s="293"/>
      <c r="I26" s="92"/>
      <c r="J26" s="41" t="e">
        <v>#DIV/0!</v>
      </c>
      <c r="K26" s="13"/>
      <c r="L26" s="13"/>
      <c r="M26" s="70" t="s">
        <v>541</v>
      </c>
      <c r="N26" s="70" t="s">
        <v>541</v>
      </c>
      <c r="O26" s="294" t="s">
        <v>481</v>
      </c>
    </row>
    <row r="27" spans="1:15" s="221" customFormat="1" ht="15" thickTop="1" thickBot="1">
      <c r="A27" s="221">
        <v>41</v>
      </c>
      <c r="B27" s="75" t="s">
        <v>545</v>
      </c>
      <c r="C27" s="312" t="s">
        <v>546</v>
      </c>
      <c r="D27" s="75" t="s">
        <v>516</v>
      </c>
      <c r="E27" s="74" t="s">
        <v>99</v>
      </c>
      <c r="F27" s="70" t="s">
        <v>508</v>
      </c>
      <c r="G27" s="280" t="s">
        <v>386</v>
      </c>
      <c r="H27" s="313">
        <v>10424</v>
      </c>
      <c r="I27" s="104"/>
      <c r="J27" s="139" t="e">
        <v>#DIV/0!</v>
      </c>
      <c r="K27" s="13">
        <v>137</v>
      </c>
      <c r="L27" s="13">
        <v>561876</v>
      </c>
      <c r="M27" s="70" t="s">
        <v>517</v>
      </c>
      <c r="N27" s="70" t="s">
        <v>518</v>
      </c>
      <c r="O27" s="294"/>
    </row>
    <row r="28" spans="1:15" s="221" customFormat="1" ht="15" thickTop="1" thickBot="1">
      <c r="A28" s="221">
        <v>43</v>
      </c>
      <c r="B28" s="75" t="s">
        <v>547</v>
      </c>
      <c r="C28" s="312" t="s">
        <v>546</v>
      </c>
      <c r="D28" s="75" t="s">
        <v>516</v>
      </c>
      <c r="E28" s="74" t="s">
        <v>99</v>
      </c>
      <c r="F28" s="70" t="s">
        <v>508</v>
      </c>
      <c r="G28" s="280" t="s">
        <v>386</v>
      </c>
      <c r="H28" s="313">
        <v>3645</v>
      </c>
      <c r="I28" s="314"/>
      <c r="J28" s="152" t="e">
        <v>#DIV/0!</v>
      </c>
      <c r="K28" s="13">
        <v>83</v>
      </c>
      <c r="L28" s="13">
        <v>180081</v>
      </c>
      <c r="M28" s="70" t="s">
        <v>517</v>
      </c>
      <c r="N28" s="70" t="s">
        <v>518</v>
      </c>
      <c r="O28" s="294"/>
    </row>
    <row r="29" spans="1:15" s="264" customFormat="1" ht="37.5" customHeight="1" thickTop="1">
      <c r="A29" s="262">
        <v>45</v>
      </c>
      <c r="B29" s="12" t="s">
        <v>548</v>
      </c>
      <c r="C29" s="70" t="s">
        <v>546</v>
      </c>
      <c r="D29" s="70" t="s">
        <v>516</v>
      </c>
      <c r="E29" s="315" t="s">
        <v>99</v>
      </c>
      <c r="F29" s="316" t="s">
        <v>508</v>
      </c>
      <c r="G29" s="280" t="s">
        <v>386</v>
      </c>
      <c r="H29" s="300">
        <v>1619</v>
      </c>
      <c r="I29" s="104"/>
      <c r="J29" s="317" t="e">
        <v>#DIV/0!</v>
      </c>
      <c r="K29" s="94">
        <v>33</v>
      </c>
      <c r="L29" s="94">
        <v>75998</v>
      </c>
      <c r="M29" s="197" t="s">
        <v>517</v>
      </c>
      <c r="N29" s="197" t="s">
        <v>518</v>
      </c>
      <c r="O29" s="282"/>
    </row>
    <row r="30" spans="1:15" s="221" customFormat="1" ht="40.5">
      <c r="A30" s="262">
        <v>47</v>
      </c>
      <c r="B30" s="188" t="s">
        <v>549</v>
      </c>
      <c r="C30" s="75" t="s">
        <v>362</v>
      </c>
      <c r="D30" s="318" t="s">
        <v>550</v>
      </c>
      <c r="E30" s="319" t="s">
        <v>99</v>
      </c>
      <c r="F30" s="258" t="s">
        <v>551</v>
      </c>
      <c r="G30" s="280" t="s">
        <v>386</v>
      </c>
      <c r="H30" s="305"/>
      <c r="I30" s="306"/>
      <c r="J30" s="320" t="e">
        <v>#DIV/0!</v>
      </c>
      <c r="K30" s="302">
        <v>650</v>
      </c>
      <c r="L30" s="302"/>
      <c r="M30" s="321" t="s">
        <v>552</v>
      </c>
      <c r="N30" s="321" t="s">
        <v>552</v>
      </c>
      <c r="O30" s="322" t="s">
        <v>481</v>
      </c>
    </row>
    <row r="31" spans="1:15" s="221" customFormat="1" ht="29.25" thickBot="1">
      <c r="A31" s="323">
        <v>50</v>
      </c>
      <c r="B31" s="324" t="s">
        <v>553</v>
      </c>
      <c r="C31" s="246" t="s">
        <v>554</v>
      </c>
      <c r="D31" s="246" t="s">
        <v>555</v>
      </c>
      <c r="E31" s="325" t="s">
        <v>99</v>
      </c>
      <c r="F31" s="326" t="s">
        <v>556</v>
      </c>
      <c r="G31" s="327" t="s">
        <v>557</v>
      </c>
      <c r="H31" s="328">
        <v>2354</v>
      </c>
      <c r="I31" s="329"/>
      <c r="J31" s="253" t="e">
        <v>#DIV/0!</v>
      </c>
      <c r="K31" s="249">
        <v>61</v>
      </c>
      <c r="L31" s="330">
        <v>129543</v>
      </c>
      <c r="M31" s="246"/>
      <c r="N31" s="246" t="s">
        <v>558</v>
      </c>
      <c r="O31" s="331" t="s">
        <v>481</v>
      </c>
    </row>
    <row r="32" spans="1:15" s="221" customFormat="1" ht="14.25" thickTop="1">
      <c r="A32" s="221">
        <v>53</v>
      </c>
      <c r="B32" s="90" t="s">
        <v>559</v>
      </c>
      <c r="C32" s="72" t="s">
        <v>560</v>
      </c>
      <c r="D32" s="62" t="s">
        <v>561</v>
      </c>
      <c r="E32" s="74" t="s">
        <v>99</v>
      </c>
      <c r="F32" s="89" t="s">
        <v>562</v>
      </c>
      <c r="G32" s="280" t="s">
        <v>386</v>
      </c>
      <c r="H32" s="91"/>
      <c r="I32" s="92"/>
      <c r="J32" s="41" t="e">
        <v>#DIV/0!</v>
      </c>
      <c r="K32" s="13">
        <v>120</v>
      </c>
      <c r="L32" s="13"/>
      <c r="M32" s="332"/>
      <c r="N32" s="332"/>
      <c r="O32" s="294" t="s">
        <v>481</v>
      </c>
    </row>
    <row r="33" spans="1:15" s="221" customFormat="1" ht="41.25" thickBot="1">
      <c r="A33" s="221">
        <v>54</v>
      </c>
      <c r="B33" s="90" t="s">
        <v>563</v>
      </c>
      <c r="C33" s="72" t="s">
        <v>560</v>
      </c>
      <c r="D33" s="72" t="s">
        <v>564</v>
      </c>
      <c r="E33" s="74" t="s">
        <v>99</v>
      </c>
      <c r="F33" s="89" t="s">
        <v>562</v>
      </c>
      <c r="G33" s="280" t="s">
        <v>386</v>
      </c>
      <c r="H33" s="91" t="s">
        <v>493</v>
      </c>
      <c r="I33" s="92"/>
      <c r="J33" s="281" t="e">
        <v>#VALUE!</v>
      </c>
      <c r="K33" s="94" t="s">
        <v>565</v>
      </c>
      <c r="L33" s="94"/>
      <c r="M33" s="333" t="s">
        <v>495</v>
      </c>
      <c r="N33" s="333" t="s">
        <v>496</v>
      </c>
      <c r="O33" s="334" t="s">
        <v>481</v>
      </c>
    </row>
    <row r="34" spans="1:15" s="221" customFormat="1" ht="14.25" hidden="1" thickBot="1">
      <c r="A34" s="221">
        <v>55</v>
      </c>
      <c r="B34" s="90" t="s">
        <v>566</v>
      </c>
      <c r="C34" s="62" t="s">
        <v>567</v>
      </c>
      <c r="D34" s="62"/>
      <c r="E34" s="74"/>
      <c r="F34" s="89"/>
      <c r="G34" s="280"/>
      <c r="H34" s="91"/>
      <c r="I34" s="92"/>
      <c r="J34" s="41" t="e">
        <v>#DIV/0!</v>
      </c>
      <c r="K34" s="94"/>
      <c r="L34" s="94"/>
      <c r="M34" s="197"/>
      <c r="N34" s="197"/>
      <c r="O34" s="294" t="s">
        <v>481</v>
      </c>
    </row>
    <row r="35" spans="1:15" s="221" customFormat="1" ht="14.25" hidden="1" thickBot="1">
      <c r="A35" s="221">
        <v>56</v>
      </c>
      <c r="B35" s="12" t="s">
        <v>568</v>
      </c>
      <c r="C35" s="70" t="s">
        <v>567</v>
      </c>
      <c r="D35" s="70"/>
      <c r="E35" s="74"/>
      <c r="F35" s="89"/>
      <c r="G35" s="283"/>
      <c r="H35" s="103"/>
      <c r="I35" s="104"/>
      <c r="J35" s="281" t="e">
        <v>#DIV/0!</v>
      </c>
      <c r="K35" s="94"/>
      <c r="L35" s="94"/>
      <c r="M35" s="197"/>
      <c r="N35" s="197"/>
      <c r="O35" s="282" t="s">
        <v>481</v>
      </c>
    </row>
    <row r="36" spans="1:15" s="221" customFormat="1" ht="125.25" customHeight="1" thickTop="1">
      <c r="A36" s="221">
        <v>57</v>
      </c>
      <c r="B36" s="90" t="s">
        <v>569</v>
      </c>
      <c r="C36" s="194" t="s">
        <v>441</v>
      </c>
      <c r="D36" s="62" t="s">
        <v>570</v>
      </c>
      <c r="E36" s="74" t="s">
        <v>127</v>
      </c>
      <c r="F36" s="89" t="s">
        <v>562</v>
      </c>
      <c r="G36" s="280" t="s">
        <v>386</v>
      </c>
      <c r="H36" s="335"/>
      <c r="I36" s="336"/>
      <c r="J36" s="139" t="e">
        <v>#DIV/0!</v>
      </c>
      <c r="K36" s="94">
        <v>700</v>
      </c>
      <c r="L36" s="94"/>
      <c r="M36" s="333" t="s">
        <v>571</v>
      </c>
      <c r="N36" s="94" t="s">
        <v>572</v>
      </c>
      <c r="O36" s="337" t="s">
        <v>481</v>
      </c>
    </row>
    <row r="37" spans="1:15">
      <c r="A37" s="32">
        <v>58</v>
      </c>
      <c r="B37" s="90" t="s">
        <v>573</v>
      </c>
      <c r="C37" s="62" t="s">
        <v>362</v>
      </c>
      <c r="D37" s="62" t="s">
        <v>130</v>
      </c>
      <c r="E37" s="74" t="s">
        <v>99</v>
      </c>
      <c r="F37" s="89" t="s">
        <v>574</v>
      </c>
      <c r="G37" s="280" t="s">
        <v>386</v>
      </c>
      <c r="H37" s="91"/>
      <c r="I37" s="92"/>
      <c r="J37" s="139" t="e">
        <v>#DIV/0!</v>
      </c>
      <c r="K37" s="13">
        <v>2300</v>
      </c>
      <c r="L37" s="13"/>
      <c r="M37" s="70" t="s">
        <v>575</v>
      </c>
      <c r="N37" s="70" t="s">
        <v>575</v>
      </c>
      <c r="O37" s="294" t="s">
        <v>481</v>
      </c>
    </row>
    <row r="38" spans="1:15">
      <c r="A38" s="32">
        <v>59</v>
      </c>
      <c r="B38" s="75" t="s">
        <v>576</v>
      </c>
      <c r="C38" s="70" t="s">
        <v>546</v>
      </c>
      <c r="D38" s="75" t="s">
        <v>516</v>
      </c>
      <c r="E38" s="74" t="s">
        <v>99</v>
      </c>
      <c r="F38" s="74" t="s">
        <v>508</v>
      </c>
      <c r="G38" s="280" t="s">
        <v>386</v>
      </c>
      <c r="H38" s="300">
        <v>10555</v>
      </c>
      <c r="I38" s="104"/>
      <c r="J38" s="152" t="e">
        <v>#DIV/0!</v>
      </c>
      <c r="K38" s="13">
        <v>293</v>
      </c>
      <c r="L38" s="13">
        <v>476733</v>
      </c>
      <c r="M38" s="70" t="s">
        <v>517</v>
      </c>
      <c r="N38" s="70" t="s">
        <v>518</v>
      </c>
      <c r="O38" s="294"/>
    </row>
    <row r="39" spans="1:15" ht="36.75" customHeight="1">
      <c r="A39" s="32">
        <v>60</v>
      </c>
      <c r="B39" s="90" t="s">
        <v>577</v>
      </c>
      <c r="C39" s="62" t="s">
        <v>345</v>
      </c>
      <c r="D39" s="62" t="s">
        <v>578</v>
      </c>
      <c r="E39" s="74" t="s">
        <v>99</v>
      </c>
      <c r="F39" s="89" t="s">
        <v>579</v>
      </c>
      <c r="G39" s="280" t="s">
        <v>386</v>
      </c>
      <c r="H39" s="91"/>
      <c r="I39" s="92"/>
      <c r="J39" s="41" t="e">
        <v>#DIV/0!</v>
      </c>
      <c r="K39" s="13">
        <v>2200</v>
      </c>
      <c r="L39" s="13"/>
      <c r="M39" s="13" t="s">
        <v>580</v>
      </c>
      <c r="N39" s="13" t="s">
        <v>580</v>
      </c>
      <c r="O39" s="294" t="s">
        <v>481</v>
      </c>
    </row>
    <row r="40" spans="1:15" ht="67.5">
      <c r="A40" s="32">
        <v>61</v>
      </c>
      <c r="B40" s="90" t="s">
        <v>581</v>
      </c>
      <c r="C40" s="62" t="s">
        <v>582</v>
      </c>
      <c r="D40" s="62" t="s">
        <v>360</v>
      </c>
      <c r="E40" s="74" t="s">
        <v>127</v>
      </c>
      <c r="F40" s="89" t="s">
        <v>583</v>
      </c>
      <c r="G40" s="280" t="s">
        <v>386</v>
      </c>
      <c r="H40" s="91" t="s">
        <v>584</v>
      </c>
      <c r="I40" s="297" t="s">
        <v>584</v>
      </c>
      <c r="J40" s="41" t="e">
        <v>#VALUE!</v>
      </c>
      <c r="K40" s="117">
        <v>2500</v>
      </c>
      <c r="L40" s="117">
        <v>10156600</v>
      </c>
      <c r="M40" s="13" t="s">
        <v>585</v>
      </c>
      <c r="N40" s="338" t="s">
        <v>586</v>
      </c>
      <c r="O40" s="216" t="s">
        <v>587</v>
      </c>
    </row>
    <row r="41" spans="1:15" ht="72" customHeight="1">
      <c r="A41" s="32">
        <v>62</v>
      </c>
      <c r="B41" s="90" t="s">
        <v>588</v>
      </c>
      <c r="C41" s="62" t="s">
        <v>345</v>
      </c>
      <c r="D41" s="62" t="s">
        <v>322</v>
      </c>
      <c r="E41" s="74" t="s">
        <v>127</v>
      </c>
      <c r="F41" s="89" t="s">
        <v>589</v>
      </c>
      <c r="G41" s="280" t="s">
        <v>386</v>
      </c>
      <c r="H41" s="91">
        <v>9978</v>
      </c>
      <c r="I41" s="92">
        <v>9978</v>
      </c>
      <c r="J41" s="41">
        <v>1</v>
      </c>
      <c r="K41" s="13">
        <v>700</v>
      </c>
      <c r="L41" s="13">
        <v>481800</v>
      </c>
      <c r="M41" s="13" t="s">
        <v>590</v>
      </c>
      <c r="N41" s="13" t="s">
        <v>590</v>
      </c>
      <c r="O41" s="294">
        <v>9978</v>
      </c>
    </row>
    <row r="42" spans="1:15" ht="27">
      <c r="A42" s="32">
        <v>63</v>
      </c>
      <c r="B42" s="90" t="s">
        <v>591</v>
      </c>
      <c r="C42" s="72" t="s">
        <v>345</v>
      </c>
      <c r="D42" s="62" t="s">
        <v>578</v>
      </c>
      <c r="E42" s="74" t="s">
        <v>99</v>
      </c>
      <c r="F42" s="89" t="s">
        <v>579</v>
      </c>
      <c r="G42" s="280" t="s">
        <v>386</v>
      </c>
      <c r="H42" s="91"/>
      <c r="I42" s="92"/>
      <c r="J42" s="41" t="e">
        <v>#DIV/0!</v>
      </c>
      <c r="K42" s="13">
        <v>1800</v>
      </c>
      <c r="L42" s="13"/>
      <c r="M42" s="13" t="s">
        <v>580</v>
      </c>
      <c r="N42" s="13" t="s">
        <v>580</v>
      </c>
      <c r="O42" s="294" t="s">
        <v>481</v>
      </c>
    </row>
    <row r="43" spans="1:15" ht="40.5">
      <c r="A43" s="32">
        <v>64</v>
      </c>
      <c r="B43" s="90" t="s">
        <v>592</v>
      </c>
      <c r="C43" s="62" t="s">
        <v>470</v>
      </c>
      <c r="D43" s="62" t="s">
        <v>593</v>
      </c>
      <c r="E43" s="74" t="s">
        <v>127</v>
      </c>
      <c r="F43" s="89" t="s">
        <v>562</v>
      </c>
      <c r="G43" s="280" t="s">
        <v>386</v>
      </c>
      <c r="H43" s="91" t="s">
        <v>594</v>
      </c>
      <c r="I43" s="92"/>
      <c r="J43" s="139" t="e">
        <v>#VALUE!</v>
      </c>
      <c r="K43" s="13">
        <v>91</v>
      </c>
      <c r="L43" s="107">
        <v>385078</v>
      </c>
      <c r="M43" s="13" t="s">
        <v>595</v>
      </c>
      <c r="N43" s="13" t="s">
        <v>596</v>
      </c>
      <c r="O43" s="294" t="s">
        <v>481</v>
      </c>
    </row>
    <row r="44" spans="1:15" ht="54">
      <c r="A44" s="32">
        <v>65</v>
      </c>
      <c r="B44" s="90" t="s">
        <v>597</v>
      </c>
      <c r="C44" s="62" t="s">
        <v>470</v>
      </c>
      <c r="D44" s="63" t="s">
        <v>430</v>
      </c>
      <c r="E44" s="74" t="s">
        <v>127</v>
      </c>
      <c r="F44" s="89" t="s">
        <v>598</v>
      </c>
      <c r="G44" s="280" t="s">
        <v>386</v>
      </c>
      <c r="H44" s="91" t="s">
        <v>594</v>
      </c>
      <c r="I44" s="92"/>
      <c r="J44" s="41" t="e">
        <v>#VALUE!</v>
      </c>
      <c r="K44" s="13">
        <v>98</v>
      </c>
      <c r="L44" s="107">
        <v>167371</v>
      </c>
      <c r="M44" s="13" t="s">
        <v>599</v>
      </c>
      <c r="N44" s="13" t="s">
        <v>599</v>
      </c>
      <c r="O44" s="294" t="s">
        <v>481</v>
      </c>
    </row>
    <row r="45" spans="1:15" ht="54.75" thickBot="1">
      <c r="A45" s="32">
        <v>66</v>
      </c>
      <c r="B45" s="90" t="s">
        <v>600</v>
      </c>
      <c r="C45" s="62" t="s">
        <v>601</v>
      </c>
      <c r="D45" s="62" t="s">
        <v>602</v>
      </c>
      <c r="E45" s="74" t="s">
        <v>127</v>
      </c>
      <c r="F45" s="89" t="s">
        <v>598</v>
      </c>
      <c r="G45" s="280" t="s">
        <v>386</v>
      </c>
      <c r="H45" s="91" t="s">
        <v>594</v>
      </c>
      <c r="I45" s="92"/>
      <c r="J45" s="41" t="e">
        <v>#VALUE!</v>
      </c>
      <c r="K45" s="13">
        <v>212</v>
      </c>
      <c r="L45" s="107">
        <v>504526</v>
      </c>
      <c r="M45" s="13" t="s">
        <v>599</v>
      </c>
      <c r="N45" s="13" t="s">
        <v>599</v>
      </c>
      <c r="O45" s="294" t="s">
        <v>481</v>
      </c>
    </row>
    <row r="46" spans="1:15" s="221" customFormat="1" ht="14.25" thickTop="1">
      <c r="A46" s="32"/>
      <c r="B46" s="51"/>
      <c r="C46" s="49"/>
      <c r="D46" s="49"/>
      <c r="E46" s="78"/>
      <c r="F46" s="78"/>
      <c r="G46" s="51"/>
      <c r="H46" s="79"/>
      <c r="I46" s="339"/>
      <c r="J46" s="317" t="e">
        <v>#DIV/0!</v>
      </c>
      <c r="K46" s="340"/>
      <c r="L46" s="340"/>
      <c r="M46" s="341"/>
      <c r="N46" s="341"/>
      <c r="O46" s="342"/>
    </row>
    <row r="47" spans="1:15">
      <c r="B47" s="51"/>
      <c r="C47" s="49"/>
      <c r="D47" s="49"/>
      <c r="E47" s="78"/>
      <c r="F47" s="78"/>
      <c r="G47" s="51"/>
      <c r="H47" s="343"/>
      <c r="I47" s="343"/>
      <c r="J47" s="139" t="e">
        <v>#DIV/0!</v>
      </c>
      <c r="K47" s="50"/>
      <c r="L47" s="50"/>
      <c r="M47" s="49"/>
      <c r="N47" s="49"/>
      <c r="O47" s="49"/>
    </row>
    <row r="48" spans="1:15">
      <c r="B48" s="51"/>
      <c r="C48" s="49"/>
      <c r="D48" s="49"/>
      <c r="E48" s="78"/>
      <c r="F48" s="49"/>
      <c r="G48" s="51"/>
      <c r="H48" s="343"/>
      <c r="I48" s="343"/>
      <c r="J48" s="152" t="e">
        <v>#DIV/0!</v>
      </c>
      <c r="K48" s="50"/>
      <c r="L48" s="50"/>
      <c r="M48" s="49"/>
      <c r="N48" s="49"/>
      <c r="O48" s="49"/>
    </row>
    <row r="49" spans="1:15">
      <c r="B49" s="51"/>
      <c r="C49" s="49"/>
      <c r="D49" s="49"/>
      <c r="E49" s="78"/>
      <c r="F49" s="78"/>
      <c r="G49" s="51"/>
      <c r="H49" s="79"/>
      <c r="I49" s="80"/>
      <c r="J49" s="152" t="e">
        <v>#DIV/0!</v>
      </c>
      <c r="K49" s="50"/>
      <c r="L49" s="50"/>
      <c r="M49" s="49"/>
      <c r="N49" s="49"/>
      <c r="O49" s="49"/>
    </row>
    <row r="50" spans="1:15">
      <c r="B50" s="51"/>
      <c r="C50" s="49"/>
      <c r="D50" s="49"/>
      <c r="E50" s="78"/>
      <c r="F50" s="78"/>
      <c r="G50" s="51"/>
      <c r="H50" s="79"/>
      <c r="I50" s="80"/>
      <c r="J50" s="152" t="e">
        <v>#DIV/0!</v>
      </c>
      <c r="K50" s="50"/>
      <c r="L50" s="50"/>
      <c r="M50" s="341"/>
      <c r="N50" s="341"/>
      <c r="O50" s="49"/>
    </row>
    <row r="51" spans="1:15">
      <c r="B51" s="51"/>
      <c r="C51" s="49"/>
      <c r="D51" s="49"/>
      <c r="E51" s="78"/>
      <c r="F51" s="78"/>
      <c r="G51" s="51"/>
      <c r="H51" s="79"/>
      <c r="I51" s="80"/>
      <c r="J51" s="139" t="e">
        <v>#DIV/0!</v>
      </c>
      <c r="K51" s="50"/>
      <c r="L51" s="50"/>
      <c r="M51" s="341"/>
      <c r="N51" s="49"/>
      <c r="O51" s="49"/>
    </row>
    <row r="52" spans="1:15">
      <c r="B52" s="49"/>
      <c r="C52" s="49"/>
      <c r="D52" s="49"/>
      <c r="E52" s="78"/>
      <c r="F52" s="78"/>
      <c r="G52" s="51"/>
      <c r="H52" s="79"/>
      <c r="I52" s="80"/>
      <c r="J52" s="152" t="e">
        <v>#DIV/0!</v>
      </c>
      <c r="K52" s="50"/>
      <c r="L52" s="50"/>
      <c r="M52" s="341"/>
      <c r="N52" s="341"/>
      <c r="O52" s="49"/>
    </row>
    <row r="53" spans="1:15">
      <c r="B53" s="49"/>
      <c r="C53" s="49"/>
      <c r="D53" s="49"/>
      <c r="E53" s="78"/>
      <c r="F53" s="78"/>
      <c r="G53" s="51"/>
      <c r="H53" s="79"/>
      <c r="I53" s="80"/>
      <c r="J53" s="152" t="e">
        <v>#DIV/0!</v>
      </c>
      <c r="K53" s="50"/>
      <c r="L53" s="50"/>
      <c r="M53" s="341"/>
      <c r="N53" s="341"/>
      <c r="O53" s="49"/>
    </row>
    <row r="54" spans="1:15">
      <c r="B54" s="49"/>
      <c r="C54" s="49"/>
      <c r="D54" s="49"/>
      <c r="E54" s="78"/>
      <c r="F54" s="78"/>
      <c r="G54" s="51"/>
      <c r="H54" s="79"/>
      <c r="I54" s="80"/>
      <c r="J54" s="152" t="e">
        <v>#DIV/0!</v>
      </c>
      <c r="K54" s="50"/>
      <c r="L54" s="50"/>
      <c r="M54" s="341"/>
      <c r="N54" s="341"/>
      <c r="O54" s="49"/>
    </row>
    <row r="55" spans="1:15">
      <c r="B55" s="49"/>
      <c r="C55" s="49"/>
      <c r="D55" s="49"/>
      <c r="E55" s="78"/>
      <c r="F55" s="78"/>
      <c r="G55" s="51"/>
      <c r="H55" s="79"/>
      <c r="I55" s="80"/>
      <c r="J55" s="139" t="e">
        <v>#DIV/0!</v>
      </c>
      <c r="K55" s="50"/>
      <c r="L55" s="50"/>
      <c r="M55" s="49"/>
      <c r="N55" s="49"/>
      <c r="O55" s="49"/>
    </row>
    <row r="56" spans="1:15">
      <c r="B56" s="49"/>
      <c r="C56" s="49"/>
      <c r="D56" s="49"/>
      <c r="E56" s="78"/>
      <c r="F56" s="78"/>
      <c r="G56" s="51"/>
      <c r="H56" s="79"/>
      <c r="I56" s="80"/>
      <c r="J56" s="152" t="e">
        <v>#DIV/0!</v>
      </c>
      <c r="K56" s="50"/>
      <c r="L56" s="50"/>
      <c r="M56" s="49"/>
      <c r="N56" s="49"/>
      <c r="O56" s="49"/>
    </row>
    <row r="57" spans="1:15">
      <c r="B57" s="49"/>
      <c r="C57" s="49"/>
      <c r="D57" s="49"/>
      <c r="E57" s="78"/>
      <c r="F57" s="78"/>
      <c r="G57" s="51"/>
      <c r="H57" s="79"/>
      <c r="I57" s="80"/>
      <c r="J57" s="152" t="e">
        <v>#DIV/0!</v>
      </c>
      <c r="K57" s="50"/>
      <c r="L57" s="50"/>
      <c r="M57" s="49"/>
      <c r="N57" s="49"/>
      <c r="O57" s="49"/>
    </row>
    <row r="58" spans="1:15">
      <c r="B58" s="49"/>
      <c r="C58" s="49"/>
      <c r="D58" s="49"/>
      <c r="E58" s="78"/>
      <c r="F58" s="78"/>
      <c r="G58" s="51"/>
      <c r="H58" s="79"/>
      <c r="I58" s="80"/>
      <c r="J58" s="152" t="e">
        <v>#DIV/0!</v>
      </c>
      <c r="K58" s="50"/>
      <c r="L58" s="50"/>
      <c r="M58" s="49"/>
      <c r="N58" s="49"/>
      <c r="O58" s="49"/>
    </row>
    <row r="59" spans="1:15">
      <c r="A59" s="73">
        <v>71</v>
      </c>
      <c r="B59" s="49"/>
      <c r="C59" s="49"/>
      <c r="D59" s="49"/>
      <c r="E59" s="78"/>
      <c r="F59" s="78"/>
      <c r="G59" s="51"/>
      <c r="H59" s="79"/>
      <c r="I59" s="80"/>
      <c r="J59" s="139" t="e">
        <v>#DIV/0!</v>
      </c>
      <c r="K59" s="50"/>
      <c r="L59" s="50"/>
      <c r="M59" s="49"/>
      <c r="N59" s="49"/>
      <c r="O59" s="49"/>
    </row>
    <row r="60" spans="1:15">
      <c r="A60" s="73">
        <v>72</v>
      </c>
      <c r="B60" s="49"/>
      <c r="C60" s="49"/>
      <c r="D60" s="49"/>
      <c r="E60" s="78"/>
      <c r="F60" s="78"/>
      <c r="G60" s="51"/>
      <c r="H60" s="79"/>
      <c r="I60" s="80"/>
      <c r="J60" s="152" t="e">
        <v>#DIV/0!</v>
      </c>
      <c r="K60" s="50"/>
      <c r="L60" s="50"/>
      <c r="M60" s="49"/>
      <c r="N60" s="49"/>
      <c r="O60" s="49"/>
    </row>
    <row r="61" spans="1:15">
      <c r="A61" s="32">
        <v>73</v>
      </c>
      <c r="B61" s="49"/>
      <c r="C61" s="49"/>
      <c r="D61" s="49"/>
      <c r="E61" s="78"/>
      <c r="F61" s="78"/>
      <c r="G61" s="51"/>
      <c r="H61" s="79"/>
      <c r="I61" s="80"/>
      <c r="J61" s="152" t="e">
        <v>#DIV/0!</v>
      </c>
      <c r="K61" s="50"/>
      <c r="L61" s="50"/>
      <c r="M61" s="49"/>
      <c r="N61" s="49"/>
      <c r="O61" s="49"/>
    </row>
    <row r="62" spans="1:15">
      <c r="A62" s="32">
        <v>74</v>
      </c>
      <c r="B62" s="49"/>
      <c r="C62" s="49"/>
      <c r="D62" s="49"/>
      <c r="E62" s="78"/>
      <c r="F62" s="78"/>
      <c r="G62" s="51"/>
      <c r="H62" s="79"/>
      <c r="I62" s="80"/>
      <c r="J62" s="139" t="e">
        <v>#DIV/0!</v>
      </c>
      <c r="K62" s="50"/>
      <c r="L62" s="50"/>
      <c r="M62" s="49"/>
      <c r="N62" s="49"/>
      <c r="O62" s="49"/>
    </row>
    <row r="63" spans="1:15">
      <c r="A63" s="32">
        <v>75</v>
      </c>
      <c r="B63" s="49"/>
      <c r="C63" s="49"/>
      <c r="D63" s="49"/>
      <c r="E63" s="78"/>
      <c r="F63" s="78"/>
      <c r="G63" s="51"/>
      <c r="H63" s="79"/>
      <c r="I63" s="80"/>
      <c r="J63" s="152" t="e">
        <v>#DIV/0!</v>
      </c>
      <c r="K63" s="50"/>
      <c r="L63" s="50"/>
      <c r="M63" s="49"/>
      <c r="N63" s="49"/>
      <c r="O63" s="49"/>
    </row>
    <row r="64" spans="1:15">
      <c r="A64" s="73">
        <v>76</v>
      </c>
      <c r="B64" s="49"/>
      <c r="C64" s="49"/>
      <c r="D64" s="49"/>
      <c r="E64" s="78"/>
      <c r="F64" s="78"/>
      <c r="G64" s="51"/>
      <c r="H64" s="79"/>
      <c r="I64" s="80"/>
      <c r="J64" s="152" t="e">
        <v>#DIV/0!</v>
      </c>
      <c r="K64" s="50"/>
      <c r="L64" s="50"/>
      <c r="M64" s="49"/>
      <c r="N64" s="49"/>
      <c r="O64" s="49"/>
    </row>
    <row r="65" spans="1:15">
      <c r="A65" s="73">
        <v>77</v>
      </c>
      <c r="B65" s="49"/>
      <c r="C65" s="49"/>
      <c r="D65" s="49"/>
      <c r="E65" s="78"/>
      <c r="F65" s="78"/>
      <c r="G65" s="51"/>
      <c r="H65" s="79"/>
      <c r="I65" s="80"/>
      <c r="J65" s="139" t="e">
        <v>#DIV/0!</v>
      </c>
      <c r="K65" s="50"/>
      <c r="L65" s="50"/>
      <c r="M65" s="49"/>
      <c r="N65" s="49"/>
      <c r="O65" s="49"/>
    </row>
    <row r="66" spans="1:15">
      <c r="A66" s="32">
        <v>78</v>
      </c>
      <c r="B66" s="49"/>
      <c r="C66" s="49"/>
      <c r="D66" s="49"/>
      <c r="E66" s="78"/>
      <c r="F66" s="78"/>
      <c r="G66" s="51"/>
      <c r="H66" s="79"/>
      <c r="I66" s="80"/>
      <c r="J66" s="152" t="e">
        <v>#DIV/0!</v>
      </c>
      <c r="K66" s="50"/>
      <c r="L66" s="50"/>
      <c r="M66" s="49"/>
      <c r="N66" s="49"/>
      <c r="O66" s="49"/>
    </row>
    <row r="67" spans="1:15">
      <c r="A67" s="32">
        <v>79</v>
      </c>
      <c r="B67" s="49"/>
      <c r="C67" s="49"/>
      <c r="D67" s="49"/>
      <c r="E67" s="78"/>
      <c r="F67" s="78"/>
      <c r="G67" s="51"/>
      <c r="H67" s="79"/>
      <c r="I67" s="80"/>
      <c r="J67" s="152" t="e">
        <v>#DIV/0!</v>
      </c>
      <c r="K67" s="50"/>
      <c r="L67" s="50"/>
      <c r="M67" s="49"/>
      <c r="N67" s="49"/>
      <c r="O67" s="49"/>
    </row>
    <row r="68" spans="1:15">
      <c r="A68" s="32">
        <v>80</v>
      </c>
      <c r="B68" s="49"/>
      <c r="C68" s="49"/>
      <c r="D68" s="49"/>
      <c r="E68" s="78"/>
      <c r="F68" s="78"/>
      <c r="G68" s="51"/>
      <c r="H68" s="79"/>
      <c r="I68" s="80"/>
      <c r="J68" s="139" t="e">
        <v>#DIV/0!</v>
      </c>
      <c r="K68" s="50"/>
      <c r="L68" s="50"/>
      <c r="M68" s="49"/>
      <c r="N68" s="49"/>
      <c r="O68" s="49"/>
    </row>
    <row r="69" spans="1:15">
      <c r="A69" s="73">
        <v>81</v>
      </c>
      <c r="B69" s="49"/>
      <c r="C69" s="49"/>
      <c r="D69" s="49"/>
      <c r="E69" s="78"/>
      <c r="F69" s="78"/>
      <c r="G69" s="51"/>
      <c r="H69" s="79"/>
      <c r="I69" s="80"/>
      <c r="J69" s="152" t="e">
        <v>#DIV/0!</v>
      </c>
      <c r="K69" s="50"/>
      <c r="L69" s="50"/>
      <c r="M69" s="49"/>
      <c r="N69" s="49"/>
      <c r="O69" s="49"/>
    </row>
    <row r="70" spans="1:15">
      <c r="A70" s="73">
        <v>82</v>
      </c>
      <c r="B70" s="49"/>
      <c r="C70" s="49"/>
      <c r="D70" s="49"/>
      <c r="E70" s="78"/>
      <c r="F70" s="78"/>
      <c r="G70" s="51"/>
      <c r="H70" s="79"/>
      <c r="I70" s="80"/>
      <c r="J70" s="152" t="e">
        <v>#DIV/0!</v>
      </c>
      <c r="K70" s="50"/>
      <c r="L70" s="50"/>
      <c r="M70" s="49"/>
      <c r="N70" s="49"/>
      <c r="O70" s="49"/>
    </row>
    <row r="71" spans="1:15">
      <c r="A71" s="32">
        <v>83</v>
      </c>
      <c r="B71" s="49"/>
      <c r="C71" s="49"/>
      <c r="D71" s="49"/>
      <c r="E71" s="78"/>
      <c r="F71" s="78"/>
      <c r="G71" s="51"/>
      <c r="H71" s="79"/>
      <c r="I71" s="80"/>
      <c r="J71" s="139" t="e">
        <v>#DIV/0!</v>
      </c>
      <c r="K71" s="50"/>
      <c r="L71" s="50"/>
      <c r="M71" s="49"/>
      <c r="N71" s="49"/>
      <c r="O71" s="49"/>
    </row>
    <row r="72" spans="1:15">
      <c r="A72" s="32">
        <v>84</v>
      </c>
      <c r="B72" s="49"/>
      <c r="C72" s="49"/>
      <c r="D72" s="49"/>
      <c r="E72" s="78"/>
      <c r="F72" s="78"/>
      <c r="G72" s="51"/>
      <c r="H72" s="79"/>
      <c r="I72" s="80"/>
      <c r="J72" s="152" t="e">
        <v>#DIV/0!</v>
      </c>
      <c r="K72" s="50"/>
      <c r="L72" s="50"/>
      <c r="M72" s="49"/>
      <c r="N72" s="49"/>
      <c r="O72" s="49"/>
    </row>
    <row r="73" spans="1:15">
      <c r="A73" s="32">
        <v>85</v>
      </c>
      <c r="B73" s="49"/>
      <c r="C73" s="49"/>
      <c r="D73" s="49"/>
      <c r="E73" s="78"/>
      <c r="F73" s="78"/>
      <c r="G73" s="51"/>
      <c r="H73" s="79"/>
      <c r="I73" s="80"/>
      <c r="J73" s="152" t="e">
        <v>#DIV/0!</v>
      </c>
      <c r="K73" s="50"/>
      <c r="L73" s="50"/>
      <c r="M73" s="49"/>
      <c r="N73" s="49"/>
      <c r="O73" s="49"/>
    </row>
    <row r="74" spans="1:15">
      <c r="A74" s="73">
        <v>86</v>
      </c>
      <c r="B74" s="49"/>
      <c r="C74" s="49"/>
      <c r="D74" s="49"/>
      <c r="E74" s="78"/>
      <c r="F74" s="78"/>
      <c r="G74" s="51"/>
      <c r="H74" s="79"/>
      <c r="I74" s="80"/>
      <c r="J74" s="139" t="e">
        <v>#DIV/0!</v>
      </c>
      <c r="K74" s="50"/>
      <c r="L74" s="50"/>
      <c r="M74" s="49"/>
      <c r="N74" s="49"/>
      <c r="O74" s="49"/>
    </row>
    <row r="75" spans="1:15">
      <c r="A75" s="73">
        <v>87</v>
      </c>
      <c r="B75" s="49"/>
      <c r="C75" s="49"/>
      <c r="D75" s="49"/>
      <c r="E75" s="78"/>
      <c r="F75" s="78"/>
      <c r="G75" s="51"/>
      <c r="H75" s="79"/>
      <c r="I75" s="80"/>
      <c r="J75" s="152" t="e">
        <v>#DIV/0!</v>
      </c>
      <c r="K75" s="50"/>
      <c r="L75" s="50"/>
      <c r="M75" s="49"/>
      <c r="N75" s="49"/>
      <c r="O75" s="49"/>
    </row>
    <row r="76" spans="1:15">
      <c r="A76" s="32">
        <v>88</v>
      </c>
      <c r="B76" s="49"/>
      <c r="C76" s="49"/>
      <c r="D76" s="49"/>
      <c r="E76" s="78"/>
      <c r="F76" s="78"/>
      <c r="G76" s="51"/>
      <c r="H76" s="79"/>
      <c r="I76" s="80"/>
      <c r="J76" s="152" t="e">
        <v>#DIV/0!</v>
      </c>
      <c r="K76" s="50"/>
      <c r="L76" s="50"/>
      <c r="M76" s="49"/>
      <c r="N76" s="49"/>
      <c r="O76" s="49"/>
    </row>
    <row r="77" spans="1:15">
      <c r="A77" s="32">
        <v>89</v>
      </c>
      <c r="B77" s="49"/>
      <c r="C77" s="49"/>
      <c r="D77" s="49"/>
      <c r="E77" s="78"/>
      <c r="F77" s="78"/>
      <c r="G77" s="51"/>
      <c r="H77" s="79"/>
      <c r="I77" s="80"/>
      <c r="J77" s="139" t="e">
        <v>#DIV/0!</v>
      </c>
      <c r="K77" s="50"/>
      <c r="L77" s="50"/>
      <c r="M77" s="49"/>
      <c r="N77" s="49"/>
      <c r="O77" s="49"/>
    </row>
    <row r="78" spans="1:15">
      <c r="A78" s="32">
        <v>90</v>
      </c>
      <c r="B78" s="49"/>
      <c r="C78" s="49"/>
      <c r="D78" s="49"/>
      <c r="E78" s="78"/>
      <c r="F78" s="78"/>
      <c r="G78" s="51"/>
      <c r="H78" s="79"/>
      <c r="I78" s="80"/>
      <c r="J78" s="152" t="e">
        <v>#DIV/0!</v>
      </c>
      <c r="K78" s="50"/>
      <c r="L78" s="50"/>
      <c r="M78" s="49"/>
      <c r="N78" s="49"/>
      <c r="O78" s="49"/>
    </row>
    <row r="79" spans="1:15">
      <c r="A79" s="73">
        <v>91</v>
      </c>
      <c r="B79" s="49"/>
      <c r="C79" s="49"/>
      <c r="D79" s="49"/>
      <c r="E79" s="78"/>
      <c r="F79" s="78"/>
      <c r="G79" s="51"/>
      <c r="H79" s="79"/>
      <c r="I79" s="80"/>
      <c r="J79" s="152" t="e">
        <v>#DIV/0!</v>
      </c>
      <c r="K79" s="50"/>
      <c r="L79" s="50"/>
      <c r="M79" s="49"/>
      <c r="N79" s="49"/>
      <c r="O79" s="49"/>
    </row>
    <row r="80" spans="1:15">
      <c r="A80" s="73">
        <v>92</v>
      </c>
      <c r="B80" s="49"/>
      <c r="C80" s="49"/>
      <c r="D80" s="49"/>
      <c r="E80" s="78"/>
      <c r="F80" s="78"/>
      <c r="G80" s="51"/>
      <c r="H80" s="79"/>
      <c r="I80" s="80"/>
      <c r="J80" s="139" t="e">
        <v>#DIV/0!</v>
      </c>
      <c r="K80" s="50"/>
      <c r="L80" s="50"/>
      <c r="M80" s="49"/>
      <c r="N80" s="49"/>
      <c r="O80" s="49"/>
    </row>
    <row r="81" spans="1:15">
      <c r="A81" s="32">
        <v>93</v>
      </c>
      <c r="B81" s="49"/>
      <c r="C81" s="49"/>
      <c r="D81" s="49"/>
      <c r="E81" s="78"/>
      <c r="F81" s="78"/>
      <c r="G81" s="51"/>
      <c r="H81" s="79"/>
      <c r="I81" s="80"/>
      <c r="J81" s="152" t="e">
        <v>#DIV/0!</v>
      </c>
      <c r="K81" s="50"/>
      <c r="L81" s="50"/>
      <c r="M81" s="49"/>
      <c r="N81" s="49"/>
      <c r="O81" s="49"/>
    </row>
    <row r="82" spans="1:15">
      <c r="A82" s="32">
        <v>94</v>
      </c>
      <c r="B82" s="49"/>
      <c r="C82" s="49"/>
      <c r="D82" s="49"/>
      <c r="E82" s="78"/>
      <c r="F82" s="78"/>
      <c r="G82" s="51"/>
      <c r="H82" s="79"/>
      <c r="I82" s="80"/>
      <c r="J82" s="152" t="e">
        <v>#DIV/0!</v>
      </c>
      <c r="K82" s="50"/>
      <c r="L82" s="50"/>
      <c r="M82" s="49"/>
      <c r="N82" s="49"/>
      <c r="O82" s="49"/>
    </row>
    <row r="83" spans="1:15">
      <c r="A83" s="32">
        <v>95</v>
      </c>
      <c r="B83" s="49"/>
      <c r="C83" s="49"/>
      <c r="D83" s="49"/>
      <c r="E83" s="78"/>
      <c r="F83" s="78"/>
      <c r="G83" s="51"/>
      <c r="H83" s="79"/>
      <c r="I83" s="80"/>
      <c r="J83" s="139" t="e">
        <v>#DIV/0!</v>
      </c>
      <c r="K83" s="50"/>
      <c r="L83" s="50"/>
      <c r="M83" s="49"/>
      <c r="N83" s="49"/>
      <c r="O83" s="49"/>
    </row>
    <row r="84" spans="1:15">
      <c r="A84" s="73">
        <v>96</v>
      </c>
      <c r="B84" s="49"/>
      <c r="C84" s="49"/>
      <c r="D84" s="49"/>
      <c r="E84" s="78"/>
      <c r="F84" s="78"/>
      <c r="G84" s="51"/>
      <c r="H84" s="79"/>
      <c r="I84" s="80"/>
      <c r="J84" s="152" t="e">
        <v>#DIV/0!</v>
      </c>
      <c r="K84" s="50"/>
      <c r="L84" s="50"/>
      <c r="M84" s="49"/>
      <c r="N84" s="49"/>
      <c r="O84" s="49"/>
    </row>
    <row r="85" spans="1:15">
      <c r="A85" s="73">
        <v>97</v>
      </c>
      <c r="B85" s="49"/>
      <c r="C85" s="49"/>
      <c r="D85" s="49"/>
      <c r="E85" s="78"/>
      <c r="F85" s="78"/>
      <c r="G85" s="51"/>
      <c r="H85" s="79"/>
      <c r="I85" s="80"/>
      <c r="J85" s="152" t="e">
        <v>#DIV/0!</v>
      </c>
      <c r="K85" s="50"/>
      <c r="L85" s="50"/>
      <c r="M85" s="49"/>
      <c r="N85" s="49"/>
      <c r="O85" s="49"/>
    </row>
    <row r="86" spans="1:15">
      <c r="A86" s="32">
        <v>98</v>
      </c>
      <c r="B86" s="49"/>
      <c r="C86" s="49"/>
      <c r="D86" s="49"/>
      <c r="E86" s="78"/>
      <c r="F86" s="78"/>
      <c r="G86" s="51"/>
      <c r="H86" s="79"/>
      <c r="I86" s="80"/>
      <c r="J86" s="139" t="e">
        <v>#DIV/0!</v>
      </c>
      <c r="K86" s="50"/>
      <c r="L86" s="50"/>
      <c r="M86" s="49"/>
      <c r="N86" s="49"/>
      <c r="O86" s="49"/>
    </row>
    <row r="87" spans="1:15">
      <c r="A87" s="32">
        <v>99</v>
      </c>
      <c r="B87" s="49"/>
      <c r="C87" s="49"/>
      <c r="D87" s="49"/>
      <c r="E87" s="78"/>
      <c r="F87" s="78"/>
      <c r="G87" s="51"/>
      <c r="H87" s="79"/>
      <c r="I87" s="80"/>
      <c r="J87" s="152" t="e">
        <v>#DIV/0!</v>
      </c>
      <c r="K87" s="50"/>
      <c r="L87" s="50"/>
      <c r="M87" s="49"/>
      <c r="N87" s="49"/>
      <c r="O87" s="49"/>
    </row>
    <row r="88" spans="1:15">
      <c r="A88" s="32">
        <v>100</v>
      </c>
      <c r="B88" s="49"/>
      <c r="C88" s="49"/>
      <c r="D88" s="49"/>
      <c r="E88" s="78"/>
      <c r="F88" s="78"/>
      <c r="G88" s="51"/>
      <c r="H88" s="79"/>
      <c r="I88" s="80"/>
      <c r="J88" s="152" t="e">
        <v>#DIV/0!</v>
      </c>
      <c r="K88" s="50"/>
      <c r="L88" s="50"/>
      <c r="M88" s="49"/>
      <c r="N88" s="49"/>
      <c r="O88" s="49"/>
    </row>
    <row r="89" spans="1:15">
      <c r="A89" s="73">
        <v>101</v>
      </c>
      <c r="B89" s="49"/>
      <c r="C89" s="49"/>
      <c r="D89" s="49"/>
      <c r="E89" s="78"/>
      <c r="F89" s="78"/>
      <c r="G89" s="51"/>
      <c r="H89" s="79"/>
      <c r="I89" s="80"/>
      <c r="J89" s="139" t="e">
        <v>#DIV/0!</v>
      </c>
      <c r="K89" s="50"/>
      <c r="L89" s="50"/>
      <c r="M89" s="49"/>
      <c r="N89" s="49"/>
      <c r="O89" s="49"/>
    </row>
    <row r="90" spans="1:15">
      <c r="A90" s="73">
        <v>102</v>
      </c>
      <c r="B90" s="49"/>
      <c r="C90" s="49"/>
      <c r="D90" s="49"/>
      <c r="E90" s="78"/>
      <c r="F90" s="78"/>
      <c r="G90" s="51"/>
      <c r="H90" s="79"/>
      <c r="I90" s="80"/>
      <c r="J90" s="152" t="e">
        <v>#DIV/0!</v>
      </c>
      <c r="K90" s="50"/>
      <c r="L90" s="50"/>
      <c r="M90" s="49"/>
      <c r="N90" s="49"/>
      <c r="O90" s="49"/>
    </row>
    <row r="91" spans="1:15">
      <c r="A91" s="32">
        <v>103</v>
      </c>
      <c r="B91" s="49"/>
      <c r="C91" s="49"/>
      <c r="D91" s="49"/>
      <c r="E91" s="78"/>
      <c r="F91" s="78"/>
      <c r="G91" s="51"/>
      <c r="H91" s="79"/>
      <c r="I91" s="80"/>
      <c r="J91" s="152" t="e">
        <v>#DIV/0!</v>
      </c>
      <c r="K91" s="50"/>
      <c r="L91" s="50"/>
      <c r="M91" s="49"/>
      <c r="N91" s="49"/>
      <c r="O91" s="49"/>
    </row>
    <row r="92" spans="1:15">
      <c r="A92" s="32">
        <v>104</v>
      </c>
      <c r="B92" s="49"/>
      <c r="C92" s="49"/>
      <c r="D92" s="49"/>
      <c r="E92" s="78"/>
      <c r="F92" s="78"/>
      <c r="G92" s="51"/>
      <c r="H92" s="79"/>
      <c r="I92" s="80"/>
      <c r="J92" s="139" t="e">
        <v>#DIV/0!</v>
      </c>
      <c r="K92" s="50"/>
      <c r="L92" s="50"/>
      <c r="M92" s="49"/>
      <c r="N92" s="49"/>
      <c r="O92" s="49"/>
    </row>
    <row r="93" spans="1:15">
      <c r="A93" s="32">
        <v>105</v>
      </c>
      <c r="B93" s="49"/>
      <c r="C93" s="49"/>
      <c r="D93" s="49"/>
      <c r="E93" s="78"/>
      <c r="F93" s="78"/>
      <c r="G93" s="51"/>
      <c r="H93" s="79"/>
      <c r="I93" s="80"/>
      <c r="J93" s="152" t="e">
        <v>#DIV/0!</v>
      </c>
      <c r="K93" s="50"/>
      <c r="L93" s="50"/>
      <c r="M93" s="49"/>
      <c r="N93" s="49"/>
      <c r="O93" s="49"/>
    </row>
    <row r="94" spans="1:15">
      <c r="A94" s="73">
        <v>106</v>
      </c>
      <c r="B94" s="49"/>
      <c r="C94" s="49"/>
      <c r="D94" s="49"/>
      <c r="E94" s="78"/>
      <c r="F94" s="78"/>
      <c r="G94" s="51"/>
      <c r="H94" s="79"/>
      <c r="I94" s="80"/>
      <c r="J94" s="152" t="e">
        <v>#DIV/0!</v>
      </c>
      <c r="K94" s="50"/>
      <c r="L94" s="50"/>
      <c r="M94" s="49"/>
      <c r="N94" s="49"/>
      <c r="O94" s="49"/>
    </row>
    <row r="95" spans="1:15">
      <c r="A95" s="73">
        <v>107</v>
      </c>
      <c r="B95" s="49"/>
      <c r="C95" s="49"/>
      <c r="D95" s="49"/>
      <c r="E95" s="78"/>
      <c r="F95" s="78"/>
      <c r="G95" s="51"/>
      <c r="H95" s="79"/>
      <c r="I95" s="80"/>
      <c r="J95" s="139" t="e">
        <v>#DIV/0!</v>
      </c>
      <c r="K95" s="50"/>
      <c r="L95" s="50"/>
      <c r="M95" s="49"/>
      <c r="N95" s="49"/>
      <c r="O95" s="49"/>
    </row>
    <row r="96" spans="1:15">
      <c r="A96" s="32">
        <v>108</v>
      </c>
      <c r="B96" s="49"/>
      <c r="C96" s="49"/>
      <c r="D96" s="49"/>
      <c r="E96" s="78"/>
      <c r="F96" s="78"/>
      <c r="G96" s="51"/>
      <c r="H96" s="79"/>
      <c r="I96" s="80"/>
      <c r="J96" s="152" t="e">
        <v>#DIV/0!</v>
      </c>
      <c r="K96" s="50"/>
      <c r="L96" s="50"/>
      <c r="M96" s="49"/>
      <c r="N96" s="49"/>
      <c r="O96" s="49"/>
    </row>
    <row r="97" spans="1:15">
      <c r="A97" s="32">
        <v>109</v>
      </c>
      <c r="B97" s="49"/>
      <c r="C97" s="49"/>
      <c r="D97" s="49"/>
      <c r="E97" s="78"/>
      <c r="F97" s="78"/>
      <c r="G97" s="51"/>
      <c r="H97" s="79"/>
      <c r="I97" s="80"/>
      <c r="J97" s="152" t="e">
        <v>#DIV/0!</v>
      </c>
      <c r="K97" s="50"/>
      <c r="L97" s="50"/>
      <c r="M97" s="49"/>
      <c r="N97" s="49"/>
      <c r="O97" s="49"/>
    </row>
    <row r="98" spans="1:15">
      <c r="A98" s="32">
        <v>110</v>
      </c>
      <c r="B98" s="49"/>
      <c r="C98" s="49"/>
      <c r="D98" s="49"/>
      <c r="E98" s="78"/>
      <c r="F98" s="78"/>
      <c r="G98" s="51"/>
      <c r="H98" s="79"/>
      <c r="I98" s="80"/>
      <c r="J98" s="139" t="e">
        <v>#DIV/0!</v>
      </c>
      <c r="K98" s="50"/>
      <c r="L98" s="50"/>
      <c r="M98" s="49"/>
      <c r="N98" s="49"/>
      <c r="O98" s="49"/>
    </row>
    <row r="99" spans="1:15">
      <c r="A99" s="73">
        <v>111</v>
      </c>
      <c r="B99" s="49"/>
      <c r="C99" s="49"/>
      <c r="D99" s="49"/>
      <c r="E99" s="78"/>
      <c r="F99" s="78"/>
      <c r="G99" s="51"/>
      <c r="H99" s="79"/>
      <c r="I99" s="80"/>
      <c r="J99" s="152" t="e">
        <v>#DIV/0!</v>
      </c>
      <c r="K99" s="50"/>
      <c r="L99" s="50"/>
      <c r="M99" s="49"/>
      <c r="N99" s="49"/>
      <c r="O99" s="49"/>
    </row>
    <row r="100" spans="1:15">
      <c r="A100" s="73">
        <v>112</v>
      </c>
      <c r="B100" s="49"/>
      <c r="C100" s="49"/>
      <c r="D100" s="49"/>
      <c r="E100" s="78"/>
      <c r="F100" s="78"/>
      <c r="G100" s="51"/>
      <c r="H100" s="79"/>
      <c r="I100" s="80"/>
      <c r="J100" s="152" t="e">
        <v>#DIV/0!</v>
      </c>
      <c r="K100" s="50"/>
      <c r="L100" s="50"/>
      <c r="M100" s="49"/>
      <c r="N100" s="49"/>
      <c r="O100" s="49"/>
    </row>
    <row r="101" spans="1:15">
      <c r="A101" s="32">
        <v>113</v>
      </c>
      <c r="B101" s="49"/>
      <c r="C101" s="49"/>
      <c r="D101" s="49"/>
      <c r="E101" s="78"/>
      <c r="F101" s="78"/>
      <c r="G101" s="51"/>
      <c r="H101" s="79"/>
      <c r="I101" s="80"/>
      <c r="J101" s="139" t="e">
        <v>#DIV/0!</v>
      </c>
      <c r="K101" s="50"/>
      <c r="L101" s="50"/>
      <c r="M101" s="49"/>
      <c r="N101" s="49"/>
      <c r="O101" s="49"/>
    </row>
    <row r="102" spans="1:15">
      <c r="A102" s="32">
        <v>114</v>
      </c>
      <c r="B102" s="49"/>
      <c r="C102" s="49"/>
      <c r="D102" s="49"/>
      <c r="E102" s="78"/>
      <c r="F102" s="78"/>
      <c r="G102" s="51"/>
      <c r="H102" s="79"/>
      <c r="I102" s="80"/>
      <c r="J102" s="152" t="e">
        <v>#DIV/0!</v>
      </c>
      <c r="K102" s="50"/>
      <c r="L102" s="50"/>
      <c r="M102" s="49"/>
      <c r="N102" s="49"/>
      <c r="O102" s="49"/>
    </row>
    <row r="103" spans="1:15">
      <c r="A103" s="32">
        <v>115</v>
      </c>
      <c r="B103" s="49"/>
      <c r="C103" s="49"/>
      <c r="D103" s="49"/>
      <c r="E103" s="78"/>
      <c r="F103" s="78"/>
      <c r="G103" s="51"/>
      <c r="H103" s="79"/>
      <c r="I103" s="80"/>
      <c r="J103" s="152" t="e">
        <v>#DIV/0!</v>
      </c>
      <c r="K103" s="50"/>
      <c r="L103" s="50"/>
      <c r="M103" s="49"/>
      <c r="N103" s="49"/>
      <c r="O103" s="49"/>
    </row>
    <row r="104" spans="1:15">
      <c r="A104" s="73">
        <v>116</v>
      </c>
      <c r="B104" s="49"/>
      <c r="C104" s="49"/>
      <c r="D104" s="49"/>
      <c r="E104" s="78"/>
      <c r="F104" s="78"/>
      <c r="G104" s="51"/>
      <c r="H104" s="79"/>
      <c r="I104" s="80"/>
      <c r="J104" s="139" t="e">
        <v>#DIV/0!</v>
      </c>
      <c r="K104" s="50"/>
      <c r="L104" s="50"/>
      <c r="M104" s="49"/>
      <c r="N104" s="49"/>
      <c r="O104" s="49"/>
    </row>
    <row r="105" spans="1:15">
      <c r="A105" s="73">
        <v>117</v>
      </c>
      <c r="B105" s="49"/>
      <c r="C105" s="49"/>
      <c r="D105" s="49"/>
      <c r="E105" s="78"/>
      <c r="F105" s="78"/>
      <c r="G105" s="51"/>
      <c r="H105" s="79"/>
      <c r="I105" s="80"/>
      <c r="J105" s="152" t="e">
        <v>#DIV/0!</v>
      </c>
      <c r="K105" s="50"/>
      <c r="L105" s="50"/>
      <c r="M105" s="49"/>
      <c r="N105" s="49"/>
      <c r="O105" s="49"/>
    </row>
    <row r="106" spans="1:15">
      <c r="A106" s="32">
        <v>118</v>
      </c>
      <c r="B106" s="49"/>
      <c r="C106" s="49"/>
      <c r="D106" s="49"/>
      <c r="E106" s="78"/>
      <c r="F106" s="78"/>
      <c r="G106" s="51"/>
      <c r="H106" s="79"/>
      <c r="I106" s="80"/>
      <c r="J106" s="152" t="e">
        <v>#DIV/0!</v>
      </c>
      <c r="K106" s="50"/>
      <c r="L106" s="50"/>
      <c r="M106" s="49"/>
      <c r="N106" s="49"/>
      <c r="O106" s="49"/>
    </row>
    <row r="107" spans="1:15">
      <c r="A107" s="32">
        <v>119</v>
      </c>
      <c r="B107" s="49"/>
      <c r="C107" s="49"/>
      <c r="D107" s="49"/>
      <c r="E107" s="78"/>
      <c r="F107" s="78"/>
      <c r="G107" s="51"/>
      <c r="H107" s="79"/>
      <c r="I107" s="80"/>
      <c r="J107" s="139" t="e">
        <v>#DIV/0!</v>
      </c>
      <c r="K107" s="50"/>
      <c r="L107" s="50"/>
      <c r="M107" s="49"/>
      <c r="N107" s="49"/>
      <c r="O107" s="49"/>
    </row>
    <row r="108" spans="1:15">
      <c r="A108" s="32">
        <v>120</v>
      </c>
      <c r="B108" s="49"/>
      <c r="C108" s="49"/>
      <c r="D108" s="49"/>
      <c r="E108" s="78"/>
      <c r="F108" s="78"/>
      <c r="G108" s="51"/>
      <c r="H108" s="79"/>
      <c r="I108" s="80"/>
      <c r="J108" s="152" t="e">
        <v>#DIV/0!</v>
      </c>
      <c r="K108" s="50"/>
      <c r="L108" s="50"/>
      <c r="M108" s="49"/>
      <c r="N108" s="49"/>
      <c r="O108" s="49"/>
    </row>
    <row r="109" spans="1:15">
      <c r="A109" s="73">
        <v>121</v>
      </c>
      <c r="B109" s="49"/>
      <c r="C109" s="49"/>
      <c r="D109" s="49"/>
      <c r="E109" s="78"/>
      <c r="F109" s="78"/>
      <c r="G109" s="51"/>
      <c r="H109" s="79"/>
      <c r="I109" s="80"/>
      <c r="J109" s="152" t="e">
        <v>#DIV/0!</v>
      </c>
      <c r="K109" s="50"/>
      <c r="L109" s="50"/>
      <c r="M109" s="49"/>
      <c r="N109" s="49"/>
      <c r="O109" s="49"/>
    </row>
    <row r="110" spans="1:15">
      <c r="A110" s="73">
        <v>122</v>
      </c>
      <c r="B110" s="49"/>
      <c r="C110" s="49"/>
      <c r="D110" s="49"/>
      <c r="E110" s="78"/>
      <c r="F110" s="78"/>
      <c r="G110" s="51"/>
      <c r="H110" s="79"/>
      <c r="I110" s="80"/>
      <c r="J110" s="139" t="e">
        <v>#DIV/0!</v>
      </c>
      <c r="K110" s="50"/>
      <c r="L110" s="50"/>
      <c r="M110" s="49"/>
      <c r="N110" s="49"/>
      <c r="O110" s="49"/>
    </row>
    <row r="111" spans="1:15">
      <c r="A111" s="32">
        <v>123</v>
      </c>
      <c r="B111" s="49"/>
      <c r="C111" s="49"/>
      <c r="D111" s="49"/>
      <c r="E111" s="78"/>
      <c r="F111" s="78"/>
      <c r="G111" s="51"/>
      <c r="H111" s="79"/>
      <c r="I111" s="80"/>
      <c r="J111" s="152" t="e">
        <v>#DIV/0!</v>
      </c>
      <c r="K111" s="50"/>
      <c r="L111" s="50"/>
      <c r="M111" s="49"/>
      <c r="N111" s="49"/>
      <c r="O111" s="49"/>
    </row>
    <row r="112" spans="1:15">
      <c r="A112" s="32">
        <v>124</v>
      </c>
      <c r="B112" s="49"/>
      <c r="C112" s="49"/>
      <c r="D112" s="49"/>
      <c r="E112" s="78"/>
      <c r="F112" s="78"/>
      <c r="G112" s="51"/>
      <c r="H112" s="79"/>
      <c r="I112" s="80"/>
      <c r="J112" s="152" t="e">
        <v>#DIV/0!</v>
      </c>
      <c r="K112" s="50"/>
      <c r="L112" s="50"/>
      <c r="M112" s="49"/>
      <c r="N112" s="49"/>
      <c r="O112" s="49"/>
    </row>
    <row r="113" spans="1:15">
      <c r="A113" s="32">
        <v>125</v>
      </c>
      <c r="B113" s="49"/>
      <c r="C113" s="49"/>
      <c r="D113" s="49"/>
      <c r="E113" s="78"/>
      <c r="F113" s="78"/>
      <c r="G113" s="51"/>
      <c r="H113" s="79"/>
      <c r="I113" s="80"/>
      <c r="J113" s="139" t="e">
        <v>#DIV/0!</v>
      </c>
      <c r="K113" s="50"/>
      <c r="L113" s="50"/>
      <c r="M113" s="49"/>
      <c r="N113" s="49"/>
      <c r="O113" s="49"/>
    </row>
    <row r="114" spans="1:15">
      <c r="A114" s="73">
        <v>126</v>
      </c>
      <c r="B114" s="49"/>
      <c r="C114" s="49"/>
      <c r="D114" s="49"/>
      <c r="E114" s="78"/>
      <c r="F114" s="78"/>
      <c r="G114" s="51"/>
      <c r="H114" s="79"/>
      <c r="I114" s="80"/>
      <c r="J114" s="152" t="e">
        <v>#DIV/0!</v>
      </c>
      <c r="K114" s="50"/>
      <c r="L114" s="50"/>
      <c r="M114" s="49"/>
      <c r="N114" s="49"/>
      <c r="O114" s="49"/>
    </row>
    <row r="115" spans="1:15">
      <c r="A115" s="73">
        <v>127</v>
      </c>
      <c r="B115" s="49"/>
      <c r="C115" s="49"/>
      <c r="D115" s="49"/>
      <c r="E115" s="78"/>
      <c r="F115" s="78"/>
      <c r="G115" s="51"/>
      <c r="H115" s="79"/>
      <c r="I115" s="80"/>
      <c r="J115" s="152" t="e">
        <v>#DIV/0!</v>
      </c>
      <c r="K115" s="50"/>
      <c r="L115" s="50"/>
      <c r="M115" s="49"/>
      <c r="N115" s="49"/>
      <c r="O115" s="49"/>
    </row>
    <row r="116" spans="1:15">
      <c r="A116" s="32">
        <v>128</v>
      </c>
      <c r="B116" s="49"/>
      <c r="C116" s="49"/>
      <c r="D116" s="49"/>
      <c r="E116" s="78"/>
      <c r="F116" s="78"/>
      <c r="G116" s="51"/>
      <c r="H116" s="79"/>
      <c r="I116" s="80"/>
      <c r="J116" s="139" t="e">
        <v>#DIV/0!</v>
      </c>
      <c r="K116" s="50"/>
      <c r="L116" s="50"/>
      <c r="M116" s="49"/>
      <c r="N116" s="49"/>
      <c r="O116" s="49"/>
    </row>
    <row r="117" spans="1:15">
      <c r="A117" s="32">
        <v>129</v>
      </c>
      <c r="B117" s="49"/>
      <c r="C117" s="49"/>
      <c r="D117" s="49"/>
      <c r="E117" s="78"/>
      <c r="F117" s="78"/>
      <c r="G117" s="51"/>
      <c r="H117" s="79"/>
      <c r="I117" s="80"/>
      <c r="J117" s="152" t="e">
        <v>#DIV/0!</v>
      </c>
      <c r="K117" s="50"/>
      <c r="L117" s="50"/>
      <c r="M117" s="49"/>
      <c r="N117" s="49"/>
      <c r="O117" s="49"/>
    </row>
    <row r="118" spans="1:15">
      <c r="A118" s="32">
        <v>130</v>
      </c>
      <c r="B118" s="49"/>
      <c r="C118" s="49"/>
      <c r="D118" s="49"/>
      <c r="E118" s="78"/>
      <c r="F118" s="78"/>
      <c r="G118" s="51"/>
      <c r="H118" s="79"/>
      <c r="I118" s="80"/>
      <c r="J118" s="152" t="e">
        <v>#DIV/0!</v>
      </c>
      <c r="K118" s="50"/>
      <c r="L118" s="50"/>
      <c r="M118" s="49"/>
      <c r="N118" s="49"/>
      <c r="O118" s="49"/>
    </row>
    <row r="119" spans="1:15">
      <c r="A119" s="73">
        <v>131</v>
      </c>
      <c r="B119" s="49"/>
      <c r="C119" s="49"/>
      <c r="D119" s="49"/>
      <c r="E119" s="78"/>
      <c r="F119" s="78"/>
      <c r="G119" s="51"/>
      <c r="H119" s="79"/>
      <c r="I119" s="80"/>
      <c r="J119" s="139" t="e">
        <v>#DIV/0!</v>
      </c>
      <c r="K119" s="50"/>
      <c r="L119" s="50"/>
      <c r="M119" s="49"/>
      <c r="N119" s="49"/>
      <c r="O119" s="49"/>
    </row>
    <row r="120" spans="1:15">
      <c r="A120" s="73">
        <v>132</v>
      </c>
      <c r="B120" s="49"/>
      <c r="C120" s="49"/>
      <c r="D120" s="49"/>
      <c r="E120" s="78"/>
      <c r="F120" s="78"/>
      <c r="G120" s="51"/>
      <c r="H120" s="79"/>
      <c r="I120" s="80"/>
      <c r="J120" s="152" t="e">
        <v>#DIV/0!</v>
      </c>
      <c r="K120" s="50"/>
      <c r="L120" s="50"/>
      <c r="M120" s="49"/>
      <c r="N120" s="49"/>
      <c r="O120" s="49"/>
    </row>
    <row r="121" spans="1:15">
      <c r="A121" s="32">
        <v>133</v>
      </c>
      <c r="B121" s="49"/>
      <c r="C121" s="49"/>
      <c r="D121" s="49"/>
      <c r="E121" s="78"/>
      <c r="F121" s="78"/>
      <c r="G121" s="51"/>
      <c r="H121" s="79"/>
      <c r="I121" s="80"/>
      <c r="J121" s="152" t="e">
        <v>#DIV/0!</v>
      </c>
      <c r="K121" s="50"/>
      <c r="L121" s="50"/>
      <c r="M121" s="49"/>
      <c r="N121" s="49"/>
      <c r="O121" s="49"/>
    </row>
    <row r="122" spans="1:15">
      <c r="A122" s="32">
        <v>134</v>
      </c>
      <c r="B122" s="49"/>
      <c r="C122" s="49"/>
      <c r="D122" s="49"/>
      <c r="E122" s="78"/>
      <c r="F122" s="78"/>
      <c r="G122" s="51"/>
      <c r="H122" s="79"/>
      <c r="I122" s="80"/>
      <c r="J122" s="139" t="e">
        <v>#DIV/0!</v>
      </c>
      <c r="K122" s="50"/>
      <c r="L122" s="50"/>
      <c r="M122" s="49"/>
      <c r="N122" s="49"/>
      <c r="O122" s="49"/>
    </row>
    <row r="123" spans="1:15">
      <c r="A123" s="32">
        <v>135</v>
      </c>
      <c r="B123" s="49"/>
      <c r="C123" s="49"/>
      <c r="D123" s="49"/>
      <c r="E123" s="78"/>
      <c r="F123" s="78"/>
      <c r="G123" s="51"/>
      <c r="H123" s="79"/>
      <c r="I123" s="80"/>
      <c r="J123" s="152" t="e">
        <v>#DIV/0!</v>
      </c>
      <c r="K123" s="50"/>
      <c r="L123" s="50"/>
      <c r="M123" s="49"/>
      <c r="N123" s="49"/>
      <c r="O123" s="49"/>
    </row>
    <row r="124" spans="1:15">
      <c r="A124" s="73">
        <v>136</v>
      </c>
      <c r="B124" s="49"/>
      <c r="C124" s="49"/>
      <c r="D124" s="49"/>
      <c r="E124" s="78"/>
      <c r="F124" s="78"/>
      <c r="G124" s="51"/>
      <c r="H124" s="79"/>
      <c r="I124" s="80"/>
      <c r="J124" s="152" t="e">
        <v>#DIV/0!</v>
      </c>
      <c r="K124" s="50"/>
      <c r="L124" s="50"/>
      <c r="M124" s="49"/>
      <c r="N124" s="49"/>
      <c r="O124" s="49"/>
    </row>
    <row r="125" spans="1:15">
      <c r="A125" s="73">
        <v>137</v>
      </c>
      <c r="B125" s="49"/>
      <c r="C125" s="49"/>
      <c r="D125" s="49"/>
      <c r="E125" s="78"/>
      <c r="F125" s="78"/>
      <c r="G125" s="51"/>
      <c r="H125" s="79"/>
      <c r="I125" s="80"/>
      <c r="J125" s="139" t="e">
        <v>#DIV/0!</v>
      </c>
      <c r="K125" s="50"/>
      <c r="L125" s="50"/>
      <c r="M125" s="49"/>
      <c r="N125" s="49"/>
      <c r="O125" s="49"/>
    </row>
    <row r="126" spans="1:15">
      <c r="A126" s="32">
        <v>138</v>
      </c>
      <c r="B126" s="49"/>
      <c r="C126" s="49"/>
      <c r="D126" s="49"/>
      <c r="E126" s="78"/>
      <c r="F126" s="78"/>
      <c r="G126" s="51"/>
      <c r="H126" s="79"/>
      <c r="I126" s="80"/>
      <c r="J126" s="152" t="e">
        <v>#DIV/0!</v>
      </c>
      <c r="K126" s="50"/>
      <c r="L126" s="50"/>
      <c r="M126" s="49"/>
      <c r="N126" s="49"/>
      <c r="O126" s="49"/>
    </row>
    <row r="127" spans="1:15">
      <c r="A127" s="32">
        <v>139</v>
      </c>
      <c r="B127" s="49"/>
      <c r="C127" s="49"/>
      <c r="D127" s="49"/>
      <c r="E127" s="78"/>
      <c r="F127" s="78"/>
      <c r="G127" s="51"/>
      <c r="H127" s="79"/>
      <c r="I127" s="80"/>
      <c r="J127" s="152" t="e">
        <v>#DIV/0!</v>
      </c>
      <c r="K127" s="50"/>
      <c r="L127" s="50"/>
      <c r="M127" s="49"/>
      <c r="N127" s="49"/>
      <c r="O127" s="49"/>
    </row>
    <row r="128" spans="1:15">
      <c r="A128" s="32">
        <v>140</v>
      </c>
      <c r="B128" s="49"/>
      <c r="C128" s="49"/>
      <c r="D128" s="49"/>
      <c r="E128" s="78"/>
      <c r="F128" s="78"/>
      <c r="G128" s="51"/>
      <c r="H128" s="79"/>
      <c r="I128" s="80"/>
      <c r="J128" s="139" t="e">
        <v>#DIV/0!</v>
      </c>
      <c r="K128" s="50"/>
      <c r="L128" s="50"/>
      <c r="M128" s="49"/>
      <c r="N128" s="49"/>
      <c r="O128" s="49"/>
    </row>
    <row r="129" spans="1:15">
      <c r="A129" s="73">
        <v>141</v>
      </c>
      <c r="B129" s="49"/>
      <c r="C129" s="49"/>
      <c r="D129" s="49"/>
      <c r="E129" s="78"/>
      <c r="F129" s="78"/>
      <c r="G129" s="51"/>
      <c r="H129" s="79"/>
      <c r="I129" s="80"/>
      <c r="J129" s="152" t="e">
        <v>#DIV/0!</v>
      </c>
      <c r="K129" s="50"/>
      <c r="L129" s="50"/>
      <c r="M129" s="49"/>
      <c r="N129" s="49"/>
      <c r="O129" s="49"/>
    </row>
    <row r="130" spans="1:15">
      <c r="A130" s="73">
        <v>142</v>
      </c>
      <c r="B130" s="49"/>
      <c r="C130" s="49"/>
      <c r="D130" s="49"/>
      <c r="E130" s="78"/>
      <c r="F130" s="78"/>
      <c r="G130" s="51"/>
      <c r="H130" s="79"/>
      <c r="I130" s="80"/>
      <c r="J130" s="152" t="e">
        <v>#DIV/0!</v>
      </c>
      <c r="K130" s="50"/>
      <c r="L130" s="50"/>
      <c r="M130" s="49"/>
      <c r="N130" s="49"/>
      <c r="O130" s="49"/>
    </row>
    <row r="131" spans="1:15">
      <c r="A131" s="32">
        <v>143</v>
      </c>
      <c r="B131" s="49"/>
      <c r="C131" s="49"/>
      <c r="D131" s="49"/>
      <c r="E131" s="78"/>
      <c r="F131" s="78"/>
      <c r="G131" s="51"/>
      <c r="H131" s="79"/>
      <c r="I131" s="80"/>
      <c r="J131" s="139" t="e">
        <v>#DIV/0!</v>
      </c>
      <c r="K131" s="50"/>
      <c r="L131" s="50"/>
      <c r="M131" s="49"/>
      <c r="N131" s="49"/>
      <c r="O131" s="49"/>
    </row>
    <row r="132" spans="1:15">
      <c r="A132" s="32">
        <v>144</v>
      </c>
      <c r="B132" s="49"/>
      <c r="C132" s="49"/>
      <c r="D132" s="49"/>
      <c r="E132" s="78"/>
      <c r="F132" s="78"/>
      <c r="G132" s="51"/>
      <c r="H132" s="79"/>
      <c r="I132" s="80"/>
      <c r="J132" s="152" t="e">
        <v>#DIV/0!</v>
      </c>
      <c r="K132" s="50"/>
      <c r="L132" s="50"/>
      <c r="M132" s="49"/>
      <c r="N132" s="49"/>
      <c r="O132" s="49"/>
    </row>
    <row r="133" spans="1:15">
      <c r="A133" s="32">
        <v>145</v>
      </c>
      <c r="B133" s="49"/>
      <c r="C133" s="49"/>
      <c r="D133" s="49"/>
      <c r="E133" s="78"/>
      <c r="F133" s="78"/>
      <c r="G133" s="51"/>
      <c r="H133" s="79"/>
      <c r="I133" s="80"/>
      <c r="J133" s="152" t="e">
        <v>#DIV/0!</v>
      </c>
      <c r="K133" s="50"/>
      <c r="L133" s="50"/>
      <c r="M133" s="49"/>
      <c r="N133" s="49"/>
      <c r="O133" s="49"/>
    </row>
    <row r="134" spans="1:15">
      <c r="A134" s="73">
        <v>146</v>
      </c>
      <c r="B134" s="49"/>
      <c r="C134" s="49"/>
      <c r="D134" s="49"/>
      <c r="E134" s="78"/>
      <c r="F134" s="78"/>
      <c r="G134" s="51"/>
      <c r="H134" s="79"/>
      <c r="I134" s="80"/>
      <c r="J134" s="139" t="e">
        <v>#DIV/0!</v>
      </c>
      <c r="K134" s="50"/>
      <c r="L134" s="50"/>
      <c r="M134" s="49"/>
      <c r="N134" s="49"/>
      <c r="O134" s="49"/>
    </row>
    <row r="135" spans="1:15">
      <c r="A135" s="73">
        <v>147</v>
      </c>
      <c r="B135" s="49"/>
      <c r="C135" s="49"/>
      <c r="D135" s="49"/>
      <c r="E135" s="78"/>
      <c r="F135" s="78"/>
      <c r="G135" s="51"/>
      <c r="H135" s="79"/>
      <c r="I135" s="80"/>
      <c r="J135" s="152" t="e">
        <v>#DIV/0!</v>
      </c>
      <c r="K135" s="50"/>
      <c r="L135" s="50"/>
      <c r="M135" s="49"/>
      <c r="N135" s="49"/>
      <c r="O135" s="49"/>
    </row>
    <row r="136" spans="1:15">
      <c r="A136" s="32">
        <v>148</v>
      </c>
      <c r="B136" s="49"/>
      <c r="C136" s="49"/>
      <c r="D136" s="49"/>
      <c r="E136" s="78"/>
      <c r="F136" s="78"/>
      <c r="G136" s="51"/>
      <c r="H136" s="79"/>
      <c r="I136" s="80"/>
      <c r="J136" s="152" t="e">
        <v>#DIV/0!</v>
      </c>
      <c r="K136" s="50"/>
      <c r="L136" s="50"/>
      <c r="M136" s="49"/>
      <c r="N136" s="49"/>
      <c r="O136" s="49"/>
    </row>
    <row r="137" spans="1:15">
      <c r="A137" s="32">
        <v>149</v>
      </c>
      <c r="B137" s="49"/>
      <c r="C137" s="49"/>
      <c r="D137" s="49"/>
      <c r="E137" s="78"/>
      <c r="F137" s="78"/>
      <c r="G137" s="51"/>
      <c r="H137" s="79"/>
      <c r="I137" s="80"/>
      <c r="J137" s="139" t="e">
        <v>#DIV/0!</v>
      </c>
      <c r="K137" s="50"/>
      <c r="L137" s="50"/>
      <c r="M137" s="49"/>
      <c r="N137" s="49"/>
      <c r="O137" s="49"/>
    </row>
    <row r="138" spans="1:15">
      <c r="A138" s="32">
        <v>150</v>
      </c>
      <c r="B138" s="49"/>
      <c r="C138" s="49"/>
      <c r="D138" s="49"/>
      <c r="E138" s="78"/>
      <c r="F138" s="78"/>
      <c r="G138" s="51"/>
      <c r="H138" s="79"/>
      <c r="I138" s="80"/>
      <c r="J138" s="152" t="e">
        <v>#DIV/0!</v>
      </c>
      <c r="K138" s="50"/>
      <c r="L138" s="50"/>
      <c r="M138" s="49"/>
      <c r="N138" s="49"/>
      <c r="O138" s="49"/>
    </row>
    <row r="139" spans="1:15">
      <c r="A139" s="73">
        <v>151</v>
      </c>
      <c r="B139" s="49"/>
      <c r="C139" s="49"/>
      <c r="D139" s="49"/>
      <c r="E139" s="78"/>
      <c r="F139" s="78"/>
      <c r="G139" s="51"/>
      <c r="H139" s="79"/>
      <c r="I139" s="80"/>
      <c r="J139" s="152" t="e">
        <v>#DIV/0!</v>
      </c>
      <c r="K139" s="50"/>
      <c r="L139" s="50"/>
      <c r="M139" s="49"/>
      <c r="N139" s="49"/>
      <c r="O139" s="49"/>
    </row>
    <row r="140" spans="1:15">
      <c r="A140" s="73">
        <v>152</v>
      </c>
      <c r="B140" s="49"/>
      <c r="C140" s="49"/>
      <c r="D140" s="49"/>
      <c r="E140" s="78"/>
      <c r="F140" s="78"/>
      <c r="G140" s="51"/>
      <c r="H140" s="79"/>
      <c r="I140" s="80"/>
      <c r="J140" s="139" t="e">
        <v>#DIV/0!</v>
      </c>
      <c r="K140" s="50"/>
      <c r="L140" s="50"/>
      <c r="M140" s="49"/>
      <c r="N140" s="49"/>
      <c r="O140" s="49"/>
    </row>
    <row r="141" spans="1:15">
      <c r="A141" s="32">
        <v>153</v>
      </c>
      <c r="B141" s="49"/>
      <c r="C141" s="49"/>
      <c r="D141" s="49"/>
      <c r="E141" s="78"/>
      <c r="F141" s="78"/>
      <c r="G141" s="51"/>
      <c r="H141" s="79"/>
      <c r="I141" s="80"/>
      <c r="J141" s="152" t="e">
        <v>#DIV/0!</v>
      </c>
      <c r="K141" s="50"/>
      <c r="L141" s="50"/>
      <c r="M141" s="49"/>
      <c r="N141" s="49"/>
      <c r="O141" s="49"/>
    </row>
    <row r="142" spans="1:15">
      <c r="A142" s="32">
        <v>154</v>
      </c>
      <c r="B142" s="49"/>
      <c r="C142" s="49"/>
      <c r="D142" s="49"/>
      <c r="E142" s="78"/>
      <c r="F142" s="78"/>
      <c r="G142" s="51"/>
      <c r="H142" s="79"/>
      <c r="I142" s="80"/>
      <c r="J142" s="152" t="e">
        <v>#DIV/0!</v>
      </c>
      <c r="K142" s="50"/>
      <c r="L142" s="50"/>
      <c r="M142" s="49"/>
      <c r="N142" s="49"/>
      <c r="O142" s="49"/>
    </row>
    <row r="143" spans="1:15">
      <c r="A143" s="32">
        <v>155</v>
      </c>
      <c r="B143" s="49"/>
      <c r="C143" s="49"/>
      <c r="D143" s="49"/>
      <c r="E143" s="78"/>
      <c r="F143" s="78"/>
      <c r="G143" s="51"/>
      <c r="H143" s="79"/>
      <c r="I143" s="80"/>
      <c r="J143" s="139" t="e">
        <v>#DIV/0!</v>
      </c>
      <c r="K143" s="50"/>
      <c r="L143" s="50"/>
      <c r="M143" s="49"/>
      <c r="N143" s="49"/>
      <c r="O143" s="49"/>
    </row>
    <row r="144" spans="1:15">
      <c r="A144" s="73">
        <v>156</v>
      </c>
      <c r="B144" s="49"/>
      <c r="C144" s="49"/>
      <c r="D144" s="49"/>
      <c r="E144" s="78"/>
      <c r="F144" s="78"/>
      <c r="G144" s="51"/>
      <c r="H144" s="79"/>
      <c r="I144" s="80"/>
      <c r="J144" s="152" t="e">
        <v>#DIV/0!</v>
      </c>
      <c r="K144" s="50"/>
      <c r="L144" s="50"/>
      <c r="M144" s="49"/>
      <c r="N144" s="49"/>
      <c r="O144" s="49"/>
    </row>
    <row r="145" spans="1:15">
      <c r="A145" s="73">
        <v>157</v>
      </c>
      <c r="B145" s="49"/>
      <c r="C145" s="49"/>
      <c r="D145" s="49"/>
      <c r="E145" s="78"/>
      <c r="F145" s="78"/>
      <c r="G145" s="51"/>
      <c r="H145" s="79"/>
      <c r="I145" s="80"/>
      <c r="J145" s="152" t="e">
        <v>#DIV/0!</v>
      </c>
      <c r="K145" s="50"/>
      <c r="L145" s="50"/>
      <c r="M145" s="49"/>
      <c r="N145" s="49"/>
      <c r="O145" s="49"/>
    </row>
    <row r="146" spans="1:15">
      <c r="A146" s="32">
        <v>158</v>
      </c>
      <c r="B146" s="49"/>
      <c r="C146" s="49"/>
      <c r="D146" s="49"/>
      <c r="E146" s="78"/>
      <c r="F146" s="78"/>
      <c r="G146" s="51"/>
      <c r="H146" s="79"/>
      <c r="I146" s="80"/>
      <c r="J146" s="139" t="e">
        <v>#DIV/0!</v>
      </c>
      <c r="K146" s="50"/>
      <c r="L146" s="50"/>
      <c r="M146" s="49"/>
      <c r="N146" s="49"/>
      <c r="O146" s="49"/>
    </row>
    <row r="147" spans="1:15">
      <c r="A147" s="32">
        <v>159</v>
      </c>
      <c r="B147" s="49"/>
      <c r="C147" s="49"/>
      <c r="D147" s="49"/>
      <c r="E147" s="78"/>
      <c r="F147" s="78"/>
      <c r="G147" s="51"/>
      <c r="H147" s="79"/>
      <c r="I147" s="80"/>
      <c r="J147" s="152" t="e">
        <v>#DIV/0!</v>
      </c>
      <c r="K147" s="50"/>
      <c r="L147" s="50"/>
      <c r="M147" s="49"/>
      <c r="N147" s="49"/>
      <c r="O147" s="49"/>
    </row>
    <row r="148" spans="1:15">
      <c r="A148" s="32">
        <v>160</v>
      </c>
      <c r="B148" s="49"/>
      <c r="C148" s="49"/>
      <c r="D148" s="49"/>
      <c r="E148" s="78"/>
      <c r="F148" s="78"/>
      <c r="G148" s="51"/>
      <c r="H148" s="79"/>
      <c r="I148" s="80"/>
      <c r="J148" s="152" t="e">
        <v>#DIV/0!</v>
      </c>
      <c r="K148" s="50"/>
      <c r="L148" s="50"/>
      <c r="M148" s="49"/>
      <c r="N148" s="49"/>
      <c r="O148" s="49"/>
    </row>
    <row r="149" spans="1:15">
      <c r="A149" s="73">
        <v>161</v>
      </c>
      <c r="B149" s="49"/>
      <c r="C149" s="49"/>
      <c r="D149" s="49"/>
      <c r="E149" s="78"/>
      <c r="F149" s="78"/>
      <c r="G149" s="51"/>
      <c r="H149" s="79"/>
      <c r="I149" s="80"/>
      <c r="J149" s="139" t="e">
        <v>#DIV/0!</v>
      </c>
      <c r="K149" s="50"/>
      <c r="L149" s="50"/>
      <c r="M149" s="49"/>
      <c r="N149" s="49"/>
      <c r="O149" s="49"/>
    </row>
    <row r="150" spans="1:15">
      <c r="A150" s="73">
        <v>162</v>
      </c>
      <c r="B150" s="49"/>
      <c r="C150" s="49"/>
      <c r="D150" s="49"/>
      <c r="E150" s="78"/>
      <c r="F150" s="78"/>
      <c r="G150" s="51"/>
      <c r="H150" s="79"/>
      <c r="I150" s="80"/>
      <c r="J150" s="152" t="e">
        <v>#DIV/0!</v>
      </c>
      <c r="K150" s="50"/>
      <c r="L150" s="50"/>
      <c r="M150" s="49"/>
      <c r="N150" s="49"/>
      <c r="O150" s="49"/>
    </row>
    <row r="151" spans="1:15">
      <c r="A151" s="32">
        <v>163</v>
      </c>
      <c r="B151" s="49"/>
      <c r="C151" s="49"/>
      <c r="D151" s="49"/>
      <c r="E151" s="78"/>
      <c r="F151" s="78"/>
      <c r="G151" s="51"/>
      <c r="H151" s="79"/>
      <c r="I151" s="80"/>
      <c r="J151" s="152" t="e">
        <v>#DIV/0!</v>
      </c>
      <c r="K151" s="50"/>
      <c r="L151" s="50"/>
      <c r="M151" s="49"/>
      <c r="N151" s="49"/>
      <c r="O151" s="49"/>
    </row>
    <row r="152" spans="1:15">
      <c r="A152" s="32">
        <v>164</v>
      </c>
      <c r="B152" s="49"/>
      <c r="C152" s="49"/>
      <c r="D152" s="49"/>
      <c r="E152" s="78"/>
      <c r="F152" s="78"/>
      <c r="G152" s="51"/>
      <c r="H152" s="79"/>
      <c r="I152" s="80"/>
      <c r="J152" s="139" t="e">
        <v>#DIV/0!</v>
      </c>
      <c r="K152" s="50"/>
      <c r="L152" s="50"/>
      <c r="M152" s="49"/>
      <c r="N152" s="49"/>
      <c r="O152" s="49"/>
    </row>
    <row r="153" spans="1:15">
      <c r="A153" s="32">
        <v>165</v>
      </c>
      <c r="B153" s="49"/>
      <c r="C153" s="49"/>
      <c r="D153" s="49"/>
      <c r="E153" s="78"/>
      <c r="F153" s="78"/>
      <c r="G153" s="51"/>
      <c r="H153" s="79"/>
      <c r="I153" s="80"/>
      <c r="J153" s="152" t="e">
        <v>#DIV/0!</v>
      </c>
      <c r="K153" s="50"/>
      <c r="L153" s="50"/>
      <c r="M153" s="49"/>
      <c r="N153" s="49"/>
      <c r="O153" s="49"/>
    </row>
    <row r="154" spans="1:15">
      <c r="A154" s="73">
        <v>166</v>
      </c>
      <c r="B154" s="49"/>
      <c r="C154" s="49"/>
      <c r="D154" s="49"/>
      <c r="E154" s="78"/>
      <c r="F154" s="78"/>
      <c r="G154" s="51"/>
      <c r="H154" s="79"/>
      <c r="I154" s="80"/>
      <c r="J154" s="152" t="e">
        <v>#DIV/0!</v>
      </c>
      <c r="K154" s="50"/>
      <c r="L154" s="50"/>
      <c r="M154" s="49"/>
      <c r="N154" s="49"/>
      <c r="O154" s="49"/>
    </row>
    <row r="155" spans="1:15">
      <c r="A155" s="73">
        <v>167</v>
      </c>
      <c r="B155" s="49"/>
      <c r="C155" s="49"/>
      <c r="D155" s="49"/>
      <c r="E155" s="78"/>
      <c r="F155" s="78"/>
      <c r="G155" s="51"/>
      <c r="H155" s="79"/>
      <c r="I155" s="80"/>
      <c r="J155" s="139" t="e">
        <v>#DIV/0!</v>
      </c>
      <c r="K155" s="50"/>
      <c r="L155" s="50"/>
      <c r="M155" s="49"/>
      <c r="N155" s="49"/>
      <c r="O155" s="49"/>
    </row>
    <row r="156" spans="1:15">
      <c r="A156" s="32">
        <v>168</v>
      </c>
      <c r="B156" s="49"/>
      <c r="C156" s="49"/>
      <c r="D156" s="49"/>
      <c r="E156" s="78"/>
      <c r="F156" s="78"/>
      <c r="G156" s="51"/>
      <c r="H156" s="79"/>
      <c r="I156" s="80"/>
      <c r="J156" s="152" t="e">
        <v>#DIV/0!</v>
      </c>
      <c r="K156" s="50"/>
      <c r="L156" s="50"/>
      <c r="M156" s="49"/>
      <c r="N156" s="49"/>
      <c r="O156" s="49"/>
    </row>
    <row r="157" spans="1:15">
      <c r="A157" s="32">
        <v>169</v>
      </c>
      <c r="B157" s="49"/>
      <c r="C157" s="49"/>
      <c r="D157" s="49"/>
      <c r="E157" s="78"/>
      <c r="F157" s="78"/>
      <c r="G157" s="51"/>
      <c r="H157" s="79"/>
      <c r="I157" s="80"/>
      <c r="J157" s="152" t="e">
        <v>#DIV/0!</v>
      </c>
      <c r="K157" s="50"/>
      <c r="L157" s="50"/>
      <c r="M157" s="49"/>
      <c r="N157" s="49"/>
      <c r="O157" s="49"/>
    </row>
    <row r="158" spans="1:15">
      <c r="A158" s="32">
        <v>170</v>
      </c>
      <c r="B158" s="49"/>
      <c r="C158" s="49"/>
      <c r="D158" s="49"/>
      <c r="E158" s="78"/>
      <c r="F158" s="78"/>
      <c r="G158" s="51"/>
      <c r="H158" s="79"/>
      <c r="I158" s="80"/>
      <c r="J158" s="139" t="e">
        <v>#DIV/0!</v>
      </c>
      <c r="K158" s="50"/>
      <c r="L158" s="50"/>
      <c r="M158" s="49"/>
      <c r="N158" s="49"/>
      <c r="O158" s="49"/>
    </row>
    <row r="159" spans="1:15">
      <c r="A159" s="73">
        <v>171</v>
      </c>
      <c r="B159" s="49"/>
      <c r="C159" s="49"/>
      <c r="D159" s="49"/>
      <c r="E159" s="78"/>
      <c r="F159" s="78"/>
      <c r="G159" s="51"/>
      <c r="H159" s="79"/>
      <c r="I159" s="80"/>
      <c r="J159" s="152" t="e">
        <v>#DIV/0!</v>
      </c>
      <c r="K159" s="50"/>
      <c r="L159" s="50"/>
      <c r="M159" s="49"/>
      <c r="N159" s="49"/>
      <c r="O159" s="49"/>
    </row>
    <row r="160" spans="1:15">
      <c r="A160" s="73">
        <v>172</v>
      </c>
      <c r="B160" s="49"/>
      <c r="C160" s="49"/>
      <c r="D160" s="49"/>
      <c r="E160" s="78"/>
      <c r="F160" s="78"/>
      <c r="G160" s="51"/>
      <c r="H160" s="79"/>
      <c r="I160" s="80"/>
      <c r="J160" s="152" t="e">
        <v>#DIV/0!</v>
      </c>
      <c r="K160" s="50"/>
      <c r="L160" s="50"/>
      <c r="M160" s="49"/>
      <c r="N160" s="49"/>
      <c r="O160" s="49"/>
    </row>
    <row r="161" spans="1:15">
      <c r="A161" s="32">
        <v>173</v>
      </c>
      <c r="B161" s="49"/>
      <c r="C161" s="49"/>
      <c r="D161" s="49"/>
      <c r="E161" s="78"/>
      <c r="F161" s="78"/>
      <c r="G161" s="51"/>
      <c r="H161" s="79"/>
      <c r="I161" s="80"/>
      <c r="J161" s="139" t="e">
        <v>#DIV/0!</v>
      </c>
      <c r="K161" s="50"/>
      <c r="L161" s="50"/>
      <c r="M161" s="49"/>
      <c r="N161" s="49"/>
      <c r="O161" s="49"/>
    </row>
    <row r="162" spans="1:15">
      <c r="A162" s="32">
        <v>174</v>
      </c>
      <c r="B162" s="49"/>
      <c r="C162" s="49"/>
      <c r="D162" s="49"/>
      <c r="E162" s="78"/>
      <c r="F162" s="78"/>
      <c r="G162" s="51"/>
      <c r="H162" s="79"/>
      <c r="I162" s="80"/>
      <c r="J162" s="152" t="e">
        <v>#DIV/0!</v>
      </c>
      <c r="K162" s="50"/>
      <c r="L162" s="50"/>
      <c r="M162" s="49"/>
      <c r="N162" s="49"/>
      <c r="O162" s="49"/>
    </row>
    <row r="163" spans="1:15">
      <c r="A163" s="32">
        <v>175</v>
      </c>
      <c r="B163" s="49"/>
      <c r="C163" s="49"/>
      <c r="D163" s="49"/>
      <c r="E163" s="78"/>
      <c r="F163" s="78"/>
      <c r="G163" s="51"/>
      <c r="H163" s="79"/>
      <c r="I163" s="80"/>
      <c r="J163" s="152" t="e">
        <v>#DIV/0!</v>
      </c>
      <c r="K163" s="50"/>
      <c r="L163" s="50"/>
      <c r="M163" s="49"/>
      <c r="N163" s="49"/>
      <c r="O163" s="49"/>
    </row>
    <row r="164" spans="1:15">
      <c r="A164" s="73">
        <v>176</v>
      </c>
      <c r="B164" s="49"/>
      <c r="C164" s="49"/>
      <c r="D164" s="49"/>
      <c r="E164" s="78"/>
      <c r="F164" s="78"/>
      <c r="G164" s="51"/>
      <c r="H164" s="79"/>
      <c r="I164" s="80"/>
      <c r="J164" s="139" t="e">
        <v>#DIV/0!</v>
      </c>
      <c r="K164" s="50"/>
      <c r="L164" s="50"/>
      <c r="M164" s="49"/>
      <c r="N164" s="49"/>
      <c r="O164" s="49"/>
    </row>
    <row r="165" spans="1:15">
      <c r="A165" s="73">
        <v>177</v>
      </c>
      <c r="B165" s="49"/>
      <c r="C165" s="49"/>
      <c r="D165" s="49"/>
      <c r="E165" s="78"/>
      <c r="F165" s="78"/>
      <c r="G165" s="51"/>
      <c r="H165" s="79"/>
      <c r="I165" s="80"/>
      <c r="J165" s="152" t="e">
        <v>#DIV/0!</v>
      </c>
      <c r="K165" s="50"/>
      <c r="L165" s="50"/>
      <c r="M165" s="49"/>
      <c r="N165" s="49"/>
      <c r="O165" s="49"/>
    </row>
    <row r="166" spans="1:15">
      <c r="A166" s="32">
        <v>178</v>
      </c>
      <c r="B166" s="49"/>
      <c r="C166" s="49"/>
      <c r="D166" s="49"/>
      <c r="E166" s="78"/>
      <c r="F166" s="78"/>
      <c r="G166" s="51"/>
      <c r="H166" s="79"/>
      <c r="I166" s="80"/>
      <c r="J166" s="152" t="e">
        <v>#DIV/0!</v>
      </c>
      <c r="K166" s="50"/>
      <c r="L166" s="50"/>
      <c r="M166" s="49"/>
      <c r="N166" s="49"/>
      <c r="O166" s="49"/>
    </row>
    <row r="167" spans="1:15">
      <c r="A167" s="32">
        <v>179</v>
      </c>
      <c r="B167" s="49"/>
      <c r="C167" s="49"/>
      <c r="D167" s="49"/>
      <c r="E167" s="78"/>
      <c r="F167" s="78"/>
      <c r="G167" s="51"/>
      <c r="H167" s="79"/>
      <c r="I167" s="80"/>
      <c r="J167" s="139" t="e">
        <v>#DIV/0!</v>
      </c>
      <c r="K167" s="50"/>
      <c r="L167" s="50"/>
      <c r="M167" s="49"/>
      <c r="N167" s="49"/>
      <c r="O167" s="49"/>
    </row>
    <row r="168" spans="1:15">
      <c r="A168" s="32">
        <v>180</v>
      </c>
      <c r="B168" s="49"/>
      <c r="C168" s="49"/>
      <c r="D168" s="49"/>
      <c r="E168" s="78"/>
      <c r="F168" s="78"/>
      <c r="G168" s="51"/>
      <c r="H168" s="79"/>
      <c r="I168" s="80"/>
      <c r="J168" s="152" t="e">
        <v>#DIV/0!</v>
      </c>
      <c r="K168" s="50"/>
      <c r="L168" s="50"/>
      <c r="M168" s="49"/>
      <c r="N168" s="49"/>
      <c r="O168" s="49"/>
    </row>
    <row r="169" spans="1:15">
      <c r="A169" s="73">
        <v>181</v>
      </c>
      <c r="B169" s="49"/>
      <c r="C169" s="49"/>
      <c r="D169" s="49"/>
      <c r="E169" s="78"/>
      <c r="F169" s="78"/>
      <c r="G169" s="51"/>
      <c r="H169" s="79"/>
      <c r="I169" s="80"/>
      <c r="J169" s="152" t="e">
        <v>#DIV/0!</v>
      </c>
      <c r="K169" s="50"/>
      <c r="L169" s="50"/>
      <c r="M169" s="49"/>
      <c r="N169" s="49"/>
      <c r="O169" s="49"/>
    </row>
    <row r="170" spans="1:15">
      <c r="A170" s="73">
        <v>182</v>
      </c>
      <c r="B170" s="49"/>
      <c r="C170" s="49"/>
      <c r="D170" s="49"/>
      <c r="E170" s="78"/>
      <c r="F170" s="78"/>
      <c r="G170" s="51"/>
      <c r="H170" s="79"/>
      <c r="I170" s="80"/>
      <c r="J170" s="139" t="e">
        <v>#DIV/0!</v>
      </c>
      <c r="K170" s="50"/>
      <c r="L170" s="50"/>
      <c r="M170" s="49"/>
      <c r="N170" s="49"/>
      <c r="O170" s="49"/>
    </row>
    <row r="171" spans="1:15">
      <c r="A171" s="32">
        <v>183</v>
      </c>
      <c r="B171" s="49"/>
      <c r="C171" s="49"/>
      <c r="D171" s="49"/>
      <c r="E171" s="78"/>
      <c r="F171" s="78"/>
      <c r="G171" s="51"/>
      <c r="H171" s="79"/>
      <c r="I171" s="80"/>
      <c r="J171" s="152" t="e">
        <v>#DIV/0!</v>
      </c>
      <c r="K171" s="50"/>
      <c r="L171" s="50"/>
      <c r="M171" s="49"/>
      <c r="N171" s="49"/>
      <c r="O171" s="49"/>
    </row>
    <row r="172" spans="1:15">
      <c r="A172" s="32">
        <v>184</v>
      </c>
      <c r="B172" s="49"/>
      <c r="C172" s="49"/>
      <c r="D172" s="49"/>
      <c r="E172" s="78"/>
      <c r="F172" s="78"/>
      <c r="G172" s="51"/>
      <c r="H172" s="79"/>
      <c r="I172" s="80"/>
      <c r="J172" s="152" t="e">
        <v>#DIV/0!</v>
      </c>
      <c r="K172" s="50"/>
      <c r="L172" s="50"/>
      <c r="M172" s="49"/>
      <c r="N172" s="49"/>
      <c r="O172" s="49"/>
    </row>
    <row r="173" spans="1:15">
      <c r="A173" s="32">
        <v>185</v>
      </c>
      <c r="B173" s="49"/>
      <c r="C173" s="49"/>
      <c r="D173" s="49"/>
      <c r="E173" s="78"/>
      <c r="F173" s="78"/>
      <c r="G173" s="51"/>
      <c r="H173" s="79"/>
      <c r="I173" s="80"/>
      <c r="J173" s="139" t="e">
        <v>#DIV/0!</v>
      </c>
      <c r="K173" s="50"/>
      <c r="L173" s="50"/>
      <c r="M173" s="49"/>
      <c r="N173" s="49"/>
      <c r="O173" s="49"/>
    </row>
    <row r="174" spans="1:15">
      <c r="A174" s="73">
        <v>186</v>
      </c>
      <c r="B174" s="49"/>
      <c r="C174" s="49"/>
      <c r="D174" s="49"/>
      <c r="E174" s="78"/>
      <c r="F174" s="78"/>
      <c r="G174" s="51"/>
      <c r="H174" s="79"/>
      <c r="I174" s="80"/>
      <c r="J174" s="152" t="e">
        <v>#DIV/0!</v>
      </c>
      <c r="K174" s="50"/>
      <c r="L174" s="50"/>
      <c r="M174" s="49"/>
      <c r="N174" s="49"/>
      <c r="O174" s="49"/>
    </row>
    <row r="175" spans="1:15">
      <c r="A175" s="73">
        <v>187</v>
      </c>
      <c r="B175" s="49"/>
      <c r="C175" s="49"/>
      <c r="D175" s="49"/>
      <c r="E175" s="78"/>
      <c r="F175" s="78"/>
      <c r="G175" s="51"/>
      <c r="H175" s="79"/>
      <c r="I175" s="80"/>
      <c r="J175" s="152" t="e">
        <v>#DIV/0!</v>
      </c>
      <c r="K175" s="50"/>
      <c r="L175" s="50"/>
      <c r="M175" s="49"/>
      <c r="N175" s="49"/>
      <c r="O175" s="49"/>
    </row>
    <row r="176" spans="1:15">
      <c r="A176" s="32">
        <v>188</v>
      </c>
      <c r="B176" s="49"/>
      <c r="C176" s="49"/>
      <c r="D176" s="49"/>
      <c r="E176" s="78"/>
      <c r="F176" s="78"/>
      <c r="G176" s="51"/>
      <c r="H176" s="79"/>
      <c r="I176" s="80"/>
      <c r="J176" s="139" t="e">
        <v>#DIV/0!</v>
      </c>
      <c r="K176" s="50"/>
      <c r="L176" s="50"/>
      <c r="M176" s="49"/>
      <c r="N176" s="49"/>
      <c r="O176" s="49"/>
    </row>
    <row r="177" spans="1:15">
      <c r="A177" s="32">
        <v>189</v>
      </c>
      <c r="B177" s="49"/>
      <c r="C177" s="49"/>
      <c r="D177" s="49"/>
      <c r="E177" s="78"/>
      <c r="F177" s="78"/>
      <c r="G177" s="51"/>
      <c r="H177" s="79"/>
      <c r="I177" s="80"/>
      <c r="J177" s="152" t="e">
        <v>#DIV/0!</v>
      </c>
      <c r="K177" s="50"/>
      <c r="L177" s="50"/>
      <c r="M177" s="49"/>
      <c r="N177" s="49"/>
      <c r="O177" s="49"/>
    </row>
    <row r="178" spans="1:15">
      <c r="A178" s="32">
        <v>190</v>
      </c>
      <c r="B178" s="49"/>
      <c r="C178" s="49"/>
      <c r="D178" s="49"/>
      <c r="E178" s="78"/>
      <c r="F178" s="78"/>
      <c r="G178" s="51"/>
      <c r="H178" s="79"/>
      <c r="I178" s="80"/>
      <c r="J178" s="152" t="e">
        <v>#DIV/0!</v>
      </c>
      <c r="K178" s="50"/>
      <c r="L178" s="50"/>
      <c r="M178" s="49"/>
      <c r="N178" s="49"/>
      <c r="O178" s="49"/>
    </row>
    <row r="179" spans="1:15">
      <c r="A179" s="73">
        <v>191</v>
      </c>
      <c r="B179" s="49"/>
      <c r="C179" s="49"/>
      <c r="D179" s="49"/>
      <c r="E179" s="78"/>
      <c r="F179" s="78"/>
      <c r="G179" s="51"/>
      <c r="H179" s="79"/>
      <c r="I179" s="80"/>
      <c r="J179" s="139" t="e">
        <v>#DIV/0!</v>
      </c>
      <c r="K179" s="50"/>
      <c r="L179" s="50"/>
      <c r="M179" s="49"/>
      <c r="N179" s="49"/>
      <c r="O179" s="49"/>
    </row>
    <row r="180" spans="1:15">
      <c r="A180" s="73">
        <v>192</v>
      </c>
      <c r="B180" s="49"/>
      <c r="C180" s="49"/>
      <c r="D180" s="49"/>
      <c r="E180" s="78"/>
      <c r="F180" s="78"/>
      <c r="G180" s="51"/>
      <c r="H180" s="79"/>
      <c r="I180" s="80"/>
      <c r="J180" s="152" t="e">
        <v>#DIV/0!</v>
      </c>
      <c r="K180" s="50"/>
      <c r="L180" s="50"/>
      <c r="M180" s="49"/>
      <c r="N180" s="49"/>
      <c r="O180" s="49"/>
    </row>
    <row r="181" spans="1:15">
      <c r="A181" s="32">
        <v>193</v>
      </c>
      <c r="B181" s="49"/>
      <c r="C181" s="49"/>
      <c r="D181" s="49"/>
      <c r="E181" s="78"/>
      <c r="F181" s="78"/>
      <c r="G181" s="51"/>
      <c r="H181" s="79"/>
      <c r="I181" s="80"/>
      <c r="J181" s="152" t="e">
        <v>#DIV/0!</v>
      </c>
      <c r="K181" s="50"/>
      <c r="L181" s="50"/>
      <c r="M181" s="49"/>
      <c r="N181" s="49"/>
      <c r="O181" s="49"/>
    </row>
    <row r="182" spans="1:15">
      <c r="A182" s="32">
        <v>194</v>
      </c>
      <c r="B182" s="49"/>
      <c r="C182" s="49"/>
      <c r="D182" s="49"/>
      <c r="E182" s="78"/>
      <c r="F182" s="78"/>
      <c r="G182" s="51"/>
      <c r="H182" s="79"/>
      <c r="I182" s="80"/>
      <c r="J182" s="139" t="e">
        <v>#DIV/0!</v>
      </c>
      <c r="K182" s="50"/>
      <c r="L182" s="50"/>
      <c r="M182" s="49"/>
      <c r="N182" s="49"/>
      <c r="O182" s="49"/>
    </row>
    <row r="183" spans="1:15">
      <c r="A183" s="32">
        <v>195</v>
      </c>
      <c r="B183" s="49"/>
      <c r="C183" s="49"/>
      <c r="D183" s="49"/>
      <c r="E183" s="78"/>
      <c r="F183" s="78"/>
      <c r="G183" s="51"/>
      <c r="H183" s="79"/>
      <c r="I183" s="80"/>
      <c r="J183" s="152" t="e">
        <v>#DIV/0!</v>
      </c>
      <c r="K183" s="50"/>
      <c r="L183" s="50"/>
      <c r="M183" s="49"/>
      <c r="N183" s="49"/>
      <c r="O183" s="49"/>
    </row>
    <row r="184" spans="1:15">
      <c r="A184" s="73">
        <v>196</v>
      </c>
      <c r="B184" s="49"/>
      <c r="C184" s="49"/>
      <c r="D184" s="49"/>
      <c r="E184" s="78"/>
      <c r="F184" s="78"/>
      <c r="G184" s="51"/>
      <c r="H184" s="79"/>
      <c r="I184" s="80"/>
      <c r="J184" s="152" t="e">
        <v>#DIV/0!</v>
      </c>
      <c r="K184" s="50"/>
      <c r="L184" s="50"/>
      <c r="M184" s="49"/>
      <c r="N184" s="49"/>
      <c r="O184" s="49"/>
    </row>
    <row r="185" spans="1:15">
      <c r="A185" s="73">
        <v>197</v>
      </c>
      <c r="B185" s="49"/>
      <c r="C185" s="49"/>
      <c r="D185" s="49"/>
      <c r="E185" s="78"/>
      <c r="F185" s="78"/>
      <c r="G185" s="51"/>
      <c r="H185" s="79"/>
      <c r="I185" s="80"/>
      <c r="J185" s="139" t="e">
        <v>#DIV/0!</v>
      </c>
      <c r="K185" s="50"/>
      <c r="L185" s="50"/>
      <c r="M185" s="49"/>
      <c r="N185" s="49"/>
      <c r="O185" s="49"/>
    </row>
    <row r="186" spans="1:15">
      <c r="A186" s="32">
        <v>198</v>
      </c>
      <c r="B186" s="49"/>
      <c r="C186" s="49"/>
      <c r="D186" s="49"/>
      <c r="E186" s="78"/>
      <c r="F186" s="78"/>
      <c r="G186" s="51"/>
      <c r="H186" s="79"/>
      <c r="I186" s="80"/>
      <c r="J186" s="152" t="e">
        <v>#DIV/0!</v>
      </c>
      <c r="K186" s="50"/>
      <c r="L186" s="50"/>
      <c r="M186" s="49"/>
      <c r="N186" s="49"/>
      <c r="O186" s="49"/>
    </row>
    <row r="187" spans="1:15">
      <c r="A187" s="32">
        <v>199</v>
      </c>
      <c r="B187" s="49"/>
      <c r="C187" s="49"/>
      <c r="D187" s="49"/>
      <c r="E187" s="78"/>
      <c r="F187" s="78"/>
      <c r="G187" s="51"/>
      <c r="H187" s="79"/>
      <c r="I187" s="80"/>
      <c r="J187" s="152" t="e">
        <v>#DIV/0!</v>
      </c>
      <c r="K187" s="50"/>
      <c r="L187" s="50"/>
      <c r="M187" s="49"/>
      <c r="N187" s="49"/>
      <c r="O187" s="49"/>
    </row>
    <row r="188" spans="1:15">
      <c r="A188" s="32">
        <v>200</v>
      </c>
      <c r="B188" s="49"/>
      <c r="C188" s="49"/>
      <c r="D188" s="49"/>
      <c r="E188" s="78"/>
      <c r="F188" s="78"/>
      <c r="G188" s="51"/>
      <c r="H188" s="79"/>
      <c r="I188" s="80"/>
      <c r="J188" s="139" t="e">
        <v>#DIV/0!</v>
      </c>
      <c r="K188" s="50"/>
      <c r="L188" s="50"/>
      <c r="M188" s="49"/>
      <c r="N188" s="49"/>
      <c r="O188" s="49"/>
    </row>
    <row r="189" spans="1:15">
      <c r="A189" s="73">
        <v>201</v>
      </c>
      <c r="B189" s="49"/>
      <c r="C189" s="49"/>
      <c r="D189" s="49"/>
      <c r="E189" s="78"/>
      <c r="F189" s="78"/>
      <c r="G189" s="51"/>
      <c r="H189" s="79"/>
      <c r="I189" s="80"/>
      <c r="J189" s="152" t="e">
        <v>#DIV/0!</v>
      </c>
      <c r="K189" s="50"/>
      <c r="L189" s="50"/>
      <c r="M189" s="49"/>
      <c r="N189" s="49"/>
      <c r="O189" s="49"/>
    </row>
    <row r="190" spans="1:15">
      <c r="A190" s="73">
        <v>202</v>
      </c>
      <c r="B190" s="49"/>
      <c r="C190" s="49"/>
      <c r="D190" s="49"/>
      <c r="E190" s="78"/>
      <c r="F190" s="78"/>
      <c r="G190" s="51"/>
      <c r="H190" s="79"/>
      <c r="I190" s="80"/>
      <c r="J190" s="152" t="e">
        <v>#DIV/0!</v>
      </c>
      <c r="K190" s="50"/>
      <c r="L190" s="50"/>
      <c r="M190" s="49"/>
      <c r="N190" s="49"/>
      <c r="O190" s="49"/>
    </row>
    <row r="191" spans="1:15">
      <c r="A191" s="32">
        <v>203</v>
      </c>
      <c r="B191" s="49"/>
      <c r="C191" s="49"/>
      <c r="D191" s="49"/>
      <c r="E191" s="78"/>
      <c r="F191" s="78"/>
      <c r="G191" s="51"/>
      <c r="H191" s="79"/>
      <c r="I191" s="80"/>
      <c r="J191" s="139" t="e">
        <v>#DIV/0!</v>
      </c>
      <c r="K191" s="50"/>
      <c r="L191" s="50"/>
      <c r="M191" s="49"/>
      <c r="N191" s="49"/>
      <c r="O191" s="49"/>
    </row>
    <row r="192" spans="1:15">
      <c r="A192" s="32">
        <v>204</v>
      </c>
      <c r="B192" s="49"/>
      <c r="C192" s="49"/>
      <c r="D192" s="49"/>
      <c r="E192" s="78"/>
      <c r="F192" s="78"/>
      <c r="G192" s="51"/>
      <c r="H192" s="79"/>
      <c r="I192" s="80"/>
      <c r="J192" s="152" t="e">
        <v>#DIV/0!</v>
      </c>
      <c r="K192" s="50"/>
      <c r="L192" s="50"/>
      <c r="M192" s="49"/>
      <c r="N192" s="49"/>
      <c r="O192" s="49"/>
    </row>
    <row r="193" spans="1:15">
      <c r="A193" s="32">
        <v>205</v>
      </c>
      <c r="B193" s="49"/>
      <c r="C193" s="49"/>
      <c r="D193" s="49"/>
      <c r="E193" s="78"/>
      <c r="F193" s="78"/>
      <c r="G193" s="51"/>
      <c r="H193" s="79"/>
      <c r="I193" s="80"/>
      <c r="J193" s="152" t="e">
        <v>#DIV/0!</v>
      </c>
      <c r="K193" s="50"/>
      <c r="L193" s="50"/>
      <c r="M193" s="49"/>
      <c r="N193" s="49"/>
      <c r="O193" s="49"/>
    </row>
    <row r="194" spans="1:15">
      <c r="A194" s="73">
        <v>206</v>
      </c>
      <c r="B194" s="49"/>
      <c r="C194" s="49"/>
      <c r="D194" s="49"/>
      <c r="E194" s="78"/>
      <c r="F194" s="78"/>
      <c r="G194" s="51"/>
      <c r="H194" s="79"/>
      <c r="I194" s="80"/>
      <c r="J194" s="139" t="e">
        <v>#DIV/0!</v>
      </c>
      <c r="K194" s="50"/>
      <c r="L194" s="50"/>
      <c r="M194" s="49"/>
      <c r="N194" s="49"/>
      <c r="O194" s="49"/>
    </row>
    <row r="195" spans="1:15">
      <c r="A195" s="73">
        <v>207</v>
      </c>
      <c r="B195" s="49"/>
      <c r="C195" s="49"/>
      <c r="D195" s="49"/>
      <c r="E195" s="78"/>
      <c r="F195" s="78"/>
      <c r="G195" s="51"/>
      <c r="H195" s="79"/>
      <c r="I195" s="80"/>
      <c r="J195" s="152" t="e">
        <v>#DIV/0!</v>
      </c>
      <c r="K195" s="50"/>
      <c r="L195" s="50"/>
      <c r="M195" s="49"/>
      <c r="N195" s="49"/>
      <c r="O195" s="49"/>
    </row>
    <row r="196" spans="1:15">
      <c r="A196" s="32">
        <v>208</v>
      </c>
      <c r="B196" s="49"/>
      <c r="C196" s="49"/>
      <c r="D196" s="49"/>
      <c r="E196" s="78"/>
      <c r="F196" s="78"/>
      <c r="G196" s="51"/>
      <c r="H196" s="79"/>
      <c r="I196" s="80"/>
      <c r="J196" s="152" t="e">
        <v>#DIV/0!</v>
      </c>
      <c r="K196" s="50"/>
      <c r="L196" s="50"/>
      <c r="M196" s="49"/>
      <c r="N196" s="49"/>
      <c r="O196" s="49"/>
    </row>
    <row r="197" spans="1:15">
      <c r="A197" s="32">
        <v>209</v>
      </c>
      <c r="B197" s="49"/>
      <c r="C197" s="49"/>
      <c r="D197" s="49"/>
      <c r="E197" s="78"/>
      <c r="F197" s="78"/>
      <c r="G197" s="51"/>
      <c r="H197" s="79"/>
      <c r="I197" s="80"/>
      <c r="J197" s="139" t="e">
        <v>#DIV/0!</v>
      </c>
      <c r="K197" s="50"/>
      <c r="L197" s="50"/>
      <c r="M197" s="49"/>
      <c r="N197" s="49"/>
      <c r="O197" s="49"/>
    </row>
    <row r="198" spans="1:15">
      <c r="A198" s="32">
        <v>210</v>
      </c>
      <c r="B198" s="49"/>
      <c r="C198" s="49"/>
      <c r="D198" s="49"/>
      <c r="E198" s="78"/>
      <c r="F198" s="78"/>
      <c r="G198" s="51"/>
      <c r="H198" s="79"/>
      <c r="I198" s="80"/>
      <c r="J198" s="152" t="e">
        <v>#DIV/0!</v>
      </c>
      <c r="K198" s="50"/>
      <c r="L198" s="50"/>
      <c r="M198" s="49"/>
      <c r="N198" s="49"/>
      <c r="O198" s="49"/>
    </row>
    <row r="199" spans="1:15">
      <c r="A199" s="73">
        <v>211</v>
      </c>
      <c r="B199" s="49"/>
      <c r="C199" s="49"/>
      <c r="D199" s="49"/>
      <c r="E199" s="78"/>
      <c r="F199" s="78"/>
      <c r="G199" s="51"/>
      <c r="H199" s="79"/>
      <c r="I199" s="80"/>
      <c r="J199" s="152" t="e">
        <v>#DIV/0!</v>
      </c>
      <c r="K199" s="50"/>
      <c r="L199" s="50"/>
      <c r="M199" s="49"/>
      <c r="N199" s="49"/>
      <c r="O199" s="49"/>
    </row>
    <row r="200" spans="1:15">
      <c r="A200" s="73">
        <v>212</v>
      </c>
      <c r="B200" s="49"/>
      <c r="C200" s="49"/>
      <c r="D200" s="49"/>
      <c r="E200" s="78"/>
      <c r="F200" s="78"/>
      <c r="G200" s="51"/>
      <c r="H200" s="79"/>
      <c r="I200" s="80"/>
      <c r="J200" s="139" t="e">
        <v>#DIV/0!</v>
      </c>
      <c r="K200" s="50"/>
      <c r="L200" s="50"/>
      <c r="M200" s="49"/>
      <c r="N200" s="49"/>
      <c r="O200" s="49"/>
    </row>
    <row r="201" spans="1:15">
      <c r="A201" s="32">
        <v>213</v>
      </c>
      <c r="B201" s="49"/>
      <c r="C201" s="49"/>
      <c r="D201" s="49"/>
      <c r="E201" s="78"/>
      <c r="F201" s="78"/>
      <c r="G201" s="51"/>
      <c r="H201" s="79"/>
      <c r="I201" s="80"/>
      <c r="J201" s="152" t="e">
        <v>#DIV/0!</v>
      </c>
      <c r="K201" s="50"/>
      <c r="L201" s="50"/>
      <c r="M201" s="49"/>
      <c r="N201" s="49"/>
      <c r="O201" s="49"/>
    </row>
    <row r="202" spans="1:15">
      <c r="A202" s="32">
        <v>214</v>
      </c>
      <c r="B202" s="49"/>
      <c r="C202" s="49"/>
      <c r="D202" s="49"/>
      <c r="E202" s="78"/>
      <c r="F202" s="78"/>
      <c r="G202" s="51"/>
      <c r="H202" s="79"/>
      <c r="I202" s="80"/>
      <c r="J202" s="152" t="e">
        <v>#DIV/0!</v>
      </c>
      <c r="K202" s="50"/>
      <c r="L202" s="50"/>
      <c r="M202" s="49"/>
      <c r="N202" s="49"/>
      <c r="O202" s="49"/>
    </row>
    <row r="203" spans="1:15">
      <c r="A203" s="32">
        <v>215</v>
      </c>
      <c r="B203" s="49"/>
      <c r="C203" s="49"/>
      <c r="D203" s="49"/>
      <c r="E203" s="78"/>
      <c r="F203" s="78"/>
      <c r="G203" s="51"/>
      <c r="H203" s="79"/>
      <c r="I203" s="80"/>
      <c r="J203" s="139" t="e">
        <v>#DIV/0!</v>
      </c>
      <c r="K203" s="50"/>
      <c r="L203" s="50"/>
      <c r="M203" s="49"/>
      <c r="N203" s="49"/>
      <c r="O203" s="49"/>
    </row>
    <row r="204" spans="1:15">
      <c r="A204" s="73">
        <v>216</v>
      </c>
      <c r="B204" s="49"/>
      <c r="C204" s="49"/>
      <c r="D204" s="49"/>
      <c r="E204" s="78"/>
      <c r="F204" s="78"/>
      <c r="G204" s="51"/>
      <c r="H204" s="79"/>
      <c r="I204" s="80"/>
      <c r="J204" s="152" t="e">
        <v>#DIV/0!</v>
      </c>
      <c r="K204" s="50"/>
      <c r="L204" s="50"/>
      <c r="M204" s="49"/>
      <c r="N204" s="49"/>
      <c r="O204" s="49"/>
    </row>
    <row r="205" spans="1:15">
      <c r="A205" s="73">
        <v>217</v>
      </c>
      <c r="B205" s="49"/>
      <c r="C205" s="49"/>
      <c r="D205" s="49"/>
      <c r="E205" s="78"/>
      <c r="F205" s="78"/>
      <c r="G205" s="51"/>
      <c r="H205" s="79"/>
      <c r="I205" s="80"/>
      <c r="J205" s="152" t="e">
        <v>#DIV/0!</v>
      </c>
      <c r="K205" s="50"/>
      <c r="L205" s="50"/>
      <c r="M205" s="49"/>
      <c r="N205" s="49"/>
      <c r="O205" s="49"/>
    </row>
    <row r="206" spans="1:15">
      <c r="A206" s="32">
        <v>218</v>
      </c>
      <c r="B206" s="49"/>
      <c r="C206" s="49"/>
      <c r="D206" s="49"/>
      <c r="E206" s="78"/>
      <c r="F206" s="78"/>
      <c r="G206" s="51"/>
      <c r="H206" s="79"/>
      <c r="I206" s="80"/>
      <c r="J206" s="139" t="e">
        <v>#DIV/0!</v>
      </c>
      <c r="K206" s="50"/>
      <c r="L206" s="50"/>
      <c r="M206" s="49"/>
      <c r="N206" s="49"/>
      <c r="O206" s="49"/>
    </row>
    <row r="207" spans="1:15">
      <c r="A207" s="32">
        <v>219</v>
      </c>
      <c r="B207" s="49"/>
      <c r="C207" s="49"/>
      <c r="D207" s="49"/>
      <c r="E207" s="78"/>
      <c r="F207" s="78"/>
      <c r="G207" s="51"/>
      <c r="H207" s="79"/>
      <c r="I207" s="80"/>
      <c r="J207" s="152" t="e">
        <v>#DIV/0!</v>
      </c>
      <c r="K207" s="50"/>
      <c r="L207" s="50"/>
      <c r="M207" s="49"/>
      <c r="N207" s="49"/>
      <c r="O207" s="49"/>
    </row>
    <row r="208" spans="1:15">
      <c r="A208" s="32">
        <v>220</v>
      </c>
      <c r="B208" s="49"/>
      <c r="C208" s="49"/>
      <c r="D208" s="49"/>
      <c r="E208" s="78"/>
      <c r="F208" s="78"/>
      <c r="G208" s="51"/>
      <c r="H208" s="79"/>
      <c r="I208" s="80"/>
      <c r="J208" s="152" t="e">
        <v>#DIV/0!</v>
      </c>
      <c r="K208" s="50"/>
      <c r="L208" s="50"/>
      <c r="M208" s="49"/>
      <c r="N208" s="49"/>
      <c r="O208" s="49"/>
    </row>
    <row r="209" spans="1:15">
      <c r="A209" s="73">
        <v>221</v>
      </c>
      <c r="B209" s="49"/>
      <c r="C209" s="49"/>
      <c r="D209" s="49"/>
      <c r="E209" s="78"/>
      <c r="F209" s="78"/>
      <c r="G209" s="51"/>
      <c r="H209" s="79"/>
      <c r="I209" s="80"/>
      <c r="J209" s="139" t="e">
        <v>#DIV/0!</v>
      </c>
      <c r="K209" s="50"/>
      <c r="L209" s="50"/>
      <c r="M209" s="49"/>
      <c r="N209" s="49"/>
      <c r="O209" s="49"/>
    </row>
    <row r="210" spans="1:15">
      <c r="A210" s="73">
        <v>222</v>
      </c>
      <c r="B210" s="49"/>
      <c r="C210" s="49"/>
      <c r="D210" s="49"/>
      <c r="E210" s="78"/>
      <c r="F210" s="78"/>
      <c r="G210" s="51"/>
      <c r="H210" s="79"/>
      <c r="I210" s="80"/>
      <c r="J210" s="152" t="e">
        <v>#DIV/0!</v>
      </c>
      <c r="K210" s="50"/>
      <c r="L210" s="50"/>
      <c r="M210" s="49"/>
      <c r="N210" s="49"/>
      <c r="O210" s="49"/>
    </row>
    <row r="211" spans="1:15">
      <c r="A211" s="32">
        <v>223</v>
      </c>
      <c r="B211" s="49"/>
      <c r="C211" s="49"/>
      <c r="D211" s="49"/>
      <c r="E211" s="78"/>
      <c r="F211" s="78"/>
      <c r="G211" s="51"/>
      <c r="H211" s="79"/>
      <c r="I211" s="80"/>
      <c r="J211" s="152" t="e">
        <v>#DIV/0!</v>
      </c>
      <c r="K211" s="50"/>
      <c r="L211" s="50"/>
      <c r="M211" s="49"/>
      <c r="N211" s="49"/>
      <c r="O211" s="49"/>
    </row>
    <row r="212" spans="1:15">
      <c r="A212" s="32">
        <v>224</v>
      </c>
      <c r="B212" s="49"/>
      <c r="C212" s="49"/>
      <c r="D212" s="49"/>
      <c r="E212" s="78"/>
      <c r="F212" s="78"/>
      <c r="G212" s="51"/>
      <c r="H212" s="79"/>
      <c r="I212" s="80"/>
      <c r="J212" s="139" t="e">
        <v>#DIV/0!</v>
      </c>
      <c r="K212" s="50"/>
      <c r="L212" s="50"/>
      <c r="M212" s="49"/>
      <c r="N212" s="49"/>
      <c r="O212" s="49"/>
    </row>
    <row r="213" spans="1:15">
      <c r="A213" s="32">
        <v>225</v>
      </c>
      <c r="B213" s="49"/>
      <c r="C213" s="49"/>
      <c r="D213" s="49"/>
      <c r="E213" s="78"/>
      <c r="F213" s="78"/>
      <c r="G213" s="51"/>
      <c r="H213" s="79"/>
      <c r="I213" s="80"/>
      <c r="J213" s="152" t="e">
        <v>#DIV/0!</v>
      </c>
      <c r="K213" s="50"/>
      <c r="L213" s="50"/>
      <c r="M213" s="49"/>
      <c r="N213" s="49"/>
      <c r="O213" s="49"/>
    </row>
    <row r="214" spans="1:15">
      <c r="A214" s="73">
        <v>226</v>
      </c>
      <c r="B214" s="49"/>
      <c r="C214" s="49"/>
      <c r="D214" s="49"/>
      <c r="E214" s="78"/>
      <c r="F214" s="78"/>
      <c r="G214" s="51"/>
      <c r="H214" s="79"/>
      <c r="I214" s="80"/>
      <c r="J214" s="152" t="e">
        <v>#DIV/0!</v>
      </c>
      <c r="K214" s="50"/>
      <c r="L214" s="50"/>
      <c r="M214" s="49"/>
      <c r="N214" s="49"/>
      <c r="O214" s="49"/>
    </row>
    <row r="215" spans="1:15">
      <c r="A215" s="73">
        <v>227</v>
      </c>
      <c r="B215" s="49"/>
      <c r="C215" s="49"/>
      <c r="D215" s="49"/>
      <c r="E215" s="78"/>
      <c r="F215" s="78"/>
      <c r="G215" s="51"/>
      <c r="H215" s="79"/>
      <c r="I215" s="80"/>
      <c r="J215" s="139" t="e">
        <v>#DIV/0!</v>
      </c>
      <c r="K215" s="50"/>
      <c r="L215" s="50"/>
      <c r="M215" s="49"/>
      <c r="N215" s="49"/>
      <c r="O215" s="49"/>
    </row>
    <row r="216" spans="1:15">
      <c r="A216" s="32">
        <v>228</v>
      </c>
      <c r="B216" s="49"/>
      <c r="C216" s="49"/>
      <c r="D216" s="49"/>
      <c r="E216" s="78"/>
      <c r="F216" s="78"/>
      <c r="G216" s="51"/>
      <c r="H216" s="79"/>
      <c r="I216" s="80"/>
      <c r="J216" s="152" t="e">
        <v>#DIV/0!</v>
      </c>
      <c r="K216" s="50"/>
      <c r="L216" s="50"/>
      <c r="M216" s="49"/>
      <c r="N216" s="49"/>
      <c r="O216" s="49"/>
    </row>
    <row r="217" spans="1:15">
      <c r="A217" s="32">
        <v>229</v>
      </c>
      <c r="B217" s="49"/>
      <c r="C217" s="49"/>
      <c r="D217" s="49"/>
      <c r="E217" s="78"/>
      <c r="F217" s="78"/>
      <c r="G217" s="51"/>
      <c r="H217" s="79"/>
      <c r="I217" s="80"/>
      <c r="J217" s="152" t="e">
        <v>#DIV/0!</v>
      </c>
      <c r="K217" s="50"/>
      <c r="L217" s="50"/>
      <c r="M217" s="49"/>
      <c r="N217" s="49"/>
      <c r="O217" s="49"/>
    </row>
    <row r="218" spans="1:15">
      <c r="A218" s="32">
        <v>230</v>
      </c>
      <c r="B218" s="49"/>
      <c r="C218" s="49"/>
      <c r="D218" s="49"/>
      <c r="E218" s="78"/>
      <c r="F218" s="78"/>
      <c r="G218" s="51"/>
      <c r="H218" s="79"/>
      <c r="I218" s="80"/>
      <c r="J218" s="139" t="e">
        <v>#DIV/0!</v>
      </c>
      <c r="K218" s="50"/>
      <c r="L218" s="50"/>
      <c r="M218" s="49"/>
      <c r="N218" s="49"/>
      <c r="O218" s="49"/>
    </row>
    <row r="219" spans="1:15">
      <c r="A219" s="73">
        <v>231</v>
      </c>
      <c r="B219" s="49"/>
      <c r="C219" s="49"/>
      <c r="D219" s="49"/>
      <c r="E219" s="78"/>
      <c r="F219" s="78"/>
      <c r="G219" s="51"/>
      <c r="H219" s="79"/>
      <c r="I219" s="80"/>
      <c r="J219" s="152" t="e">
        <v>#DIV/0!</v>
      </c>
      <c r="K219" s="50"/>
      <c r="L219" s="50"/>
      <c r="M219" s="49"/>
      <c r="N219" s="49"/>
      <c r="O219" s="49"/>
    </row>
    <row r="220" spans="1:15">
      <c r="A220" s="73">
        <v>232</v>
      </c>
      <c r="B220" s="49"/>
      <c r="C220" s="49"/>
      <c r="D220" s="49"/>
      <c r="E220" s="78"/>
      <c r="F220" s="78"/>
      <c r="G220" s="51"/>
      <c r="H220" s="79"/>
      <c r="I220" s="80"/>
      <c r="J220" s="152" t="e">
        <v>#DIV/0!</v>
      </c>
      <c r="K220" s="50"/>
      <c r="L220" s="50"/>
      <c r="M220" s="49"/>
      <c r="N220" s="49"/>
      <c r="O220" s="49"/>
    </row>
    <row r="221" spans="1:15">
      <c r="A221" s="32">
        <v>233</v>
      </c>
      <c r="B221" s="49"/>
      <c r="C221" s="49"/>
      <c r="D221" s="49"/>
      <c r="E221" s="78"/>
      <c r="F221" s="78"/>
      <c r="G221" s="51"/>
      <c r="H221" s="79"/>
      <c r="I221" s="80"/>
      <c r="J221" s="139" t="e">
        <v>#DIV/0!</v>
      </c>
      <c r="K221" s="50"/>
      <c r="L221" s="50"/>
      <c r="M221" s="49"/>
      <c r="N221" s="49"/>
      <c r="O221" s="49"/>
    </row>
    <row r="222" spans="1:15">
      <c r="A222" s="32">
        <v>234</v>
      </c>
      <c r="B222" s="49"/>
      <c r="C222" s="49"/>
      <c r="D222" s="49"/>
      <c r="E222" s="78"/>
      <c r="F222" s="78"/>
      <c r="G222" s="51"/>
      <c r="H222" s="79"/>
      <c r="I222" s="80"/>
      <c r="J222" s="152" t="e">
        <v>#DIV/0!</v>
      </c>
      <c r="K222" s="50"/>
      <c r="L222" s="50"/>
      <c r="M222" s="49"/>
      <c r="N222" s="49"/>
      <c r="O222" s="49"/>
    </row>
    <row r="223" spans="1:15">
      <c r="A223" s="32">
        <v>235</v>
      </c>
      <c r="B223" s="49"/>
      <c r="C223" s="49"/>
      <c r="D223" s="49"/>
      <c r="E223" s="78"/>
      <c r="F223" s="78"/>
      <c r="G223" s="51"/>
      <c r="H223" s="79"/>
      <c r="I223" s="80"/>
      <c r="J223" s="152" t="e">
        <v>#DIV/0!</v>
      </c>
      <c r="K223" s="50"/>
      <c r="L223" s="50"/>
      <c r="M223" s="49"/>
      <c r="N223" s="49"/>
      <c r="O223" s="49"/>
    </row>
    <row r="224" spans="1:15">
      <c r="A224" s="73">
        <v>236</v>
      </c>
      <c r="B224" s="49"/>
      <c r="C224" s="49"/>
      <c r="D224" s="49"/>
      <c r="E224" s="78"/>
      <c r="F224" s="78"/>
      <c r="G224" s="51"/>
      <c r="H224" s="79"/>
      <c r="I224" s="80"/>
      <c r="J224" s="139" t="e">
        <v>#DIV/0!</v>
      </c>
      <c r="K224" s="50"/>
      <c r="L224" s="50"/>
      <c r="M224" s="49"/>
      <c r="N224" s="49"/>
      <c r="O224" s="49"/>
    </row>
    <row r="225" spans="1:15">
      <c r="A225" s="73">
        <v>237</v>
      </c>
      <c r="B225" s="49"/>
      <c r="C225" s="49"/>
      <c r="D225" s="49"/>
      <c r="E225" s="78"/>
      <c r="F225" s="78"/>
      <c r="G225" s="51"/>
      <c r="H225" s="79"/>
      <c r="I225" s="80"/>
      <c r="J225" s="152" t="e">
        <v>#DIV/0!</v>
      </c>
      <c r="K225" s="50"/>
      <c r="L225" s="50"/>
      <c r="M225" s="49"/>
      <c r="N225" s="49"/>
      <c r="O225" s="49"/>
    </row>
    <row r="226" spans="1:15">
      <c r="A226" s="32">
        <v>238</v>
      </c>
      <c r="B226" s="49"/>
      <c r="C226" s="49"/>
      <c r="D226" s="49"/>
      <c r="E226" s="78"/>
      <c r="F226" s="78"/>
      <c r="G226" s="51"/>
      <c r="H226" s="79"/>
      <c r="I226" s="80"/>
      <c r="J226" s="152" t="e">
        <v>#DIV/0!</v>
      </c>
      <c r="K226" s="50"/>
      <c r="L226" s="50"/>
      <c r="M226" s="49"/>
      <c r="N226" s="49"/>
      <c r="O226" s="49"/>
    </row>
    <row r="227" spans="1:15">
      <c r="A227" s="32">
        <v>239</v>
      </c>
      <c r="B227" s="49"/>
      <c r="C227" s="49"/>
      <c r="D227" s="49"/>
      <c r="E227" s="78"/>
      <c r="F227" s="78"/>
      <c r="G227" s="51"/>
      <c r="H227" s="79"/>
      <c r="I227" s="80"/>
      <c r="J227" s="139" t="e">
        <v>#DIV/0!</v>
      </c>
      <c r="K227" s="50"/>
      <c r="L227" s="50"/>
      <c r="M227" s="49"/>
      <c r="N227" s="49"/>
      <c r="O227" s="49"/>
    </row>
    <row r="228" spans="1:15">
      <c r="A228" s="32">
        <v>240</v>
      </c>
      <c r="B228" s="49"/>
      <c r="C228" s="49"/>
      <c r="D228" s="49"/>
      <c r="E228" s="78"/>
      <c r="F228" s="78"/>
      <c r="G228" s="51"/>
      <c r="H228" s="79"/>
      <c r="I228" s="80"/>
      <c r="J228" s="152" t="e">
        <v>#DIV/0!</v>
      </c>
      <c r="K228" s="50"/>
      <c r="L228" s="50"/>
      <c r="M228" s="49"/>
      <c r="N228" s="49"/>
      <c r="O228" s="49"/>
    </row>
    <row r="229" spans="1:15">
      <c r="A229" s="73">
        <v>241</v>
      </c>
      <c r="B229" s="49"/>
      <c r="C229" s="49"/>
      <c r="D229" s="49"/>
      <c r="E229" s="78"/>
      <c r="F229" s="78"/>
      <c r="G229" s="51"/>
      <c r="H229" s="79"/>
      <c r="I229" s="80"/>
      <c r="J229" s="152" t="e">
        <v>#DIV/0!</v>
      </c>
      <c r="K229" s="50"/>
      <c r="L229" s="50"/>
      <c r="M229" s="49"/>
      <c r="N229" s="49"/>
      <c r="O229" s="49"/>
    </row>
    <row r="230" spans="1:15">
      <c r="A230" s="73">
        <v>242</v>
      </c>
      <c r="B230" s="49"/>
      <c r="C230" s="49"/>
      <c r="D230" s="49"/>
      <c r="E230" s="78"/>
      <c r="F230" s="78"/>
      <c r="G230" s="51"/>
      <c r="H230" s="79"/>
      <c r="I230" s="80"/>
      <c r="J230" s="139" t="e">
        <v>#DIV/0!</v>
      </c>
      <c r="K230" s="50"/>
      <c r="L230" s="50"/>
      <c r="M230" s="49"/>
      <c r="N230" s="49"/>
      <c r="O230" s="49"/>
    </row>
    <row r="231" spans="1:15">
      <c r="A231" s="32">
        <v>243</v>
      </c>
      <c r="B231" s="49"/>
      <c r="C231" s="49"/>
      <c r="D231" s="49"/>
      <c r="E231" s="78"/>
      <c r="F231" s="78"/>
      <c r="G231" s="51"/>
      <c r="H231" s="79"/>
      <c r="I231" s="80"/>
      <c r="J231" s="152" t="e">
        <v>#DIV/0!</v>
      </c>
      <c r="K231" s="50"/>
      <c r="L231" s="50"/>
      <c r="M231" s="49"/>
      <c r="N231" s="49"/>
      <c r="O231" s="49"/>
    </row>
    <row r="232" spans="1:15">
      <c r="A232" s="32">
        <v>244</v>
      </c>
      <c r="B232" s="49"/>
      <c r="C232" s="49"/>
      <c r="D232" s="49"/>
      <c r="E232" s="78"/>
      <c r="F232" s="78"/>
      <c r="G232" s="51"/>
      <c r="H232" s="79"/>
      <c r="I232" s="80"/>
      <c r="J232" s="152" t="e">
        <v>#DIV/0!</v>
      </c>
      <c r="K232" s="50"/>
      <c r="L232" s="50"/>
      <c r="M232" s="49"/>
      <c r="N232" s="49"/>
      <c r="O232" s="49"/>
    </row>
    <row r="233" spans="1:15">
      <c r="A233" s="32">
        <v>245</v>
      </c>
      <c r="B233" s="49"/>
      <c r="C233" s="49"/>
      <c r="D233" s="49"/>
      <c r="E233" s="78"/>
      <c r="F233" s="78"/>
      <c r="G233" s="51"/>
      <c r="H233" s="79"/>
      <c r="I233" s="80"/>
      <c r="J233" s="139" t="e">
        <v>#DIV/0!</v>
      </c>
      <c r="K233" s="50"/>
      <c r="L233" s="50"/>
      <c r="M233" s="49"/>
      <c r="N233" s="49"/>
      <c r="O233" s="49"/>
    </row>
    <row r="234" spans="1:15">
      <c r="A234" s="73">
        <v>246</v>
      </c>
      <c r="B234" s="49"/>
      <c r="C234" s="49"/>
      <c r="D234" s="49"/>
      <c r="E234" s="78"/>
      <c r="F234" s="78"/>
      <c r="G234" s="51"/>
      <c r="H234" s="79"/>
      <c r="I234" s="80"/>
      <c r="J234" s="152" t="e">
        <v>#DIV/0!</v>
      </c>
      <c r="K234" s="50"/>
      <c r="L234" s="50"/>
      <c r="M234" s="49"/>
      <c r="N234" s="49"/>
      <c r="O234" s="49"/>
    </row>
    <row r="235" spans="1:15">
      <c r="A235" s="73">
        <v>247</v>
      </c>
      <c r="B235" s="49"/>
      <c r="C235" s="49"/>
      <c r="D235" s="49"/>
      <c r="E235" s="78"/>
      <c r="F235" s="78"/>
      <c r="G235" s="51"/>
      <c r="H235" s="79"/>
      <c r="I235" s="80"/>
      <c r="J235" s="152" t="e">
        <v>#DIV/0!</v>
      </c>
      <c r="K235" s="50"/>
      <c r="L235" s="50"/>
      <c r="M235" s="49"/>
      <c r="N235" s="49"/>
      <c r="O235" s="49"/>
    </row>
    <row r="236" spans="1:15">
      <c r="A236" s="32">
        <v>248</v>
      </c>
      <c r="B236" s="49"/>
      <c r="C236" s="49"/>
      <c r="D236" s="49"/>
      <c r="E236" s="78"/>
      <c r="F236" s="78"/>
      <c r="G236" s="51"/>
      <c r="H236" s="79"/>
      <c r="I236" s="80"/>
      <c r="J236" s="139" t="e">
        <v>#DIV/0!</v>
      </c>
      <c r="K236" s="50"/>
      <c r="L236" s="50"/>
      <c r="M236" s="49"/>
      <c r="N236" s="49"/>
      <c r="O236" s="49"/>
    </row>
    <row r="237" spans="1:15">
      <c r="A237" s="32">
        <v>249</v>
      </c>
      <c r="B237" s="49"/>
      <c r="C237" s="49"/>
      <c r="D237" s="49"/>
      <c r="E237" s="78"/>
      <c r="F237" s="78"/>
      <c r="G237" s="51"/>
      <c r="H237" s="79"/>
      <c r="I237" s="80"/>
      <c r="J237" s="152" t="e">
        <v>#DIV/0!</v>
      </c>
      <c r="K237" s="50"/>
      <c r="L237" s="50"/>
      <c r="M237" s="49"/>
      <c r="N237" s="49"/>
      <c r="O237" s="49"/>
    </row>
    <row r="238" spans="1:15">
      <c r="A238" s="32">
        <v>250</v>
      </c>
      <c r="B238" s="49"/>
      <c r="C238" s="49"/>
      <c r="D238" s="49"/>
      <c r="E238" s="78"/>
      <c r="F238" s="78"/>
      <c r="G238" s="51"/>
      <c r="H238" s="79"/>
      <c r="I238" s="80"/>
      <c r="J238" s="152" t="e">
        <v>#DIV/0!</v>
      </c>
      <c r="K238" s="50"/>
      <c r="L238" s="50"/>
      <c r="M238" s="49"/>
      <c r="N238" s="49"/>
      <c r="O238" s="49"/>
    </row>
    <row r="239" spans="1:15">
      <c r="A239" s="73">
        <v>251</v>
      </c>
      <c r="B239" s="49"/>
      <c r="C239" s="49"/>
      <c r="D239" s="49"/>
      <c r="E239" s="78"/>
      <c r="F239" s="78"/>
      <c r="G239" s="51"/>
      <c r="H239" s="79"/>
      <c r="I239" s="80"/>
      <c r="J239" s="139" t="e">
        <v>#DIV/0!</v>
      </c>
      <c r="K239" s="50"/>
      <c r="L239" s="50"/>
      <c r="M239" s="49"/>
      <c r="N239" s="49"/>
      <c r="O239" s="49"/>
    </row>
    <row r="240" spans="1:15">
      <c r="A240" s="73">
        <v>252</v>
      </c>
      <c r="B240" s="49"/>
      <c r="C240" s="49"/>
      <c r="D240" s="49"/>
      <c r="E240" s="78"/>
      <c r="F240" s="78"/>
      <c r="G240" s="51"/>
      <c r="H240" s="79"/>
      <c r="I240" s="80"/>
      <c r="J240" s="152" t="e">
        <v>#DIV/0!</v>
      </c>
      <c r="K240" s="50"/>
      <c r="L240" s="50"/>
      <c r="M240" s="49"/>
      <c r="N240" s="49"/>
      <c r="O240" s="49"/>
    </row>
    <row r="241" spans="1:15">
      <c r="A241" s="32">
        <v>253</v>
      </c>
      <c r="B241" s="49"/>
      <c r="C241" s="49"/>
      <c r="D241" s="49"/>
      <c r="E241" s="78"/>
      <c r="F241" s="78"/>
      <c r="G241" s="51"/>
      <c r="H241" s="79"/>
      <c r="I241" s="80"/>
      <c r="J241" s="152" t="e">
        <v>#DIV/0!</v>
      </c>
      <c r="K241" s="50"/>
      <c r="L241" s="50"/>
      <c r="M241" s="49"/>
      <c r="N241" s="49"/>
      <c r="O241" s="49"/>
    </row>
    <row r="242" spans="1:15">
      <c r="A242" s="32">
        <v>254</v>
      </c>
      <c r="B242" s="49"/>
      <c r="C242" s="49"/>
      <c r="D242" s="49"/>
      <c r="E242" s="78"/>
      <c r="F242" s="78"/>
      <c r="G242" s="51"/>
      <c r="H242" s="79"/>
      <c r="I242" s="80"/>
      <c r="J242" s="139" t="e">
        <v>#DIV/0!</v>
      </c>
      <c r="K242" s="50"/>
      <c r="L242" s="50"/>
      <c r="M242" s="49"/>
      <c r="N242" s="49"/>
      <c r="O242" s="49"/>
    </row>
    <row r="243" spans="1:15">
      <c r="A243" s="32">
        <v>255</v>
      </c>
      <c r="B243" s="49"/>
      <c r="C243" s="49"/>
      <c r="D243" s="49"/>
      <c r="E243" s="78"/>
      <c r="F243" s="78"/>
      <c r="G243" s="51"/>
      <c r="H243" s="79"/>
      <c r="I243" s="80"/>
      <c r="J243" s="152" t="e">
        <v>#DIV/0!</v>
      </c>
      <c r="K243" s="50"/>
      <c r="L243" s="50"/>
      <c r="M243" s="49"/>
      <c r="N243" s="49"/>
      <c r="O243" s="49"/>
    </row>
    <row r="244" spans="1:15">
      <c r="A244" s="73">
        <v>256</v>
      </c>
      <c r="B244" s="49"/>
      <c r="C244" s="49"/>
      <c r="D244" s="49"/>
      <c r="E244" s="78"/>
      <c r="F244" s="78"/>
      <c r="G244" s="51"/>
      <c r="H244" s="79"/>
      <c r="I244" s="80"/>
      <c r="J244" s="152" t="e">
        <v>#DIV/0!</v>
      </c>
      <c r="K244" s="50"/>
      <c r="L244" s="50"/>
      <c r="M244" s="49"/>
      <c r="N244" s="49"/>
      <c r="O244" s="49"/>
    </row>
    <row r="245" spans="1:15">
      <c r="A245" s="73">
        <v>257</v>
      </c>
      <c r="B245" s="49"/>
      <c r="C245" s="49"/>
      <c r="D245" s="49"/>
      <c r="E245" s="78"/>
      <c r="F245" s="78"/>
      <c r="G245" s="51"/>
      <c r="H245" s="79"/>
      <c r="I245" s="80"/>
      <c r="J245" s="139" t="e">
        <v>#DIV/0!</v>
      </c>
      <c r="K245" s="50"/>
      <c r="L245" s="50"/>
      <c r="M245" s="49"/>
      <c r="N245" s="49"/>
      <c r="O245" s="49"/>
    </row>
    <row r="246" spans="1:15">
      <c r="A246" s="32">
        <v>258</v>
      </c>
      <c r="B246" s="49"/>
      <c r="C246" s="49"/>
      <c r="D246" s="49"/>
      <c r="E246" s="78"/>
      <c r="F246" s="78"/>
      <c r="G246" s="51"/>
      <c r="H246" s="79"/>
      <c r="I246" s="80"/>
      <c r="J246" s="152" t="e">
        <v>#DIV/0!</v>
      </c>
      <c r="K246" s="50"/>
      <c r="L246" s="50"/>
      <c r="M246" s="49"/>
      <c r="N246" s="49"/>
      <c r="O246" s="49"/>
    </row>
    <row r="247" spans="1:15">
      <c r="A247" s="32">
        <v>259</v>
      </c>
      <c r="B247" s="49"/>
      <c r="C247" s="49"/>
      <c r="D247" s="49"/>
      <c r="E247" s="78"/>
      <c r="F247" s="78"/>
      <c r="G247" s="51"/>
      <c r="H247" s="79"/>
      <c r="I247" s="80"/>
      <c r="J247" s="152" t="e">
        <v>#DIV/0!</v>
      </c>
      <c r="K247" s="50"/>
      <c r="L247" s="50"/>
      <c r="M247" s="49"/>
      <c r="N247" s="49"/>
      <c r="O247" s="49"/>
    </row>
    <row r="248" spans="1:15">
      <c r="A248" s="32">
        <v>260</v>
      </c>
      <c r="B248" s="49"/>
      <c r="C248" s="49"/>
      <c r="D248" s="49"/>
      <c r="E248" s="78"/>
      <c r="F248" s="78"/>
      <c r="G248" s="51"/>
      <c r="H248" s="79"/>
      <c r="I248" s="80"/>
      <c r="J248" s="139" t="e">
        <v>#DIV/0!</v>
      </c>
      <c r="K248" s="50"/>
      <c r="L248" s="50"/>
      <c r="M248" s="49"/>
      <c r="N248" s="49"/>
      <c r="O248" s="49"/>
    </row>
    <row r="249" spans="1:15">
      <c r="A249" s="73">
        <v>261</v>
      </c>
      <c r="B249" s="49"/>
      <c r="C249" s="49"/>
      <c r="D249" s="49"/>
      <c r="E249" s="78"/>
      <c r="F249" s="78"/>
      <c r="G249" s="51"/>
      <c r="H249" s="79"/>
      <c r="I249" s="80"/>
      <c r="J249" s="152" t="e">
        <v>#DIV/0!</v>
      </c>
      <c r="K249" s="50"/>
      <c r="L249" s="50"/>
      <c r="M249" s="49"/>
      <c r="N249" s="49"/>
      <c r="O249" s="49"/>
    </row>
    <row r="250" spans="1:15">
      <c r="A250" s="73">
        <v>262</v>
      </c>
      <c r="B250" s="49"/>
      <c r="C250" s="49"/>
      <c r="D250" s="49"/>
      <c r="E250" s="78"/>
      <c r="F250" s="78"/>
      <c r="G250" s="51"/>
      <c r="H250" s="79"/>
      <c r="I250" s="80"/>
      <c r="J250" s="152" t="e">
        <v>#DIV/0!</v>
      </c>
      <c r="K250" s="50"/>
      <c r="L250" s="50"/>
      <c r="M250" s="49"/>
      <c r="N250" s="49"/>
      <c r="O250" s="49"/>
    </row>
    <row r="251" spans="1:15">
      <c r="A251" s="32">
        <v>263</v>
      </c>
      <c r="B251" s="49"/>
      <c r="C251" s="49"/>
      <c r="D251" s="49"/>
      <c r="E251" s="78"/>
      <c r="F251" s="78"/>
      <c r="G251" s="51"/>
      <c r="H251" s="79"/>
      <c r="I251" s="80"/>
      <c r="J251" s="139" t="e">
        <v>#DIV/0!</v>
      </c>
      <c r="K251" s="50"/>
      <c r="L251" s="50"/>
      <c r="M251" s="49"/>
      <c r="N251" s="49"/>
      <c r="O251" s="49"/>
    </row>
    <row r="252" spans="1:15">
      <c r="A252" s="32">
        <v>264</v>
      </c>
      <c r="B252" s="49"/>
      <c r="C252" s="49"/>
      <c r="D252" s="49"/>
      <c r="E252" s="78"/>
      <c r="F252" s="78"/>
      <c r="G252" s="51"/>
      <c r="H252" s="79"/>
      <c r="I252" s="80"/>
      <c r="J252" s="152" t="e">
        <v>#DIV/0!</v>
      </c>
      <c r="K252" s="50"/>
      <c r="L252" s="50"/>
      <c r="M252" s="49"/>
      <c r="N252" s="49"/>
      <c r="O252" s="49"/>
    </row>
    <row r="253" spans="1:15">
      <c r="A253" s="32">
        <v>265</v>
      </c>
      <c r="B253" s="49"/>
      <c r="C253" s="49"/>
      <c r="D253" s="49"/>
      <c r="E253" s="78"/>
      <c r="F253" s="78"/>
      <c r="G253" s="51"/>
      <c r="H253" s="79"/>
      <c r="I253" s="80"/>
      <c r="J253" s="152" t="e">
        <v>#DIV/0!</v>
      </c>
      <c r="K253" s="50"/>
      <c r="L253" s="50"/>
      <c r="M253" s="49"/>
      <c r="N253" s="49"/>
      <c r="O253" s="49"/>
    </row>
    <row r="254" spans="1:15">
      <c r="A254" s="73">
        <v>266</v>
      </c>
      <c r="B254" s="49"/>
      <c r="C254" s="49"/>
      <c r="D254" s="49"/>
      <c r="E254" s="78"/>
      <c r="F254" s="78"/>
      <c r="G254" s="51"/>
      <c r="H254" s="79"/>
      <c r="I254" s="80"/>
      <c r="J254" s="139" t="e">
        <v>#DIV/0!</v>
      </c>
      <c r="K254" s="50"/>
      <c r="L254" s="50"/>
      <c r="M254" s="49"/>
      <c r="N254" s="49"/>
      <c r="O254" s="49"/>
    </row>
    <row r="255" spans="1:15">
      <c r="A255" s="73">
        <v>267</v>
      </c>
      <c r="B255" s="49"/>
      <c r="C255" s="49"/>
      <c r="D255" s="49"/>
      <c r="E255" s="78"/>
      <c r="F255" s="78"/>
      <c r="G255" s="51"/>
      <c r="H255" s="79"/>
      <c r="I255" s="80"/>
      <c r="J255" s="152" t="e">
        <v>#DIV/0!</v>
      </c>
      <c r="K255" s="50"/>
      <c r="L255" s="50"/>
      <c r="M255" s="49"/>
      <c r="N255" s="49"/>
      <c r="O255" s="49"/>
    </row>
    <row r="256" spans="1:15">
      <c r="A256" s="32">
        <v>268</v>
      </c>
      <c r="B256" s="49"/>
      <c r="C256" s="49"/>
      <c r="D256" s="49"/>
      <c r="E256" s="78"/>
      <c r="F256" s="78"/>
      <c r="G256" s="51"/>
      <c r="H256" s="79"/>
      <c r="I256" s="80"/>
      <c r="J256" s="152" t="e">
        <v>#DIV/0!</v>
      </c>
      <c r="K256" s="50"/>
      <c r="L256" s="50"/>
      <c r="M256" s="49"/>
      <c r="N256" s="49"/>
      <c r="O256" s="49"/>
    </row>
    <row r="257" spans="1:15">
      <c r="A257" s="32">
        <v>269</v>
      </c>
      <c r="B257" s="49"/>
      <c r="C257" s="49"/>
      <c r="D257" s="49"/>
      <c r="E257" s="78"/>
      <c r="F257" s="78"/>
      <c r="G257" s="51"/>
      <c r="H257" s="79"/>
      <c r="I257" s="80"/>
      <c r="J257" s="139" t="e">
        <v>#DIV/0!</v>
      </c>
      <c r="K257" s="50"/>
      <c r="L257" s="50"/>
      <c r="M257" s="49"/>
      <c r="N257" s="49"/>
      <c r="O257" s="49"/>
    </row>
    <row r="258" spans="1:15">
      <c r="A258" s="32">
        <v>270</v>
      </c>
      <c r="B258" s="49"/>
      <c r="C258" s="49"/>
      <c r="D258" s="49"/>
      <c r="E258" s="78"/>
      <c r="F258" s="78"/>
      <c r="G258" s="51"/>
      <c r="H258" s="79"/>
      <c r="I258" s="80"/>
      <c r="J258" s="152" t="e">
        <v>#DIV/0!</v>
      </c>
      <c r="K258" s="50"/>
      <c r="L258" s="50"/>
      <c r="M258" s="49"/>
      <c r="N258" s="49"/>
      <c r="O258" s="49"/>
    </row>
    <row r="259" spans="1:15">
      <c r="A259" s="73">
        <v>271</v>
      </c>
      <c r="B259" s="49"/>
      <c r="C259" s="49"/>
      <c r="D259" s="49"/>
      <c r="E259" s="78"/>
      <c r="F259" s="78"/>
      <c r="G259" s="51"/>
      <c r="H259" s="79"/>
      <c r="I259" s="80"/>
      <c r="J259" s="152" t="e">
        <v>#DIV/0!</v>
      </c>
      <c r="K259" s="50"/>
      <c r="L259" s="50"/>
      <c r="M259" s="49"/>
      <c r="N259" s="49"/>
      <c r="O259" s="49"/>
    </row>
    <row r="260" spans="1:15">
      <c r="A260" s="73">
        <v>272</v>
      </c>
      <c r="B260" s="49"/>
      <c r="C260" s="49"/>
      <c r="D260" s="49"/>
      <c r="E260" s="78"/>
      <c r="F260" s="78"/>
      <c r="G260" s="51"/>
      <c r="H260" s="79"/>
      <c r="I260" s="80"/>
      <c r="J260" s="139" t="e">
        <v>#DIV/0!</v>
      </c>
      <c r="K260" s="50"/>
      <c r="L260" s="50"/>
      <c r="M260" s="49"/>
      <c r="N260" s="49"/>
      <c r="O260" s="49"/>
    </row>
    <row r="261" spans="1:15">
      <c r="A261" s="32">
        <v>273</v>
      </c>
      <c r="B261" s="49"/>
      <c r="C261" s="49"/>
      <c r="D261" s="49"/>
      <c r="E261" s="78"/>
      <c r="F261" s="78"/>
      <c r="G261" s="51"/>
      <c r="H261" s="79"/>
      <c r="I261" s="80"/>
      <c r="J261" s="152" t="e">
        <v>#DIV/0!</v>
      </c>
      <c r="K261" s="50"/>
      <c r="L261" s="50"/>
      <c r="M261" s="49"/>
      <c r="N261" s="49"/>
      <c r="O261" s="49"/>
    </row>
    <row r="262" spans="1:15">
      <c r="A262" s="32">
        <v>274</v>
      </c>
      <c r="B262" s="49"/>
      <c r="C262" s="49"/>
      <c r="D262" s="49"/>
      <c r="E262" s="78"/>
      <c r="F262" s="78"/>
      <c r="G262" s="51"/>
      <c r="H262" s="79"/>
      <c r="I262" s="80"/>
      <c r="J262" s="152" t="e">
        <v>#DIV/0!</v>
      </c>
      <c r="K262" s="50"/>
      <c r="L262" s="50"/>
      <c r="M262" s="49"/>
      <c r="N262" s="49"/>
      <c r="O262" s="49"/>
    </row>
    <row r="263" spans="1:15">
      <c r="A263" s="32">
        <v>275</v>
      </c>
      <c r="B263" s="49"/>
      <c r="C263" s="49"/>
      <c r="D263" s="49"/>
      <c r="E263" s="78"/>
      <c r="F263" s="78"/>
      <c r="G263" s="51"/>
      <c r="H263" s="79"/>
      <c r="I263" s="80"/>
      <c r="J263" s="139" t="e">
        <v>#DIV/0!</v>
      </c>
      <c r="K263" s="50"/>
      <c r="L263" s="50"/>
      <c r="M263" s="49"/>
      <c r="N263" s="49"/>
      <c r="O263" s="49"/>
    </row>
    <row r="264" spans="1:15">
      <c r="A264" s="73">
        <v>276</v>
      </c>
      <c r="B264" s="49"/>
      <c r="C264" s="49"/>
      <c r="D264" s="49"/>
      <c r="E264" s="78"/>
      <c r="F264" s="78"/>
      <c r="G264" s="51"/>
      <c r="H264" s="79"/>
      <c r="I264" s="80"/>
      <c r="J264" s="152" t="e">
        <v>#DIV/0!</v>
      </c>
      <c r="K264" s="50"/>
      <c r="L264" s="50"/>
      <c r="M264" s="49"/>
      <c r="N264" s="49"/>
      <c r="O264" s="49"/>
    </row>
    <row r="265" spans="1:15">
      <c r="A265" s="73">
        <v>277</v>
      </c>
      <c r="B265" s="49"/>
      <c r="C265" s="49"/>
      <c r="D265" s="49"/>
      <c r="E265" s="78"/>
      <c r="F265" s="78"/>
      <c r="G265" s="51"/>
      <c r="H265" s="79"/>
      <c r="I265" s="80"/>
      <c r="J265" s="152" t="e">
        <v>#DIV/0!</v>
      </c>
      <c r="K265" s="50"/>
      <c r="L265" s="50"/>
      <c r="M265" s="49"/>
      <c r="N265" s="49"/>
      <c r="O265" s="49"/>
    </row>
    <row r="266" spans="1:15">
      <c r="A266" s="32">
        <v>278</v>
      </c>
      <c r="B266" s="49"/>
      <c r="C266" s="49"/>
      <c r="D266" s="49"/>
      <c r="E266" s="78"/>
      <c r="F266" s="78"/>
      <c r="G266" s="51"/>
      <c r="H266" s="79"/>
      <c r="I266" s="80"/>
      <c r="J266" s="139" t="e">
        <v>#DIV/0!</v>
      </c>
      <c r="K266" s="50"/>
      <c r="L266" s="50"/>
      <c r="M266" s="49"/>
      <c r="N266" s="49"/>
      <c r="O266" s="49"/>
    </row>
    <row r="267" spans="1:15">
      <c r="A267" s="32">
        <v>279</v>
      </c>
      <c r="B267" s="49"/>
      <c r="C267" s="49"/>
      <c r="D267" s="49"/>
      <c r="E267" s="78"/>
      <c r="F267" s="78"/>
      <c r="G267" s="51"/>
      <c r="H267" s="79"/>
      <c r="I267" s="80"/>
      <c r="J267" s="152" t="e">
        <v>#DIV/0!</v>
      </c>
      <c r="K267" s="50"/>
      <c r="L267" s="50"/>
      <c r="M267" s="49"/>
      <c r="N267" s="49"/>
      <c r="O267" s="49"/>
    </row>
    <row r="268" spans="1:15">
      <c r="A268" s="32">
        <v>280</v>
      </c>
      <c r="B268" s="49"/>
      <c r="C268" s="49"/>
      <c r="D268" s="49"/>
      <c r="E268" s="78"/>
      <c r="F268" s="78"/>
      <c r="G268" s="51"/>
      <c r="H268" s="79"/>
      <c r="I268" s="80"/>
      <c r="J268" s="152" t="e">
        <v>#DIV/0!</v>
      </c>
      <c r="K268" s="50"/>
      <c r="L268" s="50"/>
      <c r="M268" s="49"/>
      <c r="N268" s="49"/>
      <c r="O268" s="49"/>
    </row>
    <row r="269" spans="1:15">
      <c r="A269" s="73">
        <v>281</v>
      </c>
      <c r="B269" s="49"/>
      <c r="C269" s="49"/>
      <c r="D269" s="49"/>
      <c r="E269" s="78"/>
      <c r="F269" s="78"/>
      <c r="G269" s="51"/>
      <c r="H269" s="79"/>
      <c r="I269" s="80"/>
      <c r="J269" s="139" t="e">
        <v>#DIV/0!</v>
      </c>
      <c r="K269" s="50"/>
      <c r="L269" s="50"/>
      <c r="M269" s="49"/>
      <c r="N269" s="49"/>
      <c r="O269" s="49"/>
    </row>
    <row r="270" spans="1:15">
      <c r="A270" s="73">
        <v>282</v>
      </c>
      <c r="B270" s="49"/>
      <c r="C270" s="49"/>
      <c r="D270" s="49"/>
      <c r="E270" s="78"/>
      <c r="F270" s="78"/>
      <c r="G270" s="51"/>
      <c r="H270" s="79"/>
      <c r="I270" s="80"/>
      <c r="J270" s="152" t="e">
        <v>#DIV/0!</v>
      </c>
      <c r="K270" s="50"/>
      <c r="L270" s="50"/>
      <c r="M270" s="49"/>
      <c r="N270" s="49"/>
      <c r="O270" s="49"/>
    </row>
    <row r="271" spans="1:15">
      <c r="A271" s="32">
        <v>283</v>
      </c>
      <c r="B271" s="49"/>
      <c r="C271" s="49"/>
      <c r="D271" s="49"/>
      <c r="E271" s="78"/>
      <c r="F271" s="78"/>
      <c r="G271" s="51"/>
      <c r="H271" s="79"/>
      <c r="I271" s="80"/>
      <c r="J271" s="152" t="e">
        <v>#DIV/0!</v>
      </c>
      <c r="K271" s="50"/>
      <c r="L271" s="50"/>
      <c r="M271" s="49"/>
      <c r="N271" s="49"/>
      <c r="O271" s="49"/>
    </row>
    <row r="272" spans="1:15">
      <c r="A272" s="32">
        <v>284</v>
      </c>
      <c r="B272" s="49"/>
      <c r="C272" s="49"/>
      <c r="D272" s="49"/>
      <c r="E272" s="78"/>
      <c r="F272" s="78"/>
      <c r="G272" s="51"/>
      <c r="H272" s="79"/>
      <c r="I272" s="80"/>
      <c r="J272" s="139" t="e">
        <v>#DIV/0!</v>
      </c>
      <c r="K272" s="50"/>
      <c r="L272" s="50"/>
      <c r="M272" s="49"/>
      <c r="N272" s="49"/>
      <c r="O272" s="49"/>
    </row>
    <row r="273" spans="1:15">
      <c r="A273" s="32">
        <v>285</v>
      </c>
      <c r="B273" s="49"/>
      <c r="C273" s="49"/>
      <c r="D273" s="49"/>
      <c r="E273" s="78"/>
      <c r="F273" s="78"/>
      <c r="G273" s="51"/>
      <c r="H273" s="79"/>
      <c r="I273" s="80"/>
      <c r="J273" s="152" t="e">
        <v>#DIV/0!</v>
      </c>
      <c r="K273" s="50"/>
      <c r="L273" s="50"/>
      <c r="M273" s="49"/>
      <c r="N273" s="49"/>
      <c r="O273" s="49"/>
    </row>
    <row r="274" spans="1:15">
      <c r="A274" s="73">
        <v>286</v>
      </c>
      <c r="B274" s="49"/>
      <c r="C274" s="49"/>
      <c r="D274" s="49"/>
      <c r="E274" s="78"/>
      <c r="F274" s="78"/>
      <c r="G274" s="51"/>
      <c r="H274" s="79"/>
      <c r="I274" s="80"/>
      <c r="J274" s="152" t="e">
        <v>#DIV/0!</v>
      </c>
      <c r="K274" s="50"/>
      <c r="L274" s="50"/>
      <c r="M274" s="49"/>
      <c r="N274" s="49"/>
      <c r="O274" s="49"/>
    </row>
    <row r="275" spans="1:15">
      <c r="A275" s="73">
        <v>287</v>
      </c>
      <c r="B275" s="49"/>
      <c r="C275" s="49"/>
      <c r="D275" s="49"/>
      <c r="E275" s="78"/>
      <c r="F275" s="78"/>
      <c r="G275" s="51"/>
      <c r="H275" s="79"/>
      <c r="I275" s="80"/>
      <c r="J275" s="139" t="e">
        <v>#DIV/0!</v>
      </c>
      <c r="K275" s="50"/>
      <c r="L275" s="50"/>
      <c r="M275" s="49"/>
      <c r="N275" s="49"/>
      <c r="O275" s="49"/>
    </row>
    <row r="276" spans="1:15">
      <c r="A276" s="32">
        <v>288</v>
      </c>
      <c r="B276" s="49"/>
      <c r="C276" s="49"/>
      <c r="D276" s="49"/>
      <c r="E276" s="78"/>
      <c r="F276" s="78"/>
      <c r="G276" s="51"/>
      <c r="H276" s="79"/>
      <c r="I276" s="80"/>
      <c r="J276" s="152" t="e">
        <v>#DIV/0!</v>
      </c>
      <c r="K276" s="50"/>
      <c r="L276" s="50"/>
      <c r="M276" s="49"/>
      <c r="N276" s="49"/>
      <c r="O276" s="49"/>
    </row>
    <row r="277" spans="1:15">
      <c r="A277" s="32">
        <v>289</v>
      </c>
      <c r="B277" s="49"/>
      <c r="C277" s="49"/>
      <c r="D277" s="49"/>
      <c r="E277" s="78"/>
      <c r="F277" s="78"/>
      <c r="G277" s="51"/>
      <c r="H277" s="79"/>
      <c r="I277" s="80"/>
      <c r="J277" s="152" t="e">
        <v>#DIV/0!</v>
      </c>
      <c r="K277" s="50"/>
      <c r="L277" s="50"/>
      <c r="M277" s="49"/>
      <c r="N277" s="49"/>
      <c r="O277" s="49"/>
    </row>
    <row r="278" spans="1:15">
      <c r="A278" s="32">
        <v>290</v>
      </c>
      <c r="B278" s="49"/>
      <c r="C278" s="49"/>
      <c r="D278" s="49"/>
      <c r="E278" s="78"/>
      <c r="F278" s="78"/>
      <c r="G278" s="51"/>
      <c r="H278" s="79"/>
      <c r="I278" s="80"/>
      <c r="J278" s="139" t="e">
        <v>#DIV/0!</v>
      </c>
      <c r="K278" s="50"/>
      <c r="L278" s="50"/>
      <c r="M278" s="49"/>
      <c r="N278" s="49"/>
      <c r="O278" s="49"/>
    </row>
    <row r="279" spans="1:15">
      <c r="A279" s="73">
        <v>291</v>
      </c>
      <c r="B279" s="49"/>
      <c r="C279" s="49"/>
      <c r="D279" s="49"/>
      <c r="E279" s="78"/>
      <c r="F279" s="78"/>
      <c r="G279" s="51"/>
      <c r="H279" s="79"/>
      <c r="I279" s="80"/>
      <c r="J279" s="152" t="e">
        <v>#DIV/0!</v>
      </c>
      <c r="K279" s="50"/>
      <c r="L279" s="50"/>
      <c r="M279" s="49"/>
      <c r="N279" s="49"/>
      <c r="O279" s="49"/>
    </row>
    <row r="280" spans="1:15">
      <c r="A280" s="73">
        <v>292</v>
      </c>
      <c r="B280" s="49"/>
      <c r="C280" s="49"/>
      <c r="D280" s="49"/>
      <c r="E280" s="78"/>
      <c r="F280" s="78"/>
      <c r="G280" s="51"/>
      <c r="H280" s="79"/>
      <c r="I280" s="80"/>
      <c r="J280" s="152" t="e">
        <v>#DIV/0!</v>
      </c>
      <c r="K280" s="50"/>
      <c r="L280" s="50"/>
      <c r="M280" s="49"/>
      <c r="N280" s="49"/>
      <c r="O280" s="49"/>
    </row>
    <row r="281" spans="1:15">
      <c r="A281" s="32">
        <v>293</v>
      </c>
      <c r="B281" s="49"/>
      <c r="C281" s="49"/>
      <c r="D281" s="49"/>
      <c r="E281" s="78"/>
      <c r="F281" s="78"/>
      <c r="G281" s="51"/>
      <c r="H281" s="79"/>
      <c r="I281" s="80"/>
      <c r="J281" s="139" t="e">
        <v>#DIV/0!</v>
      </c>
      <c r="K281" s="50"/>
      <c r="L281" s="50"/>
      <c r="M281" s="49"/>
      <c r="N281" s="49"/>
      <c r="O281" s="49"/>
    </row>
    <row r="282" spans="1:15">
      <c r="A282" s="32">
        <v>294</v>
      </c>
      <c r="B282" s="49"/>
      <c r="C282" s="49"/>
      <c r="D282" s="49"/>
      <c r="E282" s="78"/>
      <c r="F282" s="78"/>
      <c r="G282" s="51"/>
      <c r="H282" s="79"/>
      <c r="I282" s="80"/>
      <c r="J282" s="152" t="e">
        <v>#DIV/0!</v>
      </c>
      <c r="K282" s="50"/>
      <c r="L282" s="50"/>
      <c r="M282" s="49"/>
      <c r="N282" s="49"/>
      <c r="O282" s="49"/>
    </row>
    <row r="283" spans="1:15">
      <c r="A283" s="32">
        <v>295</v>
      </c>
      <c r="B283" s="49"/>
      <c r="C283" s="49"/>
      <c r="D283" s="49"/>
      <c r="E283" s="78"/>
      <c r="F283" s="78"/>
      <c r="G283" s="51"/>
      <c r="H283" s="79"/>
      <c r="I283" s="80"/>
      <c r="J283" s="152" t="e">
        <v>#DIV/0!</v>
      </c>
      <c r="K283" s="50"/>
      <c r="L283" s="50"/>
      <c r="M283" s="49"/>
      <c r="N283" s="49"/>
      <c r="O283" s="49"/>
    </row>
    <row r="284" spans="1:15">
      <c r="A284" s="73">
        <v>296</v>
      </c>
      <c r="B284" s="49"/>
      <c r="C284" s="49"/>
      <c r="D284" s="49"/>
      <c r="E284" s="78"/>
      <c r="F284" s="78"/>
      <c r="G284" s="51"/>
      <c r="H284" s="79"/>
      <c r="I284" s="80"/>
      <c r="J284" s="139" t="e">
        <v>#DIV/0!</v>
      </c>
      <c r="K284" s="50"/>
      <c r="L284" s="50"/>
      <c r="M284" s="49"/>
      <c r="N284" s="49"/>
      <c r="O284" s="49"/>
    </row>
    <row r="285" spans="1:15">
      <c r="A285" s="73">
        <v>297</v>
      </c>
      <c r="B285" s="49"/>
      <c r="C285" s="49"/>
      <c r="D285" s="49"/>
      <c r="E285" s="78"/>
      <c r="F285" s="78"/>
      <c r="G285" s="51"/>
      <c r="H285" s="79"/>
      <c r="I285" s="80"/>
      <c r="J285" s="152" t="e">
        <v>#DIV/0!</v>
      </c>
      <c r="K285" s="50"/>
      <c r="L285" s="50"/>
      <c r="M285" s="49"/>
      <c r="N285" s="49"/>
      <c r="O285" s="49"/>
    </row>
    <row r="286" spans="1:15">
      <c r="A286" s="32">
        <v>298</v>
      </c>
      <c r="B286" s="49"/>
      <c r="C286" s="49"/>
      <c r="D286" s="49"/>
      <c r="E286" s="78"/>
      <c r="F286" s="78"/>
      <c r="G286" s="51"/>
      <c r="H286" s="79"/>
      <c r="I286" s="80"/>
      <c r="J286" s="152" t="e">
        <v>#DIV/0!</v>
      </c>
      <c r="K286" s="50"/>
      <c r="L286" s="50"/>
      <c r="M286" s="49"/>
      <c r="N286" s="49"/>
      <c r="O286" s="49"/>
    </row>
    <row r="287" spans="1:15">
      <c r="A287" s="32">
        <v>299</v>
      </c>
      <c r="B287" s="49"/>
      <c r="C287" s="49"/>
      <c r="D287" s="49"/>
      <c r="E287" s="78"/>
      <c r="F287" s="78"/>
      <c r="G287" s="51"/>
      <c r="H287" s="79"/>
      <c r="I287" s="80"/>
      <c r="J287" s="139" t="e">
        <v>#DIV/0!</v>
      </c>
      <c r="K287" s="50"/>
      <c r="L287" s="50"/>
      <c r="M287" s="49"/>
      <c r="N287" s="49"/>
      <c r="O287" s="49"/>
    </row>
    <row r="288" spans="1:15">
      <c r="A288" s="32">
        <v>300</v>
      </c>
      <c r="B288" s="49"/>
      <c r="C288" s="49"/>
      <c r="D288" s="49"/>
      <c r="E288" s="78"/>
      <c r="F288" s="78"/>
      <c r="G288" s="51"/>
      <c r="H288" s="79"/>
      <c r="I288" s="80"/>
      <c r="J288" s="152" t="e">
        <v>#DIV/0!</v>
      </c>
      <c r="K288" s="50"/>
      <c r="L288" s="50"/>
      <c r="M288" s="49"/>
      <c r="N288" s="49"/>
      <c r="O288" s="49"/>
    </row>
    <row r="289" spans="1:15">
      <c r="A289" s="73">
        <v>301</v>
      </c>
      <c r="B289" s="49"/>
      <c r="C289" s="49"/>
      <c r="D289" s="49"/>
      <c r="E289" s="78"/>
      <c r="F289" s="78"/>
      <c r="G289" s="51"/>
      <c r="H289" s="79"/>
      <c r="I289" s="80"/>
      <c r="J289" s="152" t="e">
        <v>#DIV/0!</v>
      </c>
      <c r="K289" s="50"/>
      <c r="L289" s="50"/>
      <c r="M289" s="49"/>
      <c r="N289" s="49"/>
      <c r="O289" s="49"/>
    </row>
    <row r="290" spans="1:15">
      <c r="A290" s="73">
        <v>302</v>
      </c>
      <c r="B290" s="49"/>
      <c r="C290" s="49"/>
      <c r="D290" s="49"/>
      <c r="E290" s="78"/>
      <c r="F290" s="78"/>
      <c r="G290" s="51"/>
      <c r="H290" s="79"/>
      <c r="I290" s="80"/>
      <c r="J290" s="139" t="e">
        <v>#DIV/0!</v>
      </c>
      <c r="K290" s="50"/>
      <c r="L290" s="50"/>
      <c r="M290" s="49"/>
      <c r="N290" s="49"/>
      <c r="O290" s="49"/>
    </row>
    <row r="291" spans="1:15">
      <c r="A291" s="32">
        <v>303</v>
      </c>
      <c r="B291" s="49"/>
      <c r="C291" s="49"/>
      <c r="D291" s="49"/>
      <c r="E291" s="78"/>
      <c r="F291" s="78"/>
      <c r="G291" s="51"/>
      <c r="H291" s="79"/>
      <c r="I291" s="80"/>
      <c r="J291" s="152" t="e">
        <v>#DIV/0!</v>
      </c>
      <c r="K291" s="50"/>
      <c r="L291" s="50"/>
      <c r="M291" s="49"/>
      <c r="N291" s="49"/>
      <c r="O291" s="49"/>
    </row>
    <row r="292" spans="1:15">
      <c r="A292" s="32">
        <v>304</v>
      </c>
      <c r="B292" s="49"/>
      <c r="C292" s="49"/>
      <c r="D292" s="49"/>
      <c r="E292" s="78"/>
      <c r="F292" s="78"/>
      <c r="G292" s="51"/>
      <c r="H292" s="79"/>
      <c r="I292" s="80"/>
      <c r="J292" s="152" t="e">
        <v>#DIV/0!</v>
      </c>
      <c r="K292" s="50"/>
      <c r="L292" s="50"/>
      <c r="M292" s="49"/>
      <c r="N292" s="49"/>
      <c r="O292" s="49"/>
    </row>
    <row r="293" spans="1:15">
      <c r="A293" s="32">
        <v>305</v>
      </c>
      <c r="B293" s="49"/>
      <c r="C293" s="49"/>
      <c r="D293" s="49"/>
      <c r="E293" s="78"/>
      <c r="F293" s="78"/>
      <c r="G293" s="51"/>
      <c r="H293" s="79"/>
      <c r="I293" s="80"/>
      <c r="J293" s="139" t="e">
        <v>#DIV/0!</v>
      </c>
      <c r="K293" s="50"/>
      <c r="L293" s="50"/>
      <c r="M293" s="49"/>
      <c r="N293" s="49"/>
      <c r="O293" s="49"/>
    </row>
    <row r="294" spans="1:15">
      <c r="A294" s="73">
        <v>306</v>
      </c>
      <c r="B294" s="49"/>
      <c r="C294" s="49"/>
      <c r="D294" s="49"/>
      <c r="E294" s="78"/>
      <c r="F294" s="78"/>
      <c r="G294" s="51"/>
      <c r="H294" s="79"/>
      <c r="I294" s="80"/>
      <c r="J294" s="152" t="e">
        <v>#DIV/0!</v>
      </c>
      <c r="K294" s="50"/>
      <c r="L294" s="50"/>
      <c r="M294" s="49"/>
      <c r="N294" s="49"/>
      <c r="O294" s="49"/>
    </row>
    <row r="295" spans="1:15">
      <c r="A295" s="73">
        <v>307</v>
      </c>
      <c r="B295" s="49"/>
      <c r="C295" s="49"/>
      <c r="D295" s="49"/>
      <c r="E295" s="78"/>
      <c r="F295" s="78"/>
      <c r="G295" s="51"/>
      <c r="H295" s="79"/>
      <c r="I295" s="80"/>
      <c r="J295" s="152" t="e">
        <v>#DIV/0!</v>
      </c>
      <c r="K295" s="50"/>
      <c r="L295" s="50"/>
      <c r="M295" s="49"/>
      <c r="N295" s="49"/>
      <c r="O295" s="49"/>
    </row>
    <row r="296" spans="1:15">
      <c r="A296" s="32">
        <v>308</v>
      </c>
      <c r="B296" s="49"/>
      <c r="C296" s="49"/>
      <c r="D296" s="49"/>
      <c r="E296" s="78"/>
      <c r="F296" s="78"/>
      <c r="G296" s="51"/>
      <c r="H296" s="79"/>
      <c r="I296" s="80"/>
      <c r="J296" s="139" t="e">
        <v>#DIV/0!</v>
      </c>
      <c r="K296" s="50"/>
      <c r="L296" s="50"/>
      <c r="M296" s="49"/>
      <c r="N296" s="49"/>
      <c r="O296" s="49"/>
    </row>
    <row r="297" spans="1:15">
      <c r="A297" s="32">
        <v>309</v>
      </c>
      <c r="B297" s="49"/>
      <c r="C297" s="49"/>
      <c r="D297" s="49"/>
      <c r="E297" s="78"/>
      <c r="F297" s="78"/>
      <c r="G297" s="51"/>
      <c r="H297" s="79"/>
      <c r="I297" s="80"/>
      <c r="J297" s="152" t="e">
        <v>#DIV/0!</v>
      </c>
      <c r="K297" s="50"/>
      <c r="L297" s="50"/>
      <c r="M297" s="49"/>
      <c r="N297" s="49"/>
      <c r="O297" s="49"/>
    </row>
    <row r="298" spans="1:15">
      <c r="A298" s="32">
        <v>310</v>
      </c>
      <c r="B298" s="49"/>
      <c r="C298" s="49"/>
      <c r="D298" s="49"/>
      <c r="E298" s="78"/>
      <c r="F298" s="78"/>
      <c r="G298" s="51"/>
      <c r="H298" s="79"/>
      <c r="I298" s="80"/>
      <c r="J298" s="152" t="e">
        <v>#DIV/0!</v>
      </c>
      <c r="K298" s="50"/>
      <c r="L298" s="50"/>
      <c r="M298" s="49"/>
      <c r="N298" s="49"/>
      <c r="O298" s="49"/>
    </row>
    <row r="299" spans="1:15">
      <c r="A299" s="73">
        <v>311</v>
      </c>
      <c r="B299" s="49"/>
      <c r="C299" s="49"/>
      <c r="D299" s="49"/>
      <c r="E299" s="78"/>
      <c r="F299" s="78"/>
      <c r="G299" s="51"/>
      <c r="H299" s="79"/>
      <c r="I299" s="80"/>
      <c r="J299" s="139" t="e">
        <v>#DIV/0!</v>
      </c>
      <c r="K299" s="50"/>
      <c r="L299" s="50"/>
      <c r="M299" s="49"/>
      <c r="N299" s="49"/>
      <c r="O299" s="49"/>
    </row>
    <row r="300" spans="1:15">
      <c r="A300" s="73">
        <v>312</v>
      </c>
      <c r="B300" s="49"/>
      <c r="C300" s="49"/>
      <c r="D300" s="49"/>
      <c r="E300" s="78"/>
      <c r="F300" s="78"/>
      <c r="G300" s="51"/>
      <c r="H300" s="79"/>
      <c r="I300" s="80"/>
      <c r="J300" s="152" t="e">
        <v>#DIV/0!</v>
      </c>
      <c r="K300" s="50"/>
      <c r="L300" s="50"/>
      <c r="M300" s="49"/>
      <c r="N300" s="49"/>
      <c r="O300" s="49"/>
    </row>
    <row r="301" spans="1:15">
      <c r="A301" s="32">
        <v>313</v>
      </c>
      <c r="B301" s="49"/>
      <c r="C301" s="49"/>
      <c r="D301" s="49"/>
      <c r="E301" s="78"/>
      <c r="F301" s="78"/>
      <c r="G301" s="51"/>
      <c r="H301" s="79"/>
      <c r="I301" s="80"/>
      <c r="J301" s="152" t="e">
        <v>#DIV/0!</v>
      </c>
      <c r="K301" s="50"/>
      <c r="L301" s="50"/>
      <c r="M301" s="49"/>
      <c r="N301" s="49"/>
      <c r="O301" s="49"/>
    </row>
    <row r="302" spans="1:15">
      <c r="A302" s="32">
        <v>314</v>
      </c>
      <c r="B302" s="49"/>
      <c r="C302" s="49"/>
      <c r="D302" s="49"/>
      <c r="E302" s="78"/>
      <c r="F302" s="78"/>
      <c r="G302" s="51"/>
      <c r="H302" s="79"/>
      <c r="I302" s="80"/>
      <c r="J302" s="139" t="e">
        <v>#DIV/0!</v>
      </c>
      <c r="K302" s="50"/>
      <c r="L302" s="50"/>
      <c r="M302" s="49"/>
      <c r="N302" s="49"/>
      <c r="O302" s="49"/>
    </row>
    <row r="303" spans="1:15">
      <c r="A303" s="32">
        <v>315</v>
      </c>
      <c r="B303" s="49"/>
      <c r="C303" s="49"/>
      <c r="D303" s="49"/>
      <c r="E303" s="78"/>
      <c r="F303" s="78"/>
      <c r="G303" s="51"/>
      <c r="H303" s="79"/>
      <c r="I303" s="80"/>
      <c r="J303" s="152" t="e">
        <v>#DIV/0!</v>
      </c>
      <c r="K303" s="50"/>
      <c r="L303" s="50"/>
      <c r="M303" s="49"/>
      <c r="N303" s="49"/>
      <c r="O303" s="49"/>
    </row>
    <row r="304" spans="1:15">
      <c r="A304" s="73">
        <v>316</v>
      </c>
      <c r="B304" s="49"/>
      <c r="C304" s="49"/>
      <c r="D304" s="49"/>
      <c r="E304" s="78"/>
      <c r="F304" s="78"/>
      <c r="G304" s="51"/>
      <c r="H304" s="79"/>
      <c r="I304" s="80"/>
      <c r="J304" s="152" t="e">
        <v>#DIV/0!</v>
      </c>
      <c r="K304" s="50"/>
      <c r="L304" s="50"/>
      <c r="M304" s="49"/>
      <c r="N304" s="49"/>
      <c r="O304" s="49"/>
    </row>
    <row r="305" spans="1:15">
      <c r="A305" s="73">
        <v>317</v>
      </c>
      <c r="B305" s="49"/>
      <c r="C305" s="49"/>
      <c r="D305" s="49"/>
      <c r="E305" s="78"/>
      <c r="F305" s="78"/>
      <c r="G305" s="51"/>
      <c r="H305" s="79"/>
      <c r="I305" s="80"/>
      <c r="J305" s="139" t="e">
        <v>#DIV/0!</v>
      </c>
      <c r="K305" s="50"/>
      <c r="L305" s="50"/>
      <c r="M305" s="49"/>
      <c r="N305" s="49"/>
      <c r="O305" s="49"/>
    </row>
    <row r="306" spans="1:15">
      <c r="A306" s="32">
        <v>318</v>
      </c>
      <c r="B306" s="49"/>
      <c r="C306" s="49"/>
      <c r="D306" s="49"/>
      <c r="E306" s="78"/>
      <c r="F306" s="78"/>
      <c r="G306" s="51"/>
      <c r="H306" s="79"/>
      <c r="I306" s="80"/>
      <c r="J306" s="152" t="e">
        <v>#DIV/0!</v>
      </c>
      <c r="K306" s="50"/>
      <c r="L306" s="50"/>
      <c r="M306" s="49"/>
      <c r="N306" s="49"/>
      <c r="O306" s="49"/>
    </row>
    <row r="307" spans="1:15">
      <c r="A307" s="32">
        <v>319</v>
      </c>
      <c r="B307" s="49"/>
      <c r="C307" s="49"/>
      <c r="D307" s="49"/>
      <c r="E307" s="78"/>
      <c r="F307" s="78"/>
      <c r="G307" s="51"/>
      <c r="H307" s="79"/>
      <c r="I307" s="80"/>
      <c r="J307" s="152" t="e">
        <v>#DIV/0!</v>
      </c>
      <c r="K307" s="50"/>
      <c r="L307" s="50"/>
      <c r="M307" s="49"/>
      <c r="N307" s="49"/>
      <c r="O307" s="49"/>
    </row>
    <row r="308" spans="1:15">
      <c r="A308" s="32">
        <v>320</v>
      </c>
      <c r="B308" s="49"/>
      <c r="C308" s="49"/>
      <c r="D308" s="49"/>
      <c r="E308" s="78"/>
      <c r="F308" s="78"/>
      <c r="G308" s="51"/>
      <c r="H308" s="79"/>
      <c r="I308" s="80"/>
      <c r="J308" s="139" t="e">
        <v>#DIV/0!</v>
      </c>
      <c r="K308" s="50"/>
      <c r="L308" s="50"/>
      <c r="M308" s="49"/>
      <c r="N308" s="49"/>
      <c r="O308" s="49"/>
    </row>
    <row r="309" spans="1:15">
      <c r="A309" s="73">
        <v>321</v>
      </c>
      <c r="B309" s="49"/>
      <c r="C309" s="49"/>
      <c r="D309" s="49"/>
      <c r="E309" s="78"/>
      <c r="F309" s="78"/>
      <c r="G309" s="51"/>
      <c r="H309" s="79"/>
      <c r="I309" s="80"/>
      <c r="J309" s="152" t="e">
        <v>#DIV/0!</v>
      </c>
      <c r="K309" s="50"/>
      <c r="L309" s="50"/>
      <c r="M309" s="49"/>
      <c r="N309" s="49"/>
      <c r="O309" s="49"/>
    </row>
    <row r="310" spans="1:15">
      <c r="A310" s="73">
        <v>322</v>
      </c>
      <c r="B310" s="49"/>
      <c r="C310" s="49"/>
      <c r="D310" s="49"/>
      <c r="E310" s="78"/>
      <c r="F310" s="78"/>
      <c r="G310" s="51"/>
      <c r="H310" s="79"/>
      <c r="I310" s="80"/>
      <c r="J310" s="152" t="e">
        <v>#DIV/0!</v>
      </c>
      <c r="K310" s="50"/>
      <c r="L310" s="50"/>
      <c r="M310" s="49"/>
      <c r="N310" s="49"/>
      <c r="O310" s="49"/>
    </row>
    <row r="311" spans="1:15">
      <c r="A311" s="32">
        <v>323</v>
      </c>
      <c r="B311" s="49"/>
      <c r="C311" s="49"/>
      <c r="D311" s="49"/>
      <c r="E311" s="78"/>
      <c r="F311" s="78"/>
      <c r="G311" s="51"/>
      <c r="H311" s="79"/>
      <c r="I311" s="80"/>
      <c r="J311" s="139" t="e">
        <v>#DIV/0!</v>
      </c>
      <c r="K311" s="50"/>
      <c r="L311" s="50"/>
      <c r="M311" s="49"/>
      <c r="N311" s="49"/>
      <c r="O311" s="49"/>
    </row>
    <row r="312" spans="1:15">
      <c r="A312" s="32">
        <v>324</v>
      </c>
      <c r="B312" s="49"/>
      <c r="C312" s="49"/>
      <c r="D312" s="49"/>
      <c r="E312" s="78"/>
      <c r="F312" s="78"/>
      <c r="G312" s="51"/>
      <c r="H312" s="79"/>
      <c r="I312" s="80"/>
      <c r="J312" s="152" t="e">
        <v>#DIV/0!</v>
      </c>
      <c r="K312" s="50"/>
      <c r="L312" s="50"/>
      <c r="M312" s="49"/>
      <c r="N312" s="49"/>
      <c r="O312" s="49"/>
    </row>
    <row r="313" spans="1:15">
      <c r="A313" s="32">
        <v>325</v>
      </c>
      <c r="B313" s="49"/>
      <c r="C313" s="49"/>
      <c r="D313" s="49"/>
      <c r="E313" s="78"/>
      <c r="F313" s="78"/>
      <c r="G313" s="51"/>
      <c r="H313" s="79"/>
      <c r="I313" s="80"/>
      <c r="J313" s="152" t="e">
        <v>#DIV/0!</v>
      </c>
      <c r="K313" s="50"/>
      <c r="L313" s="50"/>
      <c r="M313" s="49"/>
      <c r="N313" s="49"/>
      <c r="O313" s="49"/>
    </row>
    <row r="314" spans="1:15">
      <c r="A314" s="73">
        <v>326</v>
      </c>
      <c r="B314" s="49"/>
      <c r="C314" s="49"/>
      <c r="D314" s="49"/>
      <c r="E314" s="78"/>
      <c r="F314" s="78"/>
      <c r="G314" s="51"/>
      <c r="H314" s="79"/>
      <c r="I314" s="80"/>
      <c r="J314" s="139" t="e">
        <v>#DIV/0!</v>
      </c>
      <c r="K314" s="50"/>
      <c r="L314" s="50"/>
      <c r="M314" s="49"/>
      <c r="N314" s="49"/>
      <c r="O314" s="49"/>
    </row>
    <row r="315" spans="1:15">
      <c r="A315" s="73">
        <v>327</v>
      </c>
      <c r="B315" s="49"/>
      <c r="C315" s="49"/>
      <c r="D315" s="49"/>
      <c r="E315" s="78"/>
      <c r="F315" s="78"/>
      <c r="G315" s="51"/>
      <c r="H315" s="79"/>
      <c r="I315" s="80"/>
      <c r="J315" s="152" t="e">
        <v>#DIV/0!</v>
      </c>
      <c r="K315" s="50"/>
      <c r="L315" s="50"/>
      <c r="M315" s="49"/>
      <c r="N315" s="49"/>
      <c r="O315" s="49"/>
    </row>
    <row r="316" spans="1:15">
      <c r="A316" s="32">
        <v>328</v>
      </c>
      <c r="B316" s="49"/>
      <c r="C316" s="49"/>
      <c r="D316" s="49"/>
      <c r="E316" s="78"/>
      <c r="F316" s="78"/>
      <c r="G316" s="51"/>
      <c r="H316" s="79"/>
      <c r="I316" s="80"/>
      <c r="J316" s="152" t="e">
        <v>#DIV/0!</v>
      </c>
      <c r="K316" s="50"/>
      <c r="L316" s="50"/>
      <c r="M316" s="49"/>
      <c r="N316" s="49"/>
      <c r="O316" s="49"/>
    </row>
    <row r="317" spans="1:15">
      <c r="A317" s="32">
        <v>329</v>
      </c>
      <c r="B317" s="49"/>
      <c r="C317" s="49"/>
      <c r="D317" s="49"/>
      <c r="E317" s="78"/>
      <c r="F317" s="78"/>
      <c r="G317" s="51"/>
      <c r="H317" s="79"/>
      <c r="I317" s="80"/>
      <c r="J317" s="139" t="e">
        <v>#DIV/0!</v>
      </c>
      <c r="K317" s="50"/>
      <c r="L317" s="50"/>
      <c r="M317" s="49"/>
      <c r="N317" s="49"/>
      <c r="O317" s="49"/>
    </row>
    <row r="318" spans="1:15">
      <c r="A318" s="32">
        <v>330</v>
      </c>
      <c r="B318" s="49"/>
      <c r="C318" s="49"/>
      <c r="D318" s="49"/>
      <c r="E318" s="78"/>
      <c r="F318" s="78"/>
      <c r="G318" s="51"/>
      <c r="H318" s="79"/>
      <c r="I318" s="80"/>
      <c r="J318" s="152" t="e">
        <v>#DIV/0!</v>
      </c>
      <c r="K318" s="50"/>
      <c r="L318" s="50"/>
      <c r="M318" s="49"/>
      <c r="N318" s="49"/>
      <c r="O318" s="49"/>
    </row>
    <row r="319" spans="1:15">
      <c r="A319" s="73">
        <v>331</v>
      </c>
      <c r="B319" s="49"/>
      <c r="C319" s="49"/>
      <c r="D319" s="49"/>
      <c r="E319" s="78"/>
      <c r="F319" s="78"/>
      <c r="G319" s="51"/>
      <c r="H319" s="79"/>
      <c r="I319" s="80"/>
      <c r="J319" s="152" t="e">
        <v>#DIV/0!</v>
      </c>
      <c r="K319" s="50"/>
      <c r="L319" s="50"/>
      <c r="M319" s="49"/>
      <c r="N319" s="49"/>
      <c r="O319" s="49"/>
    </row>
    <row r="320" spans="1:15">
      <c r="A320" s="73">
        <v>332</v>
      </c>
      <c r="B320" s="49"/>
      <c r="C320" s="49"/>
      <c r="D320" s="49"/>
      <c r="E320" s="78"/>
      <c r="F320" s="78"/>
      <c r="G320" s="51"/>
      <c r="H320" s="79"/>
      <c r="I320" s="80"/>
      <c r="J320" s="139" t="e">
        <v>#DIV/0!</v>
      </c>
      <c r="K320" s="50"/>
      <c r="L320" s="50"/>
      <c r="M320" s="49"/>
      <c r="N320" s="49"/>
      <c r="O320" s="49"/>
    </row>
    <row r="321" spans="1:15">
      <c r="A321" s="32">
        <v>333</v>
      </c>
      <c r="B321" s="49"/>
      <c r="C321" s="49"/>
      <c r="D321" s="49"/>
      <c r="E321" s="78"/>
      <c r="F321" s="78"/>
      <c r="G321" s="51"/>
      <c r="H321" s="79"/>
      <c r="I321" s="80"/>
      <c r="J321" s="152" t="e">
        <v>#DIV/0!</v>
      </c>
      <c r="K321" s="50"/>
      <c r="L321" s="50"/>
      <c r="M321" s="49"/>
      <c r="N321" s="49"/>
      <c r="O321" s="49"/>
    </row>
    <row r="322" spans="1:15">
      <c r="A322" s="32">
        <v>334</v>
      </c>
      <c r="B322" s="49"/>
      <c r="C322" s="49"/>
      <c r="D322" s="49"/>
      <c r="E322" s="78"/>
      <c r="F322" s="78"/>
      <c r="G322" s="51"/>
      <c r="H322" s="79"/>
      <c r="I322" s="80"/>
      <c r="J322" s="152" t="e">
        <v>#DIV/0!</v>
      </c>
      <c r="K322" s="50"/>
      <c r="L322" s="50"/>
      <c r="M322" s="49"/>
      <c r="N322" s="49"/>
      <c r="O322" s="49"/>
    </row>
    <row r="323" spans="1:15">
      <c r="A323" s="32">
        <v>335</v>
      </c>
      <c r="B323" s="49"/>
      <c r="C323" s="49"/>
      <c r="D323" s="49"/>
      <c r="E323" s="78"/>
      <c r="F323" s="78"/>
      <c r="G323" s="51"/>
      <c r="H323" s="79"/>
      <c r="I323" s="80"/>
      <c r="J323" s="139" t="e">
        <v>#DIV/0!</v>
      </c>
      <c r="K323" s="50"/>
      <c r="L323" s="50"/>
      <c r="M323" s="49"/>
      <c r="N323" s="49"/>
      <c r="O323" s="49"/>
    </row>
    <row r="324" spans="1:15">
      <c r="A324" s="73">
        <v>336</v>
      </c>
      <c r="B324" s="49"/>
      <c r="C324" s="49"/>
      <c r="D324" s="49"/>
      <c r="E324" s="78"/>
      <c r="F324" s="78"/>
      <c r="G324" s="51"/>
      <c r="H324" s="79"/>
      <c r="I324" s="80"/>
      <c r="J324" s="152" t="e">
        <v>#DIV/0!</v>
      </c>
      <c r="K324" s="50"/>
      <c r="L324" s="50"/>
      <c r="M324" s="49"/>
      <c r="N324" s="49"/>
      <c r="O324" s="49"/>
    </row>
    <row r="325" spans="1:15">
      <c r="A325" s="73">
        <v>337</v>
      </c>
      <c r="B325" s="49"/>
      <c r="C325" s="49"/>
      <c r="D325" s="49"/>
      <c r="E325" s="78"/>
      <c r="F325" s="78"/>
      <c r="G325" s="51"/>
      <c r="H325" s="79"/>
      <c r="I325" s="80"/>
      <c r="J325" s="152" t="e">
        <v>#DIV/0!</v>
      </c>
      <c r="K325" s="50"/>
      <c r="L325" s="50"/>
      <c r="M325" s="49"/>
      <c r="N325" s="49"/>
      <c r="O325" s="49"/>
    </row>
    <row r="326" spans="1:15">
      <c r="A326" s="32">
        <v>338</v>
      </c>
      <c r="B326" s="49"/>
      <c r="C326" s="49"/>
      <c r="D326" s="49"/>
      <c r="E326" s="78"/>
      <c r="F326" s="78"/>
      <c r="G326" s="51"/>
      <c r="H326" s="79"/>
      <c r="I326" s="80"/>
      <c r="J326" s="139" t="e">
        <v>#DIV/0!</v>
      </c>
      <c r="K326" s="50"/>
      <c r="L326" s="50"/>
      <c r="M326" s="49"/>
      <c r="N326" s="49"/>
      <c r="O326" s="49"/>
    </row>
    <row r="327" spans="1:15">
      <c r="A327" s="32">
        <v>339</v>
      </c>
      <c r="B327" s="49"/>
      <c r="C327" s="49"/>
      <c r="D327" s="49"/>
      <c r="E327" s="78"/>
      <c r="F327" s="78"/>
      <c r="G327" s="51"/>
      <c r="H327" s="79"/>
      <c r="I327" s="80"/>
      <c r="J327" s="152" t="e">
        <v>#DIV/0!</v>
      </c>
      <c r="K327" s="50"/>
      <c r="L327" s="50"/>
      <c r="M327" s="49"/>
      <c r="N327" s="49"/>
      <c r="O327" s="49"/>
    </row>
    <row r="328" spans="1:15">
      <c r="A328" s="32">
        <v>340</v>
      </c>
      <c r="B328" s="49"/>
      <c r="C328" s="49"/>
      <c r="D328" s="49"/>
      <c r="E328" s="78"/>
      <c r="F328" s="78"/>
      <c r="G328" s="51"/>
      <c r="H328" s="79"/>
      <c r="I328" s="80"/>
      <c r="J328" s="152" t="e">
        <v>#DIV/0!</v>
      </c>
      <c r="K328" s="50"/>
      <c r="L328" s="50"/>
      <c r="M328" s="49"/>
      <c r="N328" s="49"/>
      <c r="O328" s="49"/>
    </row>
    <row r="329" spans="1:15">
      <c r="A329" s="73">
        <v>341</v>
      </c>
      <c r="B329" s="49"/>
      <c r="C329" s="49"/>
      <c r="D329" s="49"/>
      <c r="E329" s="78"/>
      <c r="F329" s="78"/>
      <c r="G329" s="51"/>
      <c r="H329" s="79"/>
      <c r="I329" s="80"/>
      <c r="J329" s="139" t="e">
        <v>#DIV/0!</v>
      </c>
      <c r="K329" s="50"/>
      <c r="L329" s="50"/>
      <c r="M329" s="49"/>
      <c r="N329" s="49"/>
      <c r="O329" s="49"/>
    </row>
    <row r="330" spans="1:15">
      <c r="A330" s="73">
        <v>342</v>
      </c>
      <c r="B330" s="49"/>
      <c r="C330" s="49"/>
      <c r="D330" s="49"/>
      <c r="E330" s="78"/>
      <c r="F330" s="78"/>
      <c r="G330" s="51"/>
      <c r="H330" s="79"/>
      <c r="I330" s="80"/>
      <c r="J330" s="152" t="e">
        <v>#DIV/0!</v>
      </c>
      <c r="K330" s="50"/>
      <c r="L330" s="50"/>
      <c r="M330" s="49"/>
      <c r="N330" s="49"/>
      <c r="O330" s="49"/>
    </row>
    <row r="331" spans="1:15">
      <c r="A331" s="32">
        <v>343</v>
      </c>
      <c r="B331" s="49"/>
      <c r="C331" s="49"/>
      <c r="D331" s="49"/>
      <c r="E331" s="78"/>
      <c r="F331" s="78"/>
      <c r="G331" s="51"/>
      <c r="H331" s="79"/>
      <c r="I331" s="80"/>
      <c r="J331" s="152" t="e">
        <v>#DIV/0!</v>
      </c>
      <c r="K331" s="50"/>
      <c r="L331" s="50"/>
      <c r="M331" s="49"/>
      <c r="N331" s="49"/>
      <c r="O331" s="49"/>
    </row>
    <row r="332" spans="1:15">
      <c r="A332" s="32">
        <v>344</v>
      </c>
      <c r="B332" s="49"/>
      <c r="C332" s="49"/>
      <c r="D332" s="49"/>
      <c r="E332" s="78"/>
      <c r="F332" s="78"/>
      <c r="G332" s="51"/>
      <c r="H332" s="79"/>
      <c r="I332" s="80"/>
      <c r="J332" s="139" t="e">
        <v>#DIV/0!</v>
      </c>
      <c r="K332" s="50"/>
      <c r="L332" s="50"/>
      <c r="M332" s="49"/>
      <c r="N332" s="49"/>
      <c r="O332" s="49"/>
    </row>
    <row r="333" spans="1:15">
      <c r="A333" s="32">
        <v>345</v>
      </c>
      <c r="B333" s="49"/>
      <c r="C333" s="49"/>
      <c r="D333" s="49"/>
      <c r="E333" s="78"/>
      <c r="F333" s="78"/>
      <c r="G333" s="51"/>
      <c r="H333" s="79"/>
      <c r="I333" s="80"/>
      <c r="J333" s="152" t="e">
        <v>#DIV/0!</v>
      </c>
      <c r="K333" s="50"/>
      <c r="L333" s="50"/>
      <c r="M333" s="49"/>
      <c r="N333" s="49"/>
      <c r="O333" s="49"/>
    </row>
    <row r="334" spans="1:15">
      <c r="A334" s="73">
        <v>346</v>
      </c>
      <c r="B334" s="49"/>
      <c r="C334" s="49"/>
      <c r="D334" s="49"/>
      <c r="E334" s="78"/>
      <c r="F334" s="78"/>
      <c r="G334" s="51"/>
      <c r="H334" s="79"/>
      <c r="I334" s="80"/>
      <c r="J334" s="152" t="e">
        <v>#DIV/0!</v>
      </c>
      <c r="K334" s="50"/>
      <c r="L334" s="50"/>
      <c r="M334" s="49"/>
      <c r="N334" s="49"/>
      <c r="O334" s="49"/>
    </row>
    <row r="335" spans="1:15">
      <c r="A335" s="73">
        <v>347</v>
      </c>
      <c r="B335" s="49"/>
      <c r="C335" s="49"/>
      <c r="D335" s="49"/>
      <c r="E335" s="78"/>
      <c r="F335" s="78"/>
      <c r="G335" s="51"/>
      <c r="H335" s="79"/>
      <c r="I335" s="80"/>
      <c r="J335" s="139" t="e">
        <v>#DIV/0!</v>
      </c>
      <c r="K335" s="50"/>
      <c r="L335" s="50"/>
      <c r="M335" s="49"/>
      <c r="N335" s="49"/>
      <c r="O335" s="49"/>
    </row>
    <row r="336" spans="1:15">
      <c r="A336" s="32">
        <v>348</v>
      </c>
      <c r="B336" s="49"/>
      <c r="C336" s="49"/>
      <c r="D336" s="49"/>
      <c r="E336" s="78"/>
      <c r="F336" s="78"/>
      <c r="G336" s="51"/>
      <c r="H336" s="79"/>
      <c r="I336" s="80"/>
      <c r="J336" s="152" t="e">
        <v>#DIV/0!</v>
      </c>
      <c r="K336" s="50"/>
      <c r="L336" s="50"/>
      <c r="M336" s="49"/>
      <c r="N336" s="49"/>
      <c r="O336" s="49"/>
    </row>
    <row r="337" spans="1:15">
      <c r="A337" s="32">
        <v>349</v>
      </c>
      <c r="B337" s="49"/>
      <c r="C337" s="49"/>
      <c r="D337" s="49"/>
      <c r="E337" s="78"/>
      <c r="F337" s="78"/>
      <c r="G337" s="51"/>
      <c r="H337" s="79"/>
      <c r="I337" s="80"/>
      <c r="J337" s="152" t="e">
        <v>#DIV/0!</v>
      </c>
      <c r="K337" s="50"/>
      <c r="L337" s="50"/>
      <c r="M337" s="49"/>
      <c r="N337" s="49"/>
      <c r="O337" s="49"/>
    </row>
    <row r="338" spans="1:15">
      <c r="A338" s="32">
        <v>350</v>
      </c>
      <c r="B338" s="49"/>
      <c r="C338" s="49"/>
      <c r="D338" s="49"/>
      <c r="E338" s="78"/>
      <c r="F338" s="78"/>
      <c r="G338" s="51"/>
      <c r="H338" s="79"/>
      <c r="I338" s="80"/>
      <c r="J338" s="139" t="e">
        <v>#DIV/0!</v>
      </c>
      <c r="K338" s="50"/>
      <c r="L338" s="50"/>
      <c r="M338" s="49"/>
      <c r="N338" s="49"/>
      <c r="O338" s="49"/>
    </row>
  </sheetData>
  <autoFilter ref="A7:O61">
    <sortState ref="A8:AQ353">
      <sortCondition ref="A7:A64"/>
    </sortState>
  </autoFilter>
  <mergeCells count="3">
    <mergeCell ref="E2:G2"/>
    <mergeCell ref="E3:G3"/>
    <mergeCell ref="E4:G4"/>
  </mergeCells>
  <phoneticPr fontId="1"/>
  <dataValidations count="1">
    <dataValidation type="list" allowBlank="1" showInputMessage="1" showErrorMessage="1" sqref="E8:E338 JA8:JA338 SW8:SW338 ACS8:ACS338 AMO8:AMO338 AWK8:AWK338 BGG8:BGG338 BQC8:BQC338 BZY8:BZY338 CJU8:CJU338 CTQ8:CTQ338 DDM8:DDM338 DNI8:DNI338 DXE8:DXE338 EHA8:EHA338 EQW8:EQW338 FAS8:FAS338 FKO8:FKO338 FUK8:FUK338 GEG8:GEG338 GOC8:GOC338 GXY8:GXY338 HHU8:HHU338 HRQ8:HRQ338 IBM8:IBM338 ILI8:ILI338 IVE8:IVE338 JFA8:JFA338 JOW8:JOW338 JYS8:JYS338 KIO8:KIO338 KSK8:KSK338 LCG8:LCG338 LMC8:LMC338 LVY8:LVY338 MFU8:MFU338 MPQ8:MPQ338 MZM8:MZM338 NJI8:NJI338 NTE8:NTE338 ODA8:ODA338 OMW8:OMW338 OWS8:OWS338 PGO8:PGO338 PQK8:PQK338 QAG8:QAG338 QKC8:QKC338 QTY8:QTY338 RDU8:RDU338 RNQ8:RNQ338 RXM8:RXM338 SHI8:SHI338 SRE8:SRE338 TBA8:TBA338 TKW8:TKW338 TUS8:TUS338 UEO8:UEO338 UOK8:UOK338 UYG8:UYG338 VIC8:VIC338 VRY8:VRY338 WBU8:WBU338 WLQ8:WLQ338 WVM8:WVM338 E65544:E65874 JA65544:JA65874 SW65544:SW65874 ACS65544:ACS65874 AMO65544:AMO65874 AWK65544:AWK65874 BGG65544:BGG65874 BQC65544:BQC65874 BZY65544:BZY65874 CJU65544:CJU65874 CTQ65544:CTQ65874 DDM65544:DDM65874 DNI65544:DNI65874 DXE65544:DXE65874 EHA65544:EHA65874 EQW65544:EQW65874 FAS65544:FAS65874 FKO65544:FKO65874 FUK65544:FUK65874 GEG65544:GEG65874 GOC65544:GOC65874 GXY65544:GXY65874 HHU65544:HHU65874 HRQ65544:HRQ65874 IBM65544:IBM65874 ILI65544:ILI65874 IVE65544:IVE65874 JFA65544:JFA65874 JOW65544:JOW65874 JYS65544:JYS65874 KIO65544:KIO65874 KSK65544:KSK65874 LCG65544:LCG65874 LMC65544:LMC65874 LVY65544:LVY65874 MFU65544:MFU65874 MPQ65544:MPQ65874 MZM65544:MZM65874 NJI65544:NJI65874 NTE65544:NTE65874 ODA65544:ODA65874 OMW65544:OMW65874 OWS65544:OWS65874 PGO65544:PGO65874 PQK65544:PQK65874 QAG65544:QAG65874 QKC65544:QKC65874 QTY65544:QTY65874 RDU65544:RDU65874 RNQ65544:RNQ65874 RXM65544:RXM65874 SHI65544:SHI65874 SRE65544:SRE65874 TBA65544:TBA65874 TKW65544:TKW65874 TUS65544:TUS65874 UEO65544:UEO65874 UOK65544:UOK65874 UYG65544:UYG65874 VIC65544:VIC65874 VRY65544:VRY65874 WBU65544:WBU65874 WLQ65544:WLQ65874 WVM65544:WVM65874 E131080:E131410 JA131080:JA131410 SW131080:SW131410 ACS131080:ACS131410 AMO131080:AMO131410 AWK131080:AWK131410 BGG131080:BGG131410 BQC131080:BQC131410 BZY131080:BZY131410 CJU131080:CJU131410 CTQ131080:CTQ131410 DDM131080:DDM131410 DNI131080:DNI131410 DXE131080:DXE131410 EHA131080:EHA131410 EQW131080:EQW131410 FAS131080:FAS131410 FKO131080:FKO131410 FUK131080:FUK131410 GEG131080:GEG131410 GOC131080:GOC131410 GXY131080:GXY131410 HHU131080:HHU131410 HRQ131080:HRQ131410 IBM131080:IBM131410 ILI131080:ILI131410 IVE131080:IVE131410 JFA131080:JFA131410 JOW131080:JOW131410 JYS131080:JYS131410 KIO131080:KIO131410 KSK131080:KSK131410 LCG131080:LCG131410 LMC131080:LMC131410 LVY131080:LVY131410 MFU131080:MFU131410 MPQ131080:MPQ131410 MZM131080:MZM131410 NJI131080:NJI131410 NTE131080:NTE131410 ODA131080:ODA131410 OMW131080:OMW131410 OWS131080:OWS131410 PGO131080:PGO131410 PQK131080:PQK131410 QAG131080:QAG131410 QKC131080:QKC131410 QTY131080:QTY131410 RDU131080:RDU131410 RNQ131080:RNQ131410 RXM131080:RXM131410 SHI131080:SHI131410 SRE131080:SRE131410 TBA131080:TBA131410 TKW131080:TKW131410 TUS131080:TUS131410 UEO131080:UEO131410 UOK131080:UOK131410 UYG131080:UYG131410 VIC131080:VIC131410 VRY131080:VRY131410 WBU131080:WBU131410 WLQ131080:WLQ131410 WVM131080:WVM131410 E196616:E196946 JA196616:JA196946 SW196616:SW196946 ACS196616:ACS196946 AMO196616:AMO196946 AWK196616:AWK196946 BGG196616:BGG196946 BQC196616:BQC196946 BZY196616:BZY196946 CJU196616:CJU196946 CTQ196616:CTQ196946 DDM196616:DDM196946 DNI196616:DNI196946 DXE196616:DXE196946 EHA196616:EHA196946 EQW196616:EQW196946 FAS196616:FAS196946 FKO196616:FKO196946 FUK196616:FUK196946 GEG196616:GEG196946 GOC196616:GOC196946 GXY196616:GXY196946 HHU196616:HHU196946 HRQ196616:HRQ196946 IBM196616:IBM196946 ILI196616:ILI196946 IVE196616:IVE196946 JFA196616:JFA196946 JOW196616:JOW196946 JYS196616:JYS196946 KIO196616:KIO196946 KSK196616:KSK196946 LCG196616:LCG196946 LMC196616:LMC196946 LVY196616:LVY196946 MFU196616:MFU196946 MPQ196616:MPQ196946 MZM196616:MZM196946 NJI196616:NJI196946 NTE196616:NTE196946 ODA196616:ODA196946 OMW196616:OMW196946 OWS196616:OWS196946 PGO196616:PGO196946 PQK196616:PQK196946 QAG196616:QAG196946 QKC196616:QKC196946 QTY196616:QTY196946 RDU196616:RDU196946 RNQ196616:RNQ196946 RXM196616:RXM196946 SHI196616:SHI196946 SRE196616:SRE196946 TBA196616:TBA196946 TKW196616:TKW196946 TUS196616:TUS196946 UEO196616:UEO196946 UOK196616:UOK196946 UYG196616:UYG196946 VIC196616:VIC196946 VRY196616:VRY196946 WBU196616:WBU196946 WLQ196616:WLQ196946 WVM196616:WVM196946 E262152:E262482 JA262152:JA262482 SW262152:SW262482 ACS262152:ACS262482 AMO262152:AMO262482 AWK262152:AWK262482 BGG262152:BGG262482 BQC262152:BQC262482 BZY262152:BZY262482 CJU262152:CJU262482 CTQ262152:CTQ262482 DDM262152:DDM262482 DNI262152:DNI262482 DXE262152:DXE262482 EHA262152:EHA262482 EQW262152:EQW262482 FAS262152:FAS262482 FKO262152:FKO262482 FUK262152:FUK262482 GEG262152:GEG262482 GOC262152:GOC262482 GXY262152:GXY262482 HHU262152:HHU262482 HRQ262152:HRQ262482 IBM262152:IBM262482 ILI262152:ILI262482 IVE262152:IVE262482 JFA262152:JFA262482 JOW262152:JOW262482 JYS262152:JYS262482 KIO262152:KIO262482 KSK262152:KSK262482 LCG262152:LCG262482 LMC262152:LMC262482 LVY262152:LVY262482 MFU262152:MFU262482 MPQ262152:MPQ262482 MZM262152:MZM262482 NJI262152:NJI262482 NTE262152:NTE262482 ODA262152:ODA262482 OMW262152:OMW262482 OWS262152:OWS262482 PGO262152:PGO262482 PQK262152:PQK262482 QAG262152:QAG262482 QKC262152:QKC262482 QTY262152:QTY262482 RDU262152:RDU262482 RNQ262152:RNQ262482 RXM262152:RXM262482 SHI262152:SHI262482 SRE262152:SRE262482 TBA262152:TBA262482 TKW262152:TKW262482 TUS262152:TUS262482 UEO262152:UEO262482 UOK262152:UOK262482 UYG262152:UYG262482 VIC262152:VIC262482 VRY262152:VRY262482 WBU262152:WBU262482 WLQ262152:WLQ262482 WVM262152:WVM262482 E327688:E328018 JA327688:JA328018 SW327688:SW328018 ACS327688:ACS328018 AMO327688:AMO328018 AWK327688:AWK328018 BGG327688:BGG328018 BQC327688:BQC328018 BZY327688:BZY328018 CJU327688:CJU328018 CTQ327688:CTQ328018 DDM327688:DDM328018 DNI327688:DNI328018 DXE327688:DXE328018 EHA327688:EHA328018 EQW327688:EQW328018 FAS327688:FAS328018 FKO327688:FKO328018 FUK327688:FUK328018 GEG327688:GEG328018 GOC327688:GOC328018 GXY327688:GXY328018 HHU327688:HHU328018 HRQ327688:HRQ328018 IBM327688:IBM328018 ILI327688:ILI328018 IVE327688:IVE328018 JFA327688:JFA328018 JOW327688:JOW328018 JYS327688:JYS328018 KIO327688:KIO328018 KSK327688:KSK328018 LCG327688:LCG328018 LMC327688:LMC328018 LVY327688:LVY328018 MFU327688:MFU328018 MPQ327688:MPQ328018 MZM327688:MZM328018 NJI327688:NJI328018 NTE327688:NTE328018 ODA327688:ODA328018 OMW327688:OMW328018 OWS327688:OWS328018 PGO327688:PGO328018 PQK327688:PQK328018 QAG327688:QAG328018 QKC327688:QKC328018 QTY327688:QTY328018 RDU327688:RDU328018 RNQ327688:RNQ328018 RXM327688:RXM328018 SHI327688:SHI328018 SRE327688:SRE328018 TBA327688:TBA328018 TKW327688:TKW328018 TUS327688:TUS328018 UEO327688:UEO328018 UOK327688:UOK328018 UYG327688:UYG328018 VIC327688:VIC328018 VRY327688:VRY328018 WBU327688:WBU328018 WLQ327688:WLQ328018 WVM327688:WVM328018 E393224:E393554 JA393224:JA393554 SW393224:SW393554 ACS393224:ACS393554 AMO393224:AMO393554 AWK393224:AWK393554 BGG393224:BGG393554 BQC393224:BQC393554 BZY393224:BZY393554 CJU393224:CJU393554 CTQ393224:CTQ393554 DDM393224:DDM393554 DNI393224:DNI393554 DXE393224:DXE393554 EHA393224:EHA393554 EQW393224:EQW393554 FAS393224:FAS393554 FKO393224:FKO393554 FUK393224:FUK393554 GEG393224:GEG393554 GOC393224:GOC393554 GXY393224:GXY393554 HHU393224:HHU393554 HRQ393224:HRQ393554 IBM393224:IBM393554 ILI393224:ILI393554 IVE393224:IVE393554 JFA393224:JFA393554 JOW393224:JOW393554 JYS393224:JYS393554 KIO393224:KIO393554 KSK393224:KSK393554 LCG393224:LCG393554 LMC393224:LMC393554 LVY393224:LVY393554 MFU393224:MFU393554 MPQ393224:MPQ393554 MZM393224:MZM393554 NJI393224:NJI393554 NTE393224:NTE393554 ODA393224:ODA393554 OMW393224:OMW393554 OWS393224:OWS393554 PGO393224:PGO393554 PQK393224:PQK393554 QAG393224:QAG393554 QKC393224:QKC393554 QTY393224:QTY393554 RDU393224:RDU393554 RNQ393224:RNQ393554 RXM393224:RXM393554 SHI393224:SHI393554 SRE393224:SRE393554 TBA393224:TBA393554 TKW393224:TKW393554 TUS393224:TUS393554 UEO393224:UEO393554 UOK393224:UOK393554 UYG393224:UYG393554 VIC393224:VIC393554 VRY393224:VRY393554 WBU393224:WBU393554 WLQ393224:WLQ393554 WVM393224:WVM393554 E458760:E459090 JA458760:JA459090 SW458760:SW459090 ACS458760:ACS459090 AMO458760:AMO459090 AWK458760:AWK459090 BGG458760:BGG459090 BQC458760:BQC459090 BZY458760:BZY459090 CJU458760:CJU459090 CTQ458760:CTQ459090 DDM458760:DDM459090 DNI458760:DNI459090 DXE458760:DXE459090 EHA458760:EHA459090 EQW458760:EQW459090 FAS458760:FAS459090 FKO458760:FKO459090 FUK458760:FUK459090 GEG458760:GEG459090 GOC458760:GOC459090 GXY458760:GXY459090 HHU458760:HHU459090 HRQ458760:HRQ459090 IBM458760:IBM459090 ILI458760:ILI459090 IVE458760:IVE459090 JFA458760:JFA459090 JOW458760:JOW459090 JYS458760:JYS459090 KIO458760:KIO459090 KSK458760:KSK459090 LCG458760:LCG459090 LMC458760:LMC459090 LVY458760:LVY459090 MFU458760:MFU459090 MPQ458760:MPQ459090 MZM458760:MZM459090 NJI458760:NJI459090 NTE458760:NTE459090 ODA458760:ODA459090 OMW458760:OMW459090 OWS458760:OWS459090 PGO458760:PGO459090 PQK458760:PQK459090 QAG458760:QAG459090 QKC458760:QKC459090 QTY458760:QTY459090 RDU458760:RDU459090 RNQ458760:RNQ459090 RXM458760:RXM459090 SHI458760:SHI459090 SRE458760:SRE459090 TBA458760:TBA459090 TKW458760:TKW459090 TUS458760:TUS459090 UEO458760:UEO459090 UOK458760:UOK459090 UYG458760:UYG459090 VIC458760:VIC459090 VRY458760:VRY459090 WBU458760:WBU459090 WLQ458760:WLQ459090 WVM458760:WVM459090 E524296:E524626 JA524296:JA524626 SW524296:SW524626 ACS524296:ACS524626 AMO524296:AMO524626 AWK524296:AWK524626 BGG524296:BGG524626 BQC524296:BQC524626 BZY524296:BZY524626 CJU524296:CJU524626 CTQ524296:CTQ524626 DDM524296:DDM524626 DNI524296:DNI524626 DXE524296:DXE524626 EHA524296:EHA524626 EQW524296:EQW524626 FAS524296:FAS524626 FKO524296:FKO524626 FUK524296:FUK524626 GEG524296:GEG524626 GOC524296:GOC524626 GXY524296:GXY524626 HHU524296:HHU524626 HRQ524296:HRQ524626 IBM524296:IBM524626 ILI524296:ILI524626 IVE524296:IVE524626 JFA524296:JFA524626 JOW524296:JOW524626 JYS524296:JYS524626 KIO524296:KIO524626 KSK524296:KSK524626 LCG524296:LCG524626 LMC524296:LMC524626 LVY524296:LVY524626 MFU524296:MFU524626 MPQ524296:MPQ524626 MZM524296:MZM524626 NJI524296:NJI524626 NTE524296:NTE524626 ODA524296:ODA524626 OMW524296:OMW524626 OWS524296:OWS524626 PGO524296:PGO524626 PQK524296:PQK524626 QAG524296:QAG524626 QKC524296:QKC524626 QTY524296:QTY524626 RDU524296:RDU524626 RNQ524296:RNQ524626 RXM524296:RXM524626 SHI524296:SHI524626 SRE524296:SRE524626 TBA524296:TBA524626 TKW524296:TKW524626 TUS524296:TUS524626 UEO524296:UEO524626 UOK524296:UOK524626 UYG524296:UYG524626 VIC524296:VIC524626 VRY524296:VRY524626 WBU524296:WBU524626 WLQ524296:WLQ524626 WVM524296:WVM524626 E589832:E590162 JA589832:JA590162 SW589832:SW590162 ACS589832:ACS590162 AMO589832:AMO590162 AWK589832:AWK590162 BGG589832:BGG590162 BQC589832:BQC590162 BZY589832:BZY590162 CJU589832:CJU590162 CTQ589832:CTQ590162 DDM589832:DDM590162 DNI589832:DNI590162 DXE589832:DXE590162 EHA589832:EHA590162 EQW589832:EQW590162 FAS589832:FAS590162 FKO589832:FKO590162 FUK589832:FUK590162 GEG589832:GEG590162 GOC589832:GOC590162 GXY589832:GXY590162 HHU589832:HHU590162 HRQ589832:HRQ590162 IBM589832:IBM590162 ILI589832:ILI590162 IVE589832:IVE590162 JFA589832:JFA590162 JOW589832:JOW590162 JYS589832:JYS590162 KIO589832:KIO590162 KSK589832:KSK590162 LCG589832:LCG590162 LMC589832:LMC590162 LVY589832:LVY590162 MFU589832:MFU590162 MPQ589832:MPQ590162 MZM589832:MZM590162 NJI589832:NJI590162 NTE589832:NTE590162 ODA589832:ODA590162 OMW589832:OMW590162 OWS589832:OWS590162 PGO589832:PGO590162 PQK589832:PQK590162 QAG589832:QAG590162 QKC589832:QKC590162 QTY589832:QTY590162 RDU589832:RDU590162 RNQ589832:RNQ590162 RXM589832:RXM590162 SHI589832:SHI590162 SRE589832:SRE590162 TBA589832:TBA590162 TKW589832:TKW590162 TUS589832:TUS590162 UEO589832:UEO590162 UOK589832:UOK590162 UYG589832:UYG590162 VIC589832:VIC590162 VRY589832:VRY590162 WBU589832:WBU590162 WLQ589832:WLQ590162 WVM589832:WVM590162 E655368:E655698 JA655368:JA655698 SW655368:SW655698 ACS655368:ACS655698 AMO655368:AMO655698 AWK655368:AWK655698 BGG655368:BGG655698 BQC655368:BQC655698 BZY655368:BZY655698 CJU655368:CJU655698 CTQ655368:CTQ655698 DDM655368:DDM655698 DNI655368:DNI655698 DXE655368:DXE655698 EHA655368:EHA655698 EQW655368:EQW655698 FAS655368:FAS655698 FKO655368:FKO655698 FUK655368:FUK655698 GEG655368:GEG655698 GOC655368:GOC655698 GXY655368:GXY655698 HHU655368:HHU655698 HRQ655368:HRQ655698 IBM655368:IBM655698 ILI655368:ILI655698 IVE655368:IVE655698 JFA655368:JFA655698 JOW655368:JOW655698 JYS655368:JYS655698 KIO655368:KIO655698 KSK655368:KSK655698 LCG655368:LCG655698 LMC655368:LMC655698 LVY655368:LVY655698 MFU655368:MFU655698 MPQ655368:MPQ655698 MZM655368:MZM655698 NJI655368:NJI655698 NTE655368:NTE655698 ODA655368:ODA655698 OMW655368:OMW655698 OWS655368:OWS655698 PGO655368:PGO655698 PQK655368:PQK655698 QAG655368:QAG655698 QKC655368:QKC655698 QTY655368:QTY655698 RDU655368:RDU655698 RNQ655368:RNQ655698 RXM655368:RXM655698 SHI655368:SHI655698 SRE655368:SRE655698 TBA655368:TBA655698 TKW655368:TKW655698 TUS655368:TUS655698 UEO655368:UEO655698 UOK655368:UOK655698 UYG655368:UYG655698 VIC655368:VIC655698 VRY655368:VRY655698 WBU655368:WBU655698 WLQ655368:WLQ655698 WVM655368:WVM655698 E720904:E721234 JA720904:JA721234 SW720904:SW721234 ACS720904:ACS721234 AMO720904:AMO721234 AWK720904:AWK721234 BGG720904:BGG721234 BQC720904:BQC721234 BZY720904:BZY721234 CJU720904:CJU721234 CTQ720904:CTQ721234 DDM720904:DDM721234 DNI720904:DNI721234 DXE720904:DXE721234 EHA720904:EHA721234 EQW720904:EQW721234 FAS720904:FAS721234 FKO720904:FKO721234 FUK720904:FUK721234 GEG720904:GEG721234 GOC720904:GOC721234 GXY720904:GXY721234 HHU720904:HHU721234 HRQ720904:HRQ721234 IBM720904:IBM721234 ILI720904:ILI721234 IVE720904:IVE721234 JFA720904:JFA721234 JOW720904:JOW721234 JYS720904:JYS721234 KIO720904:KIO721234 KSK720904:KSK721234 LCG720904:LCG721234 LMC720904:LMC721234 LVY720904:LVY721234 MFU720904:MFU721234 MPQ720904:MPQ721234 MZM720904:MZM721234 NJI720904:NJI721234 NTE720904:NTE721234 ODA720904:ODA721234 OMW720904:OMW721234 OWS720904:OWS721234 PGO720904:PGO721234 PQK720904:PQK721234 QAG720904:QAG721234 QKC720904:QKC721234 QTY720904:QTY721234 RDU720904:RDU721234 RNQ720904:RNQ721234 RXM720904:RXM721234 SHI720904:SHI721234 SRE720904:SRE721234 TBA720904:TBA721234 TKW720904:TKW721234 TUS720904:TUS721234 UEO720904:UEO721234 UOK720904:UOK721234 UYG720904:UYG721234 VIC720904:VIC721234 VRY720904:VRY721234 WBU720904:WBU721234 WLQ720904:WLQ721234 WVM720904:WVM721234 E786440:E786770 JA786440:JA786770 SW786440:SW786770 ACS786440:ACS786770 AMO786440:AMO786770 AWK786440:AWK786770 BGG786440:BGG786770 BQC786440:BQC786770 BZY786440:BZY786770 CJU786440:CJU786770 CTQ786440:CTQ786770 DDM786440:DDM786770 DNI786440:DNI786770 DXE786440:DXE786770 EHA786440:EHA786770 EQW786440:EQW786770 FAS786440:FAS786770 FKO786440:FKO786770 FUK786440:FUK786770 GEG786440:GEG786770 GOC786440:GOC786770 GXY786440:GXY786770 HHU786440:HHU786770 HRQ786440:HRQ786770 IBM786440:IBM786770 ILI786440:ILI786770 IVE786440:IVE786770 JFA786440:JFA786770 JOW786440:JOW786770 JYS786440:JYS786770 KIO786440:KIO786770 KSK786440:KSK786770 LCG786440:LCG786770 LMC786440:LMC786770 LVY786440:LVY786770 MFU786440:MFU786770 MPQ786440:MPQ786770 MZM786440:MZM786770 NJI786440:NJI786770 NTE786440:NTE786770 ODA786440:ODA786770 OMW786440:OMW786770 OWS786440:OWS786770 PGO786440:PGO786770 PQK786440:PQK786770 QAG786440:QAG786770 QKC786440:QKC786770 QTY786440:QTY786770 RDU786440:RDU786770 RNQ786440:RNQ786770 RXM786440:RXM786770 SHI786440:SHI786770 SRE786440:SRE786770 TBA786440:TBA786770 TKW786440:TKW786770 TUS786440:TUS786770 UEO786440:UEO786770 UOK786440:UOK786770 UYG786440:UYG786770 VIC786440:VIC786770 VRY786440:VRY786770 WBU786440:WBU786770 WLQ786440:WLQ786770 WVM786440:WVM786770 E851976:E852306 JA851976:JA852306 SW851976:SW852306 ACS851976:ACS852306 AMO851976:AMO852306 AWK851976:AWK852306 BGG851976:BGG852306 BQC851976:BQC852306 BZY851976:BZY852306 CJU851976:CJU852306 CTQ851976:CTQ852306 DDM851976:DDM852306 DNI851976:DNI852306 DXE851976:DXE852306 EHA851976:EHA852306 EQW851976:EQW852306 FAS851976:FAS852306 FKO851976:FKO852306 FUK851976:FUK852306 GEG851976:GEG852306 GOC851976:GOC852306 GXY851976:GXY852306 HHU851976:HHU852306 HRQ851976:HRQ852306 IBM851976:IBM852306 ILI851976:ILI852306 IVE851976:IVE852306 JFA851976:JFA852306 JOW851976:JOW852306 JYS851976:JYS852306 KIO851976:KIO852306 KSK851976:KSK852306 LCG851976:LCG852306 LMC851976:LMC852306 LVY851976:LVY852306 MFU851976:MFU852306 MPQ851976:MPQ852306 MZM851976:MZM852306 NJI851976:NJI852306 NTE851976:NTE852306 ODA851976:ODA852306 OMW851976:OMW852306 OWS851976:OWS852306 PGO851976:PGO852306 PQK851976:PQK852306 QAG851976:QAG852306 QKC851976:QKC852306 QTY851976:QTY852306 RDU851976:RDU852306 RNQ851976:RNQ852306 RXM851976:RXM852306 SHI851976:SHI852306 SRE851976:SRE852306 TBA851976:TBA852306 TKW851976:TKW852306 TUS851976:TUS852306 UEO851976:UEO852306 UOK851976:UOK852306 UYG851976:UYG852306 VIC851976:VIC852306 VRY851976:VRY852306 WBU851976:WBU852306 WLQ851976:WLQ852306 WVM851976:WVM852306 E917512:E917842 JA917512:JA917842 SW917512:SW917842 ACS917512:ACS917842 AMO917512:AMO917842 AWK917512:AWK917842 BGG917512:BGG917842 BQC917512:BQC917842 BZY917512:BZY917842 CJU917512:CJU917842 CTQ917512:CTQ917842 DDM917512:DDM917842 DNI917512:DNI917842 DXE917512:DXE917842 EHA917512:EHA917842 EQW917512:EQW917842 FAS917512:FAS917842 FKO917512:FKO917842 FUK917512:FUK917842 GEG917512:GEG917842 GOC917512:GOC917842 GXY917512:GXY917842 HHU917512:HHU917842 HRQ917512:HRQ917842 IBM917512:IBM917842 ILI917512:ILI917842 IVE917512:IVE917842 JFA917512:JFA917842 JOW917512:JOW917842 JYS917512:JYS917842 KIO917512:KIO917842 KSK917512:KSK917842 LCG917512:LCG917842 LMC917512:LMC917842 LVY917512:LVY917842 MFU917512:MFU917842 MPQ917512:MPQ917842 MZM917512:MZM917842 NJI917512:NJI917842 NTE917512:NTE917842 ODA917512:ODA917842 OMW917512:OMW917842 OWS917512:OWS917842 PGO917512:PGO917842 PQK917512:PQK917842 QAG917512:QAG917842 QKC917512:QKC917842 QTY917512:QTY917842 RDU917512:RDU917842 RNQ917512:RNQ917842 RXM917512:RXM917842 SHI917512:SHI917842 SRE917512:SRE917842 TBA917512:TBA917842 TKW917512:TKW917842 TUS917512:TUS917842 UEO917512:UEO917842 UOK917512:UOK917842 UYG917512:UYG917842 VIC917512:VIC917842 VRY917512:VRY917842 WBU917512:WBU917842 WLQ917512:WLQ917842 WVM917512:WVM917842 E983048:E983378 JA983048:JA983378 SW983048:SW983378 ACS983048:ACS983378 AMO983048:AMO983378 AWK983048:AWK983378 BGG983048:BGG983378 BQC983048:BQC983378 BZY983048:BZY983378 CJU983048:CJU983378 CTQ983048:CTQ983378 DDM983048:DDM983378 DNI983048:DNI983378 DXE983048:DXE983378 EHA983048:EHA983378 EQW983048:EQW983378 FAS983048:FAS983378 FKO983048:FKO983378 FUK983048:FUK983378 GEG983048:GEG983378 GOC983048:GOC983378 GXY983048:GXY983378 HHU983048:HHU983378 HRQ983048:HRQ983378 IBM983048:IBM983378 ILI983048:ILI983378 IVE983048:IVE983378 JFA983048:JFA983378 JOW983048:JOW983378 JYS983048:JYS983378 KIO983048:KIO983378 KSK983048:KSK983378 LCG983048:LCG983378 LMC983048:LMC983378 LVY983048:LVY983378 MFU983048:MFU983378 MPQ983048:MPQ983378 MZM983048:MZM983378 NJI983048:NJI983378 NTE983048:NTE983378 ODA983048:ODA983378 OMW983048:OMW983378 OWS983048:OWS983378 PGO983048:PGO983378 PQK983048:PQK983378 QAG983048:QAG983378 QKC983048:QKC983378 QTY983048:QTY983378 RDU983048:RDU983378 RNQ983048:RNQ983378 RXM983048:RXM983378 SHI983048:SHI983378 SRE983048:SRE983378 TBA983048:TBA983378 TKW983048:TKW983378 TUS983048:TUS983378 UEO983048:UEO983378 UOK983048:UOK983378 UYG983048:UYG983378 VIC983048:VIC983378 VRY983048:VRY983378 WBU983048:WBU983378 WLQ983048:WLQ983378 WVM983048:WVM983378">
      <formula1>"10電力,PPS"</formula1>
    </dataValidation>
  </dataValidations>
  <pageMargins left="0.78700000000000003" right="0.16" top="0.59" bottom="0.55000000000000004" header="0.51200000000000001" footer="0.51200000000000001"/>
  <pageSetup paperSize="9" scale="3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2" sqref="H2"/>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
        <v>312</v>
      </c>
      <c r="C1" s="73"/>
      <c r="D1" s="73"/>
      <c r="E1" s="73"/>
      <c r="F1" s="73"/>
      <c r="G1" s="73"/>
      <c r="I1" s="32" t="s">
        <v>82</v>
      </c>
    </row>
    <row r="2" spans="1:10" ht="49.5" customHeight="1">
      <c r="B2" s="84"/>
      <c r="C2" s="73"/>
      <c r="D2" s="73"/>
      <c r="E2" s="820" t="s">
        <v>83</v>
      </c>
      <c r="F2" s="817"/>
      <c r="G2" s="817"/>
      <c r="H2" s="136">
        <v>620452828</v>
      </c>
    </row>
    <row r="3" spans="1:10" s="73" customFormat="1" ht="16.5" customHeight="1">
      <c r="B3" s="43"/>
      <c r="E3" s="116"/>
      <c r="F3" s="116"/>
      <c r="G3" s="116"/>
      <c r="H3" s="140"/>
    </row>
    <row r="4" spans="1:10" ht="54">
      <c r="A4" s="48" t="s">
        <v>84</v>
      </c>
      <c r="B4" s="49" t="s">
        <v>57</v>
      </c>
      <c r="C4" s="49" t="s">
        <v>58</v>
      </c>
      <c r="D4" s="49" t="s">
        <v>61</v>
      </c>
      <c r="E4" s="49" t="s">
        <v>62</v>
      </c>
      <c r="F4" s="49" t="s">
        <v>59</v>
      </c>
      <c r="G4" s="50" t="s">
        <v>60</v>
      </c>
      <c r="H4" s="52" t="s">
        <v>85</v>
      </c>
      <c r="I4" s="117" t="s">
        <v>86</v>
      </c>
      <c r="J4" s="118" t="s">
        <v>87</v>
      </c>
    </row>
    <row r="5" spans="1:10" s="142" customFormat="1" ht="14.25" thickBot="1">
      <c r="B5" s="143" t="s">
        <v>69</v>
      </c>
      <c r="C5" s="143"/>
      <c r="D5" s="143"/>
      <c r="E5" s="143"/>
      <c r="F5" s="143"/>
      <c r="G5" s="143"/>
      <c r="H5" s="164">
        <v>620452828</v>
      </c>
      <c r="I5" s="164">
        <v>53555034</v>
      </c>
      <c r="J5" s="143">
        <v>11.585331604868367</v>
      </c>
    </row>
    <row r="6" spans="1:10" s="221" customFormat="1" ht="27.75" thickTop="1">
      <c r="A6" s="221">
        <v>1</v>
      </c>
      <c r="B6" s="13" t="s">
        <v>603</v>
      </c>
      <c r="C6" s="70" t="s">
        <v>604</v>
      </c>
      <c r="D6" s="70" t="s">
        <v>605</v>
      </c>
      <c r="E6" s="344">
        <v>9</v>
      </c>
      <c r="F6" s="70" t="s">
        <v>606</v>
      </c>
      <c r="G6" s="74" t="s">
        <v>99</v>
      </c>
      <c r="H6" s="37">
        <v>384161889</v>
      </c>
      <c r="I6" s="37">
        <v>29370336</v>
      </c>
      <c r="J6" s="197">
        <v>13.079928299083811</v>
      </c>
    </row>
    <row r="7" spans="1:10" s="221" customFormat="1" ht="40.5" customHeight="1">
      <c r="A7" s="221">
        <v>1</v>
      </c>
      <c r="B7" s="13" t="s">
        <v>607</v>
      </c>
      <c r="C7" s="13" t="s">
        <v>345</v>
      </c>
      <c r="D7" s="13" t="s">
        <v>113</v>
      </c>
      <c r="E7" s="344" t="s">
        <v>608</v>
      </c>
      <c r="F7" s="13" t="s">
        <v>252</v>
      </c>
      <c r="G7" s="74" t="s">
        <v>99</v>
      </c>
      <c r="H7" s="37">
        <v>236290939</v>
      </c>
      <c r="I7" s="37">
        <v>24184698</v>
      </c>
      <c r="J7" s="197">
        <v>9.7702662650573515</v>
      </c>
    </row>
    <row r="8" spans="1:10">
      <c r="A8" s="32">
        <v>3</v>
      </c>
      <c r="B8" s="70"/>
      <c r="C8" s="70"/>
      <c r="D8" s="70"/>
      <c r="E8" s="120"/>
      <c r="F8" s="70"/>
      <c r="G8" s="74"/>
      <c r="H8" s="136"/>
      <c r="I8" s="136"/>
      <c r="J8" s="49" t="e">
        <v>#DIV/0!</v>
      </c>
    </row>
    <row r="9" spans="1:10">
      <c r="A9" s="32">
        <v>4</v>
      </c>
      <c r="B9" s="49"/>
      <c r="C9" s="49"/>
      <c r="D9" s="49"/>
      <c r="E9" s="49"/>
      <c r="F9" s="49"/>
      <c r="G9" s="78"/>
      <c r="H9" s="49"/>
      <c r="I9" s="49"/>
      <c r="J9" s="49" t="e">
        <v>#DIV/0!</v>
      </c>
    </row>
    <row r="10" spans="1:10">
      <c r="A10" s="32">
        <v>5</v>
      </c>
      <c r="B10" s="49"/>
      <c r="C10" s="49"/>
      <c r="D10" s="49"/>
      <c r="E10" s="49"/>
      <c r="F10" s="49"/>
      <c r="G10" s="78"/>
      <c r="H10" s="49"/>
      <c r="I10" s="49"/>
      <c r="J10" s="49" t="e">
        <v>#DIV/0!</v>
      </c>
    </row>
    <row r="11" spans="1:10" s="73" customFormat="1">
      <c r="A11" s="73">
        <v>6</v>
      </c>
      <c r="B11" s="51"/>
      <c r="C11" s="51"/>
      <c r="D11" s="51"/>
      <c r="E11" s="51"/>
      <c r="F11" s="51"/>
      <c r="G11" s="78"/>
      <c r="H11" s="51"/>
      <c r="I11" s="51"/>
      <c r="J11" s="49" t="e">
        <v>#DIV/0!</v>
      </c>
    </row>
    <row r="12" spans="1:10" s="73" customFormat="1">
      <c r="A12" s="73">
        <v>7</v>
      </c>
      <c r="B12" s="51"/>
      <c r="C12" s="51"/>
      <c r="D12" s="51"/>
      <c r="E12" s="51"/>
      <c r="F12" s="51"/>
      <c r="G12" s="78"/>
      <c r="H12" s="51"/>
      <c r="I12" s="51"/>
      <c r="J12" s="49" t="e">
        <v>#DIV/0!</v>
      </c>
    </row>
    <row r="13" spans="1:10">
      <c r="A13" s="32">
        <v>8</v>
      </c>
      <c r="B13" s="49"/>
      <c r="C13" s="49"/>
      <c r="D13" s="49"/>
      <c r="E13" s="49"/>
      <c r="F13" s="49"/>
      <c r="G13" s="78"/>
      <c r="H13" s="49"/>
      <c r="I13" s="49"/>
      <c r="J13" s="49" t="e">
        <v>#DIV/0!</v>
      </c>
    </row>
    <row r="14" spans="1:10">
      <c r="A14" s="32">
        <v>9</v>
      </c>
      <c r="B14" s="49"/>
      <c r="C14" s="49"/>
      <c r="D14" s="49"/>
      <c r="E14" s="49"/>
      <c r="F14" s="49"/>
      <c r="G14" s="78"/>
      <c r="H14" s="49"/>
      <c r="I14" s="49"/>
      <c r="J14" s="49" t="e">
        <v>#DIV/0!</v>
      </c>
    </row>
    <row r="15" spans="1:10">
      <c r="A15" s="32">
        <v>10</v>
      </c>
      <c r="B15" s="49"/>
      <c r="C15" s="49"/>
      <c r="D15" s="49"/>
      <c r="E15" s="49"/>
      <c r="F15" s="49"/>
      <c r="G15" s="78"/>
      <c r="H15" s="49"/>
      <c r="I15" s="49"/>
      <c r="J15" s="49" t="e">
        <v>#DIV/0!</v>
      </c>
    </row>
    <row r="16" spans="1:10">
      <c r="A16" s="73">
        <v>11</v>
      </c>
      <c r="B16" s="49"/>
      <c r="C16" s="49"/>
      <c r="D16" s="49"/>
      <c r="E16" s="49"/>
      <c r="F16" s="49"/>
      <c r="G16" s="78"/>
      <c r="H16" s="49"/>
      <c r="I16" s="49"/>
      <c r="J16" s="49" t="e">
        <v>#DIV/0!</v>
      </c>
    </row>
    <row r="17" spans="1:10">
      <c r="A17" s="73">
        <v>12</v>
      </c>
      <c r="B17" s="49"/>
      <c r="C17" s="49"/>
      <c r="D17" s="49"/>
      <c r="E17" s="49"/>
      <c r="F17" s="49"/>
      <c r="G17" s="78"/>
      <c r="H17" s="49"/>
      <c r="I17" s="49"/>
      <c r="J17" s="49" t="e">
        <v>#DIV/0!</v>
      </c>
    </row>
    <row r="18" spans="1:10">
      <c r="A18" s="32">
        <v>13</v>
      </c>
      <c r="B18" s="49"/>
      <c r="C18" s="49"/>
      <c r="D18" s="49"/>
      <c r="E18" s="49"/>
      <c r="F18" s="49"/>
      <c r="G18" s="78"/>
      <c r="H18" s="49"/>
      <c r="I18" s="49"/>
      <c r="J18" s="49" t="e">
        <v>#DIV/0!</v>
      </c>
    </row>
    <row r="19" spans="1:10">
      <c r="A19" s="32">
        <v>14</v>
      </c>
      <c r="B19" s="49"/>
      <c r="C19" s="49"/>
      <c r="D19" s="49"/>
      <c r="E19" s="49"/>
      <c r="F19" s="49"/>
      <c r="G19" s="78"/>
      <c r="H19" s="49"/>
      <c r="I19" s="49"/>
      <c r="J19" s="49" t="e">
        <v>#DIV/0!</v>
      </c>
    </row>
    <row r="20" spans="1:10">
      <c r="A20" s="32">
        <v>15</v>
      </c>
      <c r="B20" s="49"/>
      <c r="C20" s="49"/>
      <c r="D20" s="49"/>
      <c r="E20" s="49"/>
      <c r="F20" s="49"/>
      <c r="G20" s="78"/>
      <c r="H20" s="49"/>
      <c r="I20" s="49"/>
      <c r="J20" s="49" t="e">
        <v>#DIV/0!</v>
      </c>
    </row>
    <row r="21" spans="1:10">
      <c r="A21" s="73">
        <v>16</v>
      </c>
      <c r="B21" s="49"/>
      <c r="C21" s="49"/>
      <c r="D21" s="49"/>
      <c r="E21" s="49"/>
      <c r="F21" s="49"/>
      <c r="G21" s="78"/>
      <c r="H21" s="49"/>
      <c r="I21" s="49"/>
      <c r="J21" s="49" t="e">
        <v>#DIV/0!</v>
      </c>
    </row>
    <row r="22" spans="1:10">
      <c r="A22" s="73">
        <v>17</v>
      </c>
      <c r="B22" s="49"/>
      <c r="C22" s="49"/>
      <c r="D22" s="49"/>
      <c r="E22" s="49"/>
      <c r="F22" s="49"/>
      <c r="G22" s="78"/>
      <c r="H22" s="49"/>
      <c r="I22" s="49"/>
      <c r="J22" s="49" t="e">
        <v>#DIV/0!</v>
      </c>
    </row>
    <row r="23" spans="1:10">
      <c r="A23" s="32">
        <v>18</v>
      </c>
      <c r="B23" s="49"/>
      <c r="C23" s="49"/>
      <c r="D23" s="49"/>
      <c r="E23" s="49"/>
      <c r="F23" s="49"/>
      <c r="G23" s="78"/>
      <c r="H23" s="49"/>
      <c r="I23" s="49"/>
      <c r="J23" s="49" t="e">
        <v>#DIV/0!</v>
      </c>
    </row>
    <row r="24" spans="1:10">
      <c r="A24" s="32">
        <v>19</v>
      </c>
      <c r="B24" s="49"/>
      <c r="C24" s="49"/>
      <c r="D24" s="49"/>
      <c r="E24" s="49"/>
      <c r="F24" s="49"/>
      <c r="G24" s="78"/>
      <c r="H24" s="49"/>
      <c r="I24" s="49"/>
      <c r="J24" s="49" t="e">
        <v>#DIV/0!</v>
      </c>
    </row>
    <row r="25" spans="1:10">
      <c r="A25" s="32">
        <v>20</v>
      </c>
      <c r="B25" s="49"/>
      <c r="C25" s="49"/>
      <c r="D25" s="49"/>
      <c r="E25" s="49"/>
      <c r="F25" s="49"/>
      <c r="G25" s="78"/>
      <c r="H25" s="49"/>
      <c r="I25" s="49"/>
      <c r="J25" s="49" t="e">
        <v>#DIV/0!</v>
      </c>
    </row>
    <row r="26" spans="1:10">
      <c r="A26" s="73">
        <v>21</v>
      </c>
      <c r="B26" s="49"/>
      <c r="C26" s="49"/>
      <c r="D26" s="49"/>
      <c r="E26" s="49"/>
      <c r="F26" s="49"/>
      <c r="G26" s="78"/>
      <c r="H26" s="49"/>
      <c r="I26" s="49"/>
      <c r="J26" s="49" t="e">
        <v>#DIV/0!</v>
      </c>
    </row>
    <row r="27" spans="1:10">
      <c r="A27" s="73">
        <v>22</v>
      </c>
      <c r="B27" s="49"/>
      <c r="C27" s="49"/>
      <c r="D27" s="49"/>
      <c r="E27" s="49"/>
      <c r="F27" s="49"/>
      <c r="G27" s="78"/>
      <c r="H27" s="49"/>
      <c r="I27" s="49"/>
      <c r="J27" s="49" t="e">
        <v>#DIV/0!</v>
      </c>
    </row>
    <row r="28" spans="1:10">
      <c r="A28" s="32">
        <v>23</v>
      </c>
      <c r="B28" s="49"/>
      <c r="C28" s="49"/>
      <c r="D28" s="49"/>
      <c r="E28" s="49"/>
      <c r="F28" s="49"/>
      <c r="G28" s="78"/>
      <c r="H28" s="49"/>
      <c r="I28" s="49"/>
      <c r="J28" s="49" t="e">
        <v>#DIV/0!</v>
      </c>
    </row>
    <row r="29" spans="1:10">
      <c r="A29" s="32">
        <v>24</v>
      </c>
      <c r="B29" s="49"/>
      <c r="C29" s="49"/>
      <c r="D29" s="49"/>
      <c r="E29" s="49"/>
      <c r="F29" s="49"/>
      <c r="G29" s="78"/>
      <c r="H29" s="49"/>
      <c r="I29" s="49"/>
      <c r="J29" s="49" t="e">
        <v>#DIV/0!</v>
      </c>
    </row>
    <row r="30" spans="1:10">
      <c r="A30" s="32">
        <v>25</v>
      </c>
      <c r="B30" s="49"/>
      <c r="C30" s="49"/>
      <c r="D30" s="49"/>
      <c r="E30" s="49"/>
      <c r="F30" s="49"/>
      <c r="G30" s="78"/>
      <c r="H30" s="49"/>
      <c r="I30" s="49"/>
      <c r="J30" s="49" t="e">
        <v>#DIV/0!</v>
      </c>
    </row>
    <row r="31" spans="1:10">
      <c r="A31" s="73">
        <v>26</v>
      </c>
      <c r="B31" s="49"/>
      <c r="C31" s="49"/>
      <c r="D31" s="49"/>
      <c r="E31" s="49"/>
      <c r="F31" s="49"/>
      <c r="G31" s="78"/>
      <c r="H31" s="49"/>
      <c r="I31" s="49"/>
      <c r="J31" s="49" t="e">
        <v>#DIV/0!</v>
      </c>
    </row>
    <row r="32" spans="1:10">
      <c r="A32" s="73">
        <v>27</v>
      </c>
      <c r="B32" s="49"/>
      <c r="C32" s="49"/>
      <c r="D32" s="49"/>
      <c r="E32" s="49"/>
      <c r="F32" s="49"/>
      <c r="G32" s="78"/>
      <c r="H32" s="49"/>
      <c r="I32" s="49"/>
      <c r="J32" s="49" t="e">
        <v>#DIV/0!</v>
      </c>
    </row>
    <row r="33" spans="1:10">
      <c r="A33" s="32">
        <v>28</v>
      </c>
      <c r="B33" s="49"/>
      <c r="C33" s="49"/>
      <c r="D33" s="49"/>
      <c r="E33" s="49"/>
      <c r="F33" s="49"/>
      <c r="G33" s="78"/>
      <c r="H33" s="49"/>
      <c r="I33" s="49"/>
      <c r="J33" s="49" t="e">
        <v>#DIV/0!</v>
      </c>
    </row>
    <row r="34" spans="1:10">
      <c r="A34" s="32">
        <v>29</v>
      </c>
      <c r="B34" s="49"/>
      <c r="C34" s="49"/>
      <c r="D34" s="49"/>
      <c r="E34" s="49"/>
      <c r="F34" s="49"/>
      <c r="G34" s="78"/>
      <c r="H34" s="49"/>
      <c r="I34" s="49"/>
      <c r="J34" s="49" t="e">
        <v>#DIV/0!</v>
      </c>
    </row>
    <row r="35" spans="1:10">
      <c r="A35" s="32">
        <v>30</v>
      </c>
      <c r="B35" s="49"/>
      <c r="C35" s="49"/>
      <c r="D35" s="49"/>
      <c r="E35" s="49"/>
      <c r="F35" s="49"/>
      <c r="G35" s="78"/>
      <c r="H35" s="49"/>
      <c r="I35" s="49"/>
      <c r="J35" s="49" t="e">
        <v>#DIV/0!</v>
      </c>
    </row>
    <row r="36" spans="1:10">
      <c r="A36" s="73">
        <v>31</v>
      </c>
      <c r="B36" s="49"/>
      <c r="C36" s="49"/>
      <c r="D36" s="49"/>
      <c r="E36" s="49"/>
      <c r="F36" s="49"/>
      <c r="G36" s="78"/>
      <c r="H36" s="49"/>
      <c r="I36" s="49"/>
      <c r="J36" s="49" t="e">
        <v>#DIV/0!</v>
      </c>
    </row>
    <row r="37" spans="1:10">
      <c r="A37" s="73">
        <v>32</v>
      </c>
      <c r="B37" s="49"/>
      <c r="C37" s="49"/>
      <c r="D37" s="49"/>
      <c r="E37" s="49"/>
      <c r="F37" s="49"/>
      <c r="G37" s="78"/>
      <c r="H37" s="49"/>
      <c r="I37" s="49"/>
      <c r="J37" s="49" t="e">
        <v>#DIV/0!</v>
      </c>
    </row>
    <row r="38" spans="1:10">
      <c r="A38" s="32">
        <v>33</v>
      </c>
      <c r="B38" s="49"/>
      <c r="C38" s="49"/>
      <c r="D38" s="49"/>
      <c r="E38" s="49"/>
      <c r="F38" s="49"/>
      <c r="G38" s="78"/>
      <c r="H38" s="49"/>
      <c r="I38" s="49"/>
      <c r="J38" s="49" t="e">
        <v>#DIV/0!</v>
      </c>
    </row>
    <row r="39" spans="1:10">
      <c r="A39" s="32">
        <v>34</v>
      </c>
      <c r="B39" s="49"/>
      <c r="C39" s="49"/>
      <c r="D39" s="49"/>
      <c r="E39" s="49"/>
      <c r="F39" s="49"/>
      <c r="G39" s="78"/>
      <c r="H39" s="49"/>
      <c r="I39" s="49"/>
      <c r="J39" s="49" t="e">
        <v>#DIV/0!</v>
      </c>
    </row>
    <row r="40" spans="1:10">
      <c r="A40" s="32">
        <v>35</v>
      </c>
      <c r="B40" s="49"/>
      <c r="C40" s="49"/>
      <c r="D40" s="49"/>
      <c r="E40" s="49"/>
      <c r="F40" s="49"/>
      <c r="G40" s="78"/>
      <c r="H40" s="49"/>
      <c r="I40" s="49"/>
      <c r="J40" s="49" t="e">
        <v>#DIV/0!</v>
      </c>
    </row>
    <row r="41" spans="1:10">
      <c r="A41" s="73">
        <v>36</v>
      </c>
      <c r="B41" s="49"/>
      <c r="C41" s="49"/>
      <c r="D41" s="49"/>
      <c r="E41" s="49"/>
      <c r="F41" s="49"/>
      <c r="G41" s="78"/>
      <c r="H41" s="49"/>
      <c r="I41" s="49"/>
      <c r="J41" s="49" t="e">
        <v>#DIV/0!</v>
      </c>
    </row>
    <row r="42" spans="1:10">
      <c r="A42" s="73">
        <v>37</v>
      </c>
      <c r="B42" s="49"/>
      <c r="C42" s="49"/>
      <c r="D42" s="49"/>
      <c r="E42" s="49"/>
      <c r="F42" s="49"/>
      <c r="G42" s="78"/>
      <c r="H42" s="49"/>
      <c r="I42" s="49"/>
      <c r="J42" s="49" t="e">
        <v>#DIV/0!</v>
      </c>
    </row>
    <row r="43" spans="1:10">
      <c r="A43" s="32">
        <v>38</v>
      </c>
      <c r="B43" s="49"/>
      <c r="C43" s="49"/>
      <c r="D43" s="49"/>
      <c r="E43" s="49"/>
      <c r="F43" s="49"/>
      <c r="G43" s="78"/>
      <c r="H43" s="49"/>
      <c r="I43" s="49"/>
      <c r="J43" s="49" t="e">
        <v>#DIV/0!</v>
      </c>
    </row>
    <row r="44" spans="1:10">
      <c r="A44" s="32">
        <v>39</v>
      </c>
      <c r="B44" s="49"/>
      <c r="C44" s="49"/>
      <c r="D44" s="49"/>
      <c r="E44" s="49"/>
      <c r="F44" s="49"/>
      <c r="G44" s="78"/>
      <c r="H44" s="49"/>
      <c r="I44" s="49"/>
      <c r="J44" s="49" t="e">
        <v>#DIV/0!</v>
      </c>
    </row>
    <row r="45" spans="1:10">
      <c r="A45" s="32">
        <v>40</v>
      </c>
      <c r="B45" s="49"/>
      <c r="C45" s="49"/>
      <c r="D45" s="49"/>
      <c r="E45" s="49"/>
      <c r="F45" s="49"/>
      <c r="G45" s="78"/>
      <c r="H45" s="49"/>
      <c r="I45" s="49"/>
      <c r="J45" s="49" t="e">
        <v>#DIV/0!</v>
      </c>
    </row>
    <row r="46" spans="1:10">
      <c r="A46" s="73">
        <v>41</v>
      </c>
      <c r="B46" s="49"/>
      <c r="C46" s="49"/>
      <c r="D46" s="49"/>
      <c r="E46" s="49"/>
      <c r="F46" s="49"/>
      <c r="G46" s="78"/>
      <c r="H46" s="49"/>
      <c r="I46" s="49"/>
      <c r="J46" s="49" t="e">
        <v>#DIV/0!</v>
      </c>
    </row>
    <row r="47" spans="1:10">
      <c r="A47" s="73">
        <v>42</v>
      </c>
      <c r="B47" s="49"/>
      <c r="C47" s="49"/>
      <c r="D47" s="49"/>
      <c r="E47" s="49"/>
      <c r="F47" s="49"/>
      <c r="G47" s="78"/>
      <c r="H47" s="49"/>
      <c r="I47" s="49"/>
      <c r="J47" s="49" t="e">
        <v>#DIV/0!</v>
      </c>
    </row>
    <row r="48" spans="1:10">
      <c r="A48" s="32">
        <v>43</v>
      </c>
      <c r="B48" s="49"/>
      <c r="C48" s="49"/>
      <c r="D48" s="49"/>
      <c r="E48" s="49"/>
      <c r="F48" s="49"/>
      <c r="G48" s="78"/>
      <c r="H48" s="49"/>
      <c r="I48" s="49"/>
      <c r="J48" s="49" t="e">
        <v>#DIV/0!</v>
      </c>
    </row>
    <row r="49" spans="1:10">
      <c r="A49" s="32">
        <v>44</v>
      </c>
      <c r="B49" s="49"/>
      <c r="C49" s="49"/>
      <c r="D49" s="49"/>
      <c r="E49" s="49"/>
      <c r="F49" s="49"/>
      <c r="G49" s="78"/>
      <c r="H49" s="49"/>
      <c r="I49" s="49"/>
      <c r="J49" s="49" t="e">
        <v>#DIV/0!</v>
      </c>
    </row>
    <row r="50" spans="1:10">
      <c r="A50" s="32">
        <v>45</v>
      </c>
      <c r="B50" s="49"/>
      <c r="C50" s="49"/>
      <c r="D50" s="49"/>
      <c r="E50" s="49"/>
      <c r="F50" s="49"/>
      <c r="G50" s="78"/>
      <c r="H50" s="49"/>
      <c r="I50" s="49"/>
      <c r="J50" s="49" t="e">
        <v>#DIV/0!</v>
      </c>
    </row>
    <row r="51" spans="1:10">
      <c r="A51" s="73">
        <v>46</v>
      </c>
      <c r="B51" s="49"/>
      <c r="C51" s="49"/>
      <c r="D51" s="49"/>
      <c r="E51" s="49"/>
      <c r="F51" s="49"/>
      <c r="G51" s="78"/>
      <c r="H51" s="49"/>
      <c r="I51" s="49"/>
      <c r="J51" s="49" t="e">
        <v>#DIV/0!</v>
      </c>
    </row>
    <row r="52" spans="1:10">
      <c r="A52" s="73">
        <v>47</v>
      </c>
      <c r="B52" s="49"/>
      <c r="C52" s="49"/>
      <c r="D52" s="49"/>
      <c r="E52" s="49"/>
      <c r="F52" s="49"/>
      <c r="G52" s="78"/>
      <c r="H52" s="49"/>
      <c r="I52" s="49"/>
      <c r="J52" s="49" t="e">
        <v>#DIV/0!</v>
      </c>
    </row>
    <row r="53" spans="1:10">
      <c r="A53" s="32">
        <v>48</v>
      </c>
      <c r="B53" s="49"/>
      <c r="C53" s="49"/>
      <c r="D53" s="49"/>
      <c r="E53" s="49"/>
      <c r="F53" s="49"/>
      <c r="G53" s="78"/>
      <c r="H53" s="49"/>
      <c r="I53" s="49"/>
      <c r="J53" s="49" t="e">
        <v>#DIV/0!</v>
      </c>
    </row>
    <row r="54" spans="1:10">
      <c r="A54" s="32">
        <v>49</v>
      </c>
      <c r="B54" s="49"/>
      <c r="C54" s="49"/>
      <c r="D54" s="49"/>
      <c r="E54" s="49"/>
      <c r="F54" s="49"/>
      <c r="G54" s="78"/>
      <c r="H54" s="49"/>
      <c r="I54" s="49"/>
      <c r="J54" s="49" t="e">
        <v>#DIV/0!</v>
      </c>
    </row>
    <row r="55" spans="1:10">
      <c r="A55" s="32">
        <v>50</v>
      </c>
      <c r="B55" s="49"/>
      <c r="C55" s="49"/>
      <c r="D55" s="49"/>
      <c r="E55" s="49"/>
      <c r="F55" s="49"/>
      <c r="G55" s="78"/>
      <c r="H55" s="49"/>
      <c r="I55" s="49"/>
      <c r="J55" s="49" t="e">
        <v>#DIV/0!</v>
      </c>
    </row>
    <row r="56" spans="1:10">
      <c r="A56" s="73">
        <v>51</v>
      </c>
      <c r="B56" s="49"/>
      <c r="C56" s="49"/>
      <c r="D56" s="49"/>
      <c r="E56" s="49"/>
      <c r="F56" s="49"/>
      <c r="G56" s="78"/>
      <c r="H56" s="49"/>
      <c r="I56" s="49"/>
      <c r="J56" s="49" t="e">
        <v>#DIV/0!</v>
      </c>
    </row>
    <row r="57" spans="1:10">
      <c r="A57" s="73">
        <v>52</v>
      </c>
      <c r="B57" s="49"/>
      <c r="C57" s="49"/>
      <c r="D57" s="49"/>
      <c r="E57" s="49"/>
      <c r="F57" s="49"/>
      <c r="G57" s="78"/>
      <c r="H57" s="49"/>
      <c r="I57" s="49"/>
      <c r="J57" s="49" t="e">
        <v>#DIV/0!</v>
      </c>
    </row>
    <row r="58" spans="1:10">
      <c r="A58" s="32">
        <v>53</v>
      </c>
      <c r="B58" s="49"/>
      <c r="C58" s="49"/>
      <c r="D58" s="49"/>
      <c r="E58" s="49"/>
      <c r="F58" s="49"/>
      <c r="G58" s="78"/>
      <c r="H58" s="49"/>
      <c r="I58" s="49"/>
      <c r="J58" s="49" t="e">
        <v>#DIV/0!</v>
      </c>
    </row>
    <row r="59" spans="1:10">
      <c r="A59" s="73">
        <v>54</v>
      </c>
      <c r="B59" s="49"/>
      <c r="C59" s="49"/>
      <c r="D59" s="49"/>
      <c r="E59" s="49"/>
      <c r="F59" s="49"/>
      <c r="G59" s="78"/>
      <c r="H59" s="49"/>
      <c r="I59" s="49"/>
      <c r="J59" s="49" t="e">
        <v>#DIV/0!</v>
      </c>
    </row>
    <row r="60" spans="1:10">
      <c r="A60" s="73">
        <v>55</v>
      </c>
      <c r="B60" s="49"/>
      <c r="C60" s="49"/>
      <c r="D60" s="49"/>
      <c r="E60" s="49"/>
      <c r="F60" s="49"/>
      <c r="G60" s="78"/>
      <c r="H60" s="49"/>
      <c r="I60" s="49"/>
      <c r="J60" s="49" t="e">
        <v>#DIV/0!</v>
      </c>
    </row>
    <row r="61" spans="1:10">
      <c r="A61" s="32">
        <v>56</v>
      </c>
      <c r="B61" s="49"/>
      <c r="C61" s="49"/>
      <c r="D61" s="49"/>
      <c r="E61" s="49"/>
      <c r="F61" s="49"/>
      <c r="G61" s="78"/>
      <c r="H61" s="49"/>
      <c r="I61" s="49"/>
      <c r="J61" s="49" t="e">
        <v>#DIV/0!</v>
      </c>
    </row>
    <row r="62" spans="1:10">
      <c r="A62" s="73">
        <v>57</v>
      </c>
      <c r="B62" s="49"/>
      <c r="C62" s="49"/>
      <c r="D62" s="49"/>
      <c r="E62" s="49"/>
      <c r="F62" s="49"/>
      <c r="G62" s="78"/>
      <c r="H62" s="49"/>
      <c r="I62" s="49"/>
      <c r="J62" s="49" t="e">
        <v>#DIV/0!</v>
      </c>
    </row>
    <row r="63" spans="1:10">
      <c r="A63" s="73">
        <v>58</v>
      </c>
      <c r="B63" s="49"/>
      <c r="C63" s="49"/>
      <c r="D63" s="49"/>
      <c r="E63" s="49"/>
      <c r="F63" s="49"/>
      <c r="G63" s="78"/>
      <c r="H63" s="49"/>
      <c r="I63" s="49"/>
      <c r="J63" s="49" t="e">
        <v>#DIV/0!</v>
      </c>
    </row>
    <row r="64" spans="1:10">
      <c r="A64" s="32">
        <v>59</v>
      </c>
      <c r="B64" s="49"/>
      <c r="C64" s="49"/>
      <c r="D64" s="49"/>
      <c r="E64" s="49"/>
      <c r="F64" s="49"/>
      <c r="G64" s="78"/>
      <c r="H64" s="49"/>
      <c r="I64" s="49"/>
      <c r="J64" s="49" t="e">
        <v>#DIV/0!</v>
      </c>
    </row>
    <row r="65" spans="1:10">
      <c r="A65" s="73">
        <v>60</v>
      </c>
      <c r="B65" s="49"/>
      <c r="C65" s="49"/>
      <c r="D65" s="49"/>
      <c r="E65" s="49"/>
      <c r="F65" s="49"/>
      <c r="G65" s="78"/>
      <c r="H65" s="49"/>
      <c r="I65" s="49"/>
      <c r="J65" s="49" t="e">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27" top="0.63" bottom="0.61" header="0.51200000000000001" footer="0.51200000000000001"/>
  <pageSetup paperSize="9" scale="8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5" sqref="H5:I5"/>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
        <v>312</v>
      </c>
      <c r="C1" s="73"/>
      <c r="D1" s="73"/>
      <c r="E1" s="73"/>
      <c r="F1" s="73"/>
      <c r="G1" s="73"/>
      <c r="I1" s="32" t="s">
        <v>88</v>
      </c>
    </row>
    <row r="2" spans="1:10" s="34" customFormat="1" ht="56.25" customHeight="1">
      <c r="B2" s="84"/>
      <c r="E2" s="820" t="s">
        <v>89</v>
      </c>
      <c r="F2" s="817"/>
      <c r="G2" s="817"/>
      <c r="H2" s="165">
        <v>0</v>
      </c>
    </row>
    <row r="3" spans="1:10" s="34" customFormat="1" ht="16.5" customHeight="1">
      <c r="B3" s="43"/>
      <c r="E3" s="116"/>
      <c r="F3" s="116"/>
      <c r="G3" s="116"/>
      <c r="H3" s="122"/>
    </row>
    <row r="4" spans="1:10" ht="54">
      <c r="A4" s="53" t="s">
        <v>90</v>
      </c>
      <c r="B4" s="49" t="s">
        <v>57</v>
      </c>
      <c r="C4" s="49" t="s">
        <v>58</v>
      </c>
      <c r="D4" s="49" t="s">
        <v>91</v>
      </c>
      <c r="E4" s="49" t="s">
        <v>76</v>
      </c>
      <c r="F4" s="49" t="s">
        <v>92</v>
      </c>
      <c r="G4" s="52" t="s">
        <v>60</v>
      </c>
      <c r="H4" s="117" t="s">
        <v>93</v>
      </c>
      <c r="I4" s="117" t="s">
        <v>94</v>
      </c>
      <c r="J4" s="118" t="s">
        <v>87</v>
      </c>
    </row>
    <row r="5" spans="1:10" s="142" customFormat="1" ht="14.25" thickBot="1">
      <c r="B5" s="143" t="s">
        <v>69</v>
      </c>
      <c r="C5" s="143"/>
      <c r="D5" s="143"/>
      <c r="E5" s="143"/>
      <c r="F5" s="143"/>
      <c r="G5" s="143"/>
      <c r="H5" s="164">
        <v>3437359</v>
      </c>
      <c r="I5" s="164">
        <v>86835</v>
      </c>
      <c r="J5" s="143">
        <v>39.584948465480508</v>
      </c>
    </row>
    <row r="6" spans="1:10" ht="54.75" thickTop="1">
      <c r="A6" s="32">
        <v>1</v>
      </c>
      <c r="B6" s="115" t="s">
        <v>609</v>
      </c>
      <c r="C6" s="13" t="s">
        <v>610</v>
      </c>
      <c r="D6" s="70" t="s">
        <v>611</v>
      </c>
      <c r="E6" s="344" t="s">
        <v>612</v>
      </c>
      <c r="F6" s="13" t="s">
        <v>613</v>
      </c>
      <c r="G6" s="74" t="s">
        <v>127</v>
      </c>
      <c r="H6" s="37">
        <v>14904</v>
      </c>
      <c r="I6" s="37">
        <v>621</v>
      </c>
      <c r="J6" s="197">
        <v>24</v>
      </c>
    </row>
    <row r="7" spans="1:10" ht="54">
      <c r="A7" s="32">
        <v>2</v>
      </c>
      <c r="B7" s="115" t="s">
        <v>614</v>
      </c>
      <c r="C7" s="13" t="s">
        <v>610</v>
      </c>
      <c r="D7" s="70" t="s">
        <v>611</v>
      </c>
      <c r="E7" s="344" t="s">
        <v>612</v>
      </c>
      <c r="F7" s="13" t="s">
        <v>613</v>
      </c>
      <c r="G7" s="74" t="s">
        <v>127</v>
      </c>
      <c r="H7" s="37">
        <v>1424899</v>
      </c>
      <c r="I7" s="37">
        <v>39974</v>
      </c>
      <c r="J7" s="70">
        <v>35.645644669034873</v>
      </c>
    </row>
    <row r="8" spans="1:10" ht="54">
      <c r="A8" s="32">
        <v>3</v>
      </c>
      <c r="B8" s="115" t="s">
        <v>614</v>
      </c>
      <c r="C8" s="13" t="s">
        <v>610</v>
      </c>
      <c r="D8" s="70" t="s">
        <v>611</v>
      </c>
      <c r="E8" s="344" t="s">
        <v>612</v>
      </c>
      <c r="F8" s="13" t="s">
        <v>613</v>
      </c>
      <c r="G8" s="74" t="s">
        <v>127</v>
      </c>
      <c r="H8" s="37">
        <v>1997556</v>
      </c>
      <c r="I8" s="37">
        <v>46240</v>
      </c>
      <c r="J8" s="70">
        <v>43.199740484429064</v>
      </c>
    </row>
    <row r="9" spans="1:10">
      <c r="A9" s="32">
        <v>4</v>
      </c>
      <c r="B9" s="70"/>
      <c r="C9" s="70"/>
      <c r="D9" s="70"/>
      <c r="E9" s="70"/>
      <c r="F9" s="70"/>
      <c r="G9" s="74"/>
      <c r="H9" s="125"/>
      <c r="I9" s="125"/>
      <c r="J9" s="49" t="e">
        <v>#DIV/0!</v>
      </c>
    </row>
    <row r="10" spans="1:10">
      <c r="A10" s="32">
        <v>5</v>
      </c>
      <c r="B10" s="70"/>
      <c r="C10" s="70"/>
      <c r="D10" s="70"/>
      <c r="E10" s="70"/>
      <c r="F10" s="70"/>
      <c r="G10" s="74"/>
      <c r="H10" s="125"/>
      <c r="I10" s="125"/>
      <c r="J10" s="49" t="e">
        <v>#DIV/0!</v>
      </c>
    </row>
    <row r="11" spans="1:10">
      <c r="A11" s="73">
        <v>6</v>
      </c>
      <c r="B11" s="75"/>
      <c r="C11" s="70"/>
      <c r="D11" s="70"/>
      <c r="E11" s="70"/>
      <c r="F11" s="70"/>
      <c r="G11" s="74"/>
      <c r="H11" s="125"/>
      <c r="I11" s="125"/>
      <c r="J11" s="49" t="e">
        <v>#DIV/0!</v>
      </c>
    </row>
    <row r="12" spans="1:10">
      <c r="A12" s="73">
        <v>7</v>
      </c>
      <c r="B12" s="75"/>
      <c r="C12" s="70"/>
      <c r="D12" s="70"/>
      <c r="E12" s="70"/>
      <c r="F12" s="70"/>
      <c r="G12" s="74"/>
      <c r="H12" s="125"/>
      <c r="I12" s="125"/>
      <c r="J12" s="49" t="e">
        <v>#DIV/0!</v>
      </c>
    </row>
    <row r="13" spans="1:10">
      <c r="A13" s="32">
        <v>8</v>
      </c>
      <c r="B13" s="70"/>
      <c r="C13" s="70"/>
      <c r="D13" s="70"/>
      <c r="E13" s="70"/>
      <c r="F13" s="70"/>
      <c r="G13" s="74"/>
      <c r="H13" s="125"/>
      <c r="I13" s="125"/>
      <c r="J13" s="49" t="e">
        <v>#DIV/0!</v>
      </c>
    </row>
    <row r="14" spans="1:10">
      <c r="A14" s="32">
        <v>9</v>
      </c>
      <c r="B14" s="70"/>
      <c r="C14" s="70"/>
      <c r="D14" s="70"/>
      <c r="E14" s="70"/>
      <c r="F14" s="70"/>
      <c r="G14" s="74"/>
      <c r="H14" s="125"/>
      <c r="I14" s="125"/>
      <c r="J14" s="49" t="e">
        <v>#DIV/0!</v>
      </c>
    </row>
    <row r="15" spans="1:10">
      <c r="A15" s="32">
        <v>10</v>
      </c>
      <c r="B15" s="70"/>
      <c r="C15" s="70"/>
      <c r="D15" s="70"/>
      <c r="E15" s="70"/>
      <c r="F15" s="70"/>
      <c r="G15" s="74"/>
      <c r="H15" s="125"/>
      <c r="I15" s="125"/>
      <c r="J15" s="49" t="e">
        <v>#DIV/0!</v>
      </c>
    </row>
    <row r="16" spans="1:10">
      <c r="A16" s="73">
        <v>11</v>
      </c>
      <c r="B16" s="70"/>
      <c r="C16" s="70"/>
      <c r="D16" s="70"/>
      <c r="E16" s="70"/>
      <c r="F16" s="70"/>
      <c r="G16" s="74"/>
      <c r="H16" s="125"/>
      <c r="I16" s="125"/>
      <c r="J16" s="49" t="e">
        <v>#DIV/0!</v>
      </c>
    </row>
    <row r="17" spans="1:10">
      <c r="A17" s="73">
        <v>12</v>
      </c>
      <c r="B17" s="70"/>
      <c r="C17" s="70"/>
      <c r="D17" s="70"/>
      <c r="E17" s="70"/>
      <c r="F17" s="70"/>
      <c r="G17" s="74"/>
      <c r="H17" s="125"/>
      <c r="I17" s="125"/>
      <c r="J17" s="49" t="e">
        <v>#DIV/0!</v>
      </c>
    </row>
    <row r="18" spans="1:10">
      <c r="A18" s="32">
        <v>13</v>
      </c>
      <c r="B18" s="70"/>
      <c r="C18" s="70"/>
      <c r="D18" s="70"/>
      <c r="E18" s="70"/>
      <c r="F18" s="70"/>
      <c r="G18" s="74"/>
      <c r="H18" s="125"/>
      <c r="I18" s="125"/>
      <c r="J18" s="49" t="e">
        <v>#DIV/0!</v>
      </c>
    </row>
    <row r="19" spans="1:10">
      <c r="A19" s="32">
        <v>14</v>
      </c>
      <c r="B19" s="70"/>
      <c r="C19" s="70"/>
      <c r="D19" s="70"/>
      <c r="E19" s="70"/>
      <c r="F19" s="70"/>
      <c r="G19" s="74"/>
      <c r="H19" s="125"/>
      <c r="I19" s="125"/>
      <c r="J19" s="49" t="e">
        <v>#DIV/0!</v>
      </c>
    </row>
    <row r="20" spans="1:10">
      <c r="A20" s="32">
        <v>15</v>
      </c>
      <c r="B20" s="70"/>
      <c r="C20" s="70"/>
      <c r="D20" s="70"/>
      <c r="E20" s="70"/>
      <c r="F20" s="70"/>
      <c r="G20" s="74"/>
      <c r="H20" s="125"/>
      <c r="I20" s="125"/>
      <c r="J20" s="49" t="e">
        <v>#DIV/0!</v>
      </c>
    </row>
    <row r="21" spans="1:10">
      <c r="A21" s="73">
        <v>16</v>
      </c>
      <c r="B21" s="70"/>
      <c r="C21" s="70"/>
      <c r="D21" s="70"/>
      <c r="E21" s="70"/>
      <c r="F21" s="70"/>
      <c r="G21" s="74"/>
      <c r="H21" s="125"/>
      <c r="I21" s="125"/>
      <c r="J21" s="49" t="e">
        <v>#DIV/0!</v>
      </c>
    </row>
    <row r="22" spans="1:10">
      <c r="A22" s="73">
        <v>17</v>
      </c>
      <c r="B22" s="70"/>
      <c r="C22" s="70"/>
      <c r="D22" s="70"/>
      <c r="E22" s="70"/>
      <c r="F22" s="70"/>
      <c r="G22" s="74"/>
      <c r="H22" s="125"/>
      <c r="I22" s="125"/>
      <c r="J22" s="49" t="e">
        <v>#DIV/0!</v>
      </c>
    </row>
    <row r="23" spans="1:10">
      <c r="A23" s="32">
        <v>18</v>
      </c>
      <c r="B23" s="70"/>
      <c r="C23" s="70"/>
      <c r="D23" s="70"/>
      <c r="E23" s="70"/>
      <c r="F23" s="70"/>
      <c r="G23" s="74"/>
      <c r="H23" s="125"/>
      <c r="I23" s="125"/>
      <c r="J23" s="49" t="e">
        <v>#DIV/0!</v>
      </c>
    </row>
    <row r="24" spans="1:10">
      <c r="A24" s="32">
        <v>19</v>
      </c>
      <c r="B24" s="70"/>
      <c r="C24" s="70"/>
      <c r="D24" s="70"/>
      <c r="E24" s="70"/>
      <c r="F24" s="70"/>
      <c r="G24" s="74"/>
      <c r="H24" s="125"/>
      <c r="I24" s="125"/>
      <c r="J24" s="49" t="e">
        <v>#DIV/0!</v>
      </c>
    </row>
    <row r="25" spans="1:10">
      <c r="A25" s="32">
        <v>20</v>
      </c>
      <c r="B25" s="70"/>
      <c r="C25" s="70"/>
      <c r="D25" s="70"/>
      <c r="E25" s="70"/>
      <c r="F25" s="70"/>
      <c r="G25" s="74"/>
      <c r="H25" s="125"/>
      <c r="I25" s="125"/>
      <c r="J25" s="49" t="e">
        <v>#DIV/0!</v>
      </c>
    </row>
    <row r="26" spans="1:10">
      <c r="A26" s="73">
        <v>21</v>
      </c>
      <c r="B26" s="70"/>
      <c r="C26" s="70"/>
      <c r="D26" s="70"/>
      <c r="E26" s="70"/>
      <c r="F26" s="70"/>
      <c r="G26" s="74"/>
      <c r="H26" s="125"/>
      <c r="I26" s="125"/>
      <c r="J26" s="49" t="e">
        <v>#DIV/0!</v>
      </c>
    </row>
    <row r="27" spans="1:10">
      <c r="A27" s="73">
        <v>22</v>
      </c>
      <c r="B27" s="70"/>
      <c r="C27" s="70"/>
      <c r="D27" s="70"/>
      <c r="E27" s="70"/>
      <c r="F27" s="70"/>
      <c r="G27" s="74"/>
      <c r="H27" s="125"/>
      <c r="I27" s="125"/>
      <c r="J27" s="49" t="e">
        <v>#DIV/0!</v>
      </c>
    </row>
    <row r="28" spans="1:10">
      <c r="A28" s="32">
        <v>23</v>
      </c>
      <c r="B28" s="70"/>
      <c r="C28" s="70"/>
      <c r="D28" s="70"/>
      <c r="E28" s="70"/>
      <c r="F28" s="70"/>
      <c r="G28" s="74"/>
      <c r="H28" s="125"/>
      <c r="I28" s="125"/>
      <c r="J28" s="49" t="e">
        <v>#DIV/0!</v>
      </c>
    </row>
    <row r="29" spans="1:10">
      <c r="A29" s="32">
        <v>24</v>
      </c>
      <c r="B29" s="70"/>
      <c r="C29" s="70"/>
      <c r="D29" s="70"/>
      <c r="E29" s="70"/>
      <c r="F29" s="70"/>
      <c r="G29" s="74"/>
      <c r="H29" s="125"/>
      <c r="I29" s="125"/>
      <c r="J29" s="49" t="e">
        <v>#DIV/0!</v>
      </c>
    </row>
    <row r="30" spans="1:10">
      <c r="A30" s="32">
        <v>25</v>
      </c>
      <c r="B30" s="70"/>
      <c r="C30" s="70"/>
      <c r="D30" s="70"/>
      <c r="E30" s="70"/>
      <c r="F30" s="70"/>
      <c r="G30" s="74"/>
      <c r="H30" s="125"/>
      <c r="I30" s="125"/>
      <c r="J30" s="49" t="e">
        <v>#DIV/0!</v>
      </c>
    </row>
    <row r="31" spans="1:10">
      <c r="A31" s="73">
        <v>26</v>
      </c>
      <c r="B31" s="49"/>
      <c r="C31" s="49"/>
      <c r="D31" s="49"/>
      <c r="E31" s="49"/>
      <c r="F31" s="49"/>
      <c r="G31" s="78"/>
      <c r="H31" s="49"/>
      <c r="I31" s="49"/>
      <c r="J31" s="49" t="e">
        <v>#DIV/0!</v>
      </c>
    </row>
    <row r="32" spans="1:10">
      <c r="A32" s="73">
        <v>27</v>
      </c>
      <c r="B32" s="49"/>
      <c r="C32" s="49"/>
      <c r="D32" s="49"/>
      <c r="E32" s="49"/>
      <c r="F32" s="49"/>
      <c r="G32" s="78"/>
      <c r="H32" s="49"/>
      <c r="I32" s="49"/>
      <c r="J32" s="49" t="e">
        <v>#DIV/0!</v>
      </c>
    </row>
    <row r="33" spans="1:10">
      <c r="A33" s="32">
        <v>28</v>
      </c>
      <c r="B33" s="49"/>
      <c r="C33" s="49"/>
      <c r="D33" s="49"/>
      <c r="E33" s="49"/>
      <c r="F33" s="49"/>
      <c r="G33" s="78"/>
      <c r="H33" s="49"/>
      <c r="I33" s="49"/>
      <c r="J33" s="49" t="e">
        <v>#DIV/0!</v>
      </c>
    </row>
    <row r="34" spans="1:10">
      <c r="A34" s="32">
        <v>29</v>
      </c>
      <c r="B34" s="49"/>
      <c r="C34" s="49"/>
      <c r="D34" s="49"/>
      <c r="E34" s="49"/>
      <c r="F34" s="49"/>
      <c r="G34" s="78"/>
      <c r="H34" s="49"/>
      <c r="I34" s="49"/>
      <c r="J34" s="49" t="e">
        <v>#DIV/0!</v>
      </c>
    </row>
    <row r="35" spans="1:10">
      <c r="A35" s="32">
        <v>30</v>
      </c>
      <c r="B35" s="49"/>
      <c r="C35" s="49"/>
      <c r="D35" s="49"/>
      <c r="E35" s="49"/>
      <c r="F35" s="49"/>
      <c r="G35" s="78"/>
      <c r="H35" s="49"/>
      <c r="I35" s="49"/>
      <c r="J35" s="49" t="e">
        <v>#DIV/0!</v>
      </c>
    </row>
    <row r="36" spans="1:10">
      <c r="A36" s="73">
        <v>31</v>
      </c>
      <c r="B36" s="49"/>
      <c r="C36" s="49"/>
      <c r="D36" s="49"/>
      <c r="E36" s="49"/>
      <c r="F36" s="49"/>
      <c r="G36" s="78"/>
      <c r="H36" s="49"/>
      <c r="I36" s="49"/>
      <c r="J36" s="49" t="e">
        <v>#DIV/0!</v>
      </c>
    </row>
    <row r="37" spans="1:10">
      <c r="A37" s="73">
        <v>32</v>
      </c>
      <c r="B37" s="49"/>
      <c r="C37" s="49"/>
      <c r="D37" s="49"/>
      <c r="E37" s="49"/>
      <c r="F37" s="49"/>
      <c r="G37" s="78"/>
      <c r="H37" s="49"/>
      <c r="I37" s="49"/>
      <c r="J37" s="49" t="e">
        <v>#DIV/0!</v>
      </c>
    </row>
    <row r="38" spans="1:10">
      <c r="A38" s="32">
        <v>33</v>
      </c>
      <c r="B38" s="49"/>
      <c r="C38" s="49"/>
      <c r="D38" s="49"/>
      <c r="E38" s="49"/>
      <c r="F38" s="49"/>
      <c r="G38" s="78"/>
      <c r="H38" s="49"/>
      <c r="I38" s="49"/>
      <c r="J38" s="49" t="e">
        <v>#DIV/0!</v>
      </c>
    </row>
    <row r="39" spans="1:10">
      <c r="A39" s="32">
        <v>34</v>
      </c>
      <c r="B39" s="49"/>
      <c r="C39" s="49"/>
      <c r="D39" s="49"/>
      <c r="E39" s="49"/>
      <c r="F39" s="49"/>
      <c r="G39" s="78"/>
      <c r="H39" s="49"/>
      <c r="I39" s="49"/>
      <c r="J39" s="49" t="e">
        <v>#DIV/0!</v>
      </c>
    </row>
    <row r="40" spans="1:10">
      <c r="A40" s="32">
        <v>35</v>
      </c>
      <c r="B40" s="49"/>
      <c r="C40" s="49"/>
      <c r="D40" s="49"/>
      <c r="E40" s="49"/>
      <c r="F40" s="49"/>
      <c r="G40" s="78"/>
      <c r="H40" s="49"/>
      <c r="I40" s="49"/>
      <c r="J40" s="49" t="e">
        <v>#DIV/0!</v>
      </c>
    </row>
    <row r="41" spans="1:10">
      <c r="A41" s="73">
        <v>36</v>
      </c>
      <c r="B41" s="49"/>
      <c r="C41" s="49"/>
      <c r="D41" s="49"/>
      <c r="E41" s="49"/>
      <c r="F41" s="49"/>
      <c r="G41" s="78"/>
      <c r="H41" s="49"/>
      <c r="I41" s="49"/>
      <c r="J41" s="49" t="e">
        <v>#DIV/0!</v>
      </c>
    </row>
    <row r="42" spans="1:10">
      <c r="A42" s="73">
        <v>37</v>
      </c>
      <c r="B42" s="49"/>
      <c r="C42" s="49"/>
      <c r="D42" s="49"/>
      <c r="E42" s="49"/>
      <c r="F42" s="49"/>
      <c r="G42" s="78"/>
      <c r="H42" s="49"/>
      <c r="I42" s="49"/>
      <c r="J42" s="49" t="e">
        <v>#DIV/0!</v>
      </c>
    </row>
    <row r="43" spans="1:10">
      <c r="A43" s="32">
        <v>38</v>
      </c>
      <c r="B43" s="49"/>
      <c r="C43" s="49"/>
      <c r="D43" s="49"/>
      <c r="E43" s="49"/>
      <c r="F43" s="49"/>
      <c r="G43" s="78"/>
      <c r="H43" s="49"/>
      <c r="I43" s="49"/>
      <c r="J43" s="49" t="e">
        <v>#DIV/0!</v>
      </c>
    </row>
    <row r="44" spans="1:10">
      <c r="A44" s="32">
        <v>39</v>
      </c>
      <c r="B44" s="49"/>
      <c r="C44" s="49"/>
      <c r="D44" s="49"/>
      <c r="E44" s="49"/>
      <c r="F44" s="49"/>
      <c r="G44" s="78"/>
      <c r="H44" s="49"/>
      <c r="I44" s="49"/>
      <c r="J44" s="49" t="e">
        <v>#DIV/0!</v>
      </c>
    </row>
    <row r="45" spans="1:10">
      <c r="A45" s="32">
        <v>40</v>
      </c>
      <c r="B45" s="49"/>
      <c r="C45" s="49"/>
      <c r="D45" s="49"/>
      <c r="E45" s="49"/>
      <c r="F45" s="49"/>
      <c r="G45" s="78"/>
      <c r="H45" s="49"/>
      <c r="I45" s="49"/>
      <c r="J45" s="49" t="e">
        <v>#DIV/0!</v>
      </c>
    </row>
    <row r="46" spans="1:10">
      <c r="A46" s="73">
        <v>41</v>
      </c>
      <c r="B46" s="49"/>
      <c r="C46" s="49"/>
      <c r="D46" s="49"/>
      <c r="E46" s="49"/>
      <c r="F46" s="49"/>
      <c r="G46" s="78"/>
      <c r="H46" s="49"/>
      <c r="I46" s="49"/>
      <c r="J46" s="49" t="e">
        <v>#DIV/0!</v>
      </c>
    </row>
    <row r="47" spans="1:10">
      <c r="A47" s="73">
        <v>42</v>
      </c>
      <c r="B47" s="49"/>
      <c r="C47" s="49"/>
      <c r="D47" s="49"/>
      <c r="E47" s="49"/>
      <c r="F47" s="49"/>
      <c r="G47" s="78"/>
      <c r="H47" s="49"/>
      <c r="I47" s="49"/>
      <c r="J47" s="49" t="e">
        <v>#DIV/0!</v>
      </c>
    </row>
    <row r="48" spans="1:10">
      <c r="A48" s="32">
        <v>43</v>
      </c>
      <c r="B48" s="49"/>
      <c r="C48" s="49"/>
      <c r="D48" s="49"/>
      <c r="E48" s="49"/>
      <c r="F48" s="49"/>
      <c r="G48" s="78"/>
      <c r="H48" s="49"/>
      <c r="I48" s="49"/>
      <c r="J48" s="49" t="e">
        <v>#DIV/0!</v>
      </c>
    </row>
    <row r="49" spans="1:10">
      <c r="A49" s="32">
        <v>44</v>
      </c>
      <c r="B49" s="49"/>
      <c r="C49" s="49"/>
      <c r="D49" s="49"/>
      <c r="E49" s="49"/>
      <c r="F49" s="49"/>
      <c r="G49" s="78"/>
      <c r="H49" s="49"/>
      <c r="I49" s="49"/>
      <c r="J49" s="49" t="e">
        <v>#DIV/0!</v>
      </c>
    </row>
    <row r="50" spans="1:10">
      <c r="A50" s="32">
        <v>45</v>
      </c>
      <c r="B50" s="49"/>
      <c r="C50" s="49"/>
      <c r="D50" s="49"/>
      <c r="E50" s="49"/>
      <c r="F50" s="49"/>
      <c r="G50" s="78"/>
      <c r="H50" s="49"/>
      <c r="I50" s="49"/>
      <c r="J50" s="49" t="e">
        <v>#DIV/0!</v>
      </c>
    </row>
    <row r="51" spans="1:10">
      <c r="A51" s="73">
        <v>46</v>
      </c>
      <c r="B51" s="49"/>
      <c r="C51" s="49"/>
      <c r="D51" s="49"/>
      <c r="E51" s="49"/>
      <c r="F51" s="49"/>
      <c r="G51" s="78"/>
      <c r="H51" s="49"/>
      <c r="I51" s="49"/>
      <c r="J51" s="49" t="e">
        <v>#DIV/0!</v>
      </c>
    </row>
    <row r="52" spans="1:10">
      <c r="A52" s="73">
        <v>47</v>
      </c>
      <c r="B52" s="49"/>
      <c r="C52" s="49"/>
      <c r="D52" s="49"/>
      <c r="E52" s="49"/>
      <c r="F52" s="49"/>
      <c r="G52" s="78"/>
      <c r="H52" s="49"/>
      <c r="I52" s="49"/>
      <c r="J52" s="49" t="e">
        <v>#DIV/0!</v>
      </c>
    </row>
    <row r="53" spans="1:10">
      <c r="A53" s="32">
        <v>48</v>
      </c>
      <c r="B53" s="49"/>
      <c r="C53" s="49"/>
      <c r="D53" s="49"/>
      <c r="E53" s="49"/>
      <c r="F53" s="49"/>
      <c r="G53" s="78"/>
      <c r="H53" s="49"/>
      <c r="I53" s="49"/>
      <c r="J53" s="49" t="e">
        <v>#DIV/0!</v>
      </c>
    </row>
    <row r="54" spans="1:10">
      <c r="A54" s="32">
        <v>49</v>
      </c>
      <c r="B54" s="49"/>
      <c r="C54" s="49"/>
      <c r="D54" s="49"/>
      <c r="E54" s="49"/>
      <c r="F54" s="49"/>
      <c r="G54" s="78"/>
      <c r="H54" s="49"/>
      <c r="I54" s="49"/>
      <c r="J54" s="49" t="e">
        <v>#DIV/0!</v>
      </c>
    </row>
    <row r="55" spans="1:10">
      <c r="A55" s="32">
        <v>50</v>
      </c>
      <c r="B55" s="49"/>
      <c r="C55" s="49"/>
      <c r="D55" s="49"/>
      <c r="E55" s="49"/>
      <c r="F55" s="49"/>
      <c r="G55" s="78"/>
      <c r="H55" s="49"/>
      <c r="I55" s="49"/>
      <c r="J55" s="49" t="e">
        <v>#DIV/0!</v>
      </c>
    </row>
    <row r="56" spans="1:10">
      <c r="A56" s="73">
        <v>51</v>
      </c>
      <c r="B56" s="49"/>
      <c r="C56" s="49"/>
      <c r="D56" s="49"/>
      <c r="E56" s="49"/>
      <c r="F56" s="49"/>
      <c r="G56" s="78"/>
      <c r="H56" s="49"/>
      <c r="I56" s="49"/>
      <c r="J56" s="49" t="e">
        <v>#DIV/0!</v>
      </c>
    </row>
    <row r="57" spans="1:10">
      <c r="A57" s="73">
        <v>52</v>
      </c>
      <c r="B57" s="49"/>
      <c r="C57" s="49"/>
      <c r="D57" s="49"/>
      <c r="E57" s="49"/>
      <c r="F57" s="49"/>
      <c r="G57" s="78"/>
      <c r="H57" s="49"/>
      <c r="I57" s="49"/>
      <c r="J57" s="49" t="e">
        <v>#DIV/0!</v>
      </c>
    </row>
    <row r="58" spans="1:10">
      <c r="A58" s="32">
        <v>53</v>
      </c>
      <c r="B58" s="49"/>
      <c r="C58" s="49"/>
      <c r="D58" s="49"/>
      <c r="E58" s="49"/>
      <c r="F58" s="49"/>
      <c r="G58" s="78"/>
      <c r="H58" s="49"/>
      <c r="I58" s="49"/>
      <c r="J58" s="49" t="e">
        <v>#DIV/0!</v>
      </c>
    </row>
    <row r="59" spans="1:10">
      <c r="A59" s="32">
        <v>54</v>
      </c>
      <c r="B59" s="49"/>
      <c r="C59" s="49"/>
      <c r="D59" s="49"/>
      <c r="E59" s="49"/>
      <c r="F59" s="49"/>
      <c r="G59" s="78"/>
      <c r="H59" s="49"/>
      <c r="I59" s="49"/>
      <c r="J59" s="49" t="e">
        <v>#DIV/0!</v>
      </c>
    </row>
    <row r="60" spans="1:10">
      <c r="A60" s="32">
        <v>55</v>
      </c>
      <c r="B60" s="49"/>
      <c r="C60" s="49"/>
      <c r="D60" s="49"/>
      <c r="E60" s="49"/>
      <c r="F60" s="49"/>
      <c r="G60" s="78"/>
      <c r="H60" s="49"/>
      <c r="I60" s="49"/>
      <c r="J60" s="49" t="e">
        <v>#DIV/0!</v>
      </c>
    </row>
    <row r="61" spans="1:10">
      <c r="A61" s="73">
        <v>56</v>
      </c>
      <c r="B61" s="49"/>
      <c r="C61" s="49"/>
      <c r="D61" s="49"/>
      <c r="E61" s="49"/>
      <c r="F61" s="49"/>
      <c r="G61" s="78"/>
      <c r="H61" s="49"/>
      <c r="I61" s="49"/>
      <c r="J61" s="49" t="e">
        <v>#DIV/0!</v>
      </c>
    </row>
    <row r="62" spans="1:10">
      <c r="A62" s="73">
        <v>57</v>
      </c>
      <c r="B62" s="49"/>
      <c r="C62" s="49"/>
      <c r="D62" s="49"/>
      <c r="E62" s="49"/>
      <c r="F62" s="49"/>
      <c r="G62" s="78"/>
      <c r="H62" s="49"/>
      <c r="I62" s="49"/>
      <c r="J62" s="49" t="e">
        <v>#DIV/0!</v>
      </c>
    </row>
    <row r="63" spans="1:10">
      <c r="A63" s="32">
        <v>58</v>
      </c>
      <c r="B63" s="49"/>
      <c r="C63" s="49"/>
      <c r="D63" s="49"/>
      <c r="E63" s="49"/>
      <c r="F63" s="49"/>
      <c r="G63" s="78"/>
      <c r="H63" s="49"/>
      <c r="I63" s="49"/>
      <c r="J63" s="49" t="e">
        <v>#DIV/0!</v>
      </c>
    </row>
    <row r="64" spans="1:10">
      <c r="A64" s="32">
        <v>59</v>
      </c>
      <c r="B64" s="49"/>
      <c r="C64" s="49"/>
      <c r="D64" s="49"/>
      <c r="E64" s="49"/>
      <c r="F64" s="49"/>
      <c r="G64" s="78"/>
      <c r="H64" s="49"/>
      <c r="I64" s="49"/>
      <c r="J64" s="49" t="e">
        <v>#DIV/0!</v>
      </c>
    </row>
    <row r="65" spans="1:10">
      <c r="A65" s="32">
        <v>60</v>
      </c>
      <c r="B65" s="49"/>
      <c r="C65" s="49"/>
      <c r="D65" s="49"/>
      <c r="E65" s="49"/>
      <c r="F65" s="49"/>
      <c r="G65" s="78"/>
      <c r="H65" s="49"/>
      <c r="I65" s="49"/>
      <c r="J65" s="49" t="e">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18" top="0.63" bottom="0.61" header="0.51200000000000001" footer="0.51200000000000001"/>
  <pageSetup paperSize="9" scale="8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workbookViewId="0">
      <selection activeCell="C34" sqref="C34"/>
    </sheetView>
  </sheetViews>
  <sheetFormatPr defaultColWidth="38.375" defaultRowHeight="13.5"/>
  <cols>
    <col min="1" max="1" width="9.875" style="758" bestFit="1" customWidth="1"/>
    <col min="2" max="2" width="13.625" style="757" bestFit="1" customWidth="1"/>
    <col min="3" max="3" width="11.625" style="757" bestFit="1" customWidth="1"/>
    <col min="4" max="4" width="13.625" style="757" bestFit="1" customWidth="1"/>
    <col min="5" max="5" width="17.375" style="757" bestFit="1" customWidth="1"/>
    <col min="6" max="6" width="14" style="757" bestFit="1" customWidth="1"/>
    <col min="7" max="7" width="16.375" style="757" customWidth="1"/>
    <col min="8" max="8" width="18" style="757" customWidth="1"/>
    <col min="9" max="9" width="20.125" style="757" customWidth="1"/>
    <col min="10" max="10" width="19.5" style="757" customWidth="1"/>
    <col min="11" max="11" width="21" style="757" customWidth="1"/>
    <col min="12" max="12" width="12.5" style="757" customWidth="1"/>
    <col min="13" max="13" width="16" style="757" customWidth="1"/>
    <col min="14" max="14" width="15" style="757" customWidth="1"/>
    <col min="15" max="16384" width="38.375" style="757"/>
  </cols>
  <sheetData>
    <row r="1" spans="1:14" ht="54">
      <c r="A1" s="280" t="s">
        <v>0</v>
      </c>
      <c r="B1" s="767" t="s">
        <v>14</v>
      </c>
      <c r="C1" s="767" t="s">
        <v>15</v>
      </c>
      <c r="D1" s="7" t="s">
        <v>16</v>
      </c>
      <c r="E1" s="7" t="s">
        <v>17</v>
      </c>
      <c r="F1" s="4" t="s">
        <v>18</v>
      </c>
      <c r="G1" s="4" t="s">
        <v>19</v>
      </c>
      <c r="H1" s="6" t="s">
        <v>20</v>
      </c>
      <c r="I1" s="5" t="s">
        <v>21</v>
      </c>
      <c r="J1" s="5" t="s">
        <v>1925</v>
      </c>
      <c r="K1" s="5" t="s">
        <v>23</v>
      </c>
      <c r="L1" s="7" t="s">
        <v>24</v>
      </c>
      <c r="M1" s="7" t="s">
        <v>25</v>
      </c>
      <c r="N1" s="7" t="s">
        <v>26</v>
      </c>
    </row>
    <row r="2" spans="1:14" s="758" customFormat="1" ht="26.25" customHeight="1">
      <c r="A2" s="761" t="s">
        <v>1</v>
      </c>
      <c r="B2" s="763">
        <v>3389611</v>
      </c>
      <c r="C2" s="763">
        <v>4599</v>
      </c>
      <c r="D2" s="763">
        <v>5464345</v>
      </c>
      <c r="E2" s="763">
        <v>8858555</v>
      </c>
      <c r="F2" s="763">
        <v>2821713.4799999991</v>
      </c>
      <c r="G2" s="763">
        <v>2423041</v>
      </c>
      <c r="H2" s="766">
        <f>F2/E2</f>
        <v>0.31852976924566129</v>
      </c>
      <c r="I2" s="763">
        <v>2173556.0630000001</v>
      </c>
      <c r="J2" s="763">
        <v>2301556</v>
      </c>
      <c r="K2" s="766">
        <f>J2/G2</f>
        <v>0.94986259002633466</v>
      </c>
      <c r="L2" s="763">
        <v>3587</v>
      </c>
      <c r="M2" s="763">
        <f>L2+I2</f>
        <v>2177143.0630000001</v>
      </c>
      <c r="N2" s="766">
        <f>M2/E2</f>
        <v>0.24576729082790591</v>
      </c>
    </row>
    <row r="3" spans="1:14" s="31" customFormat="1" ht="26.25" customHeight="1">
      <c r="A3" s="768" t="s">
        <v>12</v>
      </c>
      <c r="B3" s="769">
        <v>2424650</v>
      </c>
      <c r="C3" s="769">
        <v>459120</v>
      </c>
      <c r="D3" s="769">
        <v>2618945</v>
      </c>
      <c r="E3" s="769">
        <f>SUM(B3:D3)</f>
        <v>5502715</v>
      </c>
      <c r="F3" s="770">
        <v>308288</v>
      </c>
      <c r="G3" s="769">
        <v>304303</v>
      </c>
      <c r="H3" s="766">
        <f t="shared" ref="H3:H17" si="0">F3/E3</f>
        <v>5.6024707803329812E-2</v>
      </c>
      <c r="I3" s="769">
        <v>259148</v>
      </c>
      <c r="J3" s="769">
        <v>275072</v>
      </c>
      <c r="K3" s="766">
        <f t="shared" ref="K3:K6" si="1">J3/G3</f>
        <v>0.90394113761612604</v>
      </c>
      <c r="L3" s="769">
        <v>0</v>
      </c>
      <c r="M3" s="763">
        <f t="shared" ref="M3:M17" si="2">L3+I3</f>
        <v>259148</v>
      </c>
      <c r="N3" s="766">
        <f t="shared" ref="N3:N7" si="3">M3/E3</f>
        <v>4.7094570589245488E-2</v>
      </c>
    </row>
    <row r="4" spans="1:14" s="759" customFormat="1" ht="26.25" customHeight="1">
      <c r="A4" s="768" t="s">
        <v>1909</v>
      </c>
      <c r="B4" s="771">
        <v>1301649.6915925927</v>
      </c>
      <c r="C4" s="771">
        <v>1421</v>
      </c>
      <c r="D4" s="771">
        <v>877045</v>
      </c>
      <c r="E4" s="771">
        <v>2180115.6915925927</v>
      </c>
      <c r="F4" s="763">
        <v>1482471.8559999999</v>
      </c>
      <c r="G4" s="771">
        <v>1415245.8559999999</v>
      </c>
      <c r="H4" s="766">
        <f t="shared" si="0"/>
        <v>0.67999687434800393</v>
      </c>
      <c r="I4" s="771">
        <v>684924</v>
      </c>
      <c r="J4" s="771">
        <v>1409186.1</v>
      </c>
      <c r="K4" s="766">
        <f t="shared" si="1"/>
        <v>0.99571823088242284</v>
      </c>
      <c r="L4" s="771">
        <v>518473</v>
      </c>
      <c r="M4" s="763">
        <f t="shared" si="2"/>
        <v>1203397</v>
      </c>
      <c r="N4" s="766">
        <f t="shared" si="3"/>
        <v>0.55198767874603405</v>
      </c>
    </row>
    <row r="5" spans="1:14" s="31" customFormat="1" ht="26.25" customHeight="1">
      <c r="A5" s="768" t="s">
        <v>2</v>
      </c>
      <c r="B5" s="769">
        <v>1048793</v>
      </c>
      <c r="C5" s="769">
        <v>240174</v>
      </c>
      <c r="D5" s="769">
        <v>231030</v>
      </c>
      <c r="E5" s="769">
        <v>1519997</v>
      </c>
      <c r="F5" s="770">
        <v>950514</v>
      </c>
      <c r="G5" s="769">
        <v>935709</v>
      </c>
      <c r="H5" s="766">
        <f t="shared" si="0"/>
        <v>0.62533939211722134</v>
      </c>
      <c r="I5" s="769">
        <v>59595</v>
      </c>
      <c r="J5" s="769">
        <v>935709</v>
      </c>
      <c r="K5" s="766">
        <f t="shared" si="1"/>
        <v>1</v>
      </c>
      <c r="L5" s="769">
        <v>43872</v>
      </c>
      <c r="M5" s="763">
        <f t="shared" si="2"/>
        <v>103467</v>
      </c>
      <c r="N5" s="766">
        <f t="shared" si="3"/>
        <v>6.8070529086570561E-2</v>
      </c>
    </row>
    <row r="6" spans="1:14" s="759" customFormat="1" ht="26.25" customHeight="1">
      <c r="A6" s="772" t="s">
        <v>13</v>
      </c>
      <c r="B6" s="813">
        <v>7296246.2199999997</v>
      </c>
      <c r="C6" s="814"/>
      <c r="D6" s="771">
        <v>6730013.5159999998</v>
      </c>
      <c r="E6" s="771">
        <f>SUM(B6:D6)</f>
        <v>14026259.736</v>
      </c>
      <c r="F6" s="763">
        <v>9621888.0330000035</v>
      </c>
      <c r="G6" s="771">
        <v>7563759.4210000001</v>
      </c>
      <c r="H6" s="766">
        <f t="shared" si="0"/>
        <v>0.6859910064480218</v>
      </c>
      <c r="I6" s="771">
        <v>4156001.3059999994</v>
      </c>
      <c r="J6" s="771">
        <v>7547641.0559999999</v>
      </c>
      <c r="K6" s="766">
        <f t="shared" si="1"/>
        <v>0.99786900083637653</v>
      </c>
      <c r="L6" s="771">
        <v>0</v>
      </c>
      <c r="M6" s="763">
        <f t="shared" si="2"/>
        <v>4156001.3059999994</v>
      </c>
      <c r="N6" s="766">
        <f t="shared" si="3"/>
        <v>0.29630146483977809</v>
      </c>
    </row>
    <row r="7" spans="1:14" s="758" customFormat="1" ht="26.25" customHeight="1">
      <c r="A7" s="761" t="s">
        <v>621</v>
      </c>
      <c r="B7" s="763">
        <v>2855336</v>
      </c>
      <c r="C7" s="763">
        <v>266707</v>
      </c>
      <c r="D7" s="763">
        <v>2223052</v>
      </c>
      <c r="E7" s="763">
        <v>5345095</v>
      </c>
      <c r="F7" s="763">
        <v>3573983</v>
      </c>
      <c r="G7" s="763">
        <v>2359606</v>
      </c>
      <c r="H7" s="766">
        <f t="shared" si="0"/>
        <v>0.66864723639149537</v>
      </c>
      <c r="I7" s="763">
        <v>1463915</v>
      </c>
      <c r="J7" s="763">
        <v>2348829</v>
      </c>
      <c r="K7" s="766">
        <f>J7/G7</f>
        <v>0.99543271207142214</v>
      </c>
      <c r="L7" s="763">
        <v>5122</v>
      </c>
      <c r="M7" s="763">
        <f t="shared" si="2"/>
        <v>1469037</v>
      </c>
      <c r="N7" s="766">
        <f t="shared" si="3"/>
        <v>0.27483833308856065</v>
      </c>
    </row>
    <row r="8" spans="1:14" s="760" customFormat="1" ht="26.25" customHeight="1">
      <c r="A8" s="762" t="s">
        <v>3</v>
      </c>
      <c r="B8" s="764"/>
      <c r="C8" s="764"/>
      <c r="D8" s="764"/>
      <c r="E8" s="764"/>
      <c r="F8" s="764"/>
      <c r="G8" s="764"/>
      <c r="H8" s="764"/>
      <c r="I8" s="764"/>
      <c r="J8" s="764"/>
      <c r="K8" s="764"/>
      <c r="L8" s="764"/>
      <c r="M8" s="764"/>
      <c r="N8" s="764"/>
    </row>
    <row r="9" spans="1:14" s="31" customFormat="1" ht="26.25" customHeight="1">
      <c r="A9" s="768" t="s">
        <v>100</v>
      </c>
      <c r="B9" s="769">
        <v>1830388</v>
      </c>
      <c r="C9" s="769">
        <v>88105</v>
      </c>
      <c r="D9" s="769">
        <v>798881</v>
      </c>
      <c r="E9" s="769">
        <v>2717374</v>
      </c>
      <c r="F9" s="770">
        <v>62100</v>
      </c>
      <c r="G9" s="769">
        <v>53709</v>
      </c>
      <c r="H9" s="766">
        <f t="shared" si="0"/>
        <v>2.2852945527557119E-2</v>
      </c>
      <c r="I9" s="769">
        <v>62100</v>
      </c>
      <c r="J9" s="769">
        <v>0</v>
      </c>
      <c r="K9" s="766">
        <f>J9/G9</f>
        <v>0</v>
      </c>
      <c r="L9" s="769">
        <v>0</v>
      </c>
      <c r="M9" s="763">
        <f t="shared" si="2"/>
        <v>62100</v>
      </c>
      <c r="N9" s="773">
        <f>M9/E9</f>
        <v>2.2852945527557119E-2</v>
      </c>
    </row>
    <row r="10" spans="1:14" s="31" customFormat="1" ht="26.25" customHeight="1">
      <c r="A10" s="768" t="s">
        <v>4</v>
      </c>
      <c r="B10" s="774"/>
      <c r="C10" s="774"/>
      <c r="D10" s="774"/>
      <c r="E10" s="774"/>
      <c r="F10" s="770">
        <v>2567023.2891428573</v>
      </c>
      <c r="G10" s="769">
        <v>52695.203000000001</v>
      </c>
      <c r="H10" s="766">
        <v>0</v>
      </c>
      <c r="I10" s="769">
        <v>2567023.2891428573</v>
      </c>
      <c r="J10" s="769">
        <v>41412.512000000002</v>
      </c>
      <c r="K10" s="766">
        <f t="shared" ref="K10:K17" si="4">J10/G10</f>
        <v>0.785887702150042</v>
      </c>
      <c r="L10" s="769">
        <v>0</v>
      </c>
      <c r="M10" s="763">
        <f t="shared" si="2"/>
        <v>2567023.2891428573</v>
      </c>
      <c r="N10" s="812"/>
    </row>
    <row r="11" spans="1:14" s="31" customFormat="1" ht="26.25" customHeight="1">
      <c r="A11" s="768" t="s">
        <v>49</v>
      </c>
      <c r="B11" s="769">
        <v>1403465</v>
      </c>
      <c r="C11" s="769">
        <v>172950</v>
      </c>
      <c r="D11" s="769">
        <v>565508</v>
      </c>
      <c r="E11" s="769">
        <v>2141923</v>
      </c>
      <c r="F11" s="770">
        <v>0</v>
      </c>
      <c r="G11" s="769">
        <v>0</v>
      </c>
      <c r="H11" s="766">
        <f t="shared" si="0"/>
        <v>0</v>
      </c>
      <c r="I11" s="769">
        <v>0</v>
      </c>
      <c r="J11" s="769">
        <v>0</v>
      </c>
      <c r="K11" s="766">
        <v>0</v>
      </c>
      <c r="L11" s="769">
        <v>0</v>
      </c>
      <c r="M11" s="763">
        <f t="shared" si="2"/>
        <v>0</v>
      </c>
      <c r="N11" s="773">
        <f t="shared" ref="N11:N17" si="5">M11/E11</f>
        <v>0</v>
      </c>
    </row>
    <row r="12" spans="1:14" s="758" customFormat="1" ht="26.25" customHeight="1">
      <c r="A12" s="761" t="s">
        <v>5</v>
      </c>
      <c r="B12" s="763">
        <v>4275206</v>
      </c>
      <c r="C12" s="763">
        <v>561748</v>
      </c>
      <c r="D12" s="763">
        <v>9829956</v>
      </c>
      <c r="E12" s="763">
        <v>14666910</v>
      </c>
      <c r="F12" s="763">
        <v>1433929.5976666668</v>
      </c>
      <c r="G12" s="763">
        <v>1047186.242</v>
      </c>
      <c r="H12" s="766">
        <f t="shared" si="0"/>
        <v>9.7766305081756613E-2</v>
      </c>
      <c r="I12" s="763">
        <v>993427.59766666661</v>
      </c>
      <c r="J12" s="763">
        <v>981308.80066666659</v>
      </c>
      <c r="K12" s="766">
        <f t="shared" si="4"/>
        <v>0.93709099805635776</v>
      </c>
      <c r="L12" s="763">
        <v>0</v>
      </c>
      <c r="M12" s="763">
        <f t="shared" si="2"/>
        <v>993427.59766666661</v>
      </c>
      <c r="N12" s="773">
        <f t="shared" si="5"/>
        <v>6.7732576095896585E-2</v>
      </c>
    </row>
    <row r="13" spans="1:14" s="758" customFormat="1" ht="26.25" customHeight="1">
      <c r="A13" s="761" t="s">
        <v>6</v>
      </c>
      <c r="B13" s="763">
        <v>1517395</v>
      </c>
      <c r="C13" s="763">
        <v>228030.99100000001</v>
      </c>
      <c r="D13" s="763">
        <v>3831834</v>
      </c>
      <c r="E13" s="763">
        <v>5577259.9910000004</v>
      </c>
      <c r="F13" s="763">
        <v>3296603.9909999999</v>
      </c>
      <c r="G13" s="763">
        <v>1730941.348</v>
      </c>
      <c r="H13" s="766">
        <f t="shared" si="0"/>
        <v>0.59107948998607118</v>
      </c>
      <c r="I13" s="763">
        <v>1993591.9909999999</v>
      </c>
      <c r="J13" s="763">
        <v>1680546.9909999999</v>
      </c>
      <c r="K13" s="766">
        <f>J13/G13</f>
        <v>0.97088615564113268</v>
      </c>
      <c r="L13" s="763">
        <v>11085</v>
      </c>
      <c r="M13" s="763">
        <f t="shared" si="2"/>
        <v>2004676.9909999999</v>
      </c>
      <c r="N13" s="773">
        <f t="shared" si="5"/>
        <v>0.35943760811490555</v>
      </c>
    </row>
    <row r="14" spans="1:14" s="758" customFormat="1" ht="26.25" customHeight="1">
      <c r="A14" s="761" t="s">
        <v>7</v>
      </c>
      <c r="B14" s="763">
        <v>4073142</v>
      </c>
      <c r="C14" s="763">
        <v>97397</v>
      </c>
      <c r="D14" s="763">
        <v>9214916</v>
      </c>
      <c r="E14" s="763">
        <v>13385455</v>
      </c>
      <c r="F14" s="763">
        <v>2119380.0720000002</v>
      </c>
      <c r="G14" s="763">
        <v>964345.071</v>
      </c>
      <c r="H14" s="766">
        <f t="shared" si="0"/>
        <v>0.15833455582944325</v>
      </c>
      <c r="I14" s="763">
        <v>1447152.328</v>
      </c>
      <c r="J14" s="763">
        <v>907597.08900000015</v>
      </c>
      <c r="K14" s="766">
        <f t="shared" si="4"/>
        <v>0.9411538631693801</v>
      </c>
      <c r="L14" s="763">
        <v>0</v>
      </c>
      <c r="M14" s="763">
        <f t="shared" si="2"/>
        <v>1447152.328</v>
      </c>
      <c r="N14" s="773">
        <f t="shared" si="5"/>
        <v>0.10811379426399775</v>
      </c>
    </row>
    <row r="15" spans="1:14" s="759" customFormat="1" ht="26.25" customHeight="1">
      <c r="A15" s="772" t="s">
        <v>1917</v>
      </c>
      <c r="B15" s="771">
        <v>1477028</v>
      </c>
      <c r="C15" s="771">
        <v>0</v>
      </c>
      <c r="D15" s="771">
        <v>643638</v>
      </c>
      <c r="E15" s="771">
        <v>2120666</v>
      </c>
      <c r="F15" s="763">
        <v>555700.69500000007</v>
      </c>
      <c r="G15" s="771">
        <v>420848</v>
      </c>
      <c r="H15" s="766">
        <f t="shared" si="0"/>
        <v>0.26204064902252411</v>
      </c>
      <c r="I15" s="771">
        <v>458305.69500000001</v>
      </c>
      <c r="J15" s="771">
        <v>353869</v>
      </c>
      <c r="K15" s="766">
        <f t="shared" si="4"/>
        <v>0.84084752689807252</v>
      </c>
      <c r="L15" s="771">
        <v>0</v>
      </c>
      <c r="M15" s="763">
        <f t="shared" si="2"/>
        <v>458305.69500000001</v>
      </c>
      <c r="N15" s="773">
        <f t="shared" si="5"/>
        <v>0.21611403917448577</v>
      </c>
    </row>
    <row r="16" spans="1:14" ht="26.25" customHeight="1">
      <c r="A16" s="761" t="s">
        <v>8</v>
      </c>
      <c r="B16" s="765">
        <v>2767067</v>
      </c>
      <c r="C16" s="765">
        <v>240902</v>
      </c>
      <c r="D16" s="765">
        <v>3951249</v>
      </c>
      <c r="E16" s="765">
        <v>6959218</v>
      </c>
      <c r="F16" s="765">
        <v>2891816</v>
      </c>
      <c r="G16" s="765">
        <v>2022973</v>
      </c>
      <c r="H16" s="766">
        <f t="shared" si="0"/>
        <v>0.41553749286198538</v>
      </c>
      <c r="I16" s="765">
        <v>1498171</v>
      </c>
      <c r="J16" s="765">
        <v>1971048</v>
      </c>
      <c r="K16" s="766">
        <f t="shared" si="4"/>
        <v>0.97433233167224675</v>
      </c>
      <c r="L16" s="765">
        <v>0</v>
      </c>
      <c r="M16" s="763">
        <f t="shared" si="2"/>
        <v>1498171</v>
      </c>
      <c r="N16" s="773">
        <f t="shared" si="5"/>
        <v>0.21527864193936733</v>
      </c>
    </row>
    <row r="17" spans="1:14" s="31" customFormat="1" ht="26.25" customHeight="1">
      <c r="A17" s="768" t="s">
        <v>9</v>
      </c>
      <c r="B17" s="769">
        <v>1343627</v>
      </c>
      <c r="C17" s="769">
        <v>0</v>
      </c>
      <c r="D17" s="769">
        <v>872800</v>
      </c>
      <c r="E17" s="769">
        <v>2216427</v>
      </c>
      <c r="F17" s="770">
        <v>1760351</v>
      </c>
      <c r="G17" s="769">
        <v>2035764</v>
      </c>
      <c r="H17" s="766">
        <f t="shared" si="0"/>
        <v>0.79422918056854563</v>
      </c>
      <c r="I17" s="769">
        <v>1465040</v>
      </c>
      <c r="J17" s="769">
        <v>1758128</v>
      </c>
      <c r="K17" s="766">
        <f t="shared" si="4"/>
        <v>0.86362073403400397</v>
      </c>
      <c r="L17" s="769">
        <v>0</v>
      </c>
      <c r="M17" s="763">
        <f t="shared" si="2"/>
        <v>1465040</v>
      </c>
      <c r="N17" s="773">
        <f t="shared" si="5"/>
        <v>0.66099176738056342</v>
      </c>
    </row>
    <row r="18" spans="1:14" s="760" customFormat="1" ht="26.25" customHeight="1">
      <c r="A18" s="762" t="s">
        <v>10</v>
      </c>
      <c r="B18" s="764"/>
      <c r="C18" s="764"/>
      <c r="D18" s="764"/>
      <c r="E18" s="764"/>
      <c r="F18" s="764"/>
      <c r="G18" s="764"/>
      <c r="H18" s="764"/>
      <c r="I18" s="764"/>
      <c r="J18" s="764"/>
      <c r="K18" s="764"/>
      <c r="L18" s="764"/>
      <c r="M18" s="764"/>
      <c r="N18" s="764"/>
    </row>
    <row r="19" spans="1:14" s="760" customFormat="1" ht="26.25" customHeight="1">
      <c r="A19" s="762" t="s">
        <v>11</v>
      </c>
      <c r="B19" s="764"/>
      <c r="C19" s="764"/>
      <c r="D19" s="764"/>
      <c r="E19" s="764"/>
      <c r="F19" s="764"/>
      <c r="G19" s="764"/>
      <c r="H19" s="764"/>
      <c r="I19" s="764"/>
      <c r="J19" s="764"/>
      <c r="K19" s="764"/>
      <c r="L19" s="764"/>
      <c r="M19" s="764"/>
      <c r="N19" s="764"/>
    </row>
    <row r="20" spans="1:14" s="758" customFormat="1" ht="26.25" customHeight="1">
      <c r="A20" s="761" t="s">
        <v>1652</v>
      </c>
      <c r="B20" s="763">
        <v>1983246</v>
      </c>
      <c r="C20" s="763">
        <v>352546</v>
      </c>
      <c r="D20" s="763">
        <v>3055093</v>
      </c>
      <c r="E20" s="763">
        <v>5390885</v>
      </c>
      <c r="F20" s="763">
        <v>887592</v>
      </c>
      <c r="G20" s="763">
        <v>29403</v>
      </c>
      <c r="H20" s="766">
        <f>F20/E20</f>
        <v>0.16464680660040049</v>
      </c>
      <c r="I20" s="763">
        <v>858189</v>
      </c>
      <c r="J20" s="763">
        <v>29403</v>
      </c>
      <c r="K20" s="766">
        <f t="shared" ref="K20:K21" si="6">J20/G20</f>
        <v>1</v>
      </c>
      <c r="L20" s="763">
        <v>1118052</v>
      </c>
      <c r="M20" s="763">
        <f t="shared" ref="M20:M21" si="7">L20+I20</f>
        <v>1976241</v>
      </c>
      <c r="N20" s="773">
        <f t="shared" ref="N20:N23" si="8">M20/E20</f>
        <v>0.36658934479218164</v>
      </c>
    </row>
    <row r="21" spans="1:14" s="759" customFormat="1" ht="26.25" customHeight="1" thickBot="1">
      <c r="A21" s="778" t="s">
        <v>1923</v>
      </c>
      <c r="B21" s="779">
        <v>1403478.308</v>
      </c>
      <c r="C21" s="779">
        <v>27812.419000000002</v>
      </c>
      <c r="D21" s="779">
        <v>1318764.8060000001</v>
      </c>
      <c r="E21" s="779">
        <v>2750055.5329999998</v>
      </c>
      <c r="F21" s="780">
        <v>206284.50200000004</v>
      </c>
      <c r="G21" s="779">
        <v>158689.77600000001</v>
      </c>
      <c r="H21" s="781">
        <f>F21/E21</f>
        <v>7.5011031422688015E-2</v>
      </c>
      <c r="I21" s="779">
        <v>206284.50200000001</v>
      </c>
      <c r="J21" s="779">
        <v>98263.6</v>
      </c>
      <c r="K21" s="781">
        <f t="shared" si="6"/>
        <v>0.61921821604940697</v>
      </c>
      <c r="L21" s="779">
        <v>0</v>
      </c>
      <c r="M21" s="780">
        <f t="shared" si="7"/>
        <v>206284.50200000001</v>
      </c>
      <c r="N21" s="782">
        <f t="shared" si="8"/>
        <v>7.5011031422688015E-2</v>
      </c>
    </row>
    <row r="22" spans="1:14" ht="26.25" customHeight="1" thickTop="1">
      <c r="D22" s="784" t="s">
        <v>1926</v>
      </c>
      <c r="E22" s="785">
        <f>SUM(E2:E21)</f>
        <v>95358910.951592594</v>
      </c>
      <c r="F22" s="785">
        <f t="shared" ref="F22:G22" si="9">SUM(F2:F21)</f>
        <v>34539639.515809529</v>
      </c>
      <c r="G22" s="785">
        <f t="shared" si="9"/>
        <v>23518218.916999999</v>
      </c>
      <c r="H22" s="776">
        <f>F22/E22</f>
        <v>0.36220673213584642</v>
      </c>
      <c r="I22" s="785">
        <f t="shared" ref="I22" si="10">SUM(I2:I21)</f>
        <v>20346424.771809522</v>
      </c>
      <c r="J22" s="785">
        <f t="shared" ref="J22" si="11">SUM(J2:J21)</f>
        <v>22639570.148666669</v>
      </c>
      <c r="K22" s="776">
        <f>J22/G22</f>
        <v>0.9626396551782157</v>
      </c>
      <c r="L22" s="785">
        <f t="shared" ref="L22" si="12">SUM(L2:L21)</f>
        <v>1700191</v>
      </c>
      <c r="M22" s="785">
        <f t="shared" ref="M22" si="13">SUM(M2:M21)</f>
        <v>22046615.771809522</v>
      </c>
      <c r="N22" s="777">
        <f t="shared" si="8"/>
        <v>0.2311961782260824</v>
      </c>
    </row>
    <row r="23" spans="1:14" ht="27">
      <c r="D23" s="786" t="s">
        <v>1927</v>
      </c>
      <c r="E23" s="783">
        <f>E22-E10</f>
        <v>95358910.951592594</v>
      </c>
      <c r="F23" s="783">
        <f t="shared" ref="F23:M23" si="14">F22-F10</f>
        <v>31972616.22666667</v>
      </c>
      <c r="G23" s="783">
        <f t="shared" si="14"/>
        <v>23465523.713999998</v>
      </c>
      <c r="H23" s="766">
        <f>F23/E23</f>
        <v>0.33528713685600969</v>
      </c>
      <c r="I23" s="783">
        <f t="shared" si="14"/>
        <v>17779401.482666664</v>
      </c>
      <c r="J23" s="783">
        <f t="shared" si="14"/>
        <v>22598157.63666667</v>
      </c>
      <c r="K23" s="766">
        <f>J23/G23</f>
        <v>0.96303657706919876</v>
      </c>
      <c r="L23" s="783">
        <f t="shared" si="14"/>
        <v>1700191</v>
      </c>
      <c r="M23" s="783">
        <f t="shared" si="14"/>
        <v>19479592.482666664</v>
      </c>
      <c r="N23" s="773">
        <f t="shared" si="8"/>
        <v>0.20427658294624571</v>
      </c>
    </row>
    <row r="24" spans="1:14">
      <c r="J24" s="787" t="s">
        <v>1928</v>
      </c>
    </row>
  </sheetData>
  <mergeCells count="1">
    <mergeCell ref="B6:C6"/>
  </mergeCells>
  <phoneticPr fontId="1"/>
  <pageMargins left="0.70866141732283472" right="0.70866141732283472" top="0.74803149606299213" bottom="0.74803149606299213" header="0.31496062992125984" footer="0.31496062992125984"/>
  <pageSetup paperSize="9" scale="61" orientation="landscape" r:id="rId1"/>
  <headerFooter>
    <oddHeader>&amp;C自治体における平成29年度の電力の購入額&amp;R単位：千円　税抜き</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85" zoomScaleNormal="85" workbookViewId="0">
      <selection activeCell="H3" sqref="H3"/>
    </sheetView>
  </sheetViews>
  <sheetFormatPr defaultColWidth="9" defaultRowHeight="13.5"/>
  <cols>
    <col min="1" max="1" width="9" style="32"/>
    <col min="2" max="2" width="66.375" style="32" customWidth="1"/>
    <col min="3" max="3" width="11" style="32" bestFit="1" customWidth="1"/>
    <col min="4" max="4" width="31" style="32" customWidth="1"/>
    <col min="5" max="5" width="13.125" style="32" bestFit="1" customWidth="1"/>
    <col min="6" max="6" width="18.625" style="32" customWidth="1"/>
    <col min="7" max="7" width="13" style="34" customWidth="1"/>
    <col min="8" max="8" width="13" style="32" customWidth="1"/>
    <col min="9" max="9" width="15.125" style="32" bestFit="1" customWidth="1"/>
    <col min="10" max="10" width="9" style="32"/>
    <col min="11" max="11" width="11.375" style="35" bestFit="1" customWidth="1"/>
    <col min="12" max="12" width="12.125" style="35" bestFit="1" customWidth="1"/>
    <col min="13" max="13" width="14.5" style="32" customWidth="1"/>
    <col min="14" max="14" width="7.25" style="32" bestFit="1" customWidth="1"/>
    <col min="15" max="257" width="9" style="32"/>
    <col min="258" max="258" width="66.375" style="32" customWidth="1"/>
    <col min="259" max="259" width="11" style="32" bestFit="1" customWidth="1"/>
    <col min="260" max="260" width="31" style="32" customWidth="1"/>
    <col min="261" max="261" width="13.125" style="32" bestFit="1" customWidth="1"/>
    <col min="262" max="262" width="18.625" style="32" customWidth="1"/>
    <col min="263" max="264" width="13" style="32" customWidth="1"/>
    <col min="265" max="265" width="15.125" style="32" bestFit="1" customWidth="1"/>
    <col min="266" max="266" width="9" style="32"/>
    <col min="267" max="267" width="11.375" style="32" bestFit="1" customWidth="1"/>
    <col min="268" max="268" width="12.125" style="32" bestFit="1" customWidth="1"/>
    <col min="269" max="269" width="14.5" style="32" customWidth="1"/>
    <col min="270" max="270" width="7.25" style="32" bestFit="1" customWidth="1"/>
    <col min="271" max="513" width="9" style="32"/>
    <col min="514" max="514" width="66.375" style="32" customWidth="1"/>
    <col min="515" max="515" width="11" style="32" bestFit="1" customWidth="1"/>
    <col min="516" max="516" width="31" style="32" customWidth="1"/>
    <col min="517" max="517" width="13.125" style="32" bestFit="1" customWidth="1"/>
    <col min="518" max="518" width="18.625" style="32" customWidth="1"/>
    <col min="519" max="520" width="13" style="32" customWidth="1"/>
    <col min="521" max="521" width="15.125" style="32" bestFit="1" customWidth="1"/>
    <col min="522" max="522" width="9" style="32"/>
    <col min="523" max="523" width="11.375" style="32" bestFit="1" customWidth="1"/>
    <col min="524" max="524" width="12.125" style="32" bestFit="1" customWidth="1"/>
    <col min="525" max="525" width="14.5" style="32" customWidth="1"/>
    <col min="526" max="526" width="7.25" style="32" bestFit="1" customWidth="1"/>
    <col min="527" max="769" width="9" style="32"/>
    <col min="770" max="770" width="66.375" style="32" customWidth="1"/>
    <col min="771" max="771" width="11" style="32" bestFit="1" customWidth="1"/>
    <col min="772" max="772" width="31" style="32" customWidth="1"/>
    <col min="773" max="773" width="13.125" style="32" bestFit="1" customWidth="1"/>
    <col min="774" max="774" width="18.625" style="32" customWidth="1"/>
    <col min="775" max="776" width="13" style="32" customWidth="1"/>
    <col min="777" max="777" width="15.125" style="32" bestFit="1" customWidth="1"/>
    <col min="778" max="778" width="9" style="32"/>
    <col min="779" max="779" width="11.375" style="32" bestFit="1" customWidth="1"/>
    <col min="780" max="780" width="12.125" style="32" bestFit="1" customWidth="1"/>
    <col min="781" max="781" width="14.5" style="32" customWidth="1"/>
    <col min="782" max="782" width="7.25" style="32" bestFit="1" customWidth="1"/>
    <col min="783" max="1025" width="9" style="32"/>
    <col min="1026" max="1026" width="66.375" style="32" customWidth="1"/>
    <col min="1027" max="1027" width="11" style="32" bestFit="1" customWidth="1"/>
    <col min="1028" max="1028" width="31" style="32" customWidth="1"/>
    <col min="1029" max="1029" width="13.125" style="32" bestFit="1" customWidth="1"/>
    <col min="1030" max="1030" width="18.625" style="32" customWidth="1"/>
    <col min="1031" max="1032" width="13" style="32" customWidth="1"/>
    <col min="1033" max="1033" width="15.125" style="32" bestFit="1" customWidth="1"/>
    <col min="1034" max="1034" width="9" style="32"/>
    <col min="1035" max="1035" width="11.375" style="32" bestFit="1" customWidth="1"/>
    <col min="1036" max="1036" width="12.125" style="32" bestFit="1" customWidth="1"/>
    <col min="1037" max="1037" width="14.5" style="32" customWidth="1"/>
    <col min="1038" max="1038" width="7.25" style="32" bestFit="1" customWidth="1"/>
    <col min="1039" max="1281" width="9" style="32"/>
    <col min="1282" max="1282" width="66.375" style="32" customWidth="1"/>
    <col min="1283" max="1283" width="11" style="32" bestFit="1" customWidth="1"/>
    <col min="1284" max="1284" width="31" style="32" customWidth="1"/>
    <col min="1285" max="1285" width="13.125" style="32" bestFit="1" customWidth="1"/>
    <col min="1286" max="1286" width="18.625" style="32" customWidth="1"/>
    <col min="1287" max="1288" width="13" style="32" customWidth="1"/>
    <col min="1289" max="1289" width="15.125" style="32" bestFit="1" customWidth="1"/>
    <col min="1290" max="1290" width="9" style="32"/>
    <col min="1291" max="1291" width="11.375" style="32" bestFit="1" customWidth="1"/>
    <col min="1292" max="1292" width="12.125" style="32" bestFit="1" customWidth="1"/>
    <col min="1293" max="1293" width="14.5" style="32" customWidth="1"/>
    <col min="1294" max="1294" width="7.25" style="32" bestFit="1" customWidth="1"/>
    <col min="1295" max="1537" width="9" style="32"/>
    <col min="1538" max="1538" width="66.375" style="32" customWidth="1"/>
    <col min="1539" max="1539" width="11" style="32" bestFit="1" customWidth="1"/>
    <col min="1540" max="1540" width="31" style="32" customWidth="1"/>
    <col min="1541" max="1541" width="13.125" style="32" bestFit="1" customWidth="1"/>
    <col min="1542" max="1542" width="18.625" style="32" customWidth="1"/>
    <col min="1543" max="1544" width="13" style="32" customWidth="1"/>
    <col min="1545" max="1545" width="15.125" style="32" bestFit="1" customWidth="1"/>
    <col min="1546" max="1546" width="9" style="32"/>
    <col min="1547" max="1547" width="11.375" style="32" bestFit="1" customWidth="1"/>
    <col min="1548" max="1548" width="12.125" style="32" bestFit="1" customWidth="1"/>
    <col min="1549" max="1549" width="14.5" style="32" customWidth="1"/>
    <col min="1550" max="1550" width="7.25" style="32" bestFit="1" customWidth="1"/>
    <col min="1551" max="1793" width="9" style="32"/>
    <col min="1794" max="1794" width="66.375" style="32" customWidth="1"/>
    <col min="1795" max="1795" width="11" style="32" bestFit="1" customWidth="1"/>
    <col min="1796" max="1796" width="31" style="32" customWidth="1"/>
    <col min="1797" max="1797" width="13.125" style="32" bestFit="1" customWidth="1"/>
    <col min="1798" max="1798" width="18.625" style="32" customWidth="1"/>
    <col min="1799" max="1800" width="13" style="32" customWidth="1"/>
    <col min="1801" max="1801" width="15.125" style="32" bestFit="1" customWidth="1"/>
    <col min="1802" max="1802" width="9" style="32"/>
    <col min="1803" max="1803" width="11.375" style="32" bestFit="1" customWidth="1"/>
    <col min="1804" max="1804" width="12.125" style="32" bestFit="1" customWidth="1"/>
    <col min="1805" max="1805" width="14.5" style="32" customWidth="1"/>
    <col min="1806" max="1806" width="7.25" style="32" bestFit="1" customWidth="1"/>
    <col min="1807" max="2049" width="9" style="32"/>
    <col min="2050" max="2050" width="66.375" style="32" customWidth="1"/>
    <col min="2051" max="2051" width="11" style="32" bestFit="1" customWidth="1"/>
    <col min="2052" max="2052" width="31" style="32" customWidth="1"/>
    <col min="2053" max="2053" width="13.125" style="32" bestFit="1" customWidth="1"/>
    <col min="2054" max="2054" width="18.625" style="32" customWidth="1"/>
    <col min="2055" max="2056" width="13" style="32" customWidth="1"/>
    <col min="2057" max="2057" width="15.125" style="32" bestFit="1" customWidth="1"/>
    <col min="2058" max="2058" width="9" style="32"/>
    <col min="2059" max="2059" width="11.375" style="32" bestFit="1" customWidth="1"/>
    <col min="2060" max="2060" width="12.125" style="32" bestFit="1" customWidth="1"/>
    <col min="2061" max="2061" width="14.5" style="32" customWidth="1"/>
    <col min="2062" max="2062" width="7.25" style="32" bestFit="1" customWidth="1"/>
    <col min="2063" max="2305" width="9" style="32"/>
    <col min="2306" max="2306" width="66.375" style="32" customWidth="1"/>
    <col min="2307" max="2307" width="11" style="32" bestFit="1" customWidth="1"/>
    <col min="2308" max="2308" width="31" style="32" customWidth="1"/>
    <col min="2309" max="2309" width="13.125" style="32" bestFit="1" customWidth="1"/>
    <col min="2310" max="2310" width="18.625" style="32" customWidth="1"/>
    <col min="2311" max="2312" width="13" style="32" customWidth="1"/>
    <col min="2313" max="2313" width="15.125" style="32" bestFit="1" customWidth="1"/>
    <col min="2314" max="2314" width="9" style="32"/>
    <col min="2315" max="2315" width="11.375" style="32" bestFit="1" customWidth="1"/>
    <col min="2316" max="2316" width="12.125" style="32" bestFit="1" customWidth="1"/>
    <col min="2317" max="2317" width="14.5" style="32" customWidth="1"/>
    <col min="2318" max="2318" width="7.25" style="32" bestFit="1" customWidth="1"/>
    <col min="2319" max="2561" width="9" style="32"/>
    <col min="2562" max="2562" width="66.375" style="32" customWidth="1"/>
    <col min="2563" max="2563" width="11" style="32" bestFit="1" customWidth="1"/>
    <col min="2564" max="2564" width="31" style="32" customWidth="1"/>
    <col min="2565" max="2565" width="13.125" style="32" bestFit="1" customWidth="1"/>
    <col min="2566" max="2566" width="18.625" style="32" customWidth="1"/>
    <col min="2567" max="2568" width="13" style="32" customWidth="1"/>
    <col min="2569" max="2569" width="15.125" style="32" bestFit="1" customWidth="1"/>
    <col min="2570" max="2570" width="9" style="32"/>
    <col min="2571" max="2571" width="11.375" style="32" bestFit="1" customWidth="1"/>
    <col min="2572" max="2572" width="12.125" style="32" bestFit="1" customWidth="1"/>
    <col min="2573" max="2573" width="14.5" style="32" customWidth="1"/>
    <col min="2574" max="2574" width="7.25" style="32" bestFit="1" customWidth="1"/>
    <col min="2575" max="2817" width="9" style="32"/>
    <col min="2818" max="2818" width="66.375" style="32" customWidth="1"/>
    <col min="2819" max="2819" width="11" style="32" bestFit="1" customWidth="1"/>
    <col min="2820" max="2820" width="31" style="32" customWidth="1"/>
    <col min="2821" max="2821" width="13.125" style="32" bestFit="1" customWidth="1"/>
    <col min="2822" max="2822" width="18.625" style="32" customWidth="1"/>
    <col min="2823" max="2824" width="13" style="32" customWidth="1"/>
    <col min="2825" max="2825" width="15.125" style="32" bestFit="1" customWidth="1"/>
    <col min="2826" max="2826" width="9" style="32"/>
    <col min="2827" max="2827" width="11.375" style="32" bestFit="1" customWidth="1"/>
    <col min="2828" max="2828" width="12.125" style="32" bestFit="1" customWidth="1"/>
    <col min="2829" max="2829" width="14.5" style="32" customWidth="1"/>
    <col min="2830" max="2830" width="7.25" style="32" bestFit="1" customWidth="1"/>
    <col min="2831" max="3073" width="9" style="32"/>
    <col min="3074" max="3074" width="66.375" style="32" customWidth="1"/>
    <col min="3075" max="3075" width="11" style="32" bestFit="1" customWidth="1"/>
    <col min="3076" max="3076" width="31" style="32" customWidth="1"/>
    <col min="3077" max="3077" width="13.125" style="32" bestFit="1" customWidth="1"/>
    <col min="3078" max="3078" width="18.625" style="32" customWidth="1"/>
    <col min="3079" max="3080" width="13" style="32" customWidth="1"/>
    <col min="3081" max="3081" width="15.125" style="32" bestFit="1" customWidth="1"/>
    <col min="3082" max="3082" width="9" style="32"/>
    <col min="3083" max="3083" width="11.375" style="32" bestFit="1" customWidth="1"/>
    <col min="3084" max="3084" width="12.125" style="32" bestFit="1" customWidth="1"/>
    <col min="3085" max="3085" width="14.5" style="32" customWidth="1"/>
    <col min="3086" max="3086" width="7.25" style="32" bestFit="1" customWidth="1"/>
    <col min="3087" max="3329" width="9" style="32"/>
    <col min="3330" max="3330" width="66.375" style="32" customWidth="1"/>
    <col min="3331" max="3331" width="11" style="32" bestFit="1" customWidth="1"/>
    <col min="3332" max="3332" width="31" style="32" customWidth="1"/>
    <col min="3333" max="3333" width="13.125" style="32" bestFit="1" customWidth="1"/>
    <col min="3334" max="3334" width="18.625" style="32" customWidth="1"/>
    <col min="3335" max="3336" width="13" style="32" customWidth="1"/>
    <col min="3337" max="3337" width="15.125" style="32" bestFit="1" customWidth="1"/>
    <col min="3338" max="3338" width="9" style="32"/>
    <col min="3339" max="3339" width="11.375" style="32" bestFit="1" customWidth="1"/>
    <col min="3340" max="3340" width="12.125" style="32" bestFit="1" customWidth="1"/>
    <col min="3341" max="3341" width="14.5" style="32" customWidth="1"/>
    <col min="3342" max="3342" width="7.25" style="32" bestFit="1" customWidth="1"/>
    <col min="3343" max="3585" width="9" style="32"/>
    <col min="3586" max="3586" width="66.375" style="32" customWidth="1"/>
    <col min="3587" max="3587" width="11" style="32" bestFit="1" customWidth="1"/>
    <col min="3588" max="3588" width="31" style="32" customWidth="1"/>
    <col min="3589" max="3589" width="13.125" style="32" bestFit="1" customWidth="1"/>
    <col min="3590" max="3590" width="18.625" style="32" customWidth="1"/>
    <col min="3591" max="3592" width="13" style="32" customWidth="1"/>
    <col min="3593" max="3593" width="15.125" style="32" bestFit="1" customWidth="1"/>
    <col min="3594" max="3594" width="9" style="32"/>
    <col min="3595" max="3595" width="11.375" style="32" bestFit="1" customWidth="1"/>
    <col min="3596" max="3596" width="12.125" style="32" bestFit="1" customWidth="1"/>
    <col min="3597" max="3597" width="14.5" style="32" customWidth="1"/>
    <col min="3598" max="3598" width="7.25" style="32" bestFit="1" customWidth="1"/>
    <col min="3599" max="3841" width="9" style="32"/>
    <col min="3842" max="3842" width="66.375" style="32" customWidth="1"/>
    <col min="3843" max="3843" width="11" style="32" bestFit="1" customWidth="1"/>
    <col min="3844" max="3844" width="31" style="32" customWidth="1"/>
    <col min="3845" max="3845" width="13.125" style="32" bestFit="1" customWidth="1"/>
    <col min="3846" max="3846" width="18.625" style="32" customWidth="1"/>
    <col min="3847" max="3848" width="13" style="32" customWidth="1"/>
    <col min="3849" max="3849" width="15.125" style="32" bestFit="1" customWidth="1"/>
    <col min="3850" max="3850" width="9" style="32"/>
    <col min="3851" max="3851" width="11.375" style="32" bestFit="1" customWidth="1"/>
    <col min="3852" max="3852" width="12.125" style="32" bestFit="1" customWidth="1"/>
    <col min="3853" max="3853" width="14.5" style="32" customWidth="1"/>
    <col min="3854" max="3854" width="7.25" style="32" bestFit="1" customWidth="1"/>
    <col min="3855" max="4097" width="9" style="32"/>
    <col min="4098" max="4098" width="66.375" style="32" customWidth="1"/>
    <col min="4099" max="4099" width="11" style="32" bestFit="1" customWidth="1"/>
    <col min="4100" max="4100" width="31" style="32" customWidth="1"/>
    <col min="4101" max="4101" width="13.125" style="32" bestFit="1" customWidth="1"/>
    <col min="4102" max="4102" width="18.625" style="32" customWidth="1"/>
    <col min="4103" max="4104" width="13" style="32" customWidth="1"/>
    <col min="4105" max="4105" width="15.125" style="32" bestFit="1" customWidth="1"/>
    <col min="4106" max="4106" width="9" style="32"/>
    <col min="4107" max="4107" width="11.375" style="32" bestFit="1" customWidth="1"/>
    <col min="4108" max="4108" width="12.125" style="32" bestFit="1" customWidth="1"/>
    <col min="4109" max="4109" width="14.5" style="32" customWidth="1"/>
    <col min="4110" max="4110" width="7.25" style="32" bestFit="1" customWidth="1"/>
    <col min="4111" max="4353" width="9" style="32"/>
    <col min="4354" max="4354" width="66.375" style="32" customWidth="1"/>
    <col min="4355" max="4355" width="11" style="32" bestFit="1" customWidth="1"/>
    <col min="4356" max="4356" width="31" style="32" customWidth="1"/>
    <col min="4357" max="4357" width="13.125" style="32" bestFit="1" customWidth="1"/>
    <col min="4358" max="4358" width="18.625" style="32" customWidth="1"/>
    <col min="4359" max="4360" width="13" style="32" customWidth="1"/>
    <col min="4361" max="4361" width="15.125" style="32" bestFit="1" customWidth="1"/>
    <col min="4362" max="4362" width="9" style="32"/>
    <col min="4363" max="4363" width="11.375" style="32" bestFit="1" customWidth="1"/>
    <col min="4364" max="4364" width="12.125" style="32" bestFit="1" customWidth="1"/>
    <col min="4365" max="4365" width="14.5" style="32" customWidth="1"/>
    <col min="4366" max="4366" width="7.25" style="32" bestFit="1" customWidth="1"/>
    <col min="4367" max="4609" width="9" style="32"/>
    <col min="4610" max="4610" width="66.375" style="32" customWidth="1"/>
    <col min="4611" max="4611" width="11" style="32" bestFit="1" customWidth="1"/>
    <col min="4612" max="4612" width="31" style="32" customWidth="1"/>
    <col min="4613" max="4613" width="13.125" style="32" bestFit="1" customWidth="1"/>
    <col min="4614" max="4614" width="18.625" style="32" customWidth="1"/>
    <col min="4615" max="4616" width="13" style="32" customWidth="1"/>
    <col min="4617" max="4617" width="15.125" style="32" bestFit="1" customWidth="1"/>
    <col min="4618" max="4618" width="9" style="32"/>
    <col min="4619" max="4619" width="11.375" style="32" bestFit="1" customWidth="1"/>
    <col min="4620" max="4620" width="12.125" style="32" bestFit="1" customWidth="1"/>
    <col min="4621" max="4621" width="14.5" style="32" customWidth="1"/>
    <col min="4622" max="4622" width="7.25" style="32" bestFit="1" customWidth="1"/>
    <col min="4623" max="4865" width="9" style="32"/>
    <col min="4866" max="4866" width="66.375" style="32" customWidth="1"/>
    <col min="4867" max="4867" width="11" style="32" bestFit="1" customWidth="1"/>
    <col min="4868" max="4868" width="31" style="32" customWidth="1"/>
    <col min="4869" max="4869" width="13.125" style="32" bestFit="1" customWidth="1"/>
    <col min="4870" max="4870" width="18.625" style="32" customWidth="1"/>
    <col min="4871" max="4872" width="13" style="32" customWidth="1"/>
    <col min="4873" max="4873" width="15.125" style="32" bestFit="1" customWidth="1"/>
    <col min="4874" max="4874" width="9" style="32"/>
    <col min="4875" max="4875" width="11.375" style="32" bestFit="1" customWidth="1"/>
    <col min="4876" max="4876" width="12.125" style="32" bestFit="1" customWidth="1"/>
    <col min="4877" max="4877" width="14.5" style="32" customWidth="1"/>
    <col min="4878" max="4878" width="7.25" style="32" bestFit="1" customWidth="1"/>
    <col min="4879" max="5121" width="9" style="32"/>
    <col min="5122" max="5122" width="66.375" style="32" customWidth="1"/>
    <col min="5123" max="5123" width="11" style="32" bestFit="1" customWidth="1"/>
    <col min="5124" max="5124" width="31" style="32" customWidth="1"/>
    <col min="5125" max="5125" width="13.125" style="32" bestFit="1" customWidth="1"/>
    <col min="5126" max="5126" width="18.625" style="32" customWidth="1"/>
    <col min="5127" max="5128" width="13" style="32" customWidth="1"/>
    <col min="5129" max="5129" width="15.125" style="32" bestFit="1" customWidth="1"/>
    <col min="5130" max="5130" width="9" style="32"/>
    <col min="5131" max="5131" width="11.375" style="32" bestFit="1" customWidth="1"/>
    <col min="5132" max="5132" width="12.125" style="32" bestFit="1" customWidth="1"/>
    <col min="5133" max="5133" width="14.5" style="32" customWidth="1"/>
    <col min="5134" max="5134" width="7.25" style="32" bestFit="1" customWidth="1"/>
    <col min="5135" max="5377" width="9" style="32"/>
    <col min="5378" max="5378" width="66.375" style="32" customWidth="1"/>
    <col min="5379" max="5379" width="11" style="32" bestFit="1" customWidth="1"/>
    <col min="5380" max="5380" width="31" style="32" customWidth="1"/>
    <col min="5381" max="5381" width="13.125" style="32" bestFit="1" customWidth="1"/>
    <col min="5382" max="5382" width="18.625" style="32" customWidth="1"/>
    <col min="5383" max="5384" width="13" style="32" customWidth="1"/>
    <col min="5385" max="5385" width="15.125" style="32" bestFit="1" customWidth="1"/>
    <col min="5386" max="5386" width="9" style="32"/>
    <col min="5387" max="5387" width="11.375" style="32" bestFit="1" customWidth="1"/>
    <col min="5388" max="5388" width="12.125" style="32" bestFit="1" customWidth="1"/>
    <col min="5389" max="5389" width="14.5" style="32" customWidth="1"/>
    <col min="5390" max="5390" width="7.25" style="32" bestFit="1" customWidth="1"/>
    <col min="5391" max="5633" width="9" style="32"/>
    <col min="5634" max="5634" width="66.375" style="32" customWidth="1"/>
    <col min="5635" max="5635" width="11" style="32" bestFit="1" customWidth="1"/>
    <col min="5636" max="5636" width="31" style="32" customWidth="1"/>
    <col min="5637" max="5637" width="13.125" style="32" bestFit="1" customWidth="1"/>
    <col min="5638" max="5638" width="18.625" style="32" customWidth="1"/>
    <col min="5639" max="5640" width="13" style="32" customWidth="1"/>
    <col min="5641" max="5641" width="15.125" style="32" bestFit="1" customWidth="1"/>
    <col min="5642" max="5642" width="9" style="32"/>
    <col min="5643" max="5643" width="11.375" style="32" bestFit="1" customWidth="1"/>
    <col min="5644" max="5644" width="12.125" style="32" bestFit="1" customWidth="1"/>
    <col min="5645" max="5645" width="14.5" style="32" customWidth="1"/>
    <col min="5646" max="5646" width="7.25" style="32" bestFit="1" customWidth="1"/>
    <col min="5647" max="5889" width="9" style="32"/>
    <col min="5890" max="5890" width="66.375" style="32" customWidth="1"/>
    <col min="5891" max="5891" width="11" style="32" bestFit="1" customWidth="1"/>
    <col min="5892" max="5892" width="31" style="32" customWidth="1"/>
    <col min="5893" max="5893" width="13.125" style="32" bestFit="1" customWidth="1"/>
    <col min="5894" max="5894" width="18.625" style="32" customWidth="1"/>
    <col min="5895" max="5896" width="13" style="32" customWidth="1"/>
    <col min="5897" max="5897" width="15.125" style="32" bestFit="1" customWidth="1"/>
    <col min="5898" max="5898" width="9" style="32"/>
    <col min="5899" max="5899" width="11.375" style="32" bestFit="1" customWidth="1"/>
    <col min="5900" max="5900" width="12.125" style="32" bestFit="1" customWidth="1"/>
    <col min="5901" max="5901" width="14.5" style="32" customWidth="1"/>
    <col min="5902" max="5902" width="7.25" style="32" bestFit="1" customWidth="1"/>
    <col min="5903" max="6145" width="9" style="32"/>
    <col min="6146" max="6146" width="66.375" style="32" customWidth="1"/>
    <col min="6147" max="6147" width="11" style="32" bestFit="1" customWidth="1"/>
    <col min="6148" max="6148" width="31" style="32" customWidth="1"/>
    <col min="6149" max="6149" width="13.125" style="32" bestFit="1" customWidth="1"/>
    <col min="6150" max="6150" width="18.625" style="32" customWidth="1"/>
    <col min="6151" max="6152" width="13" style="32" customWidth="1"/>
    <col min="6153" max="6153" width="15.125" style="32" bestFit="1" customWidth="1"/>
    <col min="6154" max="6154" width="9" style="32"/>
    <col min="6155" max="6155" width="11.375" style="32" bestFit="1" customWidth="1"/>
    <col min="6156" max="6156" width="12.125" style="32" bestFit="1" customWidth="1"/>
    <col min="6157" max="6157" width="14.5" style="32" customWidth="1"/>
    <col min="6158" max="6158" width="7.25" style="32" bestFit="1" customWidth="1"/>
    <col min="6159" max="6401" width="9" style="32"/>
    <col min="6402" max="6402" width="66.375" style="32" customWidth="1"/>
    <col min="6403" max="6403" width="11" style="32" bestFit="1" customWidth="1"/>
    <col min="6404" max="6404" width="31" style="32" customWidth="1"/>
    <col min="6405" max="6405" width="13.125" style="32" bestFit="1" customWidth="1"/>
    <col min="6406" max="6406" width="18.625" style="32" customWidth="1"/>
    <col min="6407" max="6408" width="13" style="32" customWidth="1"/>
    <col min="6409" max="6409" width="15.125" style="32" bestFit="1" customWidth="1"/>
    <col min="6410" max="6410" width="9" style="32"/>
    <col min="6411" max="6411" width="11.375" style="32" bestFit="1" customWidth="1"/>
    <col min="6412" max="6412" width="12.125" style="32" bestFit="1" customWidth="1"/>
    <col min="6413" max="6413" width="14.5" style="32" customWidth="1"/>
    <col min="6414" max="6414" width="7.25" style="32" bestFit="1" customWidth="1"/>
    <col min="6415" max="6657" width="9" style="32"/>
    <col min="6658" max="6658" width="66.375" style="32" customWidth="1"/>
    <col min="6659" max="6659" width="11" style="32" bestFit="1" customWidth="1"/>
    <col min="6660" max="6660" width="31" style="32" customWidth="1"/>
    <col min="6661" max="6661" width="13.125" style="32" bestFit="1" customWidth="1"/>
    <col min="6662" max="6662" width="18.625" style="32" customWidth="1"/>
    <col min="6663" max="6664" width="13" style="32" customWidth="1"/>
    <col min="6665" max="6665" width="15.125" style="32" bestFit="1" customWidth="1"/>
    <col min="6666" max="6666" width="9" style="32"/>
    <col min="6667" max="6667" width="11.375" style="32" bestFit="1" customWidth="1"/>
    <col min="6668" max="6668" width="12.125" style="32" bestFit="1" customWidth="1"/>
    <col min="6669" max="6669" width="14.5" style="32" customWidth="1"/>
    <col min="6670" max="6670" width="7.25" style="32" bestFit="1" customWidth="1"/>
    <col min="6671" max="6913" width="9" style="32"/>
    <col min="6914" max="6914" width="66.375" style="32" customWidth="1"/>
    <col min="6915" max="6915" width="11" style="32" bestFit="1" customWidth="1"/>
    <col min="6916" max="6916" width="31" style="32" customWidth="1"/>
    <col min="6917" max="6917" width="13.125" style="32" bestFit="1" customWidth="1"/>
    <col min="6918" max="6918" width="18.625" style="32" customWidth="1"/>
    <col min="6919" max="6920" width="13" style="32" customWidth="1"/>
    <col min="6921" max="6921" width="15.125" style="32" bestFit="1" customWidth="1"/>
    <col min="6922" max="6922" width="9" style="32"/>
    <col min="6923" max="6923" width="11.375" style="32" bestFit="1" customWidth="1"/>
    <col min="6924" max="6924" width="12.125" style="32" bestFit="1" customWidth="1"/>
    <col min="6925" max="6925" width="14.5" style="32" customWidth="1"/>
    <col min="6926" max="6926" width="7.25" style="32" bestFit="1" customWidth="1"/>
    <col min="6927" max="7169" width="9" style="32"/>
    <col min="7170" max="7170" width="66.375" style="32" customWidth="1"/>
    <col min="7171" max="7171" width="11" style="32" bestFit="1" customWidth="1"/>
    <col min="7172" max="7172" width="31" style="32" customWidth="1"/>
    <col min="7173" max="7173" width="13.125" style="32" bestFit="1" customWidth="1"/>
    <col min="7174" max="7174" width="18.625" style="32" customWidth="1"/>
    <col min="7175" max="7176" width="13" style="32" customWidth="1"/>
    <col min="7177" max="7177" width="15.125" style="32" bestFit="1" customWidth="1"/>
    <col min="7178" max="7178" width="9" style="32"/>
    <col min="7179" max="7179" width="11.375" style="32" bestFit="1" customWidth="1"/>
    <col min="7180" max="7180" width="12.125" style="32" bestFit="1" customWidth="1"/>
    <col min="7181" max="7181" width="14.5" style="32" customWidth="1"/>
    <col min="7182" max="7182" width="7.25" style="32" bestFit="1" customWidth="1"/>
    <col min="7183" max="7425" width="9" style="32"/>
    <col min="7426" max="7426" width="66.375" style="32" customWidth="1"/>
    <col min="7427" max="7427" width="11" style="32" bestFit="1" customWidth="1"/>
    <col min="7428" max="7428" width="31" style="32" customWidth="1"/>
    <col min="7429" max="7429" width="13.125" style="32" bestFit="1" customWidth="1"/>
    <col min="7430" max="7430" width="18.625" style="32" customWidth="1"/>
    <col min="7431" max="7432" width="13" style="32" customWidth="1"/>
    <col min="7433" max="7433" width="15.125" style="32" bestFit="1" customWidth="1"/>
    <col min="7434" max="7434" width="9" style="32"/>
    <col min="7435" max="7435" width="11.375" style="32" bestFit="1" customWidth="1"/>
    <col min="7436" max="7436" width="12.125" style="32" bestFit="1" customWidth="1"/>
    <col min="7437" max="7437" width="14.5" style="32" customWidth="1"/>
    <col min="7438" max="7438" width="7.25" style="32" bestFit="1" customWidth="1"/>
    <col min="7439" max="7681" width="9" style="32"/>
    <col min="7682" max="7682" width="66.375" style="32" customWidth="1"/>
    <col min="7683" max="7683" width="11" style="32" bestFit="1" customWidth="1"/>
    <col min="7684" max="7684" width="31" style="32" customWidth="1"/>
    <col min="7685" max="7685" width="13.125" style="32" bestFit="1" customWidth="1"/>
    <col min="7686" max="7686" width="18.625" style="32" customWidth="1"/>
    <col min="7687" max="7688" width="13" style="32" customWidth="1"/>
    <col min="7689" max="7689" width="15.125" style="32" bestFit="1" customWidth="1"/>
    <col min="7690" max="7690" width="9" style="32"/>
    <col min="7691" max="7691" width="11.375" style="32" bestFit="1" customWidth="1"/>
    <col min="7692" max="7692" width="12.125" style="32" bestFit="1" customWidth="1"/>
    <col min="7693" max="7693" width="14.5" style="32" customWidth="1"/>
    <col min="7694" max="7694" width="7.25" style="32" bestFit="1" customWidth="1"/>
    <col min="7695" max="7937" width="9" style="32"/>
    <col min="7938" max="7938" width="66.375" style="32" customWidth="1"/>
    <col min="7939" max="7939" width="11" style="32" bestFit="1" customWidth="1"/>
    <col min="7940" max="7940" width="31" style="32" customWidth="1"/>
    <col min="7941" max="7941" width="13.125" style="32" bestFit="1" customWidth="1"/>
    <col min="7942" max="7942" width="18.625" style="32" customWidth="1"/>
    <col min="7943" max="7944" width="13" style="32" customWidth="1"/>
    <col min="7945" max="7945" width="15.125" style="32" bestFit="1" customWidth="1"/>
    <col min="7946" max="7946" width="9" style="32"/>
    <col min="7947" max="7947" width="11.375" style="32" bestFit="1" customWidth="1"/>
    <col min="7948" max="7948" width="12.125" style="32" bestFit="1" customWidth="1"/>
    <col min="7949" max="7949" width="14.5" style="32" customWidth="1"/>
    <col min="7950" max="7950" width="7.25" style="32" bestFit="1" customWidth="1"/>
    <col min="7951" max="8193" width="9" style="32"/>
    <col min="8194" max="8194" width="66.375" style="32" customWidth="1"/>
    <col min="8195" max="8195" width="11" style="32" bestFit="1" customWidth="1"/>
    <col min="8196" max="8196" width="31" style="32" customWidth="1"/>
    <col min="8197" max="8197" width="13.125" style="32" bestFit="1" customWidth="1"/>
    <col min="8198" max="8198" width="18.625" style="32" customWidth="1"/>
    <col min="8199" max="8200" width="13" style="32" customWidth="1"/>
    <col min="8201" max="8201" width="15.125" style="32" bestFit="1" customWidth="1"/>
    <col min="8202" max="8202" width="9" style="32"/>
    <col min="8203" max="8203" width="11.375" style="32" bestFit="1" customWidth="1"/>
    <col min="8204" max="8204" width="12.125" style="32" bestFit="1" customWidth="1"/>
    <col min="8205" max="8205" width="14.5" style="32" customWidth="1"/>
    <col min="8206" max="8206" width="7.25" style="32" bestFit="1" customWidth="1"/>
    <col min="8207" max="8449" width="9" style="32"/>
    <col min="8450" max="8450" width="66.375" style="32" customWidth="1"/>
    <col min="8451" max="8451" width="11" style="32" bestFit="1" customWidth="1"/>
    <col min="8452" max="8452" width="31" style="32" customWidth="1"/>
    <col min="8453" max="8453" width="13.125" style="32" bestFit="1" customWidth="1"/>
    <col min="8454" max="8454" width="18.625" style="32" customWidth="1"/>
    <col min="8455" max="8456" width="13" style="32" customWidth="1"/>
    <col min="8457" max="8457" width="15.125" style="32" bestFit="1" customWidth="1"/>
    <col min="8458" max="8458" width="9" style="32"/>
    <col min="8459" max="8459" width="11.375" style="32" bestFit="1" customWidth="1"/>
    <col min="8460" max="8460" width="12.125" style="32" bestFit="1" customWidth="1"/>
    <col min="8461" max="8461" width="14.5" style="32" customWidth="1"/>
    <col min="8462" max="8462" width="7.25" style="32" bestFit="1" customWidth="1"/>
    <col min="8463" max="8705" width="9" style="32"/>
    <col min="8706" max="8706" width="66.375" style="32" customWidth="1"/>
    <col min="8707" max="8707" width="11" style="32" bestFit="1" customWidth="1"/>
    <col min="8708" max="8708" width="31" style="32" customWidth="1"/>
    <col min="8709" max="8709" width="13.125" style="32" bestFit="1" customWidth="1"/>
    <col min="8710" max="8710" width="18.625" style="32" customWidth="1"/>
    <col min="8711" max="8712" width="13" style="32" customWidth="1"/>
    <col min="8713" max="8713" width="15.125" style="32" bestFit="1" customWidth="1"/>
    <col min="8714" max="8714" width="9" style="32"/>
    <col min="8715" max="8715" width="11.375" style="32" bestFit="1" customWidth="1"/>
    <col min="8716" max="8716" width="12.125" style="32" bestFit="1" customWidth="1"/>
    <col min="8717" max="8717" width="14.5" style="32" customWidth="1"/>
    <col min="8718" max="8718" width="7.25" style="32" bestFit="1" customWidth="1"/>
    <col min="8719" max="8961" width="9" style="32"/>
    <col min="8962" max="8962" width="66.375" style="32" customWidth="1"/>
    <col min="8963" max="8963" width="11" style="32" bestFit="1" customWidth="1"/>
    <col min="8964" max="8964" width="31" style="32" customWidth="1"/>
    <col min="8965" max="8965" width="13.125" style="32" bestFit="1" customWidth="1"/>
    <col min="8966" max="8966" width="18.625" style="32" customWidth="1"/>
    <col min="8967" max="8968" width="13" style="32" customWidth="1"/>
    <col min="8969" max="8969" width="15.125" style="32" bestFit="1" customWidth="1"/>
    <col min="8970" max="8970" width="9" style="32"/>
    <col min="8971" max="8971" width="11.375" style="32" bestFit="1" customWidth="1"/>
    <col min="8972" max="8972" width="12.125" style="32" bestFit="1" customWidth="1"/>
    <col min="8973" max="8973" width="14.5" style="32" customWidth="1"/>
    <col min="8974" max="8974" width="7.25" style="32" bestFit="1" customWidth="1"/>
    <col min="8975" max="9217" width="9" style="32"/>
    <col min="9218" max="9218" width="66.375" style="32" customWidth="1"/>
    <col min="9219" max="9219" width="11" style="32" bestFit="1" customWidth="1"/>
    <col min="9220" max="9220" width="31" style="32" customWidth="1"/>
    <col min="9221" max="9221" width="13.125" style="32" bestFit="1" customWidth="1"/>
    <col min="9222" max="9222" width="18.625" style="32" customWidth="1"/>
    <col min="9223" max="9224" width="13" style="32" customWidth="1"/>
    <col min="9225" max="9225" width="15.125" style="32" bestFit="1" customWidth="1"/>
    <col min="9226" max="9226" width="9" style="32"/>
    <col min="9227" max="9227" width="11.375" style="32" bestFit="1" customWidth="1"/>
    <col min="9228" max="9228" width="12.125" style="32" bestFit="1" customWidth="1"/>
    <col min="9229" max="9229" width="14.5" style="32" customWidth="1"/>
    <col min="9230" max="9230" width="7.25" style="32" bestFit="1" customWidth="1"/>
    <col min="9231" max="9473" width="9" style="32"/>
    <col min="9474" max="9474" width="66.375" style="32" customWidth="1"/>
    <col min="9475" max="9475" width="11" style="32" bestFit="1" customWidth="1"/>
    <col min="9476" max="9476" width="31" style="32" customWidth="1"/>
    <col min="9477" max="9477" width="13.125" style="32" bestFit="1" customWidth="1"/>
    <col min="9478" max="9478" width="18.625" style="32" customWidth="1"/>
    <col min="9479" max="9480" width="13" style="32" customWidth="1"/>
    <col min="9481" max="9481" width="15.125" style="32" bestFit="1" customWidth="1"/>
    <col min="9482" max="9482" width="9" style="32"/>
    <col min="9483" max="9483" width="11.375" style="32" bestFit="1" customWidth="1"/>
    <col min="9484" max="9484" width="12.125" style="32" bestFit="1" customWidth="1"/>
    <col min="9485" max="9485" width="14.5" style="32" customWidth="1"/>
    <col min="9486" max="9486" width="7.25" style="32" bestFit="1" customWidth="1"/>
    <col min="9487" max="9729" width="9" style="32"/>
    <col min="9730" max="9730" width="66.375" style="32" customWidth="1"/>
    <col min="9731" max="9731" width="11" style="32" bestFit="1" customWidth="1"/>
    <col min="9732" max="9732" width="31" style="32" customWidth="1"/>
    <col min="9733" max="9733" width="13.125" style="32" bestFit="1" customWidth="1"/>
    <col min="9734" max="9734" width="18.625" style="32" customWidth="1"/>
    <col min="9735" max="9736" width="13" style="32" customWidth="1"/>
    <col min="9737" max="9737" width="15.125" style="32" bestFit="1" customWidth="1"/>
    <col min="9738" max="9738" width="9" style="32"/>
    <col min="9739" max="9739" width="11.375" style="32" bestFit="1" customWidth="1"/>
    <col min="9740" max="9740" width="12.125" style="32" bestFit="1" customWidth="1"/>
    <col min="9741" max="9741" width="14.5" style="32" customWidth="1"/>
    <col min="9742" max="9742" width="7.25" style="32" bestFit="1" customWidth="1"/>
    <col min="9743" max="9985" width="9" style="32"/>
    <col min="9986" max="9986" width="66.375" style="32" customWidth="1"/>
    <col min="9987" max="9987" width="11" style="32" bestFit="1" customWidth="1"/>
    <col min="9988" max="9988" width="31" style="32" customWidth="1"/>
    <col min="9989" max="9989" width="13.125" style="32" bestFit="1" customWidth="1"/>
    <col min="9990" max="9990" width="18.625" style="32" customWidth="1"/>
    <col min="9991" max="9992" width="13" style="32" customWidth="1"/>
    <col min="9993" max="9993" width="15.125" style="32" bestFit="1" customWidth="1"/>
    <col min="9994" max="9994" width="9" style="32"/>
    <col min="9995" max="9995" width="11.375" style="32" bestFit="1" customWidth="1"/>
    <col min="9996" max="9996" width="12.125" style="32" bestFit="1" customWidth="1"/>
    <col min="9997" max="9997" width="14.5" style="32" customWidth="1"/>
    <col min="9998" max="9998" width="7.25" style="32" bestFit="1" customWidth="1"/>
    <col min="9999" max="10241" width="9" style="32"/>
    <col min="10242" max="10242" width="66.375" style="32" customWidth="1"/>
    <col min="10243" max="10243" width="11" style="32" bestFit="1" customWidth="1"/>
    <col min="10244" max="10244" width="31" style="32" customWidth="1"/>
    <col min="10245" max="10245" width="13.125" style="32" bestFit="1" customWidth="1"/>
    <col min="10246" max="10246" width="18.625" style="32" customWidth="1"/>
    <col min="10247" max="10248" width="13" style="32" customWidth="1"/>
    <col min="10249" max="10249" width="15.125" style="32" bestFit="1" customWidth="1"/>
    <col min="10250" max="10250" width="9" style="32"/>
    <col min="10251" max="10251" width="11.375" style="32" bestFit="1" customWidth="1"/>
    <col min="10252" max="10252" width="12.125" style="32" bestFit="1" customWidth="1"/>
    <col min="10253" max="10253" width="14.5" style="32" customWidth="1"/>
    <col min="10254" max="10254" width="7.25" style="32" bestFit="1" customWidth="1"/>
    <col min="10255" max="10497" width="9" style="32"/>
    <col min="10498" max="10498" width="66.375" style="32" customWidth="1"/>
    <col min="10499" max="10499" width="11" style="32" bestFit="1" customWidth="1"/>
    <col min="10500" max="10500" width="31" style="32" customWidth="1"/>
    <col min="10501" max="10501" width="13.125" style="32" bestFit="1" customWidth="1"/>
    <col min="10502" max="10502" width="18.625" style="32" customWidth="1"/>
    <col min="10503" max="10504" width="13" style="32" customWidth="1"/>
    <col min="10505" max="10505" width="15.125" style="32" bestFit="1" customWidth="1"/>
    <col min="10506" max="10506" width="9" style="32"/>
    <col min="10507" max="10507" width="11.375" style="32" bestFit="1" customWidth="1"/>
    <col min="10508" max="10508" width="12.125" style="32" bestFit="1" customWidth="1"/>
    <col min="10509" max="10509" width="14.5" style="32" customWidth="1"/>
    <col min="10510" max="10510" width="7.25" style="32" bestFit="1" customWidth="1"/>
    <col min="10511" max="10753" width="9" style="32"/>
    <col min="10754" max="10754" width="66.375" style="32" customWidth="1"/>
    <col min="10755" max="10755" width="11" style="32" bestFit="1" customWidth="1"/>
    <col min="10756" max="10756" width="31" style="32" customWidth="1"/>
    <col min="10757" max="10757" width="13.125" style="32" bestFit="1" customWidth="1"/>
    <col min="10758" max="10758" width="18.625" style="32" customWidth="1"/>
    <col min="10759" max="10760" width="13" style="32" customWidth="1"/>
    <col min="10761" max="10761" width="15.125" style="32" bestFit="1" customWidth="1"/>
    <col min="10762" max="10762" width="9" style="32"/>
    <col min="10763" max="10763" width="11.375" style="32" bestFit="1" customWidth="1"/>
    <col min="10764" max="10764" width="12.125" style="32" bestFit="1" customWidth="1"/>
    <col min="10765" max="10765" width="14.5" style="32" customWidth="1"/>
    <col min="10766" max="10766" width="7.25" style="32" bestFit="1" customWidth="1"/>
    <col min="10767" max="11009" width="9" style="32"/>
    <col min="11010" max="11010" width="66.375" style="32" customWidth="1"/>
    <col min="11011" max="11011" width="11" style="32" bestFit="1" customWidth="1"/>
    <col min="11012" max="11012" width="31" style="32" customWidth="1"/>
    <col min="11013" max="11013" width="13.125" style="32" bestFit="1" customWidth="1"/>
    <col min="11014" max="11014" width="18.625" style="32" customWidth="1"/>
    <col min="11015" max="11016" width="13" style="32" customWidth="1"/>
    <col min="11017" max="11017" width="15.125" style="32" bestFit="1" customWidth="1"/>
    <col min="11018" max="11018" width="9" style="32"/>
    <col min="11019" max="11019" width="11.375" style="32" bestFit="1" customWidth="1"/>
    <col min="11020" max="11020" width="12.125" style="32" bestFit="1" customWidth="1"/>
    <col min="11021" max="11021" width="14.5" style="32" customWidth="1"/>
    <col min="11022" max="11022" width="7.25" style="32" bestFit="1" customWidth="1"/>
    <col min="11023" max="11265" width="9" style="32"/>
    <col min="11266" max="11266" width="66.375" style="32" customWidth="1"/>
    <col min="11267" max="11267" width="11" style="32" bestFit="1" customWidth="1"/>
    <col min="11268" max="11268" width="31" style="32" customWidth="1"/>
    <col min="11269" max="11269" width="13.125" style="32" bestFit="1" customWidth="1"/>
    <col min="11270" max="11270" width="18.625" style="32" customWidth="1"/>
    <col min="11271" max="11272" width="13" style="32" customWidth="1"/>
    <col min="11273" max="11273" width="15.125" style="32" bestFit="1" customWidth="1"/>
    <col min="11274" max="11274" width="9" style="32"/>
    <col min="11275" max="11275" width="11.375" style="32" bestFit="1" customWidth="1"/>
    <col min="11276" max="11276" width="12.125" style="32" bestFit="1" customWidth="1"/>
    <col min="11277" max="11277" width="14.5" style="32" customWidth="1"/>
    <col min="11278" max="11278" width="7.25" style="32" bestFit="1" customWidth="1"/>
    <col min="11279" max="11521" width="9" style="32"/>
    <col min="11522" max="11522" width="66.375" style="32" customWidth="1"/>
    <col min="11523" max="11523" width="11" style="32" bestFit="1" customWidth="1"/>
    <col min="11524" max="11524" width="31" style="32" customWidth="1"/>
    <col min="11525" max="11525" width="13.125" style="32" bestFit="1" customWidth="1"/>
    <col min="11526" max="11526" width="18.625" style="32" customWidth="1"/>
    <col min="11527" max="11528" width="13" style="32" customWidth="1"/>
    <col min="11529" max="11529" width="15.125" style="32" bestFit="1" customWidth="1"/>
    <col min="11530" max="11530" width="9" style="32"/>
    <col min="11531" max="11531" width="11.375" style="32" bestFit="1" customWidth="1"/>
    <col min="11532" max="11532" width="12.125" style="32" bestFit="1" customWidth="1"/>
    <col min="11533" max="11533" width="14.5" style="32" customWidth="1"/>
    <col min="11534" max="11534" width="7.25" style="32" bestFit="1" customWidth="1"/>
    <col min="11535" max="11777" width="9" style="32"/>
    <col min="11778" max="11778" width="66.375" style="32" customWidth="1"/>
    <col min="11779" max="11779" width="11" style="32" bestFit="1" customWidth="1"/>
    <col min="11780" max="11780" width="31" style="32" customWidth="1"/>
    <col min="11781" max="11781" width="13.125" style="32" bestFit="1" customWidth="1"/>
    <col min="11782" max="11782" width="18.625" style="32" customWidth="1"/>
    <col min="11783" max="11784" width="13" style="32" customWidth="1"/>
    <col min="11785" max="11785" width="15.125" style="32" bestFit="1" customWidth="1"/>
    <col min="11786" max="11786" width="9" style="32"/>
    <col min="11787" max="11787" width="11.375" style="32" bestFit="1" customWidth="1"/>
    <col min="11788" max="11788" width="12.125" style="32" bestFit="1" customWidth="1"/>
    <col min="11789" max="11789" width="14.5" style="32" customWidth="1"/>
    <col min="11790" max="11790" width="7.25" style="32" bestFit="1" customWidth="1"/>
    <col min="11791" max="12033" width="9" style="32"/>
    <col min="12034" max="12034" width="66.375" style="32" customWidth="1"/>
    <col min="12035" max="12035" width="11" style="32" bestFit="1" customWidth="1"/>
    <col min="12036" max="12036" width="31" style="32" customWidth="1"/>
    <col min="12037" max="12037" width="13.125" style="32" bestFit="1" customWidth="1"/>
    <col min="12038" max="12038" width="18.625" style="32" customWidth="1"/>
    <col min="12039" max="12040" width="13" style="32" customWidth="1"/>
    <col min="12041" max="12041" width="15.125" style="32" bestFit="1" customWidth="1"/>
    <col min="12042" max="12042" width="9" style="32"/>
    <col min="12043" max="12043" width="11.375" style="32" bestFit="1" customWidth="1"/>
    <col min="12044" max="12044" width="12.125" style="32" bestFit="1" customWidth="1"/>
    <col min="12045" max="12045" width="14.5" style="32" customWidth="1"/>
    <col min="12046" max="12046" width="7.25" style="32" bestFit="1" customWidth="1"/>
    <col min="12047" max="12289" width="9" style="32"/>
    <col min="12290" max="12290" width="66.375" style="32" customWidth="1"/>
    <col min="12291" max="12291" width="11" style="32" bestFit="1" customWidth="1"/>
    <col min="12292" max="12292" width="31" style="32" customWidth="1"/>
    <col min="12293" max="12293" width="13.125" style="32" bestFit="1" customWidth="1"/>
    <col min="12294" max="12294" width="18.625" style="32" customWidth="1"/>
    <col min="12295" max="12296" width="13" style="32" customWidth="1"/>
    <col min="12297" max="12297" width="15.125" style="32" bestFit="1" customWidth="1"/>
    <col min="12298" max="12298" width="9" style="32"/>
    <col min="12299" max="12299" width="11.375" style="32" bestFit="1" customWidth="1"/>
    <col min="12300" max="12300" width="12.125" style="32" bestFit="1" customWidth="1"/>
    <col min="12301" max="12301" width="14.5" style="32" customWidth="1"/>
    <col min="12302" max="12302" width="7.25" style="32" bestFit="1" customWidth="1"/>
    <col min="12303" max="12545" width="9" style="32"/>
    <col min="12546" max="12546" width="66.375" style="32" customWidth="1"/>
    <col min="12547" max="12547" width="11" style="32" bestFit="1" customWidth="1"/>
    <col min="12548" max="12548" width="31" style="32" customWidth="1"/>
    <col min="12549" max="12549" width="13.125" style="32" bestFit="1" customWidth="1"/>
    <col min="12550" max="12550" width="18.625" style="32" customWidth="1"/>
    <col min="12551" max="12552" width="13" style="32" customWidth="1"/>
    <col min="12553" max="12553" width="15.125" style="32" bestFit="1" customWidth="1"/>
    <col min="12554" max="12554" width="9" style="32"/>
    <col min="12555" max="12555" width="11.375" style="32" bestFit="1" customWidth="1"/>
    <col min="12556" max="12556" width="12.125" style="32" bestFit="1" customWidth="1"/>
    <col min="12557" max="12557" width="14.5" style="32" customWidth="1"/>
    <col min="12558" max="12558" width="7.25" style="32" bestFit="1" customWidth="1"/>
    <col min="12559" max="12801" width="9" style="32"/>
    <col min="12802" max="12802" width="66.375" style="32" customWidth="1"/>
    <col min="12803" max="12803" width="11" style="32" bestFit="1" customWidth="1"/>
    <col min="12804" max="12804" width="31" style="32" customWidth="1"/>
    <col min="12805" max="12805" width="13.125" style="32" bestFit="1" customWidth="1"/>
    <col min="12806" max="12806" width="18.625" style="32" customWidth="1"/>
    <col min="12807" max="12808" width="13" style="32" customWidth="1"/>
    <col min="12809" max="12809" width="15.125" style="32" bestFit="1" customWidth="1"/>
    <col min="12810" max="12810" width="9" style="32"/>
    <col min="12811" max="12811" width="11.375" style="32" bestFit="1" customWidth="1"/>
    <col min="12812" max="12812" width="12.125" style="32" bestFit="1" customWidth="1"/>
    <col min="12813" max="12813" width="14.5" style="32" customWidth="1"/>
    <col min="12814" max="12814" width="7.25" style="32" bestFit="1" customWidth="1"/>
    <col min="12815" max="13057" width="9" style="32"/>
    <col min="13058" max="13058" width="66.375" style="32" customWidth="1"/>
    <col min="13059" max="13059" width="11" style="32" bestFit="1" customWidth="1"/>
    <col min="13060" max="13060" width="31" style="32" customWidth="1"/>
    <col min="13061" max="13061" width="13.125" style="32" bestFit="1" customWidth="1"/>
    <col min="13062" max="13062" width="18.625" style="32" customWidth="1"/>
    <col min="13063" max="13064" width="13" style="32" customWidth="1"/>
    <col min="13065" max="13065" width="15.125" style="32" bestFit="1" customWidth="1"/>
    <col min="13066" max="13066" width="9" style="32"/>
    <col min="13067" max="13067" width="11.375" style="32" bestFit="1" customWidth="1"/>
    <col min="13068" max="13068" width="12.125" style="32" bestFit="1" customWidth="1"/>
    <col min="13069" max="13069" width="14.5" style="32" customWidth="1"/>
    <col min="13070" max="13070" width="7.25" style="32" bestFit="1" customWidth="1"/>
    <col min="13071" max="13313" width="9" style="32"/>
    <col min="13314" max="13314" width="66.375" style="32" customWidth="1"/>
    <col min="13315" max="13315" width="11" style="32" bestFit="1" customWidth="1"/>
    <col min="13316" max="13316" width="31" style="32" customWidth="1"/>
    <col min="13317" max="13317" width="13.125" style="32" bestFit="1" customWidth="1"/>
    <col min="13318" max="13318" width="18.625" style="32" customWidth="1"/>
    <col min="13319" max="13320" width="13" style="32" customWidth="1"/>
    <col min="13321" max="13321" width="15.125" style="32" bestFit="1" customWidth="1"/>
    <col min="13322" max="13322" width="9" style="32"/>
    <col min="13323" max="13323" width="11.375" style="32" bestFit="1" customWidth="1"/>
    <col min="13324" max="13324" width="12.125" style="32" bestFit="1" customWidth="1"/>
    <col min="13325" max="13325" width="14.5" style="32" customWidth="1"/>
    <col min="13326" max="13326" width="7.25" style="32" bestFit="1" customWidth="1"/>
    <col min="13327" max="13569" width="9" style="32"/>
    <col min="13570" max="13570" width="66.375" style="32" customWidth="1"/>
    <col min="13571" max="13571" width="11" style="32" bestFit="1" customWidth="1"/>
    <col min="13572" max="13572" width="31" style="32" customWidth="1"/>
    <col min="13573" max="13573" width="13.125" style="32" bestFit="1" customWidth="1"/>
    <col min="13574" max="13574" width="18.625" style="32" customWidth="1"/>
    <col min="13575" max="13576" width="13" style="32" customWidth="1"/>
    <col min="13577" max="13577" width="15.125" style="32" bestFit="1" customWidth="1"/>
    <col min="13578" max="13578" width="9" style="32"/>
    <col min="13579" max="13579" width="11.375" style="32" bestFit="1" customWidth="1"/>
    <col min="13580" max="13580" width="12.125" style="32" bestFit="1" customWidth="1"/>
    <col min="13581" max="13581" width="14.5" style="32" customWidth="1"/>
    <col min="13582" max="13582" width="7.25" style="32" bestFit="1" customWidth="1"/>
    <col min="13583" max="13825" width="9" style="32"/>
    <col min="13826" max="13826" width="66.375" style="32" customWidth="1"/>
    <col min="13827" max="13827" width="11" style="32" bestFit="1" customWidth="1"/>
    <col min="13828" max="13828" width="31" style="32" customWidth="1"/>
    <col min="13829" max="13829" width="13.125" style="32" bestFit="1" customWidth="1"/>
    <col min="13830" max="13830" width="18.625" style="32" customWidth="1"/>
    <col min="13831" max="13832" width="13" style="32" customWidth="1"/>
    <col min="13833" max="13833" width="15.125" style="32" bestFit="1" customWidth="1"/>
    <col min="13834" max="13834" width="9" style="32"/>
    <col min="13835" max="13835" width="11.375" style="32" bestFit="1" customWidth="1"/>
    <col min="13836" max="13836" width="12.125" style="32" bestFit="1" customWidth="1"/>
    <col min="13837" max="13837" width="14.5" style="32" customWidth="1"/>
    <col min="13838" max="13838" width="7.25" style="32" bestFit="1" customWidth="1"/>
    <col min="13839" max="14081" width="9" style="32"/>
    <col min="14082" max="14082" width="66.375" style="32" customWidth="1"/>
    <col min="14083" max="14083" width="11" style="32" bestFit="1" customWidth="1"/>
    <col min="14084" max="14084" width="31" style="32" customWidth="1"/>
    <col min="14085" max="14085" width="13.125" style="32" bestFit="1" customWidth="1"/>
    <col min="14086" max="14086" width="18.625" style="32" customWidth="1"/>
    <col min="14087" max="14088" width="13" style="32" customWidth="1"/>
    <col min="14089" max="14089" width="15.125" style="32" bestFit="1" customWidth="1"/>
    <col min="14090" max="14090" width="9" style="32"/>
    <col min="14091" max="14091" width="11.375" style="32" bestFit="1" customWidth="1"/>
    <col min="14092" max="14092" width="12.125" style="32" bestFit="1" customWidth="1"/>
    <col min="14093" max="14093" width="14.5" style="32" customWidth="1"/>
    <col min="14094" max="14094" width="7.25" style="32" bestFit="1" customWidth="1"/>
    <col min="14095" max="14337" width="9" style="32"/>
    <col min="14338" max="14338" width="66.375" style="32" customWidth="1"/>
    <col min="14339" max="14339" width="11" style="32" bestFit="1" customWidth="1"/>
    <col min="14340" max="14340" width="31" style="32" customWidth="1"/>
    <col min="14341" max="14341" width="13.125" style="32" bestFit="1" customWidth="1"/>
    <col min="14342" max="14342" width="18.625" style="32" customWidth="1"/>
    <col min="14343" max="14344" width="13" style="32" customWidth="1"/>
    <col min="14345" max="14345" width="15.125" style="32" bestFit="1" customWidth="1"/>
    <col min="14346" max="14346" width="9" style="32"/>
    <col min="14347" max="14347" width="11.375" style="32" bestFit="1" customWidth="1"/>
    <col min="14348" max="14348" width="12.125" style="32" bestFit="1" customWidth="1"/>
    <col min="14349" max="14349" width="14.5" style="32" customWidth="1"/>
    <col min="14350" max="14350" width="7.25" style="32" bestFit="1" customWidth="1"/>
    <col min="14351" max="14593" width="9" style="32"/>
    <col min="14594" max="14594" width="66.375" style="32" customWidth="1"/>
    <col min="14595" max="14595" width="11" style="32" bestFit="1" customWidth="1"/>
    <col min="14596" max="14596" width="31" style="32" customWidth="1"/>
    <col min="14597" max="14597" width="13.125" style="32" bestFit="1" customWidth="1"/>
    <col min="14598" max="14598" width="18.625" style="32" customWidth="1"/>
    <col min="14599" max="14600" width="13" style="32" customWidth="1"/>
    <col min="14601" max="14601" width="15.125" style="32" bestFit="1" customWidth="1"/>
    <col min="14602" max="14602" width="9" style="32"/>
    <col min="14603" max="14603" width="11.375" style="32" bestFit="1" customWidth="1"/>
    <col min="14604" max="14604" width="12.125" style="32" bestFit="1" customWidth="1"/>
    <col min="14605" max="14605" width="14.5" style="32" customWidth="1"/>
    <col min="14606" max="14606" width="7.25" style="32" bestFit="1" customWidth="1"/>
    <col min="14607" max="14849" width="9" style="32"/>
    <col min="14850" max="14850" width="66.375" style="32" customWidth="1"/>
    <col min="14851" max="14851" width="11" style="32" bestFit="1" customWidth="1"/>
    <col min="14852" max="14852" width="31" style="32" customWidth="1"/>
    <col min="14853" max="14853" width="13.125" style="32" bestFit="1" customWidth="1"/>
    <col min="14854" max="14854" width="18.625" style="32" customWidth="1"/>
    <col min="14855" max="14856" width="13" style="32" customWidth="1"/>
    <col min="14857" max="14857" width="15.125" style="32" bestFit="1" customWidth="1"/>
    <col min="14858" max="14858" width="9" style="32"/>
    <col min="14859" max="14859" width="11.375" style="32" bestFit="1" customWidth="1"/>
    <col min="14860" max="14860" width="12.125" style="32" bestFit="1" customWidth="1"/>
    <col min="14861" max="14861" width="14.5" style="32" customWidth="1"/>
    <col min="14862" max="14862" width="7.25" style="32" bestFit="1" customWidth="1"/>
    <col min="14863" max="15105" width="9" style="32"/>
    <col min="15106" max="15106" width="66.375" style="32" customWidth="1"/>
    <col min="15107" max="15107" width="11" style="32" bestFit="1" customWidth="1"/>
    <col min="15108" max="15108" width="31" style="32" customWidth="1"/>
    <col min="15109" max="15109" width="13.125" style="32" bestFit="1" customWidth="1"/>
    <col min="15110" max="15110" width="18.625" style="32" customWidth="1"/>
    <col min="15111" max="15112" width="13" style="32" customWidth="1"/>
    <col min="15113" max="15113" width="15.125" style="32" bestFit="1" customWidth="1"/>
    <col min="15114" max="15114" width="9" style="32"/>
    <col min="15115" max="15115" width="11.375" style="32" bestFit="1" customWidth="1"/>
    <col min="15116" max="15116" width="12.125" style="32" bestFit="1" customWidth="1"/>
    <col min="15117" max="15117" width="14.5" style="32" customWidth="1"/>
    <col min="15118" max="15118" width="7.25" style="32" bestFit="1" customWidth="1"/>
    <col min="15119" max="15361" width="9" style="32"/>
    <col min="15362" max="15362" width="66.375" style="32" customWidth="1"/>
    <col min="15363" max="15363" width="11" style="32" bestFit="1" customWidth="1"/>
    <col min="15364" max="15364" width="31" style="32" customWidth="1"/>
    <col min="15365" max="15365" width="13.125" style="32" bestFit="1" customWidth="1"/>
    <col min="15366" max="15366" width="18.625" style="32" customWidth="1"/>
    <col min="15367" max="15368" width="13" style="32" customWidth="1"/>
    <col min="15369" max="15369" width="15.125" style="32" bestFit="1" customWidth="1"/>
    <col min="15370" max="15370" width="9" style="32"/>
    <col min="15371" max="15371" width="11.375" style="32" bestFit="1" customWidth="1"/>
    <col min="15372" max="15372" width="12.125" style="32" bestFit="1" customWidth="1"/>
    <col min="15373" max="15373" width="14.5" style="32" customWidth="1"/>
    <col min="15374" max="15374" width="7.25" style="32" bestFit="1" customWidth="1"/>
    <col min="15375" max="15617" width="9" style="32"/>
    <col min="15618" max="15618" width="66.375" style="32" customWidth="1"/>
    <col min="15619" max="15619" width="11" style="32" bestFit="1" customWidth="1"/>
    <col min="15620" max="15620" width="31" style="32" customWidth="1"/>
    <col min="15621" max="15621" width="13.125" style="32" bestFit="1" customWidth="1"/>
    <col min="15622" max="15622" width="18.625" style="32" customWidth="1"/>
    <col min="15623" max="15624" width="13" style="32" customWidth="1"/>
    <col min="15625" max="15625" width="15.125" style="32" bestFit="1" customWidth="1"/>
    <col min="15626" max="15626" width="9" style="32"/>
    <col min="15627" max="15627" width="11.375" style="32" bestFit="1" customWidth="1"/>
    <col min="15628" max="15628" width="12.125" style="32" bestFit="1" customWidth="1"/>
    <col min="15629" max="15629" width="14.5" style="32" customWidth="1"/>
    <col min="15630" max="15630" width="7.25" style="32" bestFit="1" customWidth="1"/>
    <col min="15631" max="15873" width="9" style="32"/>
    <col min="15874" max="15874" width="66.375" style="32" customWidth="1"/>
    <col min="15875" max="15875" width="11" style="32" bestFit="1" customWidth="1"/>
    <col min="15876" max="15876" width="31" style="32" customWidth="1"/>
    <col min="15877" max="15877" width="13.125" style="32" bestFit="1" customWidth="1"/>
    <col min="15878" max="15878" width="18.625" style="32" customWidth="1"/>
    <col min="15879" max="15880" width="13" style="32" customWidth="1"/>
    <col min="15881" max="15881" width="15.125" style="32" bestFit="1" customWidth="1"/>
    <col min="15882" max="15882" width="9" style="32"/>
    <col min="15883" max="15883" width="11.375" style="32" bestFit="1" customWidth="1"/>
    <col min="15884" max="15884" width="12.125" style="32" bestFit="1" customWidth="1"/>
    <col min="15885" max="15885" width="14.5" style="32" customWidth="1"/>
    <col min="15886" max="15886" width="7.25" style="32" bestFit="1" customWidth="1"/>
    <col min="15887" max="16129" width="9" style="32"/>
    <col min="16130" max="16130" width="66.375" style="32" customWidth="1"/>
    <col min="16131" max="16131" width="11" style="32" bestFit="1" customWidth="1"/>
    <col min="16132" max="16132" width="31" style="32" customWidth="1"/>
    <col min="16133" max="16133" width="13.125" style="32" bestFit="1" customWidth="1"/>
    <col min="16134" max="16134" width="18.625" style="32" customWidth="1"/>
    <col min="16135" max="16136" width="13" style="32" customWidth="1"/>
    <col min="16137" max="16137" width="15.125" style="32" bestFit="1" customWidth="1"/>
    <col min="16138" max="16138" width="9" style="32"/>
    <col min="16139" max="16139" width="11.375" style="32" bestFit="1" customWidth="1"/>
    <col min="16140" max="16140" width="12.125" style="32" bestFit="1" customWidth="1"/>
    <col min="16141" max="16141" width="14.5" style="32" customWidth="1"/>
    <col min="16142" max="16142" width="7.25" style="32" bestFit="1" customWidth="1"/>
    <col min="16143" max="16384" width="9" style="32"/>
  </cols>
  <sheetData>
    <row r="1" spans="1:13">
      <c r="A1" s="32" t="s">
        <v>0</v>
      </c>
      <c r="B1" s="386" t="s">
        <v>13</v>
      </c>
      <c r="I1" s="32" t="s">
        <v>51</v>
      </c>
      <c r="K1" s="35" t="s">
        <v>52</v>
      </c>
    </row>
    <row r="2" spans="1:13" ht="54" customHeight="1">
      <c r="B2" s="135"/>
      <c r="E2" s="817" t="s">
        <v>53</v>
      </c>
      <c r="F2" s="817"/>
      <c r="G2" s="817"/>
      <c r="H2" s="136">
        <f>SUMIF(E8:E357,"PPS",H8:H357)</f>
        <v>4156001.3059999994</v>
      </c>
      <c r="I2" s="137"/>
      <c r="J2" s="35"/>
    </row>
    <row r="3" spans="1:13" ht="57" customHeight="1">
      <c r="B3" s="34"/>
      <c r="E3" s="817" t="s">
        <v>54</v>
      </c>
      <c r="F3" s="817"/>
      <c r="G3" s="817"/>
      <c r="H3" s="136">
        <f>M7</f>
        <v>7547641.0559999999</v>
      </c>
      <c r="I3" s="137"/>
      <c r="J3" s="39"/>
      <c r="L3" s="568"/>
    </row>
    <row r="4" spans="1:13" s="39" customFormat="1" ht="55.5" customHeight="1">
      <c r="B4" s="138"/>
      <c r="E4" s="817" t="s">
        <v>140</v>
      </c>
      <c r="F4" s="817"/>
      <c r="G4" s="817"/>
      <c r="H4" s="139">
        <f>H3/I7</f>
        <v>0.99786900083637653</v>
      </c>
      <c r="I4" s="137"/>
      <c r="K4" s="42"/>
      <c r="L4" s="42"/>
    </row>
    <row r="5" spans="1:13" s="34" customFormat="1" ht="17.25" customHeight="1">
      <c r="B5" s="43"/>
      <c r="E5" s="44"/>
      <c r="F5" s="44"/>
      <c r="G5" s="44"/>
      <c r="H5" s="140"/>
      <c r="I5" s="141"/>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142" customFormat="1" ht="14.25" thickBot="1">
      <c r="B7" s="143" t="s">
        <v>69</v>
      </c>
      <c r="C7" s="143"/>
      <c r="D7" s="143"/>
      <c r="E7" s="143"/>
      <c r="F7" s="143"/>
      <c r="G7" s="143"/>
      <c r="H7" s="144">
        <f>SUM(H8:H357)</f>
        <v>9621888.0330000035</v>
      </c>
      <c r="I7" s="144">
        <f>SUM(I8:I357)</f>
        <v>7563759.4210000001</v>
      </c>
      <c r="J7" s="145">
        <f>H7/I7</f>
        <v>1.2721039231213278</v>
      </c>
      <c r="K7" s="146">
        <f>SUM(K8:K357)</f>
        <v>619965777</v>
      </c>
      <c r="L7" s="147">
        <f>SUM(L8:L357)</f>
        <v>593617777</v>
      </c>
      <c r="M7" s="569">
        <f>SUM(M8:M357)</f>
        <v>7547641.0559999999</v>
      </c>
    </row>
    <row r="8" spans="1:13" ht="24.75" thickTop="1">
      <c r="A8" s="32">
        <v>1</v>
      </c>
      <c r="B8" s="570" t="s">
        <v>1506</v>
      </c>
      <c r="C8" s="571" t="s">
        <v>1507</v>
      </c>
      <c r="D8" s="572" t="s">
        <v>706</v>
      </c>
      <c r="E8" s="189" t="s">
        <v>99</v>
      </c>
      <c r="F8" s="571" t="s">
        <v>1508</v>
      </c>
      <c r="G8" s="160">
        <v>1</v>
      </c>
      <c r="H8" s="573">
        <v>1635.1130000000001</v>
      </c>
      <c r="I8" s="191"/>
      <c r="J8" s="574" t="e">
        <f t="shared" ref="J8:J71" si="0">H8/I8</f>
        <v>#DIV/0!</v>
      </c>
      <c r="K8" s="191">
        <v>77400</v>
      </c>
      <c r="L8" s="191">
        <v>77400</v>
      </c>
      <c r="M8" s="192"/>
    </row>
    <row r="9" spans="1:13" ht="24">
      <c r="A9" s="32">
        <v>2</v>
      </c>
      <c r="B9" s="570" t="s">
        <v>1509</v>
      </c>
      <c r="C9" s="575" t="s">
        <v>1510</v>
      </c>
      <c r="D9" s="576" t="s">
        <v>1511</v>
      </c>
      <c r="E9" s="63" t="s">
        <v>127</v>
      </c>
      <c r="F9" s="575" t="s">
        <v>1512</v>
      </c>
      <c r="G9" s="150">
        <v>5</v>
      </c>
      <c r="H9" s="577">
        <v>144774.25</v>
      </c>
      <c r="I9" s="66">
        <f>H9</f>
        <v>144774.25</v>
      </c>
      <c r="J9" s="139">
        <f t="shared" si="0"/>
        <v>1</v>
      </c>
      <c r="K9" s="66">
        <v>9860000</v>
      </c>
      <c r="L9" s="66">
        <v>9860000</v>
      </c>
      <c r="M9" s="71">
        <f>H9</f>
        <v>144774.25</v>
      </c>
    </row>
    <row r="10" spans="1:13" ht="24">
      <c r="A10" s="32">
        <v>3</v>
      </c>
      <c r="B10" s="570" t="s">
        <v>1513</v>
      </c>
      <c r="C10" s="575" t="s">
        <v>1510</v>
      </c>
      <c r="D10" s="576" t="s">
        <v>1511</v>
      </c>
      <c r="E10" s="63" t="s">
        <v>127</v>
      </c>
      <c r="F10" s="575" t="s">
        <v>1512</v>
      </c>
      <c r="G10" s="150">
        <v>3</v>
      </c>
      <c r="H10" s="577">
        <v>349125.29</v>
      </c>
      <c r="I10" s="66">
        <f>H10</f>
        <v>349125.29</v>
      </c>
      <c r="J10" s="139">
        <f t="shared" si="0"/>
        <v>1</v>
      </c>
      <c r="K10" s="66">
        <v>23200000</v>
      </c>
      <c r="L10" s="66">
        <v>23200000</v>
      </c>
      <c r="M10" s="71">
        <f>H10</f>
        <v>349125.29</v>
      </c>
    </row>
    <row r="11" spans="1:13" ht="36">
      <c r="A11" s="32">
        <v>4</v>
      </c>
      <c r="B11" s="570" t="s">
        <v>1514</v>
      </c>
      <c r="C11" s="575" t="s">
        <v>1510</v>
      </c>
      <c r="D11" s="576" t="s">
        <v>1515</v>
      </c>
      <c r="E11" s="63" t="s">
        <v>99</v>
      </c>
      <c r="F11" s="575" t="s">
        <v>1512</v>
      </c>
      <c r="G11" s="150">
        <v>3</v>
      </c>
      <c r="H11" s="577">
        <v>54912.375999999997</v>
      </c>
      <c r="I11" s="66"/>
      <c r="J11" s="139" t="e">
        <f t="shared" si="0"/>
        <v>#DIV/0!</v>
      </c>
      <c r="K11" s="66">
        <v>1830000</v>
      </c>
      <c r="L11" s="66">
        <v>1830000</v>
      </c>
      <c r="M11" s="71"/>
    </row>
    <row r="12" spans="1:13" ht="24">
      <c r="A12" s="32">
        <v>5</v>
      </c>
      <c r="B12" s="570" t="s">
        <v>1516</v>
      </c>
      <c r="C12" s="575" t="s">
        <v>1510</v>
      </c>
      <c r="D12" s="576" t="s">
        <v>1517</v>
      </c>
      <c r="E12" s="63" t="s">
        <v>99</v>
      </c>
      <c r="F12" s="575" t="s">
        <v>1512</v>
      </c>
      <c r="G12" s="150">
        <v>3</v>
      </c>
      <c r="H12" s="577">
        <v>38783.561000000002</v>
      </c>
      <c r="I12" s="191"/>
      <c r="J12" s="139" t="e">
        <f t="shared" si="0"/>
        <v>#DIV/0!</v>
      </c>
      <c r="K12" s="66">
        <v>2151400</v>
      </c>
      <c r="L12" s="66">
        <v>2151400</v>
      </c>
      <c r="M12" s="578"/>
    </row>
    <row r="13" spans="1:13" s="73" customFormat="1" ht="24">
      <c r="A13" s="73">
        <v>6</v>
      </c>
      <c r="B13" s="570" t="s">
        <v>1518</v>
      </c>
      <c r="C13" s="575" t="s">
        <v>1510</v>
      </c>
      <c r="D13" s="576" t="s">
        <v>1519</v>
      </c>
      <c r="E13" s="63" t="s">
        <v>99</v>
      </c>
      <c r="F13" s="575" t="s">
        <v>1512</v>
      </c>
      <c r="G13" s="150">
        <v>4</v>
      </c>
      <c r="H13" s="577">
        <v>351962.85</v>
      </c>
      <c r="I13" s="579">
        <v>354697.82400000002</v>
      </c>
      <c r="J13" s="152">
        <f t="shared" si="0"/>
        <v>0.9922892845263126</v>
      </c>
      <c r="K13" s="66">
        <v>24200000</v>
      </c>
      <c r="L13" s="66">
        <v>24200000</v>
      </c>
      <c r="M13" s="71">
        <f>H13</f>
        <v>351962.85</v>
      </c>
    </row>
    <row r="14" spans="1:13" s="73" customFormat="1" ht="24">
      <c r="A14" s="73">
        <v>7</v>
      </c>
      <c r="B14" s="570" t="s">
        <v>1520</v>
      </c>
      <c r="C14" s="575" t="s">
        <v>1510</v>
      </c>
      <c r="D14" s="576" t="s">
        <v>1511</v>
      </c>
      <c r="E14" s="63" t="s">
        <v>127</v>
      </c>
      <c r="F14" s="575" t="s">
        <v>1512</v>
      </c>
      <c r="G14" s="150">
        <v>5</v>
      </c>
      <c r="H14" s="577">
        <v>51146.61</v>
      </c>
      <c r="I14" s="66">
        <f>H14</f>
        <v>51146.61</v>
      </c>
      <c r="J14" s="152">
        <f t="shared" si="0"/>
        <v>1</v>
      </c>
      <c r="K14" s="66">
        <v>2990000</v>
      </c>
      <c r="L14" s="66">
        <v>2990000</v>
      </c>
      <c r="M14" s="71">
        <f>H14</f>
        <v>51146.61</v>
      </c>
    </row>
    <row r="15" spans="1:13" ht="24">
      <c r="A15" s="32">
        <v>8</v>
      </c>
      <c r="B15" s="570" t="s">
        <v>1521</v>
      </c>
      <c r="C15" s="575" t="s">
        <v>1510</v>
      </c>
      <c r="D15" s="576" t="s">
        <v>1511</v>
      </c>
      <c r="E15" s="63" t="s">
        <v>127</v>
      </c>
      <c r="F15" s="575" t="s">
        <v>1512</v>
      </c>
      <c r="G15" s="150">
        <v>3</v>
      </c>
      <c r="H15" s="577">
        <v>588075.63</v>
      </c>
      <c r="I15" s="66">
        <f>H15</f>
        <v>588075.63</v>
      </c>
      <c r="J15" s="139">
        <f t="shared" si="0"/>
        <v>1</v>
      </c>
      <c r="K15" s="66">
        <v>40200000</v>
      </c>
      <c r="L15" s="66">
        <v>40200000</v>
      </c>
      <c r="M15" s="71">
        <f>H15</f>
        <v>588075.63</v>
      </c>
    </row>
    <row r="16" spans="1:13" ht="24">
      <c r="A16" s="32">
        <v>9</v>
      </c>
      <c r="B16" s="570" t="s">
        <v>1522</v>
      </c>
      <c r="C16" s="575" t="s">
        <v>1510</v>
      </c>
      <c r="D16" s="576" t="s">
        <v>1517</v>
      </c>
      <c r="E16" s="63" t="s">
        <v>99</v>
      </c>
      <c r="F16" s="580" t="s">
        <v>1508</v>
      </c>
      <c r="G16" s="75">
        <v>1</v>
      </c>
      <c r="H16" s="577">
        <v>19882.822</v>
      </c>
      <c r="I16" s="77"/>
      <c r="J16" s="152" t="e">
        <f t="shared" si="0"/>
        <v>#DIV/0!</v>
      </c>
      <c r="K16" s="66">
        <v>1115000</v>
      </c>
      <c r="L16" s="66">
        <v>1115000</v>
      </c>
      <c r="M16" s="71"/>
    </row>
    <row r="17" spans="1:13" ht="24">
      <c r="A17" s="32">
        <v>10</v>
      </c>
      <c r="B17" s="570" t="s">
        <v>1523</v>
      </c>
      <c r="C17" s="575" t="s">
        <v>1510</v>
      </c>
      <c r="D17" s="576" t="s">
        <v>1515</v>
      </c>
      <c r="E17" s="63" t="s">
        <v>99</v>
      </c>
      <c r="F17" s="575" t="s">
        <v>1512</v>
      </c>
      <c r="G17" s="75">
        <v>4</v>
      </c>
      <c r="H17" s="577">
        <v>28841.496999999999</v>
      </c>
      <c r="I17" s="77"/>
      <c r="J17" s="152" t="e">
        <f t="shared" si="0"/>
        <v>#DIV/0!</v>
      </c>
      <c r="K17" s="66">
        <v>1710000</v>
      </c>
      <c r="L17" s="66">
        <v>1710000</v>
      </c>
      <c r="M17" s="71"/>
    </row>
    <row r="18" spans="1:13" ht="24">
      <c r="A18" s="32">
        <v>11</v>
      </c>
      <c r="B18" s="570" t="s">
        <v>1524</v>
      </c>
      <c r="C18" s="575" t="s">
        <v>1510</v>
      </c>
      <c r="D18" s="576" t="s">
        <v>1517</v>
      </c>
      <c r="E18" s="63" t="s">
        <v>99</v>
      </c>
      <c r="F18" s="580" t="s">
        <v>1508</v>
      </c>
      <c r="G18" s="75">
        <v>1</v>
      </c>
      <c r="H18" s="577">
        <v>14410.243</v>
      </c>
      <c r="I18" s="77"/>
      <c r="J18" s="139" t="e">
        <f t="shared" si="0"/>
        <v>#DIV/0!</v>
      </c>
      <c r="K18" s="66">
        <v>729000</v>
      </c>
      <c r="L18" s="66">
        <v>729000</v>
      </c>
      <c r="M18" s="71"/>
    </row>
    <row r="19" spans="1:13" ht="24">
      <c r="A19" s="32">
        <v>12</v>
      </c>
      <c r="B19" s="570" t="s">
        <v>1525</v>
      </c>
      <c r="C19" s="575" t="s">
        <v>1510</v>
      </c>
      <c r="D19" s="576" t="s">
        <v>1517</v>
      </c>
      <c r="E19" s="63" t="s">
        <v>99</v>
      </c>
      <c r="F19" s="580" t="s">
        <v>1508</v>
      </c>
      <c r="G19" s="75">
        <v>1</v>
      </c>
      <c r="H19" s="577">
        <v>13234.734</v>
      </c>
      <c r="I19" s="77"/>
      <c r="J19" s="139" t="e">
        <f t="shared" si="0"/>
        <v>#DIV/0!</v>
      </c>
      <c r="K19" s="66">
        <v>787000</v>
      </c>
      <c r="L19" s="66">
        <v>787000</v>
      </c>
      <c r="M19" s="71"/>
    </row>
    <row r="20" spans="1:13" ht="24">
      <c r="A20" s="32">
        <v>13</v>
      </c>
      <c r="B20" s="570" t="s">
        <v>1526</v>
      </c>
      <c r="C20" s="575" t="s">
        <v>1510</v>
      </c>
      <c r="D20" s="576" t="s">
        <v>1517</v>
      </c>
      <c r="E20" s="63" t="s">
        <v>99</v>
      </c>
      <c r="F20" s="580" t="s">
        <v>1508</v>
      </c>
      <c r="G20" s="75">
        <v>1</v>
      </c>
      <c r="H20" s="577">
        <v>21750.044999999998</v>
      </c>
      <c r="I20" s="77"/>
      <c r="J20" s="139" t="e">
        <f t="shared" si="0"/>
        <v>#DIV/0!</v>
      </c>
      <c r="K20" s="66">
        <v>1176000</v>
      </c>
      <c r="L20" s="66">
        <v>1176000</v>
      </c>
      <c r="M20" s="71"/>
    </row>
    <row r="21" spans="1:13" ht="24">
      <c r="A21" s="32">
        <v>14</v>
      </c>
      <c r="B21" s="570" t="s">
        <v>1527</v>
      </c>
      <c r="C21" s="575" t="s">
        <v>1510</v>
      </c>
      <c r="D21" s="576" t="s">
        <v>1517</v>
      </c>
      <c r="E21" s="63" t="s">
        <v>99</v>
      </c>
      <c r="F21" s="580" t="s">
        <v>1508</v>
      </c>
      <c r="G21" s="75">
        <v>1</v>
      </c>
      <c r="H21" s="577">
        <v>13778.191999999999</v>
      </c>
      <c r="I21" s="77"/>
      <c r="J21" s="139" t="e">
        <f t="shared" si="0"/>
        <v>#DIV/0!</v>
      </c>
      <c r="K21" s="66">
        <v>600000</v>
      </c>
      <c r="L21" s="66">
        <v>600000</v>
      </c>
      <c r="M21" s="71"/>
    </row>
    <row r="22" spans="1:13" ht="24">
      <c r="A22" s="32">
        <v>15</v>
      </c>
      <c r="B22" s="570" t="s">
        <v>1528</v>
      </c>
      <c r="C22" s="575" t="s">
        <v>1510</v>
      </c>
      <c r="D22" s="576" t="s">
        <v>1529</v>
      </c>
      <c r="E22" s="63" t="s">
        <v>127</v>
      </c>
      <c r="F22" s="575" t="s">
        <v>1512</v>
      </c>
      <c r="G22" s="75">
        <v>4</v>
      </c>
      <c r="H22" s="577">
        <v>128818.57799999999</v>
      </c>
      <c r="I22" s="66">
        <f>H22</f>
        <v>128818.57799999999</v>
      </c>
      <c r="J22" s="152">
        <f t="shared" si="0"/>
        <v>1</v>
      </c>
      <c r="K22" s="66">
        <v>8780000</v>
      </c>
      <c r="L22" s="66">
        <v>8780000</v>
      </c>
      <c r="M22" s="71">
        <f>H22</f>
        <v>128818.57799999999</v>
      </c>
    </row>
    <row r="23" spans="1:13" ht="24">
      <c r="A23" s="73">
        <v>16</v>
      </c>
      <c r="B23" s="570" t="s">
        <v>1530</v>
      </c>
      <c r="C23" s="575" t="s">
        <v>1510</v>
      </c>
      <c r="D23" s="576" t="s">
        <v>1517</v>
      </c>
      <c r="E23" s="63" t="s">
        <v>99</v>
      </c>
      <c r="F23" s="580" t="s">
        <v>1508</v>
      </c>
      <c r="G23" s="75">
        <v>1</v>
      </c>
      <c r="H23" s="577">
        <v>18904.433000000001</v>
      </c>
      <c r="I23" s="77"/>
      <c r="J23" s="152" t="e">
        <f t="shared" si="0"/>
        <v>#DIV/0!</v>
      </c>
      <c r="K23" s="66">
        <v>1022000</v>
      </c>
      <c r="L23" s="66">
        <v>1022000</v>
      </c>
      <c r="M23" s="71"/>
    </row>
    <row r="24" spans="1:13" ht="24">
      <c r="A24" s="73">
        <v>17</v>
      </c>
      <c r="B24" s="570" t="s">
        <v>1531</v>
      </c>
      <c r="C24" s="575" t="s">
        <v>1510</v>
      </c>
      <c r="D24" s="576" t="s">
        <v>1517</v>
      </c>
      <c r="E24" s="63" t="s">
        <v>99</v>
      </c>
      <c r="F24" s="575" t="s">
        <v>1512</v>
      </c>
      <c r="G24" s="75">
        <v>3</v>
      </c>
      <c r="H24" s="577">
        <v>477447.87599999999</v>
      </c>
      <c r="I24" s="579">
        <v>481364.22499999998</v>
      </c>
      <c r="J24" s="139">
        <f t="shared" si="0"/>
        <v>0.99186406301797769</v>
      </c>
      <c r="K24" s="66">
        <v>32773000</v>
      </c>
      <c r="L24" s="66">
        <v>32773000</v>
      </c>
      <c r="M24" s="71">
        <f>H24</f>
        <v>477447.87599999999</v>
      </c>
    </row>
    <row r="25" spans="1:13" ht="24">
      <c r="A25" s="32">
        <v>18</v>
      </c>
      <c r="B25" s="570" t="s">
        <v>1532</v>
      </c>
      <c r="C25" s="575" t="s">
        <v>1510</v>
      </c>
      <c r="D25" s="576" t="s">
        <v>1517</v>
      </c>
      <c r="E25" s="63" t="s">
        <v>99</v>
      </c>
      <c r="F25" s="575" t="s">
        <v>1512</v>
      </c>
      <c r="G25" s="75">
        <v>4</v>
      </c>
      <c r="H25" s="577">
        <v>114972.069</v>
      </c>
      <c r="I25" s="579">
        <v>115522.742</v>
      </c>
      <c r="J25" s="152">
        <f t="shared" si="0"/>
        <v>0.99523320698187723</v>
      </c>
      <c r="K25" s="66">
        <v>7790000</v>
      </c>
      <c r="L25" s="66">
        <v>7790000</v>
      </c>
      <c r="M25" s="71">
        <f>H25</f>
        <v>114972.069</v>
      </c>
    </row>
    <row r="26" spans="1:13" ht="24">
      <c r="A26" s="32">
        <v>19</v>
      </c>
      <c r="B26" s="570" t="s">
        <v>1533</v>
      </c>
      <c r="C26" s="575" t="s">
        <v>1510</v>
      </c>
      <c r="D26" s="576" t="s">
        <v>1534</v>
      </c>
      <c r="E26" s="63" t="s">
        <v>99</v>
      </c>
      <c r="F26" s="575" t="s">
        <v>1512</v>
      </c>
      <c r="G26" s="75">
        <v>4</v>
      </c>
      <c r="H26" s="577">
        <v>29747.917000000001</v>
      </c>
      <c r="I26" s="77"/>
      <c r="J26" s="152" t="e">
        <f t="shared" si="0"/>
        <v>#DIV/0!</v>
      </c>
      <c r="K26" s="66">
        <v>1530000</v>
      </c>
      <c r="L26" s="66">
        <v>1530000</v>
      </c>
      <c r="M26" s="71"/>
    </row>
    <row r="27" spans="1:13" ht="24">
      <c r="A27" s="32">
        <v>20</v>
      </c>
      <c r="B27" s="570" t="s">
        <v>1535</v>
      </c>
      <c r="C27" s="575" t="s">
        <v>1510</v>
      </c>
      <c r="D27" s="576" t="s">
        <v>1517</v>
      </c>
      <c r="E27" s="63" t="s">
        <v>99</v>
      </c>
      <c r="F27" s="580" t="s">
        <v>1508</v>
      </c>
      <c r="G27" s="75">
        <v>1</v>
      </c>
      <c r="H27" s="577">
        <v>9234.3670000000002</v>
      </c>
      <c r="I27" s="77"/>
      <c r="J27" s="139" t="e">
        <f t="shared" si="0"/>
        <v>#DIV/0!</v>
      </c>
      <c r="K27" s="66">
        <v>487000</v>
      </c>
      <c r="L27" s="66">
        <v>487000</v>
      </c>
      <c r="M27" s="71"/>
    </row>
    <row r="28" spans="1:13" ht="24">
      <c r="A28" s="32">
        <v>21</v>
      </c>
      <c r="B28" s="570" t="s">
        <v>1536</v>
      </c>
      <c r="C28" s="575" t="s">
        <v>1510</v>
      </c>
      <c r="D28" s="576" t="s">
        <v>1537</v>
      </c>
      <c r="E28" s="63" t="s">
        <v>99</v>
      </c>
      <c r="F28" s="580" t="s">
        <v>1538</v>
      </c>
      <c r="G28" s="75">
        <v>4</v>
      </c>
      <c r="H28" s="577">
        <v>321823.06</v>
      </c>
      <c r="I28" s="579">
        <v>321958.76</v>
      </c>
      <c r="J28" s="139">
        <f t="shared" si="0"/>
        <v>0.99957851744738979</v>
      </c>
      <c r="K28" s="66">
        <v>22000000</v>
      </c>
      <c r="L28" s="66">
        <v>22000000</v>
      </c>
      <c r="M28" s="71">
        <f>H28</f>
        <v>321823.06</v>
      </c>
    </row>
    <row r="29" spans="1:13" ht="24">
      <c r="A29" s="32">
        <v>22</v>
      </c>
      <c r="B29" s="570" t="s">
        <v>1539</v>
      </c>
      <c r="C29" s="575" t="s">
        <v>1510</v>
      </c>
      <c r="D29" s="576" t="s">
        <v>1540</v>
      </c>
      <c r="E29" s="63" t="s">
        <v>127</v>
      </c>
      <c r="F29" s="575" t="s">
        <v>1512</v>
      </c>
      <c r="G29" s="75">
        <v>4</v>
      </c>
      <c r="H29" s="577">
        <v>169850.50399999999</v>
      </c>
      <c r="I29" s="66">
        <f>H29</f>
        <v>169850.50399999999</v>
      </c>
      <c r="J29" s="139">
        <f t="shared" si="0"/>
        <v>1</v>
      </c>
      <c r="K29" s="66">
        <v>11502000</v>
      </c>
      <c r="L29" s="66">
        <v>11502000</v>
      </c>
      <c r="M29" s="71">
        <f>H29</f>
        <v>169850.50399999999</v>
      </c>
    </row>
    <row r="30" spans="1:13" ht="24">
      <c r="A30" s="32">
        <v>23</v>
      </c>
      <c r="B30" s="570" t="s">
        <v>1541</v>
      </c>
      <c r="C30" s="575" t="s">
        <v>1510</v>
      </c>
      <c r="D30" s="576" t="s">
        <v>1540</v>
      </c>
      <c r="E30" s="63" t="s">
        <v>127</v>
      </c>
      <c r="F30" s="575" t="s">
        <v>1512</v>
      </c>
      <c r="G30" s="75">
        <v>4</v>
      </c>
      <c r="H30" s="577">
        <v>233337.68</v>
      </c>
      <c r="I30" s="66">
        <f>H30</f>
        <v>233337.68</v>
      </c>
      <c r="J30" s="139">
        <f t="shared" si="0"/>
        <v>1</v>
      </c>
      <c r="K30" s="66">
        <v>15800000</v>
      </c>
      <c r="L30" s="66">
        <v>15800000</v>
      </c>
      <c r="M30" s="71">
        <f>H30</f>
        <v>233337.68</v>
      </c>
    </row>
    <row r="31" spans="1:13" ht="24">
      <c r="A31" s="32">
        <v>24</v>
      </c>
      <c r="B31" s="570" t="s">
        <v>1542</v>
      </c>
      <c r="C31" s="575" t="s">
        <v>1510</v>
      </c>
      <c r="D31" s="576" t="s">
        <v>1540</v>
      </c>
      <c r="E31" s="63" t="s">
        <v>127</v>
      </c>
      <c r="F31" s="575" t="s">
        <v>1512</v>
      </c>
      <c r="G31" s="75">
        <v>4</v>
      </c>
      <c r="H31" s="577">
        <v>85108.987999999998</v>
      </c>
      <c r="I31" s="66">
        <f>H31</f>
        <v>85108.987999999998</v>
      </c>
      <c r="J31" s="152">
        <f t="shared" si="0"/>
        <v>1</v>
      </c>
      <c r="K31" s="66">
        <v>5066000</v>
      </c>
      <c r="L31" s="66">
        <v>5066000</v>
      </c>
      <c r="M31" s="71">
        <f>H31</f>
        <v>85108.987999999998</v>
      </c>
    </row>
    <row r="32" spans="1:13" ht="24">
      <c r="A32" s="32">
        <v>25</v>
      </c>
      <c r="B32" s="570" t="s">
        <v>1543</v>
      </c>
      <c r="C32" s="575" t="s">
        <v>1510</v>
      </c>
      <c r="D32" s="576" t="s">
        <v>706</v>
      </c>
      <c r="E32" s="63" t="s">
        <v>99</v>
      </c>
      <c r="F32" s="575" t="s">
        <v>1512</v>
      </c>
      <c r="G32" s="75">
        <v>1</v>
      </c>
      <c r="H32" s="577">
        <v>26996.641</v>
      </c>
      <c r="I32" s="77"/>
      <c r="J32" s="152" t="e">
        <f t="shared" si="0"/>
        <v>#DIV/0!</v>
      </c>
      <c r="K32" s="66">
        <v>1500000</v>
      </c>
      <c r="L32" s="66">
        <v>750000</v>
      </c>
      <c r="M32" s="71"/>
    </row>
    <row r="33" spans="1:13" ht="24">
      <c r="A33" s="73">
        <v>26</v>
      </c>
      <c r="B33" s="570" t="s">
        <v>1544</v>
      </c>
      <c r="C33" s="575" t="s">
        <v>1545</v>
      </c>
      <c r="D33" s="576" t="s">
        <v>1511</v>
      </c>
      <c r="E33" s="63" t="s">
        <v>127</v>
      </c>
      <c r="F33" s="575" t="s">
        <v>1512</v>
      </c>
      <c r="G33" s="75">
        <v>5</v>
      </c>
      <c r="H33" s="577">
        <v>47264.311000000002</v>
      </c>
      <c r="I33" s="66">
        <f>H33</f>
        <v>47264.311000000002</v>
      </c>
      <c r="J33" s="139">
        <f t="shared" si="0"/>
        <v>1</v>
      </c>
      <c r="K33" s="66">
        <v>2646000</v>
      </c>
      <c r="L33" s="66">
        <v>2646000</v>
      </c>
      <c r="M33" s="71">
        <f>H33</f>
        <v>47264.311000000002</v>
      </c>
    </row>
    <row r="34" spans="1:13" ht="24">
      <c r="A34" s="73">
        <v>27</v>
      </c>
      <c r="B34" s="570" t="s">
        <v>1546</v>
      </c>
      <c r="C34" s="575" t="s">
        <v>1545</v>
      </c>
      <c r="D34" s="576" t="s">
        <v>1547</v>
      </c>
      <c r="E34" s="63" t="s">
        <v>127</v>
      </c>
      <c r="F34" s="575" t="s">
        <v>1512</v>
      </c>
      <c r="G34" s="75">
        <v>3</v>
      </c>
      <c r="H34" s="577">
        <v>66095.567999999999</v>
      </c>
      <c r="I34" s="66">
        <f>H34</f>
        <v>66095.567999999999</v>
      </c>
      <c r="J34" s="152">
        <f t="shared" si="0"/>
        <v>1</v>
      </c>
      <c r="K34" s="66">
        <v>4509000</v>
      </c>
      <c r="L34" s="66">
        <v>4509000</v>
      </c>
      <c r="M34" s="71">
        <f>H34</f>
        <v>66095.567999999999</v>
      </c>
    </row>
    <row r="35" spans="1:13" ht="24">
      <c r="A35" s="32">
        <v>28</v>
      </c>
      <c r="B35" s="570" t="s">
        <v>1548</v>
      </c>
      <c r="C35" s="575" t="s">
        <v>1545</v>
      </c>
      <c r="D35" s="576" t="s">
        <v>1549</v>
      </c>
      <c r="E35" s="63" t="s">
        <v>127</v>
      </c>
      <c r="F35" s="575" t="s">
        <v>1512</v>
      </c>
      <c r="G35" s="75">
        <v>2</v>
      </c>
      <c r="H35" s="577">
        <v>56394.54</v>
      </c>
      <c r="I35" s="66">
        <f>H35</f>
        <v>56394.54</v>
      </c>
      <c r="J35" s="152">
        <f t="shared" si="0"/>
        <v>1</v>
      </c>
      <c r="K35" s="66">
        <v>3483100</v>
      </c>
      <c r="L35" s="66">
        <v>3483100</v>
      </c>
      <c r="M35" s="71">
        <f>H35</f>
        <v>56394.54</v>
      </c>
    </row>
    <row r="36" spans="1:13" ht="24">
      <c r="A36" s="32">
        <v>29</v>
      </c>
      <c r="B36" s="570" t="s">
        <v>1550</v>
      </c>
      <c r="C36" s="575" t="s">
        <v>1545</v>
      </c>
      <c r="D36" s="576" t="s">
        <v>1515</v>
      </c>
      <c r="E36" s="63" t="s">
        <v>99</v>
      </c>
      <c r="F36" s="575" t="s">
        <v>1512</v>
      </c>
      <c r="G36" s="75">
        <v>4</v>
      </c>
      <c r="H36" s="577">
        <v>28075.316999999999</v>
      </c>
      <c r="I36" s="77"/>
      <c r="J36" s="139" t="e">
        <f t="shared" si="0"/>
        <v>#DIV/0!</v>
      </c>
      <c r="K36" s="66">
        <v>1225000</v>
      </c>
      <c r="L36" s="66">
        <v>1225000</v>
      </c>
      <c r="M36" s="71"/>
    </row>
    <row r="37" spans="1:13" ht="24">
      <c r="A37" s="32">
        <v>30</v>
      </c>
      <c r="B37" s="570" t="s">
        <v>1551</v>
      </c>
      <c r="C37" s="575" t="s">
        <v>1545</v>
      </c>
      <c r="D37" s="576" t="s">
        <v>1515</v>
      </c>
      <c r="E37" s="63" t="s">
        <v>99</v>
      </c>
      <c r="F37" s="575" t="s">
        <v>1512</v>
      </c>
      <c r="G37" s="75">
        <v>4</v>
      </c>
      <c r="H37" s="577">
        <v>162534.33799999999</v>
      </c>
      <c r="I37" s="77"/>
      <c r="J37" s="139" t="e">
        <f t="shared" si="0"/>
        <v>#DIV/0!</v>
      </c>
      <c r="K37" s="66">
        <v>9318000</v>
      </c>
      <c r="L37" s="66">
        <v>9318000</v>
      </c>
      <c r="M37" s="71"/>
    </row>
    <row r="38" spans="1:13" ht="24">
      <c r="A38" s="32">
        <v>31</v>
      </c>
      <c r="B38" s="570" t="s">
        <v>1552</v>
      </c>
      <c r="C38" s="575" t="s">
        <v>1545</v>
      </c>
      <c r="D38" s="576" t="s">
        <v>1515</v>
      </c>
      <c r="E38" s="63" t="s">
        <v>99</v>
      </c>
      <c r="F38" s="580" t="s">
        <v>1508</v>
      </c>
      <c r="G38" s="75">
        <v>3</v>
      </c>
      <c r="H38" s="577">
        <v>13157.949000000001</v>
      </c>
      <c r="I38" s="77"/>
      <c r="J38" s="139" t="e">
        <f t="shared" si="0"/>
        <v>#DIV/0!</v>
      </c>
      <c r="K38" s="66">
        <v>407000</v>
      </c>
      <c r="L38" s="66">
        <v>407000</v>
      </c>
      <c r="M38" s="71"/>
    </row>
    <row r="39" spans="1:13" ht="24">
      <c r="A39" s="32">
        <v>32</v>
      </c>
      <c r="B39" s="570" t="s">
        <v>1553</v>
      </c>
      <c r="C39" s="575" t="s">
        <v>165</v>
      </c>
      <c r="D39" s="576" t="s">
        <v>1515</v>
      </c>
      <c r="E39" s="63" t="s">
        <v>99</v>
      </c>
      <c r="F39" s="575" t="s">
        <v>1512</v>
      </c>
      <c r="G39" s="75">
        <v>4</v>
      </c>
      <c r="H39" s="577">
        <v>39360.631999999998</v>
      </c>
      <c r="I39" s="77"/>
      <c r="J39" s="139" t="e">
        <f t="shared" si="0"/>
        <v>#DIV/0!</v>
      </c>
      <c r="K39" s="66">
        <v>2231000</v>
      </c>
      <c r="L39" s="66">
        <v>2231000</v>
      </c>
      <c r="M39" s="71"/>
    </row>
    <row r="40" spans="1:13" ht="24">
      <c r="A40" s="32">
        <v>33</v>
      </c>
      <c r="B40" s="570" t="s">
        <v>1554</v>
      </c>
      <c r="C40" s="575" t="s">
        <v>1555</v>
      </c>
      <c r="D40" s="576" t="s">
        <v>1515</v>
      </c>
      <c r="E40" s="63" t="s">
        <v>99</v>
      </c>
      <c r="F40" s="580" t="s">
        <v>1508</v>
      </c>
      <c r="G40" s="75">
        <v>1</v>
      </c>
      <c r="H40" s="577">
        <v>22337.223999999998</v>
      </c>
      <c r="I40" s="77"/>
      <c r="J40" s="152" t="e">
        <f t="shared" si="0"/>
        <v>#DIV/0!</v>
      </c>
      <c r="K40" s="66">
        <v>1201000</v>
      </c>
      <c r="L40" s="66">
        <v>1201000</v>
      </c>
      <c r="M40" s="71"/>
    </row>
    <row r="41" spans="1:13" ht="24">
      <c r="A41" s="32">
        <v>34</v>
      </c>
      <c r="B41" s="570" t="s">
        <v>1556</v>
      </c>
      <c r="C41" s="575" t="s">
        <v>1557</v>
      </c>
      <c r="D41" s="576" t="s">
        <v>1515</v>
      </c>
      <c r="E41" s="63" t="s">
        <v>99</v>
      </c>
      <c r="F41" s="575" t="s">
        <v>1512</v>
      </c>
      <c r="G41" s="75">
        <v>3</v>
      </c>
      <c r="H41" s="577">
        <v>33120.915999999997</v>
      </c>
      <c r="I41" s="77"/>
      <c r="J41" s="152" t="e">
        <f t="shared" si="0"/>
        <v>#DIV/0!</v>
      </c>
      <c r="K41" s="66">
        <v>1939000</v>
      </c>
      <c r="L41" s="66">
        <v>1939000</v>
      </c>
      <c r="M41" s="71"/>
    </row>
    <row r="42" spans="1:13" ht="24">
      <c r="A42" s="32">
        <v>35</v>
      </c>
      <c r="B42" s="570" t="s">
        <v>1558</v>
      </c>
      <c r="C42" s="575" t="s">
        <v>1557</v>
      </c>
      <c r="D42" s="576" t="s">
        <v>1515</v>
      </c>
      <c r="E42" s="63" t="s">
        <v>99</v>
      </c>
      <c r="F42" s="575" t="s">
        <v>1512</v>
      </c>
      <c r="G42" s="75">
        <v>3</v>
      </c>
      <c r="H42" s="577">
        <v>30506.058000000001</v>
      </c>
      <c r="I42" s="77"/>
      <c r="J42" s="139" t="e">
        <f t="shared" si="0"/>
        <v>#DIV/0!</v>
      </c>
      <c r="K42" s="66">
        <v>1773000</v>
      </c>
      <c r="L42" s="66">
        <v>1773000</v>
      </c>
      <c r="M42" s="71"/>
    </row>
    <row r="43" spans="1:13" ht="24">
      <c r="A43" s="73">
        <v>36</v>
      </c>
      <c r="B43" s="570" t="s">
        <v>1559</v>
      </c>
      <c r="C43" s="575" t="s">
        <v>1557</v>
      </c>
      <c r="D43" s="576" t="s">
        <v>1515</v>
      </c>
      <c r="E43" s="63" t="s">
        <v>99</v>
      </c>
      <c r="F43" s="575" t="s">
        <v>1512</v>
      </c>
      <c r="G43" s="75">
        <v>3</v>
      </c>
      <c r="H43" s="577">
        <v>41842.124000000003</v>
      </c>
      <c r="I43" s="77"/>
      <c r="J43" s="152" t="e">
        <f t="shared" si="0"/>
        <v>#DIV/0!</v>
      </c>
      <c r="K43" s="66">
        <v>2438000</v>
      </c>
      <c r="L43" s="66">
        <v>2438000</v>
      </c>
      <c r="M43" s="71"/>
    </row>
    <row r="44" spans="1:13" ht="24">
      <c r="A44" s="73">
        <v>37</v>
      </c>
      <c r="B44" s="570" t="s">
        <v>1560</v>
      </c>
      <c r="C44" s="575" t="s">
        <v>1557</v>
      </c>
      <c r="D44" s="576" t="s">
        <v>1517</v>
      </c>
      <c r="E44" s="63" t="s">
        <v>99</v>
      </c>
      <c r="F44" s="580" t="s">
        <v>1508</v>
      </c>
      <c r="G44" s="75">
        <v>2</v>
      </c>
      <c r="H44" s="577">
        <v>17964.446</v>
      </c>
      <c r="I44" s="77"/>
      <c r="J44" s="152" t="e">
        <f t="shared" si="0"/>
        <v>#DIV/0!</v>
      </c>
      <c r="K44" s="66">
        <v>1010000</v>
      </c>
      <c r="L44" s="66">
        <v>1010000</v>
      </c>
      <c r="M44" s="71"/>
    </row>
    <row r="45" spans="1:13" ht="24">
      <c r="A45" s="32">
        <v>38</v>
      </c>
      <c r="B45" s="570" t="s">
        <v>1561</v>
      </c>
      <c r="C45" s="575" t="s">
        <v>1562</v>
      </c>
      <c r="D45" s="576" t="s">
        <v>1549</v>
      </c>
      <c r="E45" s="63" t="s">
        <v>127</v>
      </c>
      <c r="F45" s="575" t="s">
        <v>1512</v>
      </c>
      <c r="G45" s="75">
        <v>3</v>
      </c>
      <c r="H45" s="577">
        <v>241685.71400000001</v>
      </c>
      <c r="I45" s="66">
        <f>H45</f>
        <v>241685.71400000001</v>
      </c>
      <c r="J45" s="139">
        <f t="shared" si="0"/>
        <v>1</v>
      </c>
      <c r="K45" s="66">
        <v>16300000</v>
      </c>
      <c r="L45" s="66">
        <v>16300000</v>
      </c>
      <c r="M45" s="71">
        <f>H45</f>
        <v>241685.71400000001</v>
      </c>
    </row>
    <row r="46" spans="1:13" ht="24">
      <c r="A46" s="32">
        <v>39</v>
      </c>
      <c r="B46" s="570" t="s">
        <v>1563</v>
      </c>
      <c r="C46" s="575" t="s">
        <v>1562</v>
      </c>
      <c r="D46" s="576" t="s">
        <v>1549</v>
      </c>
      <c r="E46" s="63" t="s">
        <v>127</v>
      </c>
      <c r="F46" s="575" t="s">
        <v>1512</v>
      </c>
      <c r="G46" s="75">
        <v>4</v>
      </c>
      <c r="H46" s="577">
        <v>55748.044000000002</v>
      </c>
      <c r="I46" s="66">
        <f>H46</f>
        <v>55748.044000000002</v>
      </c>
      <c r="J46" s="139">
        <f t="shared" si="0"/>
        <v>1</v>
      </c>
      <c r="K46" s="66">
        <v>3000000</v>
      </c>
      <c r="L46" s="66">
        <v>3000000</v>
      </c>
      <c r="M46" s="71">
        <f>H46</f>
        <v>55748.044000000002</v>
      </c>
    </row>
    <row r="47" spans="1:13" ht="24">
      <c r="A47" s="32">
        <v>40</v>
      </c>
      <c r="B47" s="570" t="s">
        <v>1564</v>
      </c>
      <c r="C47" s="575" t="s">
        <v>1562</v>
      </c>
      <c r="D47" s="576" t="s">
        <v>883</v>
      </c>
      <c r="E47" s="63" t="s">
        <v>99</v>
      </c>
      <c r="F47" s="580" t="s">
        <v>1508</v>
      </c>
      <c r="G47" s="75">
        <v>1</v>
      </c>
      <c r="H47" s="577">
        <v>4456.4719999999998</v>
      </c>
      <c r="I47" s="77"/>
      <c r="J47" s="139" t="e">
        <f t="shared" si="0"/>
        <v>#DIV/0!</v>
      </c>
      <c r="K47" s="66">
        <v>392000</v>
      </c>
      <c r="L47" s="66">
        <v>196000</v>
      </c>
      <c r="M47" s="71"/>
    </row>
    <row r="48" spans="1:13" ht="24">
      <c r="A48" s="32">
        <v>41</v>
      </c>
      <c r="B48" s="570" t="s">
        <v>1565</v>
      </c>
      <c r="C48" s="575" t="s">
        <v>1566</v>
      </c>
      <c r="D48" s="576" t="s">
        <v>1517</v>
      </c>
      <c r="E48" s="63" t="s">
        <v>99</v>
      </c>
      <c r="F48" s="580" t="s">
        <v>1508</v>
      </c>
      <c r="G48" s="51">
        <v>2</v>
      </c>
      <c r="H48" s="577">
        <v>15547.328</v>
      </c>
      <c r="I48" s="581"/>
      <c r="J48" s="139" t="e">
        <f t="shared" si="0"/>
        <v>#DIV/0!</v>
      </c>
      <c r="K48" s="582">
        <v>860000</v>
      </c>
      <c r="L48" s="582">
        <v>860000</v>
      </c>
      <c r="M48" s="49"/>
    </row>
    <row r="49" spans="1:13" ht="24">
      <c r="A49" s="32">
        <v>42</v>
      </c>
      <c r="B49" s="570" t="s">
        <v>1567</v>
      </c>
      <c r="C49" s="575" t="s">
        <v>827</v>
      </c>
      <c r="D49" s="576" t="s">
        <v>1517</v>
      </c>
      <c r="E49" s="63" t="s">
        <v>99</v>
      </c>
      <c r="F49" s="580" t="s">
        <v>1508</v>
      </c>
      <c r="G49" s="51">
        <v>2</v>
      </c>
      <c r="H49" s="577">
        <v>7373.223</v>
      </c>
      <c r="I49" s="581"/>
      <c r="J49" s="152" t="e">
        <f t="shared" si="0"/>
        <v>#DIV/0!</v>
      </c>
      <c r="K49" s="582">
        <v>413100</v>
      </c>
      <c r="L49" s="582">
        <v>413100</v>
      </c>
      <c r="M49" s="49"/>
    </row>
    <row r="50" spans="1:13" ht="24">
      <c r="A50" s="32">
        <v>43</v>
      </c>
      <c r="B50" s="570" t="s">
        <v>1568</v>
      </c>
      <c r="C50" s="575" t="s">
        <v>1569</v>
      </c>
      <c r="D50" s="576" t="s">
        <v>1517</v>
      </c>
      <c r="E50" s="63" t="s">
        <v>99</v>
      </c>
      <c r="F50" s="580" t="s">
        <v>1508</v>
      </c>
      <c r="G50" s="51">
        <v>2</v>
      </c>
      <c r="H50" s="577">
        <v>18891.72</v>
      </c>
      <c r="I50" s="581"/>
      <c r="J50" s="152" t="e">
        <f t="shared" si="0"/>
        <v>#DIV/0!</v>
      </c>
      <c r="K50" s="582">
        <v>1079100</v>
      </c>
      <c r="L50" s="582">
        <v>1079100</v>
      </c>
      <c r="M50" s="49"/>
    </row>
    <row r="51" spans="1:13" ht="24">
      <c r="A51" s="32">
        <v>44</v>
      </c>
      <c r="B51" s="570" t="s">
        <v>1570</v>
      </c>
      <c r="C51" s="575" t="s">
        <v>1571</v>
      </c>
      <c r="D51" s="576" t="s">
        <v>1517</v>
      </c>
      <c r="E51" s="63" t="s">
        <v>99</v>
      </c>
      <c r="F51" s="575" t="s">
        <v>1512</v>
      </c>
      <c r="G51" s="51">
        <v>3</v>
      </c>
      <c r="H51" s="577">
        <v>18943.048999999999</v>
      </c>
      <c r="I51" s="581"/>
      <c r="J51" s="139" t="e">
        <f t="shared" si="0"/>
        <v>#DIV/0!</v>
      </c>
      <c r="K51" s="582">
        <v>1060040</v>
      </c>
      <c r="L51" s="582">
        <v>1060040</v>
      </c>
      <c r="M51" s="49"/>
    </row>
    <row r="52" spans="1:13" ht="24">
      <c r="A52" s="32">
        <v>45</v>
      </c>
      <c r="B52" s="570" t="s">
        <v>1572</v>
      </c>
      <c r="C52" s="575" t="s">
        <v>1573</v>
      </c>
      <c r="D52" s="576" t="s">
        <v>1574</v>
      </c>
      <c r="E52" s="63" t="s">
        <v>99</v>
      </c>
      <c r="F52" s="575" t="s">
        <v>1575</v>
      </c>
      <c r="G52" s="51">
        <v>1</v>
      </c>
      <c r="H52" s="577">
        <v>19452.044000000002</v>
      </c>
      <c r="I52" s="581"/>
      <c r="J52" s="152" t="e">
        <f t="shared" si="0"/>
        <v>#DIV/0!</v>
      </c>
      <c r="K52" s="582">
        <v>1005000</v>
      </c>
      <c r="L52" s="582">
        <v>1005000</v>
      </c>
      <c r="M52" s="49"/>
    </row>
    <row r="53" spans="1:13" ht="24">
      <c r="A53" s="73">
        <v>46</v>
      </c>
      <c r="B53" s="570" t="s">
        <v>1576</v>
      </c>
      <c r="C53" s="575" t="s">
        <v>1577</v>
      </c>
      <c r="D53" s="576" t="s">
        <v>1517</v>
      </c>
      <c r="E53" s="63" t="s">
        <v>99</v>
      </c>
      <c r="F53" s="575" t="s">
        <v>1512</v>
      </c>
      <c r="G53" s="51">
        <v>3</v>
      </c>
      <c r="H53" s="577">
        <v>41625.152000000002</v>
      </c>
      <c r="I53" s="581"/>
      <c r="J53" s="152" t="e">
        <f t="shared" si="0"/>
        <v>#DIV/0!</v>
      </c>
      <c r="K53" s="582">
        <v>2384000</v>
      </c>
      <c r="L53" s="582">
        <v>2384000</v>
      </c>
      <c r="M53" s="49"/>
    </row>
    <row r="54" spans="1:13" ht="24">
      <c r="A54" s="73">
        <v>47</v>
      </c>
      <c r="B54" s="570" t="s">
        <v>1578</v>
      </c>
      <c r="C54" s="575" t="s">
        <v>1579</v>
      </c>
      <c r="D54" s="576" t="s">
        <v>1517</v>
      </c>
      <c r="E54" s="63" t="s">
        <v>99</v>
      </c>
      <c r="F54" s="580" t="s">
        <v>1508</v>
      </c>
      <c r="G54" s="51">
        <v>2</v>
      </c>
      <c r="H54" s="577">
        <v>17778.484</v>
      </c>
      <c r="I54" s="581"/>
      <c r="J54" s="139" t="e">
        <f t="shared" si="0"/>
        <v>#DIV/0!</v>
      </c>
      <c r="K54" s="582">
        <v>1032300</v>
      </c>
      <c r="L54" s="582">
        <v>1032300</v>
      </c>
      <c r="M54" s="49"/>
    </row>
    <row r="55" spans="1:13" ht="24">
      <c r="A55" s="32">
        <v>48</v>
      </c>
      <c r="B55" s="570" t="s">
        <v>1580</v>
      </c>
      <c r="C55" s="575" t="s">
        <v>1581</v>
      </c>
      <c r="D55" s="576" t="s">
        <v>1517</v>
      </c>
      <c r="E55" s="63" t="s">
        <v>99</v>
      </c>
      <c r="F55" s="575" t="s">
        <v>1512</v>
      </c>
      <c r="G55" s="51">
        <v>3</v>
      </c>
      <c r="H55" s="577">
        <v>32472.359</v>
      </c>
      <c r="I55" s="581"/>
      <c r="J55" s="139" t="e">
        <f t="shared" si="0"/>
        <v>#DIV/0!</v>
      </c>
      <c r="K55" s="582">
        <v>1793300</v>
      </c>
      <c r="L55" s="582">
        <v>1793300</v>
      </c>
      <c r="M55" s="49"/>
    </row>
    <row r="56" spans="1:13" ht="24">
      <c r="A56" s="32">
        <v>49</v>
      </c>
      <c r="B56" s="570" t="s">
        <v>1582</v>
      </c>
      <c r="C56" s="575" t="s">
        <v>1583</v>
      </c>
      <c r="D56" s="576" t="s">
        <v>1517</v>
      </c>
      <c r="E56" s="63" t="s">
        <v>99</v>
      </c>
      <c r="F56" s="575" t="s">
        <v>1512</v>
      </c>
      <c r="G56" s="51">
        <v>2</v>
      </c>
      <c r="H56" s="577">
        <v>36024.894</v>
      </c>
      <c r="I56" s="581"/>
      <c r="J56" s="139" t="e">
        <f t="shared" si="0"/>
        <v>#DIV/0!</v>
      </c>
      <c r="K56" s="582">
        <v>2106000</v>
      </c>
      <c r="L56" s="582">
        <v>2106000</v>
      </c>
      <c r="M56" s="49"/>
    </row>
    <row r="57" spans="1:13" ht="24">
      <c r="A57" s="32">
        <v>50</v>
      </c>
      <c r="B57" s="570" t="s">
        <v>1584</v>
      </c>
      <c r="C57" s="575" t="s">
        <v>1585</v>
      </c>
      <c r="D57" s="576" t="s">
        <v>1517</v>
      </c>
      <c r="E57" s="63" t="s">
        <v>99</v>
      </c>
      <c r="F57" s="575" t="s">
        <v>1512</v>
      </c>
      <c r="G57" s="51">
        <v>5</v>
      </c>
      <c r="H57" s="577">
        <v>46457.37</v>
      </c>
      <c r="I57" s="579">
        <v>46525.411999999997</v>
      </c>
      <c r="J57" s="139">
        <f t="shared" si="0"/>
        <v>0.9985375304145615</v>
      </c>
      <c r="K57" s="582">
        <v>2592000</v>
      </c>
      <c r="L57" s="582">
        <v>2592000</v>
      </c>
      <c r="M57" s="71">
        <f>H57</f>
        <v>46457.37</v>
      </c>
    </row>
    <row r="58" spans="1:13" ht="24">
      <c r="A58" s="32">
        <v>51</v>
      </c>
      <c r="B58" s="570" t="s">
        <v>1586</v>
      </c>
      <c r="C58" s="575" t="s">
        <v>1587</v>
      </c>
      <c r="D58" s="576" t="s">
        <v>1517</v>
      </c>
      <c r="E58" s="63" t="s">
        <v>99</v>
      </c>
      <c r="F58" s="580" t="s">
        <v>1508</v>
      </c>
      <c r="G58" s="51">
        <v>2</v>
      </c>
      <c r="H58" s="577">
        <v>7825.7120000000004</v>
      </c>
      <c r="I58" s="581"/>
      <c r="J58" s="152" t="e">
        <f t="shared" si="0"/>
        <v>#DIV/0!</v>
      </c>
      <c r="K58" s="582">
        <v>450000</v>
      </c>
      <c r="L58" s="582">
        <v>450000</v>
      </c>
      <c r="M58" s="49"/>
    </row>
    <row r="59" spans="1:13" ht="24">
      <c r="A59" s="32">
        <v>52</v>
      </c>
      <c r="B59" s="570" t="s">
        <v>1588</v>
      </c>
      <c r="C59" s="575" t="s">
        <v>1589</v>
      </c>
      <c r="D59" s="576" t="s">
        <v>1517</v>
      </c>
      <c r="E59" s="63" t="s">
        <v>99</v>
      </c>
      <c r="F59" s="575" t="s">
        <v>1512</v>
      </c>
      <c r="G59" s="51">
        <v>3</v>
      </c>
      <c r="H59" s="577">
        <v>29846.013999999999</v>
      </c>
      <c r="I59" s="581"/>
      <c r="J59" s="152" t="e">
        <f t="shared" si="0"/>
        <v>#DIV/0!</v>
      </c>
      <c r="K59" s="582">
        <v>1669000</v>
      </c>
      <c r="L59" s="582">
        <v>1669000</v>
      </c>
      <c r="M59" s="49"/>
    </row>
    <row r="60" spans="1:13" ht="24">
      <c r="A60" s="32">
        <v>53</v>
      </c>
      <c r="B60" s="570" t="s">
        <v>1590</v>
      </c>
      <c r="C60" s="575" t="s">
        <v>1591</v>
      </c>
      <c r="D60" s="576" t="s">
        <v>1517</v>
      </c>
      <c r="E60" s="63" t="s">
        <v>99</v>
      </c>
      <c r="F60" s="575" t="s">
        <v>1512</v>
      </c>
      <c r="G60" s="51">
        <v>3</v>
      </c>
      <c r="H60" s="577">
        <v>36003.387999999999</v>
      </c>
      <c r="I60" s="581"/>
      <c r="J60" s="139" t="e">
        <f t="shared" si="0"/>
        <v>#DIV/0!</v>
      </c>
      <c r="K60" s="582">
        <v>1954000</v>
      </c>
      <c r="L60" s="582">
        <v>1954000</v>
      </c>
      <c r="M60" s="49"/>
    </row>
    <row r="61" spans="1:13" ht="24">
      <c r="A61" s="32">
        <v>54</v>
      </c>
      <c r="B61" s="583" t="s">
        <v>1592</v>
      </c>
      <c r="C61" s="575" t="s">
        <v>154</v>
      </c>
      <c r="D61" s="576" t="s">
        <v>1593</v>
      </c>
      <c r="E61" s="63" t="s">
        <v>127</v>
      </c>
      <c r="F61" s="575" t="s">
        <v>1512</v>
      </c>
      <c r="G61" s="51">
        <v>2</v>
      </c>
      <c r="H61" s="577">
        <v>924925.65</v>
      </c>
      <c r="I61" s="66">
        <f>H61</f>
        <v>924925.65</v>
      </c>
      <c r="J61" s="152">
        <f t="shared" si="0"/>
        <v>1</v>
      </c>
      <c r="K61" s="582">
        <v>64062100</v>
      </c>
      <c r="L61" s="582">
        <v>64062100</v>
      </c>
      <c r="M61" s="71">
        <f>H61</f>
        <v>924925.65</v>
      </c>
    </row>
    <row r="62" spans="1:13" ht="24">
      <c r="A62" s="32">
        <v>55</v>
      </c>
      <c r="B62" s="583" t="s">
        <v>1594</v>
      </c>
      <c r="C62" s="575" t="s">
        <v>154</v>
      </c>
      <c r="D62" s="576" t="s">
        <v>1595</v>
      </c>
      <c r="E62" s="63" t="s">
        <v>99</v>
      </c>
      <c r="F62" s="575" t="s">
        <v>1512</v>
      </c>
      <c r="G62" s="51">
        <v>3</v>
      </c>
      <c r="H62" s="577">
        <v>286253.13299999997</v>
      </c>
      <c r="I62" s="579">
        <v>291113.94400000002</v>
      </c>
      <c r="J62" s="152">
        <f t="shared" si="0"/>
        <v>0.98330272011978914</v>
      </c>
      <c r="K62" s="582">
        <v>20014200</v>
      </c>
      <c r="L62" s="582">
        <v>20014200</v>
      </c>
      <c r="M62" s="71">
        <f t="shared" ref="M62:M69" si="1">H62</f>
        <v>286253.13299999997</v>
      </c>
    </row>
    <row r="63" spans="1:13" ht="24">
      <c r="A63" s="73">
        <v>56</v>
      </c>
      <c r="B63" s="584" t="s">
        <v>1596</v>
      </c>
      <c r="C63" s="575" t="s">
        <v>154</v>
      </c>
      <c r="D63" s="576" t="s">
        <v>1595</v>
      </c>
      <c r="E63" s="63" t="s">
        <v>99</v>
      </c>
      <c r="F63" s="575" t="s">
        <v>1512</v>
      </c>
      <c r="G63" s="51">
        <v>4</v>
      </c>
      <c r="H63" s="577">
        <v>110927.405</v>
      </c>
      <c r="I63" s="579">
        <v>112141.44</v>
      </c>
      <c r="J63" s="139">
        <f t="shared" si="0"/>
        <v>0.98917407338446872</v>
      </c>
      <c r="K63" s="582">
        <v>6855400</v>
      </c>
      <c r="L63" s="582">
        <v>6855400</v>
      </c>
      <c r="M63" s="71">
        <f t="shared" si="1"/>
        <v>110927.405</v>
      </c>
    </row>
    <row r="64" spans="1:13" ht="24">
      <c r="A64" s="73">
        <v>57</v>
      </c>
      <c r="B64" s="584" t="s">
        <v>1597</v>
      </c>
      <c r="C64" s="575" t="s">
        <v>154</v>
      </c>
      <c r="D64" s="576" t="s">
        <v>1598</v>
      </c>
      <c r="E64" s="63" t="s">
        <v>99</v>
      </c>
      <c r="F64" s="575" t="s">
        <v>1512</v>
      </c>
      <c r="G64" s="51">
        <v>5</v>
      </c>
      <c r="H64" s="577">
        <v>90066.691999999995</v>
      </c>
      <c r="I64" s="579">
        <v>90309.59</v>
      </c>
      <c r="J64" s="139">
        <f t="shared" si="0"/>
        <v>0.99731038530902416</v>
      </c>
      <c r="K64" s="582">
        <v>5413800</v>
      </c>
      <c r="L64" s="582">
        <v>5413800</v>
      </c>
      <c r="M64" s="71">
        <f t="shared" si="1"/>
        <v>90066.691999999995</v>
      </c>
    </row>
    <row r="65" spans="1:13" ht="24">
      <c r="A65" s="32">
        <v>58</v>
      </c>
      <c r="B65" s="584" t="s">
        <v>1599</v>
      </c>
      <c r="C65" s="575" t="s">
        <v>154</v>
      </c>
      <c r="D65" s="576" t="s">
        <v>1598</v>
      </c>
      <c r="E65" s="63" t="s">
        <v>99</v>
      </c>
      <c r="F65" s="575" t="s">
        <v>1512</v>
      </c>
      <c r="G65" s="51">
        <v>3</v>
      </c>
      <c r="H65" s="577">
        <v>49551.652000000002</v>
      </c>
      <c r="I65" s="579">
        <v>49636.421000000002</v>
      </c>
      <c r="J65" s="139">
        <f t="shared" si="0"/>
        <v>0.99829220160736409</v>
      </c>
      <c r="K65" s="582">
        <v>2934500</v>
      </c>
      <c r="L65" s="582">
        <v>2934500</v>
      </c>
      <c r="M65" s="71">
        <f t="shared" si="1"/>
        <v>49551.652000000002</v>
      </c>
    </row>
    <row r="66" spans="1:13" ht="24">
      <c r="A66" s="32">
        <v>59</v>
      </c>
      <c r="B66" s="584" t="s">
        <v>1600</v>
      </c>
      <c r="C66" s="575" t="s">
        <v>154</v>
      </c>
      <c r="D66" s="576" t="s">
        <v>1598</v>
      </c>
      <c r="E66" s="63" t="s">
        <v>99</v>
      </c>
      <c r="F66" s="575" t="s">
        <v>1512</v>
      </c>
      <c r="G66" s="51">
        <v>3</v>
      </c>
      <c r="H66" s="577">
        <v>45877.337</v>
      </c>
      <c r="I66" s="579">
        <v>46119.720999999998</v>
      </c>
      <c r="J66" s="139">
        <f t="shared" si="0"/>
        <v>0.994744460834878</v>
      </c>
      <c r="K66" s="582">
        <v>2745000</v>
      </c>
      <c r="L66" s="582">
        <v>2745000</v>
      </c>
      <c r="M66" s="71">
        <f t="shared" si="1"/>
        <v>45877.337</v>
      </c>
    </row>
    <row r="67" spans="1:13" ht="24">
      <c r="A67" s="32">
        <v>60</v>
      </c>
      <c r="B67" s="584" t="s">
        <v>1601</v>
      </c>
      <c r="C67" s="575" t="s">
        <v>154</v>
      </c>
      <c r="D67" s="576" t="s">
        <v>1598</v>
      </c>
      <c r="E67" s="63" t="s">
        <v>99</v>
      </c>
      <c r="F67" s="575" t="s">
        <v>1512</v>
      </c>
      <c r="G67" s="51">
        <v>3</v>
      </c>
      <c r="H67" s="577">
        <v>37953.150999999998</v>
      </c>
      <c r="I67" s="579">
        <v>38197.811000000002</v>
      </c>
      <c r="J67" s="152">
        <f t="shared" si="0"/>
        <v>0.9935949209236099</v>
      </c>
      <c r="K67" s="582">
        <v>2261100</v>
      </c>
      <c r="L67" s="582">
        <v>2261100</v>
      </c>
      <c r="M67" s="71">
        <f t="shared" si="1"/>
        <v>37953.150999999998</v>
      </c>
    </row>
    <row r="68" spans="1:13" ht="24">
      <c r="A68" s="32">
        <v>61</v>
      </c>
      <c r="B68" s="584" t="s">
        <v>1602</v>
      </c>
      <c r="C68" s="575" t="s">
        <v>154</v>
      </c>
      <c r="D68" s="576" t="s">
        <v>1598</v>
      </c>
      <c r="E68" s="63" t="s">
        <v>99</v>
      </c>
      <c r="F68" s="575" t="s">
        <v>1512</v>
      </c>
      <c r="G68" s="51">
        <v>3</v>
      </c>
      <c r="H68" s="577">
        <v>32869.038</v>
      </c>
      <c r="I68" s="579">
        <v>33324.317999999999</v>
      </c>
      <c r="J68" s="152">
        <f t="shared" si="0"/>
        <v>0.9863379049497728</v>
      </c>
      <c r="K68" s="582">
        <v>1928100</v>
      </c>
      <c r="L68" s="582">
        <v>1928100</v>
      </c>
      <c r="M68" s="71">
        <f t="shared" si="1"/>
        <v>32869.038</v>
      </c>
    </row>
    <row r="69" spans="1:13" ht="24">
      <c r="A69" s="32">
        <v>62</v>
      </c>
      <c r="B69" s="584" t="s">
        <v>1603</v>
      </c>
      <c r="C69" s="575" t="s">
        <v>154</v>
      </c>
      <c r="D69" s="576" t="s">
        <v>1595</v>
      </c>
      <c r="E69" s="63" t="s">
        <v>99</v>
      </c>
      <c r="F69" s="575" t="s">
        <v>1512</v>
      </c>
      <c r="G69" s="51">
        <v>3</v>
      </c>
      <c r="H69" s="577">
        <v>115592.696</v>
      </c>
      <c r="I69" s="579">
        <v>116960.486</v>
      </c>
      <c r="J69" s="139">
        <f t="shared" si="0"/>
        <v>0.98830553764969808</v>
      </c>
      <c r="K69" s="582">
        <v>7063000</v>
      </c>
      <c r="L69" s="582">
        <v>7063000</v>
      </c>
      <c r="M69" s="71">
        <f t="shared" si="1"/>
        <v>115592.696</v>
      </c>
    </row>
    <row r="70" spans="1:13" ht="24">
      <c r="A70" s="32">
        <v>63</v>
      </c>
      <c r="B70" s="584" t="s">
        <v>1604</v>
      </c>
      <c r="C70" s="575" t="s">
        <v>154</v>
      </c>
      <c r="D70" s="576" t="s">
        <v>1605</v>
      </c>
      <c r="E70" s="63" t="s">
        <v>127</v>
      </c>
      <c r="F70" s="575" t="s">
        <v>1512</v>
      </c>
      <c r="G70" s="51">
        <v>4</v>
      </c>
      <c r="H70" s="577">
        <v>233780.005</v>
      </c>
      <c r="I70" s="66">
        <f>H70</f>
        <v>233780.005</v>
      </c>
      <c r="J70" s="152">
        <f t="shared" si="0"/>
        <v>1</v>
      </c>
      <c r="K70" s="582">
        <v>14020700</v>
      </c>
      <c r="L70" s="582">
        <v>14020700</v>
      </c>
      <c r="M70" s="71">
        <f>H70</f>
        <v>233780.005</v>
      </c>
    </row>
    <row r="71" spans="1:13" ht="24">
      <c r="A71" s="32">
        <v>64</v>
      </c>
      <c r="B71" s="584" t="s">
        <v>1606</v>
      </c>
      <c r="C71" s="575" t="s">
        <v>154</v>
      </c>
      <c r="D71" s="576" t="s">
        <v>1607</v>
      </c>
      <c r="E71" s="63" t="s">
        <v>99</v>
      </c>
      <c r="F71" s="580" t="s">
        <v>1508</v>
      </c>
      <c r="G71" s="51">
        <v>1</v>
      </c>
      <c r="H71" s="577">
        <v>3614.3890000000001</v>
      </c>
      <c r="I71" s="581"/>
      <c r="J71" s="152" t="e">
        <f t="shared" si="0"/>
        <v>#DIV/0!</v>
      </c>
      <c r="K71" s="582">
        <v>169000</v>
      </c>
      <c r="L71" s="582">
        <v>169000</v>
      </c>
      <c r="M71" s="49"/>
    </row>
    <row r="72" spans="1:13" ht="24">
      <c r="A72" s="32">
        <v>65</v>
      </c>
      <c r="B72" s="584" t="s">
        <v>1608</v>
      </c>
      <c r="C72" s="575" t="s">
        <v>154</v>
      </c>
      <c r="D72" s="576" t="s">
        <v>1607</v>
      </c>
      <c r="E72" s="63" t="s">
        <v>99</v>
      </c>
      <c r="F72" s="580" t="s">
        <v>1508</v>
      </c>
      <c r="G72" s="51">
        <v>1</v>
      </c>
      <c r="H72" s="577">
        <v>18476.995999999999</v>
      </c>
      <c r="I72" s="581"/>
      <c r="J72" s="139" t="e">
        <f t="shared" ref="J72:J135" si="2">H72/I72</f>
        <v>#DIV/0!</v>
      </c>
      <c r="K72" s="582">
        <v>1013340</v>
      </c>
      <c r="L72" s="582">
        <v>1013340</v>
      </c>
      <c r="M72" s="49"/>
    </row>
    <row r="73" spans="1:13" ht="24">
      <c r="A73" s="73">
        <v>66</v>
      </c>
      <c r="B73" s="584" t="s">
        <v>1609</v>
      </c>
      <c r="C73" s="575" t="s">
        <v>154</v>
      </c>
      <c r="D73" s="576" t="s">
        <v>1610</v>
      </c>
      <c r="E73" s="63" t="s">
        <v>99</v>
      </c>
      <c r="F73" s="580" t="s">
        <v>1508</v>
      </c>
      <c r="G73" s="51">
        <v>1</v>
      </c>
      <c r="H73" s="577">
        <v>16574.499</v>
      </c>
      <c r="I73" s="581"/>
      <c r="J73" s="139" t="e">
        <f t="shared" si="2"/>
        <v>#DIV/0!</v>
      </c>
      <c r="K73" s="582">
        <v>794318</v>
      </c>
      <c r="L73" s="582">
        <v>794318</v>
      </c>
      <c r="M73" s="49"/>
    </row>
    <row r="74" spans="1:13" ht="24">
      <c r="A74" s="73">
        <v>67</v>
      </c>
      <c r="B74" s="584" t="s">
        <v>1611</v>
      </c>
      <c r="C74" s="575" t="s">
        <v>1147</v>
      </c>
      <c r="D74" s="576" t="s">
        <v>1612</v>
      </c>
      <c r="E74" s="63" t="s">
        <v>99</v>
      </c>
      <c r="F74" s="575" t="s">
        <v>1613</v>
      </c>
      <c r="G74" s="51">
        <v>1</v>
      </c>
      <c r="H74" s="577">
        <v>37280.396999999997</v>
      </c>
      <c r="I74" s="581"/>
      <c r="J74" s="139" t="e">
        <f t="shared" si="2"/>
        <v>#DIV/0!</v>
      </c>
      <c r="K74" s="582">
        <v>2214353</v>
      </c>
      <c r="L74" s="582">
        <v>2214353</v>
      </c>
      <c r="M74" s="49"/>
    </row>
    <row r="75" spans="1:13" ht="24">
      <c r="A75" s="32">
        <v>68</v>
      </c>
      <c r="B75" s="584" t="s">
        <v>1614</v>
      </c>
      <c r="C75" s="575" t="s">
        <v>1147</v>
      </c>
      <c r="D75" s="576" t="s">
        <v>1615</v>
      </c>
      <c r="E75" s="63" t="s">
        <v>127</v>
      </c>
      <c r="F75" s="575" t="s">
        <v>1613</v>
      </c>
      <c r="G75" s="51">
        <v>2</v>
      </c>
      <c r="H75" s="577">
        <v>1568989.65</v>
      </c>
      <c r="I75" s="66">
        <f>H75</f>
        <v>1568989.65</v>
      </c>
      <c r="J75" s="139">
        <f t="shared" si="2"/>
        <v>1</v>
      </c>
      <c r="K75" s="582">
        <v>107967298</v>
      </c>
      <c r="L75" s="582">
        <v>107967298</v>
      </c>
      <c r="M75" s="71">
        <f>H75</f>
        <v>1568989.65</v>
      </c>
    </row>
    <row r="76" spans="1:13" ht="24">
      <c r="A76" s="32">
        <v>69</v>
      </c>
      <c r="B76" s="584" t="s">
        <v>1616</v>
      </c>
      <c r="C76" s="575" t="s">
        <v>1147</v>
      </c>
      <c r="D76" s="576" t="s">
        <v>1615</v>
      </c>
      <c r="E76" s="63" t="s">
        <v>127</v>
      </c>
      <c r="F76" s="575" t="s">
        <v>1617</v>
      </c>
      <c r="G76" s="51">
        <v>3</v>
      </c>
      <c r="H76" s="577">
        <v>323747.95</v>
      </c>
      <c r="I76" s="66">
        <f>H76</f>
        <v>323747.95</v>
      </c>
      <c r="J76" s="152">
        <f t="shared" si="2"/>
        <v>1</v>
      </c>
      <c r="K76" s="582">
        <v>21960228</v>
      </c>
      <c r="L76" s="582">
        <v>21960228</v>
      </c>
      <c r="M76" s="71">
        <f>H76</f>
        <v>323747.95</v>
      </c>
    </row>
    <row r="77" spans="1:13" ht="24">
      <c r="A77" s="32">
        <v>70</v>
      </c>
      <c r="B77" s="585" t="s">
        <v>1618</v>
      </c>
      <c r="C77" s="586" t="s">
        <v>454</v>
      </c>
      <c r="D77" s="572" t="s">
        <v>1619</v>
      </c>
      <c r="E77" s="63" t="s">
        <v>127</v>
      </c>
      <c r="F77" s="586" t="s">
        <v>1620</v>
      </c>
      <c r="G77" s="51">
        <v>3</v>
      </c>
      <c r="H77" s="577">
        <v>50982.271999999997</v>
      </c>
      <c r="I77" s="66">
        <f>H77</f>
        <v>50982.271999999997</v>
      </c>
      <c r="J77" s="152">
        <f t="shared" si="2"/>
        <v>1</v>
      </c>
      <c r="K77" s="582">
        <v>3136000</v>
      </c>
      <c r="L77" s="582">
        <v>3136000</v>
      </c>
      <c r="M77" s="71">
        <f>H77</f>
        <v>50982.271999999997</v>
      </c>
    </row>
    <row r="78" spans="1:13" ht="24">
      <c r="A78" s="32">
        <v>71</v>
      </c>
      <c r="B78" s="587" t="s">
        <v>1621</v>
      </c>
      <c r="C78" s="586" t="s">
        <v>454</v>
      </c>
      <c r="D78" s="588" t="s">
        <v>1622</v>
      </c>
      <c r="E78" s="63" t="s">
        <v>99</v>
      </c>
      <c r="F78" s="586" t="s">
        <v>1538</v>
      </c>
      <c r="G78" s="51">
        <v>3</v>
      </c>
      <c r="H78" s="577">
        <v>38627.731</v>
      </c>
      <c r="I78" s="581"/>
      <c r="J78" s="139" t="e">
        <f t="shared" si="2"/>
        <v>#DIV/0!</v>
      </c>
      <c r="K78" s="582">
        <v>2235000</v>
      </c>
      <c r="L78" s="582">
        <v>2235000</v>
      </c>
      <c r="M78" s="49"/>
    </row>
    <row r="79" spans="1:13" ht="24">
      <c r="A79" s="32">
        <v>72</v>
      </c>
      <c r="B79" s="585" t="s">
        <v>1623</v>
      </c>
      <c r="C79" s="586" t="s">
        <v>454</v>
      </c>
      <c r="D79" s="588" t="s">
        <v>1622</v>
      </c>
      <c r="E79" s="63" t="s">
        <v>99</v>
      </c>
      <c r="F79" s="586" t="s">
        <v>1624</v>
      </c>
      <c r="G79" s="51">
        <v>1</v>
      </c>
      <c r="H79" s="577">
        <v>4436.174</v>
      </c>
      <c r="I79" s="581"/>
      <c r="J79" s="152" t="e">
        <f t="shared" si="2"/>
        <v>#DIV/0!</v>
      </c>
      <c r="K79" s="582">
        <v>223600</v>
      </c>
      <c r="L79" s="582">
        <v>223600</v>
      </c>
      <c r="M79" s="49"/>
    </row>
    <row r="80" spans="1:13" ht="24">
      <c r="A80" s="32">
        <v>73</v>
      </c>
      <c r="B80" s="585" t="s">
        <v>1625</v>
      </c>
      <c r="C80" s="586" t="s">
        <v>454</v>
      </c>
      <c r="D80" s="588" t="s">
        <v>1626</v>
      </c>
      <c r="E80" s="63" t="s">
        <v>99</v>
      </c>
      <c r="F80" s="586" t="s">
        <v>1538</v>
      </c>
      <c r="G80" s="51">
        <v>4</v>
      </c>
      <c r="H80" s="577">
        <v>241278.55799999999</v>
      </c>
      <c r="I80" s="589"/>
      <c r="J80" s="152" t="e">
        <f t="shared" si="2"/>
        <v>#DIV/0!</v>
      </c>
      <c r="K80" s="582">
        <v>13329000</v>
      </c>
      <c r="L80" s="582">
        <v>6664500</v>
      </c>
      <c r="M80" s="71"/>
    </row>
    <row r="81" spans="1:13" ht="24">
      <c r="A81" s="32">
        <v>74</v>
      </c>
      <c r="B81" s="585" t="s">
        <v>1627</v>
      </c>
      <c r="C81" s="586" t="s">
        <v>454</v>
      </c>
      <c r="D81" s="588" t="s">
        <v>1626</v>
      </c>
      <c r="E81" s="63" t="s">
        <v>99</v>
      </c>
      <c r="F81" s="586" t="s">
        <v>1538</v>
      </c>
      <c r="G81" s="51">
        <v>4</v>
      </c>
      <c r="H81" s="577">
        <v>207516.97</v>
      </c>
      <c r="I81" s="589"/>
      <c r="J81" s="139" t="e">
        <f t="shared" si="2"/>
        <v>#DIV/0!</v>
      </c>
      <c r="K81" s="582">
        <v>11398000</v>
      </c>
      <c r="L81" s="582">
        <v>5699000</v>
      </c>
      <c r="M81" s="71"/>
    </row>
    <row r="82" spans="1:13" ht="24">
      <c r="A82" s="32">
        <v>75</v>
      </c>
      <c r="B82" s="585" t="s">
        <v>1628</v>
      </c>
      <c r="C82" s="586" t="s">
        <v>454</v>
      </c>
      <c r="D82" s="588" t="s">
        <v>1626</v>
      </c>
      <c r="E82" s="63" t="s">
        <v>99</v>
      </c>
      <c r="F82" s="586" t="s">
        <v>1538</v>
      </c>
      <c r="G82" s="51">
        <v>4</v>
      </c>
      <c r="H82" s="577">
        <v>284512.46399999998</v>
      </c>
      <c r="I82" s="589"/>
      <c r="J82" s="139" t="e">
        <f t="shared" si="2"/>
        <v>#DIV/0!</v>
      </c>
      <c r="K82" s="582">
        <v>15687000</v>
      </c>
      <c r="L82" s="582">
        <v>7843500</v>
      </c>
      <c r="M82" s="71"/>
    </row>
    <row r="83" spans="1:13" ht="24">
      <c r="A83" s="73">
        <v>76</v>
      </c>
      <c r="B83" s="585" t="s">
        <v>1629</v>
      </c>
      <c r="C83" s="586" t="s">
        <v>454</v>
      </c>
      <c r="D83" s="588" t="s">
        <v>1622</v>
      </c>
      <c r="E83" s="63" t="s">
        <v>99</v>
      </c>
      <c r="F83" s="586" t="s">
        <v>1538</v>
      </c>
      <c r="G83" s="51">
        <v>4</v>
      </c>
      <c r="H83" s="577">
        <v>182925.26699999999</v>
      </c>
      <c r="I83" s="589"/>
      <c r="J83" s="139" t="e">
        <f t="shared" si="2"/>
        <v>#DIV/0!</v>
      </c>
      <c r="K83" s="582">
        <v>10390000</v>
      </c>
      <c r="L83" s="582">
        <v>5195000</v>
      </c>
      <c r="M83" s="71"/>
    </row>
    <row r="84" spans="1:13" ht="24">
      <c r="A84" s="73">
        <v>77</v>
      </c>
      <c r="B84" s="585" t="s">
        <v>1630</v>
      </c>
      <c r="C84" s="571" t="s">
        <v>1631</v>
      </c>
      <c r="D84" s="572" t="s">
        <v>1540</v>
      </c>
      <c r="E84" s="63" t="s">
        <v>127</v>
      </c>
      <c r="F84" s="586" t="s">
        <v>1538</v>
      </c>
      <c r="G84" s="51">
        <v>4</v>
      </c>
      <c r="H84" s="577">
        <v>146035.49299999999</v>
      </c>
      <c r="I84" s="66">
        <f>H84</f>
        <v>146035.49299999999</v>
      </c>
      <c r="J84" s="139">
        <f t="shared" si="2"/>
        <v>1</v>
      </c>
      <c r="K84" s="582">
        <v>8729700</v>
      </c>
      <c r="L84" s="582">
        <v>8729700</v>
      </c>
      <c r="M84" s="71">
        <f>H84</f>
        <v>146035.49299999999</v>
      </c>
    </row>
    <row r="85" spans="1:13" ht="24">
      <c r="A85" s="32">
        <v>78</v>
      </c>
      <c r="B85" s="585" t="s">
        <v>1632</v>
      </c>
      <c r="C85" s="571" t="s">
        <v>1631</v>
      </c>
      <c r="D85" s="572" t="s">
        <v>1626</v>
      </c>
      <c r="E85" s="63" t="s">
        <v>99</v>
      </c>
      <c r="F85" s="586" t="s">
        <v>1538</v>
      </c>
      <c r="G85" s="51">
        <v>3</v>
      </c>
      <c r="H85" s="577">
        <v>71752.748000000007</v>
      </c>
      <c r="I85" s="581"/>
      <c r="J85" s="152" t="e">
        <f t="shared" si="2"/>
        <v>#DIV/0!</v>
      </c>
      <c r="K85" s="582">
        <v>4275300</v>
      </c>
      <c r="L85" s="582">
        <v>4275300</v>
      </c>
      <c r="M85" s="49"/>
    </row>
    <row r="86" spans="1:13">
      <c r="A86" s="32">
        <v>79</v>
      </c>
      <c r="B86" s="49"/>
      <c r="C86" s="49"/>
      <c r="D86" s="49"/>
      <c r="E86" s="78"/>
      <c r="F86" s="78"/>
      <c r="G86" s="51"/>
      <c r="H86" s="79"/>
      <c r="I86" s="80"/>
      <c r="J86" s="152" t="e">
        <f t="shared" si="2"/>
        <v>#DIV/0!</v>
      </c>
      <c r="K86" s="50"/>
      <c r="L86" s="50"/>
      <c r="M86" s="49"/>
    </row>
    <row r="87" spans="1:13">
      <c r="A87" s="32">
        <v>80</v>
      </c>
      <c r="B87" s="49"/>
      <c r="C87" s="49"/>
      <c r="D87" s="49"/>
      <c r="E87" s="78"/>
      <c r="F87" s="78"/>
      <c r="G87" s="51"/>
      <c r="H87" s="79"/>
      <c r="I87" s="80"/>
      <c r="J87" s="139" t="e">
        <f t="shared" si="2"/>
        <v>#DIV/0!</v>
      </c>
      <c r="K87" s="50"/>
      <c r="L87" s="50"/>
      <c r="M87" s="49"/>
    </row>
    <row r="88" spans="1:13">
      <c r="A88" s="32">
        <v>81</v>
      </c>
      <c r="B88" s="49"/>
      <c r="C88" s="49"/>
      <c r="D88" s="49"/>
      <c r="E88" s="78"/>
      <c r="F88" s="78"/>
      <c r="G88" s="51"/>
      <c r="H88" s="79"/>
      <c r="I88" s="80"/>
      <c r="J88" s="152" t="e">
        <f t="shared" si="2"/>
        <v>#DIV/0!</v>
      </c>
      <c r="K88" s="50"/>
      <c r="L88" s="50"/>
      <c r="M88" s="49"/>
    </row>
    <row r="89" spans="1:13">
      <c r="A89" s="32">
        <v>82</v>
      </c>
      <c r="B89" s="49"/>
      <c r="C89" s="49"/>
      <c r="D89" s="49"/>
      <c r="E89" s="78"/>
      <c r="F89" s="78"/>
      <c r="G89" s="51"/>
      <c r="H89" s="79"/>
      <c r="I89" s="80"/>
      <c r="J89" s="152" t="e">
        <f t="shared" si="2"/>
        <v>#DIV/0!</v>
      </c>
      <c r="K89" s="50"/>
      <c r="L89" s="50"/>
      <c r="M89" s="49"/>
    </row>
    <row r="90" spans="1:13">
      <c r="A90" s="32">
        <v>83</v>
      </c>
      <c r="B90" s="49"/>
      <c r="C90" s="49"/>
      <c r="D90" s="49"/>
      <c r="E90" s="78"/>
      <c r="F90" s="78"/>
      <c r="G90" s="51"/>
      <c r="H90" s="79"/>
      <c r="I90" s="80"/>
      <c r="J90" s="139" t="e">
        <f t="shared" si="2"/>
        <v>#DIV/0!</v>
      </c>
      <c r="K90" s="50"/>
      <c r="L90" s="50"/>
      <c r="M90" s="49"/>
    </row>
    <row r="91" spans="1:13">
      <c r="A91" s="32">
        <v>84</v>
      </c>
      <c r="B91" s="49"/>
      <c r="C91" s="49"/>
      <c r="D91" s="49"/>
      <c r="E91" s="78"/>
      <c r="F91" s="78"/>
      <c r="G91" s="51"/>
      <c r="H91" s="79"/>
      <c r="I91" s="80"/>
      <c r="J91" s="139" t="e">
        <f t="shared" si="2"/>
        <v>#DIV/0!</v>
      </c>
      <c r="K91" s="50"/>
      <c r="L91" s="50"/>
      <c r="M91" s="49"/>
    </row>
    <row r="92" spans="1:13">
      <c r="A92" s="32">
        <v>85</v>
      </c>
      <c r="B92" s="49"/>
      <c r="C92" s="49"/>
      <c r="D92" s="49"/>
      <c r="E92" s="78"/>
      <c r="F92" s="78"/>
      <c r="G92" s="51"/>
      <c r="H92" s="79"/>
      <c r="I92" s="80"/>
      <c r="J92" s="139" t="e">
        <f t="shared" si="2"/>
        <v>#DIV/0!</v>
      </c>
      <c r="K92" s="50"/>
      <c r="L92" s="50"/>
      <c r="M92" s="49"/>
    </row>
    <row r="93" spans="1:13">
      <c r="A93" s="73">
        <v>86</v>
      </c>
      <c r="B93" s="49"/>
      <c r="C93" s="49"/>
      <c r="D93" s="49"/>
      <c r="E93" s="78"/>
      <c r="F93" s="78"/>
      <c r="G93" s="51"/>
      <c r="H93" s="79"/>
      <c r="I93" s="80"/>
      <c r="J93" s="139" t="e">
        <f t="shared" si="2"/>
        <v>#DIV/0!</v>
      </c>
      <c r="K93" s="50"/>
      <c r="L93" s="50"/>
      <c r="M93" s="49"/>
    </row>
    <row r="94" spans="1:13">
      <c r="A94" s="73">
        <v>87</v>
      </c>
      <c r="B94" s="49"/>
      <c r="C94" s="49"/>
      <c r="D94" s="49"/>
      <c r="E94" s="78"/>
      <c r="F94" s="78"/>
      <c r="G94" s="51"/>
      <c r="H94" s="79"/>
      <c r="I94" s="80"/>
      <c r="J94" s="152" t="e">
        <f t="shared" si="2"/>
        <v>#DIV/0!</v>
      </c>
      <c r="K94" s="50"/>
      <c r="L94" s="50"/>
      <c r="M94" s="49"/>
    </row>
    <row r="95" spans="1:13">
      <c r="A95" s="32">
        <v>88</v>
      </c>
      <c r="B95" s="49"/>
      <c r="C95" s="49"/>
      <c r="D95" s="49"/>
      <c r="E95" s="78"/>
      <c r="F95" s="78"/>
      <c r="G95" s="51"/>
      <c r="H95" s="79"/>
      <c r="I95" s="80"/>
      <c r="J95" s="152" t="e">
        <f t="shared" si="2"/>
        <v>#DIV/0!</v>
      </c>
      <c r="K95" s="50"/>
      <c r="L95" s="50"/>
      <c r="M95" s="49"/>
    </row>
    <row r="96" spans="1:13">
      <c r="A96" s="32">
        <v>89</v>
      </c>
      <c r="B96" s="49"/>
      <c r="C96" s="49"/>
      <c r="D96" s="49"/>
      <c r="E96" s="78"/>
      <c r="F96" s="78"/>
      <c r="G96" s="51"/>
      <c r="H96" s="79"/>
      <c r="I96" s="80"/>
      <c r="J96" s="139" t="e">
        <f t="shared" si="2"/>
        <v>#DIV/0!</v>
      </c>
      <c r="K96" s="50"/>
      <c r="L96" s="50"/>
      <c r="M96" s="49"/>
    </row>
    <row r="97" spans="1:13">
      <c r="A97" s="32">
        <v>90</v>
      </c>
      <c r="B97" s="49"/>
      <c r="C97" s="49"/>
      <c r="D97" s="49"/>
      <c r="E97" s="78"/>
      <c r="F97" s="78"/>
      <c r="G97" s="51"/>
      <c r="H97" s="79"/>
      <c r="I97" s="80"/>
      <c r="J97" s="152" t="e">
        <f t="shared" si="2"/>
        <v>#DIV/0!</v>
      </c>
      <c r="K97" s="50"/>
      <c r="L97" s="50"/>
      <c r="M97" s="49"/>
    </row>
    <row r="98" spans="1:13">
      <c r="A98" s="32">
        <v>91</v>
      </c>
      <c r="B98" s="49"/>
      <c r="C98" s="49"/>
      <c r="D98" s="49"/>
      <c r="E98" s="78"/>
      <c r="F98" s="78"/>
      <c r="G98" s="51"/>
      <c r="H98" s="79"/>
      <c r="I98" s="80"/>
      <c r="J98" s="152" t="e">
        <f t="shared" si="2"/>
        <v>#DIV/0!</v>
      </c>
      <c r="K98" s="50"/>
      <c r="L98" s="50"/>
      <c r="M98" s="49"/>
    </row>
    <row r="99" spans="1:13">
      <c r="A99" s="32">
        <v>92</v>
      </c>
      <c r="B99" s="49"/>
      <c r="C99" s="49"/>
      <c r="D99" s="49"/>
      <c r="E99" s="78"/>
      <c r="F99" s="78"/>
      <c r="G99" s="51"/>
      <c r="H99" s="79"/>
      <c r="I99" s="80"/>
      <c r="J99" s="139" t="e">
        <f t="shared" si="2"/>
        <v>#DIV/0!</v>
      </c>
      <c r="K99" s="50"/>
      <c r="L99" s="50"/>
      <c r="M99" s="49"/>
    </row>
    <row r="100" spans="1:13">
      <c r="A100" s="32">
        <v>93</v>
      </c>
      <c r="B100" s="49"/>
      <c r="C100" s="49"/>
      <c r="D100" s="49"/>
      <c r="E100" s="78"/>
      <c r="F100" s="78"/>
      <c r="G100" s="51"/>
      <c r="H100" s="79"/>
      <c r="I100" s="80"/>
      <c r="J100" s="139" t="e">
        <f t="shared" si="2"/>
        <v>#DIV/0!</v>
      </c>
      <c r="K100" s="50"/>
      <c r="L100" s="50"/>
      <c r="M100" s="49"/>
    </row>
    <row r="101" spans="1:13">
      <c r="A101" s="32">
        <v>94</v>
      </c>
      <c r="B101" s="49"/>
      <c r="C101" s="49"/>
      <c r="D101" s="49"/>
      <c r="E101" s="78"/>
      <c r="F101" s="78"/>
      <c r="G101" s="51"/>
      <c r="H101" s="79"/>
      <c r="I101" s="80"/>
      <c r="J101" s="139" t="e">
        <f t="shared" si="2"/>
        <v>#DIV/0!</v>
      </c>
      <c r="K101" s="50"/>
      <c r="L101" s="50"/>
      <c r="M101" s="49"/>
    </row>
    <row r="102" spans="1:13">
      <c r="A102" s="32">
        <v>95</v>
      </c>
      <c r="B102" s="49"/>
      <c r="C102" s="49"/>
      <c r="D102" s="49"/>
      <c r="E102" s="78"/>
      <c r="F102" s="78"/>
      <c r="G102" s="51"/>
      <c r="H102" s="79"/>
      <c r="I102" s="80"/>
      <c r="J102" s="139" t="e">
        <f t="shared" si="2"/>
        <v>#DIV/0!</v>
      </c>
      <c r="K102" s="50"/>
      <c r="L102" s="50"/>
      <c r="M102" s="49"/>
    </row>
    <row r="103" spans="1:13">
      <c r="A103" s="73">
        <v>96</v>
      </c>
      <c r="B103" s="49"/>
      <c r="C103" s="49"/>
      <c r="D103" s="49"/>
      <c r="E103" s="78"/>
      <c r="F103" s="78"/>
      <c r="G103" s="51"/>
      <c r="H103" s="79"/>
      <c r="I103" s="80"/>
      <c r="J103" s="152" t="e">
        <f t="shared" si="2"/>
        <v>#DIV/0!</v>
      </c>
      <c r="K103" s="50"/>
      <c r="L103" s="50"/>
      <c r="M103" s="49"/>
    </row>
    <row r="104" spans="1:13">
      <c r="A104" s="73">
        <v>97</v>
      </c>
      <c r="B104" s="49"/>
      <c r="C104" s="49"/>
      <c r="D104" s="49"/>
      <c r="E104" s="78"/>
      <c r="F104" s="78"/>
      <c r="G104" s="51"/>
      <c r="H104" s="79"/>
      <c r="I104" s="80"/>
      <c r="J104" s="152" t="e">
        <f t="shared" si="2"/>
        <v>#DIV/0!</v>
      </c>
      <c r="K104" s="50"/>
      <c r="L104" s="50"/>
      <c r="M104" s="49"/>
    </row>
    <row r="105" spans="1:13">
      <c r="A105" s="32">
        <v>98</v>
      </c>
      <c r="B105" s="49"/>
      <c r="C105" s="49"/>
      <c r="D105" s="49"/>
      <c r="E105" s="78"/>
      <c r="F105" s="78"/>
      <c r="G105" s="51"/>
      <c r="H105" s="79"/>
      <c r="I105" s="80"/>
      <c r="J105" s="139" t="e">
        <f t="shared" si="2"/>
        <v>#DIV/0!</v>
      </c>
      <c r="K105" s="50"/>
      <c r="L105" s="50"/>
      <c r="M105" s="49"/>
    </row>
    <row r="106" spans="1:13">
      <c r="A106" s="32">
        <v>99</v>
      </c>
      <c r="B106" s="49"/>
      <c r="C106" s="49"/>
      <c r="D106" s="49"/>
      <c r="E106" s="78"/>
      <c r="F106" s="78"/>
      <c r="G106" s="51"/>
      <c r="H106" s="79"/>
      <c r="I106" s="80"/>
      <c r="J106" s="152" t="e">
        <f t="shared" si="2"/>
        <v>#DIV/0!</v>
      </c>
      <c r="K106" s="50"/>
      <c r="L106" s="50"/>
      <c r="M106" s="49"/>
    </row>
    <row r="107" spans="1:13">
      <c r="A107" s="32">
        <v>100</v>
      </c>
      <c r="B107" s="49"/>
      <c r="C107" s="49"/>
      <c r="D107" s="49"/>
      <c r="E107" s="78"/>
      <c r="F107" s="78"/>
      <c r="G107" s="51"/>
      <c r="H107" s="79"/>
      <c r="I107" s="80"/>
      <c r="J107" s="152" t="e">
        <f t="shared" si="2"/>
        <v>#DIV/0!</v>
      </c>
      <c r="K107" s="50"/>
      <c r="L107" s="50"/>
      <c r="M107" s="49"/>
    </row>
    <row r="108" spans="1:13">
      <c r="A108" s="32">
        <v>101</v>
      </c>
      <c r="B108" s="49"/>
      <c r="C108" s="49"/>
      <c r="D108" s="49"/>
      <c r="E108" s="78"/>
      <c r="F108" s="78"/>
      <c r="G108" s="51"/>
      <c r="H108" s="79"/>
      <c r="I108" s="80"/>
      <c r="J108" s="139" t="e">
        <f t="shared" si="2"/>
        <v>#DIV/0!</v>
      </c>
      <c r="K108" s="50"/>
      <c r="L108" s="50"/>
      <c r="M108" s="49"/>
    </row>
    <row r="109" spans="1:13">
      <c r="A109" s="32">
        <v>102</v>
      </c>
      <c r="B109" s="49"/>
      <c r="C109" s="49"/>
      <c r="D109" s="49"/>
      <c r="E109" s="78"/>
      <c r="F109" s="78"/>
      <c r="G109" s="51"/>
      <c r="H109" s="79"/>
      <c r="I109" s="80"/>
      <c r="J109" s="139" t="e">
        <f t="shared" si="2"/>
        <v>#DIV/0!</v>
      </c>
      <c r="K109" s="50"/>
      <c r="L109" s="50"/>
      <c r="M109" s="49"/>
    </row>
    <row r="110" spans="1:13">
      <c r="A110" s="32">
        <v>103</v>
      </c>
      <c r="B110" s="49"/>
      <c r="C110" s="49"/>
      <c r="D110" s="49"/>
      <c r="E110" s="78"/>
      <c r="F110" s="78"/>
      <c r="G110" s="51"/>
      <c r="H110" s="79"/>
      <c r="I110" s="80"/>
      <c r="J110" s="139" t="e">
        <f t="shared" si="2"/>
        <v>#DIV/0!</v>
      </c>
      <c r="K110" s="50"/>
      <c r="L110" s="50"/>
      <c r="M110" s="49"/>
    </row>
    <row r="111" spans="1:13">
      <c r="A111" s="32">
        <v>104</v>
      </c>
      <c r="B111" s="49"/>
      <c r="C111" s="49"/>
      <c r="D111" s="49"/>
      <c r="E111" s="78"/>
      <c r="F111" s="78"/>
      <c r="G111" s="51"/>
      <c r="H111" s="79"/>
      <c r="I111" s="80"/>
      <c r="J111" s="139" t="e">
        <f t="shared" si="2"/>
        <v>#DIV/0!</v>
      </c>
      <c r="K111" s="50"/>
      <c r="L111" s="50"/>
      <c r="M111" s="49"/>
    </row>
    <row r="112" spans="1:13">
      <c r="A112" s="32">
        <v>105</v>
      </c>
      <c r="B112" s="49"/>
      <c r="C112" s="49"/>
      <c r="D112" s="49"/>
      <c r="E112" s="78"/>
      <c r="F112" s="78"/>
      <c r="G112" s="51"/>
      <c r="H112" s="79"/>
      <c r="I112" s="80"/>
      <c r="J112" s="152" t="e">
        <f t="shared" si="2"/>
        <v>#DIV/0!</v>
      </c>
      <c r="K112" s="50"/>
      <c r="L112" s="50"/>
      <c r="M112" s="49"/>
    </row>
    <row r="113" spans="1:13">
      <c r="A113" s="73">
        <v>106</v>
      </c>
      <c r="B113" s="49"/>
      <c r="C113" s="49"/>
      <c r="D113" s="49"/>
      <c r="E113" s="78"/>
      <c r="F113" s="78"/>
      <c r="G113" s="51"/>
      <c r="H113" s="79"/>
      <c r="I113" s="80"/>
      <c r="J113" s="152" t="e">
        <f t="shared" si="2"/>
        <v>#DIV/0!</v>
      </c>
      <c r="K113" s="50"/>
      <c r="L113" s="50"/>
      <c r="M113" s="49"/>
    </row>
    <row r="114" spans="1:13">
      <c r="A114" s="73">
        <v>107</v>
      </c>
      <c r="B114" s="49"/>
      <c r="C114" s="49"/>
      <c r="D114" s="49"/>
      <c r="E114" s="78"/>
      <c r="F114" s="78"/>
      <c r="G114" s="51"/>
      <c r="H114" s="79"/>
      <c r="I114" s="80"/>
      <c r="J114" s="139" t="e">
        <f t="shared" si="2"/>
        <v>#DIV/0!</v>
      </c>
      <c r="K114" s="50"/>
      <c r="L114" s="50"/>
      <c r="M114" s="49"/>
    </row>
    <row r="115" spans="1:13">
      <c r="A115" s="32">
        <v>108</v>
      </c>
      <c r="B115" s="49"/>
      <c r="C115" s="49"/>
      <c r="D115" s="49"/>
      <c r="E115" s="78"/>
      <c r="F115" s="78"/>
      <c r="G115" s="51"/>
      <c r="H115" s="79"/>
      <c r="I115" s="80"/>
      <c r="J115" s="152" t="e">
        <f t="shared" si="2"/>
        <v>#DIV/0!</v>
      </c>
      <c r="K115" s="50"/>
      <c r="L115" s="50"/>
      <c r="M115" s="49"/>
    </row>
    <row r="116" spans="1:13">
      <c r="A116" s="32">
        <v>109</v>
      </c>
      <c r="B116" s="49"/>
      <c r="C116" s="49"/>
      <c r="D116" s="49"/>
      <c r="E116" s="78"/>
      <c r="F116" s="78"/>
      <c r="G116" s="51"/>
      <c r="H116" s="79"/>
      <c r="I116" s="80"/>
      <c r="J116" s="152" t="e">
        <f t="shared" si="2"/>
        <v>#DIV/0!</v>
      </c>
      <c r="K116" s="50"/>
      <c r="L116" s="50"/>
      <c r="M116" s="49"/>
    </row>
    <row r="117" spans="1:13">
      <c r="A117" s="32">
        <v>110</v>
      </c>
      <c r="B117" s="49"/>
      <c r="C117" s="49"/>
      <c r="D117" s="49"/>
      <c r="E117" s="78"/>
      <c r="F117" s="78"/>
      <c r="G117" s="51"/>
      <c r="H117" s="79"/>
      <c r="I117" s="80"/>
      <c r="J117" s="139" t="e">
        <f t="shared" si="2"/>
        <v>#DIV/0!</v>
      </c>
      <c r="K117" s="50"/>
      <c r="L117" s="50"/>
      <c r="M117" s="49"/>
    </row>
    <row r="118" spans="1:13">
      <c r="A118" s="32">
        <v>111</v>
      </c>
      <c r="B118" s="49"/>
      <c r="C118" s="49"/>
      <c r="D118" s="49"/>
      <c r="E118" s="78"/>
      <c r="F118" s="78"/>
      <c r="G118" s="51"/>
      <c r="H118" s="79"/>
      <c r="I118" s="80"/>
      <c r="J118" s="139" t="e">
        <f t="shared" si="2"/>
        <v>#DIV/0!</v>
      </c>
      <c r="K118" s="50"/>
      <c r="L118" s="50"/>
      <c r="M118" s="49"/>
    </row>
    <row r="119" spans="1:13">
      <c r="A119" s="32">
        <v>112</v>
      </c>
      <c r="B119" s="49"/>
      <c r="C119" s="49"/>
      <c r="D119" s="49"/>
      <c r="E119" s="78"/>
      <c r="F119" s="78"/>
      <c r="G119" s="51"/>
      <c r="H119" s="79"/>
      <c r="I119" s="80"/>
      <c r="J119" s="139" t="e">
        <f t="shared" si="2"/>
        <v>#DIV/0!</v>
      </c>
      <c r="K119" s="50"/>
      <c r="L119" s="50"/>
      <c r="M119" s="49"/>
    </row>
    <row r="120" spans="1:13">
      <c r="A120" s="32">
        <v>113</v>
      </c>
      <c r="B120" s="49"/>
      <c r="C120" s="49"/>
      <c r="D120" s="49"/>
      <c r="E120" s="78"/>
      <c r="F120" s="78"/>
      <c r="G120" s="51"/>
      <c r="H120" s="79"/>
      <c r="I120" s="80"/>
      <c r="J120" s="139" t="e">
        <f t="shared" si="2"/>
        <v>#DIV/0!</v>
      </c>
      <c r="K120" s="50"/>
      <c r="L120" s="50"/>
      <c r="M120" s="49"/>
    </row>
    <row r="121" spans="1:13">
      <c r="A121" s="32">
        <v>114</v>
      </c>
      <c r="B121" s="49"/>
      <c r="C121" s="49"/>
      <c r="D121" s="49"/>
      <c r="E121" s="78"/>
      <c r="F121" s="78"/>
      <c r="G121" s="51"/>
      <c r="H121" s="79"/>
      <c r="I121" s="80"/>
      <c r="J121" s="152" t="e">
        <f t="shared" si="2"/>
        <v>#DIV/0!</v>
      </c>
      <c r="K121" s="50"/>
      <c r="L121" s="50"/>
      <c r="M121" s="49"/>
    </row>
    <row r="122" spans="1:13">
      <c r="A122" s="32">
        <v>115</v>
      </c>
      <c r="B122" s="49"/>
      <c r="C122" s="49"/>
      <c r="D122" s="49"/>
      <c r="E122" s="78"/>
      <c r="F122" s="78"/>
      <c r="G122" s="51"/>
      <c r="H122" s="79"/>
      <c r="I122" s="80"/>
      <c r="J122" s="152" t="e">
        <f t="shared" si="2"/>
        <v>#DIV/0!</v>
      </c>
      <c r="K122" s="50"/>
      <c r="L122" s="50"/>
      <c r="M122" s="49"/>
    </row>
    <row r="123" spans="1:13">
      <c r="A123" s="73">
        <v>116</v>
      </c>
      <c r="B123" s="49"/>
      <c r="C123" s="49"/>
      <c r="D123" s="49"/>
      <c r="E123" s="78"/>
      <c r="F123" s="78"/>
      <c r="G123" s="51"/>
      <c r="H123" s="79"/>
      <c r="I123" s="80"/>
      <c r="J123" s="139" t="e">
        <f t="shared" si="2"/>
        <v>#DIV/0!</v>
      </c>
      <c r="K123" s="50"/>
      <c r="L123" s="50"/>
      <c r="M123" s="49"/>
    </row>
    <row r="124" spans="1:13">
      <c r="A124" s="73">
        <v>117</v>
      </c>
      <c r="B124" s="49"/>
      <c r="C124" s="49"/>
      <c r="D124" s="49"/>
      <c r="E124" s="78"/>
      <c r="F124" s="78"/>
      <c r="G124" s="51"/>
      <c r="H124" s="79"/>
      <c r="I124" s="80"/>
      <c r="J124" s="152" t="e">
        <f t="shared" si="2"/>
        <v>#DIV/0!</v>
      </c>
      <c r="K124" s="50"/>
      <c r="L124" s="50"/>
      <c r="M124" s="49"/>
    </row>
    <row r="125" spans="1:13">
      <c r="A125" s="32">
        <v>118</v>
      </c>
      <c r="B125" s="49"/>
      <c r="C125" s="49"/>
      <c r="D125" s="49"/>
      <c r="E125" s="78"/>
      <c r="F125" s="78"/>
      <c r="G125" s="51"/>
      <c r="H125" s="79"/>
      <c r="I125" s="80"/>
      <c r="J125" s="152" t="e">
        <f t="shared" si="2"/>
        <v>#DIV/0!</v>
      </c>
      <c r="K125" s="50"/>
      <c r="L125" s="50"/>
      <c r="M125" s="49"/>
    </row>
    <row r="126" spans="1:13">
      <c r="A126" s="32">
        <v>119</v>
      </c>
      <c r="B126" s="49"/>
      <c r="C126" s="49"/>
      <c r="D126" s="49"/>
      <c r="E126" s="78"/>
      <c r="F126" s="78"/>
      <c r="G126" s="51"/>
      <c r="H126" s="79"/>
      <c r="I126" s="80"/>
      <c r="J126" s="139" t="e">
        <f t="shared" si="2"/>
        <v>#DIV/0!</v>
      </c>
      <c r="K126" s="50"/>
      <c r="L126" s="50"/>
      <c r="M126" s="49"/>
    </row>
    <row r="127" spans="1:13">
      <c r="A127" s="32">
        <v>120</v>
      </c>
      <c r="B127" s="49"/>
      <c r="C127" s="49"/>
      <c r="D127" s="49"/>
      <c r="E127" s="78"/>
      <c r="F127" s="78"/>
      <c r="G127" s="51"/>
      <c r="H127" s="79"/>
      <c r="I127" s="80"/>
      <c r="J127" s="139" t="e">
        <f t="shared" si="2"/>
        <v>#DIV/0!</v>
      </c>
      <c r="K127" s="50"/>
      <c r="L127" s="50"/>
      <c r="M127" s="49"/>
    </row>
    <row r="128" spans="1:13">
      <c r="A128" s="32">
        <v>121</v>
      </c>
      <c r="B128" s="49"/>
      <c r="C128" s="49"/>
      <c r="D128" s="49"/>
      <c r="E128" s="78"/>
      <c r="F128" s="78"/>
      <c r="G128" s="51"/>
      <c r="H128" s="79"/>
      <c r="I128" s="80"/>
      <c r="J128" s="139" t="e">
        <f t="shared" si="2"/>
        <v>#DIV/0!</v>
      </c>
      <c r="K128" s="50"/>
      <c r="L128" s="50"/>
      <c r="M128" s="49"/>
    </row>
    <row r="129" spans="1:13">
      <c r="A129" s="32">
        <v>122</v>
      </c>
      <c r="B129" s="49"/>
      <c r="C129" s="49"/>
      <c r="D129" s="49"/>
      <c r="E129" s="78"/>
      <c r="F129" s="78"/>
      <c r="G129" s="51"/>
      <c r="H129" s="79"/>
      <c r="I129" s="80"/>
      <c r="J129" s="139" t="e">
        <f t="shared" si="2"/>
        <v>#DIV/0!</v>
      </c>
      <c r="K129" s="50"/>
      <c r="L129" s="50"/>
      <c r="M129" s="49"/>
    </row>
    <row r="130" spans="1:13">
      <c r="A130" s="32">
        <v>123</v>
      </c>
      <c r="B130" s="49"/>
      <c r="C130" s="49"/>
      <c r="D130" s="49"/>
      <c r="E130" s="78"/>
      <c r="F130" s="78"/>
      <c r="G130" s="51"/>
      <c r="H130" s="79"/>
      <c r="I130" s="80"/>
      <c r="J130" s="152" t="e">
        <f t="shared" si="2"/>
        <v>#DIV/0!</v>
      </c>
      <c r="K130" s="50"/>
      <c r="L130" s="50"/>
      <c r="M130" s="49"/>
    </row>
    <row r="131" spans="1:13">
      <c r="A131" s="32">
        <v>124</v>
      </c>
      <c r="B131" s="49"/>
      <c r="C131" s="49"/>
      <c r="D131" s="49"/>
      <c r="E131" s="78"/>
      <c r="F131" s="78"/>
      <c r="G131" s="51"/>
      <c r="H131" s="79"/>
      <c r="I131" s="80"/>
      <c r="J131" s="152" t="e">
        <f t="shared" si="2"/>
        <v>#DIV/0!</v>
      </c>
      <c r="K131" s="50"/>
      <c r="L131" s="50"/>
      <c r="M131" s="49"/>
    </row>
    <row r="132" spans="1:13">
      <c r="A132" s="32">
        <v>125</v>
      </c>
      <c r="B132" s="49"/>
      <c r="C132" s="49"/>
      <c r="D132" s="49"/>
      <c r="E132" s="78"/>
      <c r="F132" s="78"/>
      <c r="G132" s="51"/>
      <c r="H132" s="79"/>
      <c r="I132" s="80"/>
      <c r="J132" s="139" t="e">
        <f t="shared" si="2"/>
        <v>#DIV/0!</v>
      </c>
      <c r="K132" s="50"/>
      <c r="L132" s="50"/>
      <c r="M132" s="49"/>
    </row>
    <row r="133" spans="1:13">
      <c r="A133" s="73">
        <v>126</v>
      </c>
      <c r="B133" s="49"/>
      <c r="C133" s="49"/>
      <c r="D133" s="49"/>
      <c r="E133" s="78"/>
      <c r="F133" s="78"/>
      <c r="G133" s="51"/>
      <c r="H133" s="79"/>
      <c r="I133" s="80"/>
      <c r="J133" s="152" t="e">
        <f t="shared" si="2"/>
        <v>#DIV/0!</v>
      </c>
      <c r="K133" s="50"/>
      <c r="L133" s="50"/>
      <c r="M133" s="49"/>
    </row>
    <row r="134" spans="1:13">
      <c r="A134" s="73">
        <v>127</v>
      </c>
      <c r="B134" s="49"/>
      <c r="C134" s="49"/>
      <c r="D134" s="49"/>
      <c r="E134" s="78"/>
      <c r="F134" s="78"/>
      <c r="G134" s="51"/>
      <c r="H134" s="79"/>
      <c r="I134" s="80"/>
      <c r="J134" s="152" t="e">
        <f t="shared" si="2"/>
        <v>#DIV/0!</v>
      </c>
      <c r="K134" s="50"/>
      <c r="L134" s="50"/>
      <c r="M134" s="49"/>
    </row>
    <row r="135" spans="1:13">
      <c r="A135" s="32">
        <v>128</v>
      </c>
      <c r="B135" s="49"/>
      <c r="C135" s="49"/>
      <c r="D135" s="49"/>
      <c r="E135" s="78"/>
      <c r="F135" s="78"/>
      <c r="G135" s="51"/>
      <c r="H135" s="79"/>
      <c r="I135" s="80"/>
      <c r="J135" s="139" t="e">
        <f t="shared" si="2"/>
        <v>#DIV/0!</v>
      </c>
      <c r="K135" s="50"/>
      <c r="L135" s="50"/>
      <c r="M135" s="49"/>
    </row>
    <row r="136" spans="1:13">
      <c r="A136" s="32">
        <v>129</v>
      </c>
      <c r="B136" s="49"/>
      <c r="C136" s="49"/>
      <c r="D136" s="49"/>
      <c r="E136" s="78"/>
      <c r="F136" s="78"/>
      <c r="G136" s="51"/>
      <c r="H136" s="79"/>
      <c r="I136" s="80"/>
      <c r="J136" s="139" t="e">
        <f t="shared" ref="J136:J199" si="3">H136/I136</f>
        <v>#DIV/0!</v>
      </c>
      <c r="K136" s="50"/>
      <c r="L136" s="50"/>
      <c r="M136" s="49"/>
    </row>
    <row r="137" spans="1:13">
      <c r="A137" s="32">
        <v>130</v>
      </c>
      <c r="B137" s="49"/>
      <c r="C137" s="49"/>
      <c r="D137" s="49"/>
      <c r="E137" s="78"/>
      <c r="F137" s="78"/>
      <c r="G137" s="51"/>
      <c r="H137" s="79"/>
      <c r="I137" s="80"/>
      <c r="J137" s="139" t="e">
        <f t="shared" si="3"/>
        <v>#DIV/0!</v>
      </c>
      <c r="K137" s="50"/>
      <c r="L137" s="50"/>
      <c r="M137" s="49"/>
    </row>
    <row r="138" spans="1:13">
      <c r="A138" s="32">
        <v>131</v>
      </c>
      <c r="B138" s="49"/>
      <c r="C138" s="49"/>
      <c r="D138" s="49"/>
      <c r="E138" s="78"/>
      <c r="F138" s="78"/>
      <c r="G138" s="51"/>
      <c r="H138" s="79"/>
      <c r="I138" s="80"/>
      <c r="J138" s="139" t="e">
        <f t="shared" si="3"/>
        <v>#DIV/0!</v>
      </c>
      <c r="K138" s="50"/>
      <c r="L138" s="50"/>
      <c r="M138" s="49"/>
    </row>
    <row r="139" spans="1:13">
      <c r="A139" s="32">
        <v>132</v>
      </c>
      <c r="B139" s="49"/>
      <c r="C139" s="49"/>
      <c r="D139" s="49"/>
      <c r="E139" s="78"/>
      <c r="F139" s="78"/>
      <c r="G139" s="51"/>
      <c r="H139" s="79"/>
      <c r="I139" s="80"/>
      <c r="J139" s="152" t="e">
        <f t="shared" si="3"/>
        <v>#DIV/0!</v>
      </c>
      <c r="K139" s="50"/>
      <c r="L139" s="50"/>
      <c r="M139" s="49"/>
    </row>
    <row r="140" spans="1:13">
      <c r="A140" s="32">
        <v>133</v>
      </c>
      <c r="B140" s="49"/>
      <c r="C140" s="49"/>
      <c r="D140" s="49"/>
      <c r="E140" s="78"/>
      <c r="F140" s="78"/>
      <c r="G140" s="51"/>
      <c r="H140" s="79"/>
      <c r="I140" s="80"/>
      <c r="J140" s="152" t="e">
        <f t="shared" si="3"/>
        <v>#DIV/0!</v>
      </c>
      <c r="K140" s="50"/>
      <c r="L140" s="50"/>
      <c r="M140" s="49"/>
    </row>
    <row r="141" spans="1:13">
      <c r="A141" s="32">
        <v>134</v>
      </c>
      <c r="B141" s="49"/>
      <c r="C141" s="49"/>
      <c r="D141" s="49"/>
      <c r="E141" s="78"/>
      <c r="F141" s="78"/>
      <c r="G141" s="51"/>
      <c r="H141" s="79"/>
      <c r="I141" s="80"/>
      <c r="J141" s="139" t="e">
        <f t="shared" si="3"/>
        <v>#DIV/0!</v>
      </c>
      <c r="K141" s="50"/>
      <c r="L141" s="50"/>
      <c r="M141" s="49"/>
    </row>
    <row r="142" spans="1:13">
      <c r="A142" s="32">
        <v>135</v>
      </c>
      <c r="B142" s="49"/>
      <c r="C142" s="49"/>
      <c r="D142" s="49"/>
      <c r="E142" s="78"/>
      <c r="F142" s="78"/>
      <c r="G142" s="51"/>
      <c r="H142" s="79"/>
      <c r="I142" s="80"/>
      <c r="J142" s="152" t="e">
        <f t="shared" si="3"/>
        <v>#DIV/0!</v>
      </c>
      <c r="K142" s="50"/>
      <c r="L142" s="50"/>
      <c r="M142" s="49"/>
    </row>
    <row r="143" spans="1:13">
      <c r="A143" s="73">
        <v>136</v>
      </c>
      <c r="B143" s="49"/>
      <c r="C143" s="49"/>
      <c r="D143" s="49"/>
      <c r="E143" s="78"/>
      <c r="F143" s="78"/>
      <c r="G143" s="51"/>
      <c r="H143" s="79"/>
      <c r="I143" s="80"/>
      <c r="J143" s="152" t="e">
        <f t="shared" si="3"/>
        <v>#DIV/0!</v>
      </c>
      <c r="K143" s="50"/>
      <c r="L143" s="50"/>
      <c r="M143" s="49"/>
    </row>
    <row r="144" spans="1:13">
      <c r="A144" s="73">
        <v>137</v>
      </c>
      <c r="B144" s="49"/>
      <c r="C144" s="49"/>
      <c r="D144" s="49"/>
      <c r="E144" s="78"/>
      <c r="F144" s="78"/>
      <c r="G144" s="51"/>
      <c r="H144" s="79"/>
      <c r="I144" s="80"/>
      <c r="J144" s="139" t="e">
        <f t="shared" si="3"/>
        <v>#DIV/0!</v>
      </c>
      <c r="K144" s="50"/>
      <c r="L144" s="50"/>
      <c r="M144" s="49"/>
    </row>
    <row r="145" spans="1:13">
      <c r="A145" s="32">
        <v>138</v>
      </c>
      <c r="B145" s="49"/>
      <c r="C145" s="49"/>
      <c r="D145" s="49"/>
      <c r="E145" s="78"/>
      <c r="F145" s="78"/>
      <c r="G145" s="51"/>
      <c r="H145" s="79"/>
      <c r="I145" s="80"/>
      <c r="J145" s="139" t="e">
        <f t="shared" si="3"/>
        <v>#DIV/0!</v>
      </c>
      <c r="K145" s="50"/>
      <c r="L145" s="50"/>
      <c r="M145" s="49"/>
    </row>
    <row r="146" spans="1:13">
      <c r="A146" s="32">
        <v>139</v>
      </c>
      <c r="B146" s="49"/>
      <c r="C146" s="49"/>
      <c r="D146" s="49"/>
      <c r="E146" s="78"/>
      <c r="F146" s="78"/>
      <c r="G146" s="51"/>
      <c r="H146" s="79"/>
      <c r="I146" s="80"/>
      <c r="J146" s="139" t="e">
        <f t="shared" si="3"/>
        <v>#DIV/0!</v>
      </c>
      <c r="K146" s="50"/>
      <c r="L146" s="50"/>
      <c r="M146" s="49"/>
    </row>
    <row r="147" spans="1:13">
      <c r="A147" s="32">
        <v>140</v>
      </c>
      <c r="B147" s="49"/>
      <c r="C147" s="49"/>
      <c r="D147" s="49"/>
      <c r="E147" s="78"/>
      <c r="F147" s="78"/>
      <c r="G147" s="51"/>
      <c r="H147" s="79"/>
      <c r="I147" s="80"/>
      <c r="J147" s="139" t="e">
        <f t="shared" si="3"/>
        <v>#DIV/0!</v>
      </c>
      <c r="K147" s="50"/>
      <c r="L147" s="50"/>
      <c r="M147" s="49"/>
    </row>
    <row r="148" spans="1:13">
      <c r="A148" s="32">
        <v>141</v>
      </c>
      <c r="B148" s="49"/>
      <c r="C148" s="49"/>
      <c r="D148" s="49"/>
      <c r="E148" s="78"/>
      <c r="F148" s="78"/>
      <c r="G148" s="51"/>
      <c r="H148" s="79"/>
      <c r="I148" s="80"/>
      <c r="J148" s="152" t="e">
        <f t="shared" si="3"/>
        <v>#DIV/0!</v>
      </c>
      <c r="K148" s="50"/>
      <c r="L148" s="50"/>
      <c r="M148" s="49"/>
    </row>
    <row r="149" spans="1:13">
      <c r="A149" s="32">
        <v>142</v>
      </c>
      <c r="B149" s="49"/>
      <c r="C149" s="49"/>
      <c r="D149" s="49"/>
      <c r="E149" s="78"/>
      <c r="F149" s="78"/>
      <c r="G149" s="51"/>
      <c r="H149" s="79"/>
      <c r="I149" s="80"/>
      <c r="J149" s="152" t="e">
        <f t="shared" si="3"/>
        <v>#DIV/0!</v>
      </c>
      <c r="K149" s="50"/>
      <c r="L149" s="50"/>
      <c r="M149" s="49"/>
    </row>
    <row r="150" spans="1:13">
      <c r="A150" s="32">
        <v>143</v>
      </c>
      <c r="B150" s="49"/>
      <c r="C150" s="49"/>
      <c r="D150" s="49"/>
      <c r="E150" s="78"/>
      <c r="F150" s="78"/>
      <c r="G150" s="51"/>
      <c r="H150" s="79"/>
      <c r="I150" s="80"/>
      <c r="J150" s="139" t="e">
        <f t="shared" si="3"/>
        <v>#DIV/0!</v>
      </c>
      <c r="K150" s="50"/>
      <c r="L150" s="50"/>
      <c r="M150" s="49"/>
    </row>
    <row r="151" spans="1:13">
      <c r="A151" s="32">
        <v>144</v>
      </c>
      <c r="B151" s="49"/>
      <c r="C151" s="49"/>
      <c r="D151" s="49"/>
      <c r="E151" s="78"/>
      <c r="F151" s="78"/>
      <c r="G151" s="51"/>
      <c r="H151" s="79"/>
      <c r="I151" s="80"/>
      <c r="J151" s="152" t="e">
        <f t="shared" si="3"/>
        <v>#DIV/0!</v>
      </c>
      <c r="K151" s="50"/>
      <c r="L151" s="50"/>
      <c r="M151" s="49"/>
    </row>
    <row r="152" spans="1:13">
      <c r="A152" s="32">
        <v>145</v>
      </c>
      <c r="B152" s="49"/>
      <c r="C152" s="49"/>
      <c r="D152" s="49"/>
      <c r="E152" s="78"/>
      <c r="F152" s="78"/>
      <c r="G152" s="51"/>
      <c r="H152" s="79"/>
      <c r="I152" s="80"/>
      <c r="J152" s="152" t="e">
        <f t="shared" si="3"/>
        <v>#DIV/0!</v>
      </c>
      <c r="K152" s="50"/>
      <c r="L152" s="50"/>
      <c r="M152" s="49"/>
    </row>
    <row r="153" spans="1:13">
      <c r="A153" s="73">
        <v>146</v>
      </c>
      <c r="B153" s="49"/>
      <c r="C153" s="49"/>
      <c r="D153" s="49"/>
      <c r="E153" s="78"/>
      <c r="F153" s="78"/>
      <c r="G153" s="51"/>
      <c r="H153" s="79"/>
      <c r="I153" s="80"/>
      <c r="J153" s="139" t="e">
        <f t="shared" si="3"/>
        <v>#DIV/0!</v>
      </c>
      <c r="K153" s="50"/>
      <c r="L153" s="50"/>
      <c r="M153" s="49"/>
    </row>
    <row r="154" spans="1:13">
      <c r="A154" s="73">
        <v>147</v>
      </c>
      <c r="B154" s="49"/>
      <c r="C154" s="49"/>
      <c r="D154" s="49"/>
      <c r="E154" s="78"/>
      <c r="F154" s="78"/>
      <c r="G154" s="51"/>
      <c r="H154" s="79"/>
      <c r="I154" s="80"/>
      <c r="J154" s="139" t="e">
        <f t="shared" si="3"/>
        <v>#DIV/0!</v>
      </c>
      <c r="K154" s="50"/>
      <c r="L154" s="50"/>
      <c r="M154" s="49"/>
    </row>
    <row r="155" spans="1:13">
      <c r="A155" s="32">
        <v>148</v>
      </c>
      <c r="B155" s="49"/>
      <c r="C155" s="49"/>
      <c r="D155" s="49"/>
      <c r="E155" s="78"/>
      <c r="F155" s="78"/>
      <c r="G155" s="51"/>
      <c r="H155" s="79"/>
      <c r="I155" s="80"/>
      <c r="J155" s="139" t="e">
        <f t="shared" si="3"/>
        <v>#DIV/0!</v>
      </c>
      <c r="K155" s="50"/>
      <c r="L155" s="50"/>
      <c r="M155" s="49"/>
    </row>
    <row r="156" spans="1:13">
      <c r="A156" s="32">
        <v>149</v>
      </c>
      <c r="B156" s="49"/>
      <c r="C156" s="49"/>
      <c r="D156" s="49"/>
      <c r="E156" s="78"/>
      <c r="F156" s="78"/>
      <c r="G156" s="51"/>
      <c r="H156" s="79"/>
      <c r="I156" s="80"/>
      <c r="J156" s="139" t="e">
        <f t="shared" si="3"/>
        <v>#DIV/0!</v>
      </c>
      <c r="K156" s="50"/>
      <c r="L156" s="50"/>
      <c r="M156" s="49"/>
    </row>
    <row r="157" spans="1:13">
      <c r="A157" s="32">
        <v>150</v>
      </c>
      <c r="B157" s="49"/>
      <c r="C157" s="49"/>
      <c r="D157" s="49"/>
      <c r="E157" s="78"/>
      <c r="F157" s="78"/>
      <c r="G157" s="51"/>
      <c r="H157" s="79"/>
      <c r="I157" s="80"/>
      <c r="J157" s="152" t="e">
        <f t="shared" si="3"/>
        <v>#DIV/0!</v>
      </c>
      <c r="K157" s="50"/>
      <c r="L157" s="50"/>
      <c r="M157" s="49"/>
    </row>
    <row r="158" spans="1:13">
      <c r="A158" s="32">
        <v>151</v>
      </c>
      <c r="B158" s="49"/>
      <c r="C158" s="49"/>
      <c r="D158" s="49"/>
      <c r="E158" s="78"/>
      <c r="F158" s="78"/>
      <c r="G158" s="51"/>
      <c r="H158" s="79"/>
      <c r="I158" s="80"/>
      <c r="J158" s="152" t="e">
        <f t="shared" si="3"/>
        <v>#DIV/0!</v>
      </c>
      <c r="K158" s="50"/>
      <c r="L158" s="50"/>
      <c r="M158" s="49"/>
    </row>
    <row r="159" spans="1:13">
      <c r="A159" s="32">
        <v>152</v>
      </c>
      <c r="B159" s="49"/>
      <c r="C159" s="49"/>
      <c r="D159" s="49"/>
      <c r="E159" s="78"/>
      <c r="F159" s="78"/>
      <c r="G159" s="51"/>
      <c r="H159" s="79"/>
      <c r="I159" s="80"/>
      <c r="J159" s="139" t="e">
        <f t="shared" si="3"/>
        <v>#DIV/0!</v>
      </c>
      <c r="K159" s="50"/>
      <c r="L159" s="50"/>
      <c r="M159" s="49"/>
    </row>
    <row r="160" spans="1:13">
      <c r="A160" s="32">
        <v>153</v>
      </c>
      <c r="B160" s="49"/>
      <c r="C160" s="49"/>
      <c r="D160" s="49"/>
      <c r="E160" s="78"/>
      <c r="F160" s="78"/>
      <c r="G160" s="51"/>
      <c r="H160" s="79"/>
      <c r="I160" s="80"/>
      <c r="J160" s="152" t="e">
        <f t="shared" si="3"/>
        <v>#DIV/0!</v>
      </c>
      <c r="K160" s="50"/>
      <c r="L160" s="50"/>
      <c r="M160" s="49"/>
    </row>
    <row r="161" spans="1:13">
      <c r="A161" s="32">
        <v>154</v>
      </c>
      <c r="B161" s="49"/>
      <c r="C161" s="49"/>
      <c r="D161" s="49"/>
      <c r="E161" s="78"/>
      <c r="F161" s="78"/>
      <c r="G161" s="51"/>
      <c r="H161" s="79"/>
      <c r="I161" s="80"/>
      <c r="J161" s="152" t="e">
        <f t="shared" si="3"/>
        <v>#DIV/0!</v>
      </c>
      <c r="K161" s="50"/>
      <c r="L161" s="50"/>
      <c r="M161" s="49"/>
    </row>
    <row r="162" spans="1:13">
      <c r="A162" s="32">
        <v>155</v>
      </c>
      <c r="B162" s="49"/>
      <c r="C162" s="49"/>
      <c r="D162" s="49"/>
      <c r="E162" s="78"/>
      <c r="F162" s="78"/>
      <c r="G162" s="51"/>
      <c r="H162" s="79"/>
      <c r="I162" s="80"/>
      <c r="J162" s="139" t="e">
        <f t="shared" si="3"/>
        <v>#DIV/0!</v>
      </c>
      <c r="K162" s="50"/>
      <c r="L162" s="50"/>
      <c r="M162" s="49"/>
    </row>
    <row r="163" spans="1:13">
      <c r="A163" s="73">
        <v>156</v>
      </c>
      <c r="B163" s="49"/>
      <c r="C163" s="49"/>
      <c r="D163" s="49"/>
      <c r="E163" s="78"/>
      <c r="F163" s="78"/>
      <c r="G163" s="51"/>
      <c r="H163" s="79"/>
      <c r="I163" s="80"/>
      <c r="J163" s="139" t="e">
        <f t="shared" si="3"/>
        <v>#DIV/0!</v>
      </c>
      <c r="K163" s="50"/>
      <c r="L163" s="50"/>
      <c r="M163" s="49"/>
    </row>
    <row r="164" spans="1:13">
      <c r="A164" s="73">
        <v>157</v>
      </c>
      <c r="B164" s="49"/>
      <c r="C164" s="49"/>
      <c r="D164" s="49"/>
      <c r="E164" s="78"/>
      <c r="F164" s="78"/>
      <c r="G164" s="51"/>
      <c r="H164" s="79"/>
      <c r="I164" s="80"/>
      <c r="J164" s="139" t="e">
        <f t="shared" si="3"/>
        <v>#DIV/0!</v>
      </c>
      <c r="K164" s="50"/>
      <c r="L164" s="50"/>
      <c r="M164" s="49"/>
    </row>
    <row r="165" spans="1:13">
      <c r="A165" s="32">
        <v>158</v>
      </c>
      <c r="B165" s="49"/>
      <c r="C165" s="49"/>
      <c r="D165" s="49"/>
      <c r="E165" s="78"/>
      <c r="F165" s="78"/>
      <c r="G165" s="51"/>
      <c r="H165" s="79"/>
      <c r="I165" s="80"/>
      <c r="J165" s="139" t="e">
        <f t="shared" si="3"/>
        <v>#DIV/0!</v>
      </c>
      <c r="K165" s="50"/>
      <c r="L165" s="50"/>
      <c r="M165" s="49"/>
    </row>
    <row r="166" spans="1:13">
      <c r="A166" s="32">
        <v>159</v>
      </c>
      <c r="B166" s="49"/>
      <c r="C166" s="49"/>
      <c r="D166" s="49"/>
      <c r="E166" s="78"/>
      <c r="F166" s="78"/>
      <c r="G166" s="51"/>
      <c r="H166" s="79"/>
      <c r="I166" s="80"/>
      <c r="J166" s="152" t="e">
        <f t="shared" si="3"/>
        <v>#DIV/0!</v>
      </c>
      <c r="K166" s="50"/>
      <c r="L166" s="50"/>
      <c r="M166" s="49"/>
    </row>
    <row r="167" spans="1:13">
      <c r="A167" s="32">
        <v>160</v>
      </c>
      <c r="B167" s="49"/>
      <c r="C167" s="49"/>
      <c r="D167" s="49"/>
      <c r="E167" s="78"/>
      <c r="F167" s="78"/>
      <c r="G167" s="51"/>
      <c r="H167" s="79"/>
      <c r="I167" s="80"/>
      <c r="J167" s="152" t="e">
        <f t="shared" si="3"/>
        <v>#DIV/0!</v>
      </c>
      <c r="K167" s="50"/>
      <c r="L167" s="50"/>
      <c r="M167" s="49"/>
    </row>
    <row r="168" spans="1:13">
      <c r="A168" s="32">
        <v>161</v>
      </c>
      <c r="B168" s="49"/>
      <c r="C168" s="49"/>
      <c r="D168" s="49"/>
      <c r="E168" s="78"/>
      <c r="F168" s="78"/>
      <c r="G168" s="51"/>
      <c r="H168" s="79"/>
      <c r="I168" s="80"/>
      <c r="J168" s="139" t="e">
        <f t="shared" si="3"/>
        <v>#DIV/0!</v>
      </c>
      <c r="K168" s="50"/>
      <c r="L168" s="50"/>
      <c r="M168" s="49"/>
    </row>
    <row r="169" spans="1:13">
      <c r="A169" s="32">
        <v>162</v>
      </c>
      <c r="B169" s="49"/>
      <c r="C169" s="49"/>
      <c r="D169" s="49"/>
      <c r="E169" s="78"/>
      <c r="F169" s="78"/>
      <c r="G169" s="51"/>
      <c r="H169" s="79"/>
      <c r="I169" s="80"/>
      <c r="J169" s="152" t="e">
        <f t="shared" si="3"/>
        <v>#DIV/0!</v>
      </c>
      <c r="K169" s="50"/>
      <c r="L169" s="50"/>
      <c r="M169" s="49"/>
    </row>
    <row r="170" spans="1:13">
      <c r="A170" s="32">
        <v>163</v>
      </c>
      <c r="B170" s="49"/>
      <c r="C170" s="49"/>
      <c r="D170" s="49"/>
      <c r="E170" s="78"/>
      <c r="F170" s="78"/>
      <c r="G170" s="51"/>
      <c r="H170" s="79"/>
      <c r="I170" s="80"/>
      <c r="J170" s="152" t="e">
        <f t="shared" si="3"/>
        <v>#DIV/0!</v>
      </c>
      <c r="K170" s="50"/>
      <c r="L170" s="50"/>
      <c r="M170" s="49"/>
    </row>
    <row r="171" spans="1:13">
      <c r="A171" s="32">
        <v>164</v>
      </c>
      <c r="B171" s="49"/>
      <c r="C171" s="49"/>
      <c r="D171" s="49"/>
      <c r="E171" s="78"/>
      <c r="F171" s="78"/>
      <c r="G171" s="51"/>
      <c r="H171" s="79"/>
      <c r="I171" s="80"/>
      <c r="J171" s="139" t="e">
        <f t="shared" si="3"/>
        <v>#DIV/0!</v>
      </c>
      <c r="K171" s="50"/>
      <c r="L171" s="50"/>
      <c r="M171" s="49"/>
    </row>
    <row r="172" spans="1:13">
      <c r="A172" s="32">
        <v>165</v>
      </c>
      <c r="B172" s="49"/>
      <c r="C172" s="49"/>
      <c r="D172" s="49"/>
      <c r="E172" s="78"/>
      <c r="F172" s="78"/>
      <c r="G172" s="51"/>
      <c r="H172" s="79"/>
      <c r="I172" s="80"/>
      <c r="J172" s="139" t="e">
        <f t="shared" si="3"/>
        <v>#DIV/0!</v>
      </c>
      <c r="K172" s="50"/>
      <c r="L172" s="50"/>
      <c r="M172" s="49"/>
    </row>
    <row r="173" spans="1:13">
      <c r="A173" s="73">
        <v>166</v>
      </c>
      <c r="B173" s="49"/>
      <c r="C173" s="49"/>
      <c r="D173" s="49"/>
      <c r="E173" s="78"/>
      <c r="F173" s="78"/>
      <c r="G173" s="51"/>
      <c r="H173" s="79"/>
      <c r="I173" s="80"/>
      <c r="J173" s="139" t="e">
        <f t="shared" si="3"/>
        <v>#DIV/0!</v>
      </c>
      <c r="K173" s="50"/>
      <c r="L173" s="50"/>
      <c r="M173" s="49"/>
    </row>
    <row r="174" spans="1:13">
      <c r="A174" s="73">
        <v>167</v>
      </c>
      <c r="B174" s="49"/>
      <c r="C174" s="49"/>
      <c r="D174" s="49"/>
      <c r="E174" s="78"/>
      <c r="F174" s="78"/>
      <c r="G174" s="51"/>
      <c r="H174" s="79"/>
      <c r="I174" s="80"/>
      <c r="J174" s="139" t="e">
        <f t="shared" si="3"/>
        <v>#DIV/0!</v>
      </c>
      <c r="K174" s="50"/>
      <c r="L174" s="50"/>
      <c r="M174" s="49"/>
    </row>
    <row r="175" spans="1:13">
      <c r="A175" s="32">
        <v>168</v>
      </c>
      <c r="B175" s="49"/>
      <c r="C175" s="49"/>
      <c r="D175" s="49"/>
      <c r="E175" s="78"/>
      <c r="F175" s="78"/>
      <c r="G175" s="51"/>
      <c r="H175" s="79"/>
      <c r="I175" s="80"/>
      <c r="J175" s="152" t="e">
        <f t="shared" si="3"/>
        <v>#DIV/0!</v>
      </c>
      <c r="K175" s="50"/>
      <c r="L175" s="50"/>
      <c r="M175" s="49"/>
    </row>
    <row r="176" spans="1:13">
      <c r="A176" s="32">
        <v>169</v>
      </c>
      <c r="B176" s="49"/>
      <c r="C176" s="49"/>
      <c r="D176" s="49"/>
      <c r="E176" s="78"/>
      <c r="F176" s="78"/>
      <c r="G176" s="51"/>
      <c r="H176" s="79"/>
      <c r="I176" s="80"/>
      <c r="J176" s="152" t="e">
        <f t="shared" si="3"/>
        <v>#DIV/0!</v>
      </c>
      <c r="K176" s="50"/>
      <c r="L176" s="50"/>
      <c r="M176" s="49"/>
    </row>
    <row r="177" spans="1:13">
      <c r="A177" s="32">
        <v>170</v>
      </c>
      <c r="B177" s="49"/>
      <c r="C177" s="49"/>
      <c r="D177" s="49"/>
      <c r="E177" s="78"/>
      <c r="F177" s="78"/>
      <c r="G177" s="51"/>
      <c r="H177" s="79"/>
      <c r="I177" s="80"/>
      <c r="J177" s="139" t="e">
        <f t="shared" si="3"/>
        <v>#DIV/0!</v>
      </c>
      <c r="K177" s="50"/>
      <c r="L177" s="50"/>
      <c r="M177" s="49"/>
    </row>
    <row r="178" spans="1:13">
      <c r="A178" s="32">
        <v>171</v>
      </c>
      <c r="B178" s="49"/>
      <c r="C178" s="49"/>
      <c r="D178" s="49"/>
      <c r="E178" s="78"/>
      <c r="F178" s="78"/>
      <c r="G178" s="51"/>
      <c r="H178" s="79"/>
      <c r="I178" s="80"/>
      <c r="J178" s="152" t="e">
        <f t="shared" si="3"/>
        <v>#DIV/0!</v>
      </c>
      <c r="K178" s="50"/>
      <c r="L178" s="50"/>
      <c r="M178" s="49"/>
    </row>
    <row r="179" spans="1:13">
      <c r="A179" s="32">
        <v>172</v>
      </c>
      <c r="B179" s="49"/>
      <c r="C179" s="49"/>
      <c r="D179" s="49"/>
      <c r="E179" s="78"/>
      <c r="F179" s="78"/>
      <c r="G179" s="51"/>
      <c r="H179" s="79"/>
      <c r="I179" s="80"/>
      <c r="J179" s="152" t="e">
        <f t="shared" si="3"/>
        <v>#DIV/0!</v>
      </c>
      <c r="K179" s="50"/>
      <c r="L179" s="50"/>
      <c r="M179" s="49"/>
    </row>
    <row r="180" spans="1:13">
      <c r="A180" s="32">
        <v>173</v>
      </c>
      <c r="B180" s="49"/>
      <c r="C180" s="49"/>
      <c r="D180" s="49"/>
      <c r="E180" s="78"/>
      <c r="F180" s="78"/>
      <c r="G180" s="51"/>
      <c r="H180" s="79"/>
      <c r="I180" s="80"/>
      <c r="J180" s="139" t="e">
        <f t="shared" si="3"/>
        <v>#DIV/0!</v>
      </c>
      <c r="K180" s="50"/>
      <c r="L180" s="50"/>
      <c r="M180" s="49"/>
    </row>
    <row r="181" spans="1:13">
      <c r="A181" s="32">
        <v>174</v>
      </c>
      <c r="B181" s="49"/>
      <c r="C181" s="49"/>
      <c r="D181" s="49"/>
      <c r="E181" s="78"/>
      <c r="F181" s="78"/>
      <c r="G181" s="51"/>
      <c r="H181" s="79"/>
      <c r="I181" s="80"/>
      <c r="J181" s="139" t="e">
        <f t="shared" si="3"/>
        <v>#DIV/0!</v>
      </c>
      <c r="K181" s="50"/>
      <c r="L181" s="50"/>
      <c r="M181" s="49"/>
    </row>
    <row r="182" spans="1:13">
      <c r="A182" s="32">
        <v>175</v>
      </c>
      <c r="B182" s="49"/>
      <c r="C182" s="49"/>
      <c r="D182" s="49"/>
      <c r="E182" s="78"/>
      <c r="F182" s="78"/>
      <c r="G182" s="51"/>
      <c r="H182" s="79"/>
      <c r="I182" s="80"/>
      <c r="J182" s="139" t="e">
        <f t="shared" si="3"/>
        <v>#DIV/0!</v>
      </c>
      <c r="K182" s="50"/>
      <c r="L182" s="50"/>
      <c r="M182" s="49"/>
    </row>
    <row r="183" spans="1:13">
      <c r="A183" s="73">
        <v>176</v>
      </c>
      <c r="B183" s="49"/>
      <c r="C183" s="49"/>
      <c r="D183" s="49"/>
      <c r="E183" s="78"/>
      <c r="F183" s="78"/>
      <c r="G183" s="51"/>
      <c r="H183" s="79"/>
      <c r="I183" s="80"/>
      <c r="J183" s="139" t="e">
        <f t="shared" si="3"/>
        <v>#DIV/0!</v>
      </c>
      <c r="K183" s="50"/>
      <c r="L183" s="50"/>
      <c r="M183" s="49"/>
    </row>
    <row r="184" spans="1:13">
      <c r="A184" s="73">
        <v>177</v>
      </c>
      <c r="B184" s="49"/>
      <c r="C184" s="49"/>
      <c r="D184" s="49"/>
      <c r="E184" s="78"/>
      <c r="F184" s="78"/>
      <c r="G184" s="51"/>
      <c r="H184" s="79"/>
      <c r="I184" s="80"/>
      <c r="J184" s="152" t="e">
        <f t="shared" si="3"/>
        <v>#DIV/0!</v>
      </c>
      <c r="K184" s="50"/>
      <c r="L184" s="50"/>
      <c r="M184" s="49"/>
    </row>
    <row r="185" spans="1:13">
      <c r="A185" s="32">
        <v>178</v>
      </c>
      <c r="B185" s="49"/>
      <c r="C185" s="49"/>
      <c r="D185" s="49"/>
      <c r="E185" s="78"/>
      <c r="F185" s="78"/>
      <c r="G185" s="51"/>
      <c r="H185" s="79"/>
      <c r="I185" s="80"/>
      <c r="J185" s="152" t="e">
        <f t="shared" si="3"/>
        <v>#DIV/0!</v>
      </c>
      <c r="K185" s="50"/>
      <c r="L185" s="50"/>
      <c r="M185" s="49"/>
    </row>
    <row r="186" spans="1:13">
      <c r="A186" s="32">
        <v>179</v>
      </c>
      <c r="B186" s="49"/>
      <c r="C186" s="49"/>
      <c r="D186" s="49"/>
      <c r="E186" s="78"/>
      <c r="F186" s="78"/>
      <c r="G186" s="51"/>
      <c r="H186" s="79"/>
      <c r="I186" s="80"/>
      <c r="J186" s="139" t="e">
        <f t="shared" si="3"/>
        <v>#DIV/0!</v>
      </c>
      <c r="K186" s="50"/>
      <c r="L186" s="50"/>
      <c r="M186" s="49"/>
    </row>
    <row r="187" spans="1:13">
      <c r="A187" s="32">
        <v>180</v>
      </c>
      <c r="B187" s="49"/>
      <c r="C187" s="49"/>
      <c r="D187" s="49"/>
      <c r="E187" s="78"/>
      <c r="F187" s="78"/>
      <c r="G187" s="51"/>
      <c r="H187" s="79"/>
      <c r="I187" s="80"/>
      <c r="J187" s="152" t="e">
        <f t="shared" si="3"/>
        <v>#DIV/0!</v>
      </c>
      <c r="K187" s="50"/>
      <c r="L187" s="50"/>
      <c r="M187" s="49"/>
    </row>
    <row r="188" spans="1:13">
      <c r="A188" s="32">
        <v>181</v>
      </c>
      <c r="B188" s="49"/>
      <c r="C188" s="49"/>
      <c r="D188" s="49"/>
      <c r="E188" s="78"/>
      <c r="F188" s="78"/>
      <c r="G188" s="51"/>
      <c r="H188" s="79"/>
      <c r="I188" s="80"/>
      <c r="J188" s="152" t="e">
        <f t="shared" si="3"/>
        <v>#DIV/0!</v>
      </c>
      <c r="K188" s="50"/>
      <c r="L188" s="50"/>
      <c r="M188" s="49"/>
    </row>
    <row r="189" spans="1:13">
      <c r="A189" s="32">
        <v>182</v>
      </c>
      <c r="B189" s="49"/>
      <c r="C189" s="49"/>
      <c r="D189" s="49"/>
      <c r="E189" s="78"/>
      <c r="F189" s="78"/>
      <c r="G189" s="51"/>
      <c r="H189" s="79"/>
      <c r="I189" s="80"/>
      <c r="J189" s="139" t="e">
        <f t="shared" si="3"/>
        <v>#DIV/0!</v>
      </c>
      <c r="K189" s="50"/>
      <c r="L189" s="50"/>
      <c r="M189" s="49"/>
    </row>
    <row r="190" spans="1:13">
      <c r="A190" s="32">
        <v>183</v>
      </c>
      <c r="B190" s="49"/>
      <c r="C190" s="49"/>
      <c r="D190" s="49"/>
      <c r="E190" s="78"/>
      <c r="F190" s="78"/>
      <c r="G190" s="51"/>
      <c r="H190" s="79"/>
      <c r="I190" s="80"/>
      <c r="J190" s="139" t="e">
        <f t="shared" si="3"/>
        <v>#DIV/0!</v>
      </c>
      <c r="K190" s="50"/>
      <c r="L190" s="50"/>
      <c r="M190" s="49"/>
    </row>
    <row r="191" spans="1:13">
      <c r="A191" s="32">
        <v>184</v>
      </c>
      <c r="B191" s="49"/>
      <c r="C191" s="49"/>
      <c r="D191" s="49"/>
      <c r="E191" s="78"/>
      <c r="F191" s="78"/>
      <c r="G191" s="51"/>
      <c r="H191" s="79"/>
      <c r="I191" s="80"/>
      <c r="J191" s="139" t="e">
        <f t="shared" si="3"/>
        <v>#DIV/0!</v>
      </c>
      <c r="K191" s="50"/>
      <c r="L191" s="50"/>
      <c r="M191" s="49"/>
    </row>
    <row r="192" spans="1:13">
      <c r="A192" s="32">
        <v>185</v>
      </c>
      <c r="B192" s="49"/>
      <c r="C192" s="49"/>
      <c r="D192" s="49"/>
      <c r="E192" s="78"/>
      <c r="F192" s="78"/>
      <c r="G192" s="51"/>
      <c r="H192" s="79"/>
      <c r="I192" s="80"/>
      <c r="J192" s="139" t="e">
        <f t="shared" si="3"/>
        <v>#DIV/0!</v>
      </c>
      <c r="K192" s="50"/>
      <c r="L192" s="50"/>
      <c r="M192" s="49"/>
    </row>
    <row r="193" spans="1:13">
      <c r="A193" s="73">
        <v>186</v>
      </c>
      <c r="B193" s="49"/>
      <c r="C193" s="49"/>
      <c r="D193" s="49"/>
      <c r="E193" s="78"/>
      <c r="F193" s="78"/>
      <c r="G193" s="51"/>
      <c r="H193" s="79"/>
      <c r="I193" s="80"/>
      <c r="J193" s="152" t="e">
        <f t="shared" si="3"/>
        <v>#DIV/0!</v>
      </c>
      <c r="K193" s="50"/>
      <c r="L193" s="50"/>
      <c r="M193" s="49"/>
    </row>
    <row r="194" spans="1:13">
      <c r="A194" s="73">
        <v>187</v>
      </c>
      <c r="B194" s="49"/>
      <c r="C194" s="49"/>
      <c r="D194" s="49"/>
      <c r="E194" s="78"/>
      <c r="F194" s="78"/>
      <c r="G194" s="51"/>
      <c r="H194" s="79"/>
      <c r="I194" s="80"/>
      <c r="J194" s="152" t="e">
        <f t="shared" si="3"/>
        <v>#DIV/0!</v>
      </c>
      <c r="K194" s="50"/>
      <c r="L194" s="50"/>
      <c r="M194" s="49"/>
    </row>
    <row r="195" spans="1:13">
      <c r="A195" s="32">
        <v>188</v>
      </c>
      <c r="B195" s="49"/>
      <c r="C195" s="49"/>
      <c r="D195" s="49"/>
      <c r="E195" s="78"/>
      <c r="F195" s="78"/>
      <c r="G195" s="51"/>
      <c r="H195" s="79"/>
      <c r="I195" s="80"/>
      <c r="J195" s="139" t="e">
        <f t="shared" si="3"/>
        <v>#DIV/0!</v>
      </c>
      <c r="K195" s="50"/>
      <c r="L195" s="50"/>
      <c r="M195" s="49"/>
    </row>
    <row r="196" spans="1:13">
      <c r="A196" s="32">
        <v>189</v>
      </c>
      <c r="B196" s="49"/>
      <c r="C196" s="49"/>
      <c r="D196" s="49"/>
      <c r="E196" s="78"/>
      <c r="F196" s="78"/>
      <c r="G196" s="51"/>
      <c r="H196" s="79"/>
      <c r="I196" s="80"/>
      <c r="J196" s="152" t="e">
        <f t="shared" si="3"/>
        <v>#DIV/0!</v>
      </c>
      <c r="K196" s="50"/>
      <c r="L196" s="50"/>
      <c r="M196" s="49"/>
    </row>
    <row r="197" spans="1:13">
      <c r="A197" s="32">
        <v>190</v>
      </c>
      <c r="B197" s="49"/>
      <c r="C197" s="49"/>
      <c r="D197" s="49"/>
      <c r="E197" s="78"/>
      <c r="F197" s="78"/>
      <c r="G197" s="51"/>
      <c r="H197" s="79"/>
      <c r="I197" s="80"/>
      <c r="J197" s="152" t="e">
        <f t="shared" si="3"/>
        <v>#DIV/0!</v>
      </c>
      <c r="K197" s="50"/>
      <c r="L197" s="50"/>
      <c r="M197" s="49"/>
    </row>
    <row r="198" spans="1:13">
      <c r="A198" s="32">
        <v>191</v>
      </c>
      <c r="B198" s="49"/>
      <c r="C198" s="49"/>
      <c r="D198" s="49"/>
      <c r="E198" s="78"/>
      <c r="F198" s="78"/>
      <c r="G198" s="51"/>
      <c r="H198" s="79"/>
      <c r="I198" s="80"/>
      <c r="J198" s="139" t="e">
        <f t="shared" si="3"/>
        <v>#DIV/0!</v>
      </c>
      <c r="K198" s="50"/>
      <c r="L198" s="50"/>
      <c r="M198" s="49"/>
    </row>
    <row r="199" spans="1:13">
      <c r="A199" s="32">
        <v>192</v>
      </c>
      <c r="B199" s="49"/>
      <c r="C199" s="49"/>
      <c r="D199" s="49"/>
      <c r="E199" s="78"/>
      <c r="F199" s="78"/>
      <c r="G199" s="51"/>
      <c r="H199" s="79"/>
      <c r="I199" s="80"/>
      <c r="J199" s="139" t="e">
        <f t="shared" si="3"/>
        <v>#DIV/0!</v>
      </c>
      <c r="K199" s="50"/>
      <c r="L199" s="50"/>
      <c r="M199" s="49"/>
    </row>
    <row r="200" spans="1:13">
      <c r="A200" s="32">
        <v>193</v>
      </c>
      <c r="B200" s="49"/>
      <c r="C200" s="49"/>
      <c r="D200" s="49"/>
      <c r="E200" s="78"/>
      <c r="F200" s="78"/>
      <c r="G200" s="51"/>
      <c r="H200" s="79"/>
      <c r="I200" s="80"/>
      <c r="J200" s="139" t="e">
        <f t="shared" ref="J200:J263" si="4">H200/I200</f>
        <v>#DIV/0!</v>
      </c>
      <c r="K200" s="50"/>
      <c r="L200" s="50"/>
      <c r="M200" s="49"/>
    </row>
    <row r="201" spans="1:13">
      <c r="A201" s="32">
        <v>194</v>
      </c>
      <c r="B201" s="49"/>
      <c r="C201" s="49"/>
      <c r="D201" s="49"/>
      <c r="E201" s="78"/>
      <c r="F201" s="78"/>
      <c r="G201" s="51"/>
      <c r="H201" s="79"/>
      <c r="I201" s="80"/>
      <c r="J201" s="139" t="e">
        <f t="shared" si="4"/>
        <v>#DIV/0!</v>
      </c>
      <c r="K201" s="50"/>
      <c r="L201" s="50"/>
      <c r="M201" s="49"/>
    </row>
    <row r="202" spans="1:13">
      <c r="A202" s="32">
        <v>195</v>
      </c>
      <c r="B202" s="49"/>
      <c r="C202" s="49"/>
      <c r="D202" s="49"/>
      <c r="E202" s="78"/>
      <c r="F202" s="78"/>
      <c r="G202" s="51"/>
      <c r="H202" s="79"/>
      <c r="I202" s="80"/>
      <c r="J202" s="152" t="e">
        <f t="shared" si="4"/>
        <v>#DIV/0!</v>
      </c>
      <c r="K202" s="50"/>
      <c r="L202" s="50"/>
      <c r="M202" s="49"/>
    </row>
    <row r="203" spans="1:13">
      <c r="A203" s="73">
        <v>196</v>
      </c>
      <c r="B203" s="49"/>
      <c r="C203" s="49"/>
      <c r="D203" s="49"/>
      <c r="E203" s="78"/>
      <c r="F203" s="78"/>
      <c r="G203" s="51"/>
      <c r="H203" s="79"/>
      <c r="I203" s="80"/>
      <c r="J203" s="152" t="e">
        <f t="shared" si="4"/>
        <v>#DIV/0!</v>
      </c>
      <c r="K203" s="50"/>
      <c r="L203" s="50"/>
      <c r="M203" s="49"/>
    </row>
    <row r="204" spans="1:13">
      <c r="A204" s="73">
        <v>197</v>
      </c>
      <c r="B204" s="49"/>
      <c r="C204" s="49"/>
      <c r="D204" s="49"/>
      <c r="E204" s="78"/>
      <c r="F204" s="78"/>
      <c r="G204" s="51"/>
      <c r="H204" s="79"/>
      <c r="I204" s="80"/>
      <c r="J204" s="139" t="e">
        <f t="shared" si="4"/>
        <v>#DIV/0!</v>
      </c>
      <c r="K204" s="50"/>
      <c r="L204" s="50"/>
      <c r="M204" s="49"/>
    </row>
    <row r="205" spans="1:13">
      <c r="A205" s="32">
        <v>198</v>
      </c>
      <c r="B205" s="49"/>
      <c r="C205" s="49"/>
      <c r="D205" s="49"/>
      <c r="E205" s="78"/>
      <c r="F205" s="78"/>
      <c r="G205" s="51"/>
      <c r="H205" s="79"/>
      <c r="I205" s="80"/>
      <c r="J205" s="152" t="e">
        <f t="shared" si="4"/>
        <v>#DIV/0!</v>
      </c>
      <c r="K205" s="50"/>
      <c r="L205" s="50"/>
      <c r="M205" s="49"/>
    </row>
    <row r="206" spans="1:13">
      <c r="A206" s="32">
        <v>199</v>
      </c>
      <c r="B206" s="49"/>
      <c r="C206" s="49"/>
      <c r="D206" s="49"/>
      <c r="E206" s="78"/>
      <c r="F206" s="78"/>
      <c r="G206" s="51"/>
      <c r="H206" s="79"/>
      <c r="I206" s="80"/>
      <c r="J206" s="152" t="e">
        <f t="shared" si="4"/>
        <v>#DIV/0!</v>
      </c>
      <c r="K206" s="50"/>
      <c r="L206" s="50"/>
      <c r="M206" s="49"/>
    </row>
    <row r="207" spans="1:13">
      <c r="A207" s="32">
        <v>200</v>
      </c>
      <c r="B207" s="49"/>
      <c r="C207" s="49"/>
      <c r="D207" s="49"/>
      <c r="E207" s="78"/>
      <c r="F207" s="78"/>
      <c r="G207" s="51"/>
      <c r="H207" s="79"/>
      <c r="I207" s="80"/>
      <c r="J207" s="139" t="e">
        <f t="shared" si="4"/>
        <v>#DIV/0!</v>
      </c>
      <c r="K207" s="50"/>
      <c r="L207" s="50"/>
      <c r="M207" s="49"/>
    </row>
    <row r="208" spans="1:13">
      <c r="A208" s="32">
        <v>201</v>
      </c>
      <c r="B208" s="49"/>
      <c r="C208" s="49"/>
      <c r="D208" s="49"/>
      <c r="E208" s="78"/>
      <c r="F208" s="78"/>
      <c r="G208" s="51"/>
      <c r="H208" s="79"/>
      <c r="I208" s="80"/>
      <c r="J208" s="139" t="e">
        <f t="shared" si="4"/>
        <v>#DIV/0!</v>
      </c>
      <c r="K208" s="50"/>
      <c r="L208" s="50"/>
      <c r="M208" s="49"/>
    </row>
    <row r="209" spans="1:13">
      <c r="A209" s="32">
        <v>202</v>
      </c>
      <c r="B209" s="49"/>
      <c r="C209" s="49"/>
      <c r="D209" s="49"/>
      <c r="E209" s="78"/>
      <c r="F209" s="78"/>
      <c r="G209" s="51"/>
      <c r="H209" s="79"/>
      <c r="I209" s="80"/>
      <c r="J209" s="139" t="e">
        <f t="shared" si="4"/>
        <v>#DIV/0!</v>
      </c>
      <c r="K209" s="50"/>
      <c r="L209" s="50"/>
      <c r="M209" s="49"/>
    </row>
    <row r="210" spans="1:13">
      <c r="A210" s="32">
        <v>203</v>
      </c>
      <c r="B210" s="49"/>
      <c r="C210" s="49"/>
      <c r="D210" s="49"/>
      <c r="E210" s="78"/>
      <c r="F210" s="78"/>
      <c r="G210" s="51"/>
      <c r="H210" s="79"/>
      <c r="I210" s="80"/>
      <c r="J210" s="139" t="e">
        <f t="shared" si="4"/>
        <v>#DIV/0!</v>
      </c>
      <c r="K210" s="50"/>
      <c r="L210" s="50"/>
      <c r="M210" s="49"/>
    </row>
    <row r="211" spans="1:13">
      <c r="A211" s="32">
        <v>204</v>
      </c>
      <c r="B211" s="49"/>
      <c r="C211" s="49"/>
      <c r="D211" s="49"/>
      <c r="E211" s="78"/>
      <c r="F211" s="78"/>
      <c r="G211" s="51"/>
      <c r="H211" s="79"/>
      <c r="I211" s="80"/>
      <c r="J211" s="152" t="e">
        <f t="shared" si="4"/>
        <v>#DIV/0!</v>
      </c>
      <c r="K211" s="50"/>
      <c r="L211" s="50"/>
      <c r="M211" s="49"/>
    </row>
    <row r="212" spans="1:13">
      <c r="A212" s="32">
        <v>205</v>
      </c>
      <c r="B212" s="49"/>
      <c r="C212" s="49"/>
      <c r="D212" s="49"/>
      <c r="E212" s="78"/>
      <c r="F212" s="78"/>
      <c r="G212" s="51"/>
      <c r="H212" s="79"/>
      <c r="I212" s="80"/>
      <c r="J212" s="152" t="e">
        <f t="shared" si="4"/>
        <v>#DIV/0!</v>
      </c>
      <c r="K212" s="50"/>
      <c r="L212" s="50"/>
      <c r="M212" s="49"/>
    </row>
    <row r="213" spans="1:13">
      <c r="A213" s="73">
        <v>206</v>
      </c>
      <c r="B213" s="49"/>
      <c r="C213" s="49"/>
      <c r="D213" s="49"/>
      <c r="E213" s="78"/>
      <c r="F213" s="78"/>
      <c r="G213" s="51"/>
      <c r="H213" s="79"/>
      <c r="I213" s="80"/>
      <c r="J213" s="139" t="e">
        <f t="shared" si="4"/>
        <v>#DIV/0!</v>
      </c>
      <c r="K213" s="50"/>
      <c r="L213" s="50"/>
      <c r="M213" s="49"/>
    </row>
    <row r="214" spans="1:13">
      <c r="A214" s="73">
        <v>207</v>
      </c>
      <c r="B214" s="49"/>
      <c r="C214" s="49"/>
      <c r="D214" s="49"/>
      <c r="E214" s="78"/>
      <c r="F214" s="78"/>
      <c r="G214" s="51"/>
      <c r="H214" s="79"/>
      <c r="I214" s="80"/>
      <c r="J214" s="152" t="e">
        <f t="shared" si="4"/>
        <v>#DIV/0!</v>
      </c>
      <c r="K214" s="50"/>
      <c r="L214" s="50"/>
      <c r="M214" s="49"/>
    </row>
    <row r="215" spans="1:13">
      <c r="A215" s="32">
        <v>208</v>
      </c>
      <c r="B215" s="49"/>
      <c r="C215" s="49"/>
      <c r="D215" s="49"/>
      <c r="E215" s="78"/>
      <c r="F215" s="78"/>
      <c r="G215" s="51"/>
      <c r="H215" s="79"/>
      <c r="I215" s="80"/>
      <c r="J215" s="152" t="e">
        <f t="shared" si="4"/>
        <v>#DIV/0!</v>
      </c>
      <c r="K215" s="50"/>
      <c r="L215" s="50"/>
      <c r="M215" s="49"/>
    </row>
    <row r="216" spans="1:13">
      <c r="A216" s="32">
        <v>209</v>
      </c>
      <c r="B216" s="49"/>
      <c r="C216" s="49"/>
      <c r="D216" s="49"/>
      <c r="E216" s="78"/>
      <c r="F216" s="78"/>
      <c r="G216" s="51"/>
      <c r="H216" s="79"/>
      <c r="I216" s="80"/>
      <c r="J216" s="139" t="e">
        <f t="shared" si="4"/>
        <v>#DIV/0!</v>
      </c>
      <c r="K216" s="50"/>
      <c r="L216" s="50"/>
      <c r="M216" s="49"/>
    </row>
    <row r="217" spans="1:13">
      <c r="A217" s="32">
        <v>210</v>
      </c>
      <c r="B217" s="49"/>
      <c r="C217" s="49"/>
      <c r="D217" s="49"/>
      <c r="E217" s="78"/>
      <c r="F217" s="78"/>
      <c r="G217" s="51"/>
      <c r="H217" s="79"/>
      <c r="I217" s="80"/>
      <c r="J217" s="139" t="e">
        <f t="shared" si="4"/>
        <v>#DIV/0!</v>
      </c>
      <c r="K217" s="50"/>
      <c r="L217" s="50"/>
      <c r="M217" s="49"/>
    </row>
    <row r="218" spans="1:13">
      <c r="A218" s="32">
        <v>211</v>
      </c>
      <c r="B218" s="49"/>
      <c r="C218" s="49"/>
      <c r="D218" s="49"/>
      <c r="E218" s="78"/>
      <c r="F218" s="78"/>
      <c r="G218" s="51"/>
      <c r="H218" s="79"/>
      <c r="I218" s="80"/>
      <c r="J218" s="139" t="e">
        <f t="shared" si="4"/>
        <v>#DIV/0!</v>
      </c>
      <c r="K218" s="50"/>
      <c r="L218" s="50"/>
      <c r="M218" s="49"/>
    </row>
    <row r="219" spans="1:13">
      <c r="A219" s="32">
        <v>212</v>
      </c>
      <c r="B219" s="49"/>
      <c r="C219" s="49"/>
      <c r="D219" s="49"/>
      <c r="E219" s="78"/>
      <c r="F219" s="78"/>
      <c r="G219" s="51"/>
      <c r="H219" s="79"/>
      <c r="I219" s="80"/>
      <c r="J219" s="139" t="e">
        <f t="shared" si="4"/>
        <v>#DIV/0!</v>
      </c>
      <c r="K219" s="50"/>
      <c r="L219" s="50"/>
      <c r="M219" s="49"/>
    </row>
    <row r="220" spans="1:13">
      <c r="A220" s="32">
        <v>213</v>
      </c>
      <c r="B220" s="49"/>
      <c r="C220" s="49"/>
      <c r="D220" s="49"/>
      <c r="E220" s="78"/>
      <c r="F220" s="78"/>
      <c r="G220" s="51"/>
      <c r="H220" s="79"/>
      <c r="I220" s="80"/>
      <c r="J220" s="152" t="e">
        <f t="shared" si="4"/>
        <v>#DIV/0!</v>
      </c>
      <c r="K220" s="50"/>
      <c r="L220" s="50"/>
      <c r="M220" s="49"/>
    </row>
    <row r="221" spans="1:13">
      <c r="A221" s="32">
        <v>214</v>
      </c>
      <c r="B221" s="49"/>
      <c r="C221" s="49"/>
      <c r="D221" s="49"/>
      <c r="E221" s="78"/>
      <c r="F221" s="78"/>
      <c r="G221" s="51"/>
      <c r="H221" s="79"/>
      <c r="I221" s="80"/>
      <c r="J221" s="152" t="e">
        <f t="shared" si="4"/>
        <v>#DIV/0!</v>
      </c>
      <c r="K221" s="50"/>
      <c r="L221" s="50"/>
      <c r="M221" s="49"/>
    </row>
    <row r="222" spans="1:13">
      <c r="A222" s="32">
        <v>215</v>
      </c>
      <c r="B222" s="49"/>
      <c r="C222" s="49"/>
      <c r="D222" s="49"/>
      <c r="E222" s="78"/>
      <c r="F222" s="78"/>
      <c r="G222" s="51"/>
      <c r="H222" s="79"/>
      <c r="I222" s="80"/>
      <c r="J222" s="139" t="e">
        <f t="shared" si="4"/>
        <v>#DIV/0!</v>
      </c>
      <c r="K222" s="50"/>
      <c r="L222" s="50"/>
      <c r="M222" s="49"/>
    </row>
    <row r="223" spans="1:13">
      <c r="A223" s="73">
        <v>216</v>
      </c>
      <c r="B223" s="49"/>
      <c r="C223" s="49"/>
      <c r="D223" s="49"/>
      <c r="E223" s="78"/>
      <c r="F223" s="78"/>
      <c r="G223" s="51"/>
      <c r="H223" s="79"/>
      <c r="I223" s="80"/>
      <c r="J223" s="152" t="e">
        <f t="shared" si="4"/>
        <v>#DIV/0!</v>
      </c>
      <c r="K223" s="50"/>
      <c r="L223" s="50"/>
      <c r="M223" s="49"/>
    </row>
    <row r="224" spans="1:13">
      <c r="A224" s="73">
        <v>217</v>
      </c>
      <c r="B224" s="49"/>
      <c r="C224" s="49"/>
      <c r="D224" s="49"/>
      <c r="E224" s="78"/>
      <c r="F224" s="78"/>
      <c r="G224" s="51"/>
      <c r="H224" s="79"/>
      <c r="I224" s="80"/>
      <c r="J224" s="152" t="e">
        <f t="shared" si="4"/>
        <v>#DIV/0!</v>
      </c>
      <c r="K224" s="50"/>
      <c r="L224" s="50"/>
      <c r="M224" s="49"/>
    </row>
    <row r="225" spans="1:13">
      <c r="A225" s="32">
        <v>218</v>
      </c>
      <c r="B225" s="49"/>
      <c r="C225" s="49"/>
      <c r="D225" s="49"/>
      <c r="E225" s="78"/>
      <c r="F225" s="78"/>
      <c r="G225" s="51"/>
      <c r="H225" s="79"/>
      <c r="I225" s="80"/>
      <c r="J225" s="139" t="e">
        <f t="shared" si="4"/>
        <v>#DIV/0!</v>
      </c>
      <c r="K225" s="50"/>
      <c r="L225" s="50"/>
      <c r="M225" s="49"/>
    </row>
    <row r="226" spans="1:13">
      <c r="A226" s="32">
        <v>219</v>
      </c>
      <c r="B226" s="49"/>
      <c r="C226" s="49"/>
      <c r="D226" s="49"/>
      <c r="E226" s="78"/>
      <c r="F226" s="78"/>
      <c r="G226" s="51"/>
      <c r="H226" s="79"/>
      <c r="I226" s="80"/>
      <c r="J226" s="139" t="e">
        <f t="shared" si="4"/>
        <v>#DIV/0!</v>
      </c>
      <c r="K226" s="50"/>
      <c r="L226" s="50"/>
      <c r="M226" s="49"/>
    </row>
    <row r="227" spans="1:13">
      <c r="A227" s="32">
        <v>220</v>
      </c>
      <c r="B227" s="49"/>
      <c r="C227" s="49"/>
      <c r="D227" s="49"/>
      <c r="E227" s="78"/>
      <c r="F227" s="78"/>
      <c r="G227" s="51"/>
      <c r="H227" s="79"/>
      <c r="I227" s="80"/>
      <c r="J227" s="139" t="e">
        <f t="shared" si="4"/>
        <v>#DIV/0!</v>
      </c>
      <c r="K227" s="50"/>
      <c r="L227" s="50"/>
      <c r="M227" s="49"/>
    </row>
    <row r="228" spans="1:13">
      <c r="A228" s="32">
        <v>221</v>
      </c>
      <c r="B228" s="49"/>
      <c r="C228" s="49"/>
      <c r="D228" s="49"/>
      <c r="E228" s="78"/>
      <c r="F228" s="78"/>
      <c r="G228" s="51"/>
      <c r="H228" s="79"/>
      <c r="I228" s="80"/>
      <c r="J228" s="139" t="e">
        <f t="shared" si="4"/>
        <v>#DIV/0!</v>
      </c>
      <c r="K228" s="50"/>
      <c r="L228" s="50"/>
      <c r="M228" s="49"/>
    </row>
    <row r="229" spans="1:13">
      <c r="A229" s="32">
        <v>222</v>
      </c>
      <c r="B229" s="49"/>
      <c r="C229" s="49"/>
      <c r="D229" s="49"/>
      <c r="E229" s="78"/>
      <c r="F229" s="78"/>
      <c r="G229" s="51"/>
      <c r="H229" s="79"/>
      <c r="I229" s="80"/>
      <c r="J229" s="152" t="e">
        <f t="shared" si="4"/>
        <v>#DIV/0!</v>
      </c>
      <c r="K229" s="50"/>
      <c r="L229" s="50"/>
      <c r="M229" s="49"/>
    </row>
    <row r="230" spans="1:13">
      <c r="A230" s="32">
        <v>223</v>
      </c>
      <c r="B230" s="49"/>
      <c r="C230" s="49"/>
      <c r="D230" s="49"/>
      <c r="E230" s="78"/>
      <c r="F230" s="78"/>
      <c r="G230" s="51"/>
      <c r="H230" s="79"/>
      <c r="I230" s="80"/>
      <c r="J230" s="152" t="e">
        <f t="shared" si="4"/>
        <v>#DIV/0!</v>
      </c>
      <c r="K230" s="50"/>
      <c r="L230" s="50"/>
      <c r="M230" s="49"/>
    </row>
    <row r="231" spans="1:13">
      <c r="A231" s="32">
        <v>224</v>
      </c>
      <c r="B231" s="49"/>
      <c r="C231" s="49"/>
      <c r="D231" s="49"/>
      <c r="E231" s="78"/>
      <c r="F231" s="78"/>
      <c r="G231" s="51"/>
      <c r="H231" s="79"/>
      <c r="I231" s="80"/>
      <c r="J231" s="139" t="e">
        <f t="shared" si="4"/>
        <v>#DIV/0!</v>
      </c>
      <c r="K231" s="50"/>
      <c r="L231" s="50"/>
      <c r="M231" s="49"/>
    </row>
    <row r="232" spans="1:13">
      <c r="A232" s="32">
        <v>225</v>
      </c>
      <c r="B232" s="49"/>
      <c r="C232" s="49"/>
      <c r="D232" s="49"/>
      <c r="E232" s="78"/>
      <c r="F232" s="78"/>
      <c r="G232" s="51"/>
      <c r="H232" s="79"/>
      <c r="I232" s="80"/>
      <c r="J232" s="152" t="e">
        <f t="shared" si="4"/>
        <v>#DIV/0!</v>
      </c>
      <c r="K232" s="50"/>
      <c r="L232" s="50"/>
      <c r="M232" s="49"/>
    </row>
    <row r="233" spans="1:13">
      <c r="A233" s="73">
        <v>226</v>
      </c>
      <c r="B233" s="49"/>
      <c r="C233" s="49"/>
      <c r="D233" s="49"/>
      <c r="E233" s="78"/>
      <c r="F233" s="78"/>
      <c r="G233" s="51"/>
      <c r="H233" s="79"/>
      <c r="I233" s="80"/>
      <c r="J233" s="152" t="e">
        <f t="shared" si="4"/>
        <v>#DIV/0!</v>
      </c>
      <c r="K233" s="50"/>
      <c r="L233" s="50"/>
      <c r="M233" s="49"/>
    </row>
    <row r="234" spans="1:13">
      <c r="A234" s="73">
        <v>227</v>
      </c>
      <c r="B234" s="49"/>
      <c r="C234" s="49"/>
      <c r="D234" s="49"/>
      <c r="E234" s="78"/>
      <c r="F234" s="78"/>
      <c r="G234" s="51"/>
      <c r="H234" s="79"/>
      <c r="I234" s="80"/>
      <c r="J234" s="139" t="e">
        <f t="shared" si="4"/>
        <v>#DIV/0!</v>
      </c>
      <c r="K234" s="50"/>
      <c r="L234" s="50"/>
      <c r="M234" s="49"/>
    </row>
    <row r="235" spans="1:13">
      <c r="A235" s="32">
        <v>228</v>
      </c>
      <c r="B235" s="49"/>
      <c r="C235" s="49"/>
      <c r="D235" s="49"/>
      <c r="E235" s="78"/>
      <c r="F235" s="78"/>
      <c r="G235" s="51"/>
      <c r="H235" s="79"/>
      <c r="I235" s="80"/>
      <c r="J235" s="139" t="e">
        <f t="shared" si="4"/>
        <v>#DIV/0!</v>
      </c>
      <c r="K235" s="50"/>
      <c r="L235" s="50"/>
      <c r="M235" s="49"/>
    </row>
    <row r="236" spans="1:13">
      <c r="A236" s="32">
        <v>229</v>
      </c>
      <c r="B236" s="49"/>
      <c r="C236" s="49"/>
      <c r="D236" s="49"/>
      <c r="E236" s="78"/>
      <c r="F236" s="78"/>
      <c r="G236" s="51"/>
      <c r="H236" s="79"/>
      <c r="I236" s="80"/>
      <c r="J236" s="139" t="e">
        <f t="shared" si="4"/>
        <v>#DIV/0!</v>
      </c>
      <c r="K236" s="50"/>
      <c r="L236" s="50"/>
      <c r="M236" s="49"/>
    </row>
    <row r="237" spans="1:13">
      <c r="A237" s="32">
        <v>230</v>
      </c>
      <c r="B237" s="49"/>
      <c r="C237" s="49"/>
      <c r="D237" s="49"/>
      <c r="E237" s="78"/>
      <c r="F237" s="78"/>
      <c r="G237" s="51"/>
      <c r="H237" s="79"/>
      <c r="I237" s="80"/>
      <c r="J237" s="139" t="e">
        <f t="shared" si="4"/>
        <v>#DIV/0!</v>
      </c>
      <c r="K237" s="50"/>
      <c r="L237" s="50"/>
      <c r="M237" s="49"/>
    </row>
    <row r="238" spans="1:13">
      <c r="A238" s="32">
        <v>231</v>
      </c>
      <c r="B238" s="49"/>
      <c r="C238" s="49"/>
      <c r="D238" s="49"/>
      <c r="E238" s="78"/>
      <c r="F238" s="78"/>
      <c r="G238" s="51"/>
      <c r="H238" s="79"/>
      <c r="I238" s="80"/>
      <c r="J238" s="152" t="e">
        <f t="shared" si="4"/>
        <v>#DIV/0!</v>
      </c>
      <c r="K238" s="50"/>
      <c r="L238" s="50"/>
      <c r="M238" s="49"/>
    </row>
    <row r="239" spans="1:13">
      <c r="A239" s="32">
        <v>232</v>
      </c>
      <c r="B239" s="49"/>
      <c r="C239" s="49"/>
      <c r="D239" s="49"/>
      <c r="E239" s="78"/>
      <c r="F239" s="78"/>
      <c r="G239" s="51"/>
      <c r="H239" s="79"/>
      <c r="I239" s="80"/>
      <c r="J239" s="152" t="e">
        <f t="shared" si="4"/>
        <v>#DIV/0!</v>
      </c>
      <c r="K239" s="50"/>
      <c r="L239" s="50"/>
      <c r="M239" s="49"/>
    </row>
    <row r="240" spans="1:13">
      <c r="A240" s="32">
        <v>233</v>
      </c>
      <c r="B240" s="49"/>
      <c r="C240" s="49"/>
      <c r="D240" s="49"/>
      <c r="E240" s="78"/>
      <c r="F240" s="78"/>
      <c r="G240" s="51"/>
      <c r="H240" s="79"/>
      <c r="I240" s="80"/>
      <c r="J240" s="139" t="e">
        <f t="shared" si="4"/>
        <v>#DIV/0!</v>
      </c>
      <c r="K240" s="50"/>
      <c r="L240" s="50"/>
      <c r="M240" s="49"/>
    </row>
    <row r="241" spans="1:13">
      <c r="A241" s="32">
        <v>234</v>
      </c>
      <c r="B241" s="49"/>
      <c r="C241" s="49"/>
      <c r="D241" s="49"/>
      <c r="E241" s="78"/>
      <c r="F241" s="78"/>
      <c r="G241" s="51"/>
      <c r="H241" s="79"/>
      <c r="I241" s="80"/>
      <c r="J241" s="152" t="e">
        <f t="shared" si="4"/>
        <v>#DIV/0!</v>
      </c>
      <c r="K241" s="50"/>
      <c r="L241" s="50"/>
      <c r="M241" s="49"/>
    </row>
    <row r="242" spans="1:13">
      <c r="A242" s="32">
        <v>235</v>
      </c>
      <c r="B242" s="49"/>
      <c r="C242" s="49"/>
      <c r="D242" s="49"/>
      <c r="E242" s="78"/>
      <c r="F242" s="78"/>
      <c r="G242" s="51"/>
      <c r="H242" s="79"/>
      <c r="I242" s="80"/>
      <c r="J242" s="152" t="e">
        <f t="shared" si="4"/>
        <v>#DIV/0!</v>
      </c>
      <c r="K242" s="50"/>
      <c r="L242" s="50"/>
      <c r="M242" s="49"/>
    </row>
    <row r="243" spans="1:13">
      <c r="A243" s="73">
        <v>236</v>
      </c>
      <c r="B243" s="49"/>
      <c r="C243" s="49"/>
      <c r="D243" s="49"/>
      <c r="E243" s="78"/>
      <c r="F243" s="78"/>
      <c r="G243" s="51"/>
      <c r="H243" s="79"/>
      <c r="I243" s="80"/>
      <c r="J243" s="139" t="e">
        <f t="shared" si="4"/>
        <v>#DIV/0!</v>
      </c>
      <c r="K243" s="50"/>
      <c r="L243" s="50"/>
      <c r="M243" s="49"/>
    </row>
    <row r="244" spans="1:13">
      <c r="A244" s="73">
        <v>237</v>
      </c>
      <c r="B244" s="49"/>
      <c r="C244" s="49"/>
      <c r="D244" s="49"/>
      <c r="E244" s="78"/>
      <c r="F244" s="78"/>
      <c r="G244" s="51"/>
      <c r="H244" s="79"/>
      <c r="I244" s="80"/>
      <c r="J244" s="139" t="e">
        <f t="shared" si="4"/>
        <v>#DIV/0!</v>
      </c>
      <c r="K244" s="50"/>
      <c r="L244" s="50"/>
      <c r="M244" s="49"/>
    </row>
    <row r="245" spans="1:13">
      <c r="A245" s="32">
        <v>238</v>
      </c>
      <c r="B245" s="49"/>
      <c r="C245" s="49"/>
      <c r="D245" s="49"/>
      <c r="E245" s="78"/>
      <c r="F245" s="78"/>
      <c r="G245" s="51"/>
      <c r="H245" s="79"/>
      <c r="I245" s="80"/>
      <c r="J245" s="139" t="e">
        <f t="shared" si="4"/>
        <v>#DIV/0!</v>
      </c>
      <c r="K245" s="50"/>
      <c r="L245" s="50"/>
      <c r="M245" s="49"/>
    </row>
    <row r="246" spans="1:13">
      <c r="A246" s="32">
        <v>239</v>
      </c>
      <c r="B246" s="49"/>
      <c r="C246" s="49"/>
      <c r="D246" s="49"/>
      <c r="E246" s="78"/>
      <c r="F246" s="78"/>
      <c r="G246" s="51"/>
      <c r="H246" s="79"/>
      <c r="I246" s="80"/>
      <c r="J246" s="139" t="e">
        <f t="shared" si="4"/>
        <v>#DIV/0!</v>
      </c>
      <c r="K246" s="50"/>
      <c r="L246" s="50"/>
      <c r="M246" s="49"/>
    </row>
    <row r="247" spans="1:13">
      <c r="A247" s="32">
        <v>240</v>
      </c>
      <c r="B247" s="49"/>
      <c r="C247" s="49"/>
      <c r="D247" s="49"/>
      <c r="E247" s="78"/>
      <c r="F247" s="78"/>
      <c r="G247" s="51"/>
      <c r="H247" s="79"/>
      <c r="I247" s="80"/>
      <c r="J247" s="152" t="e">
        <f t="shared" si="4"/>
        <v>#DIV/0!</v>
      </c>
      <c r="K247" s="50"/>
      <c r="L247" s="50"/>
      <c r="M247" s="49"/>
    </row>
    <row r="248" spans="1:13">
      <c r="A248" s="32">
        <v>241</v>
      </c>
      <c r="B248" s="49"/>
      <c r="C248" s="49"/>
      <c r="D248" s="49"/>
      <c r="E248" s="78"/>
      <c r="F248" s="78"/>
      <c r="G248" s="51"/>
      <c r="H248" s="79"/>
      <c r="I248" s="80"/>
      <c r="J248" s="152" t="e">
        <f t="shared" si="4"/>
        <v>#DIV/0!</v>
      </c>
      <c r="K248" s="50"/>
      <c r="L248" s="50"/>
      <c r="M248" s="49"/>
    </row>
    <row r="249" spans="1:13">
      <c r="A249" s="32">
        <v>242</v>
      </c>
      <c r="B249" s="49"/>
      <c r="C249" s="49"/>
      <c r="D249" s="49"/>
      <c r="E249" s="78"/>
      <c r="F249" s="78"/>
      <c r="G249" s="51"/>
      <c r="H249" s="79"/>
      <c r="I249" s="80"/>
      <c r="J249" s="139" t="e">
        <f t="shared" si="4"/>
        <v>#DIV/0!</v>
      </c>
      <c r="K249" s="50"/>
      <c r="L249" s="50"/>
      <c r="M249" s="49"/>
    </row>
    <row r="250" spans="1:13">
      <c r="A250" s="32">
        <v>243</v>
      </c>
      <c r="B250" s="49"/>
      <c r="C250" s="49"/>
      <c r="D250" s="49"/>
      <c r="E250" s="78"/>
      <c r="F250" s="78"/>
      <c r="G250" s="51"/>
      <c r="H250" s="79"/>
      <c r="I250" s="80"/>
      <c r="J250" s="152" t="e">
        <f t="shared" si="4"/>
        <v>#DIV/0!</v>
      </c>
      <c r="K250" s="50"/>
      <c r="L250" s="50"/>
      <c r="M250" s="49"/>
    </row>
    <row r="251" spans="1:13">
      <c r="A251" s="32">
        <v>244</v>
      </c>
      <c r="B251" s="49"/>
      <c r="C251" s="49"/>
      <c r="D251" s="49"/>
      <c r="E251" s="78"/>
      <c r="F251" s="78"/>
      <c r="G251" s="51"/>
      <c r="H251" s="79"/>
      <c r="I251" s="80"/>
      <c r="J251" s="152" t="e">
        <f t="shared" si="4"/>
        <v>#DIV/0!</v>
      </c>
      <c r="K251" s="50"/>
      <c r="L251" s="50"/>
      <c r="M251" s="49"/>
    </row>
    <row r="252" spans="1:13">
      <c r="A252" s="32">
        <v>245</v>
      </c>
      <c r="B252" s="49"/>
      <c r="C252" s="49"/>
      <c r="D252" s="49"/>
      <c r="E252" s="78"/>
      <c r="F252" s="78"/>
      <c r="G252" s="51"/>
      <c r="H252" s="79"/>
      <c r="I252" s="80"/>
      <c r="J252" s="139" t="e">
        <f t="shared" si="4"/>
        <v>#DIV/0!</v>
      </c>
      <c r="K252" s="50"/>
      <c r="L252" s="50"/>
      <c r="M252" s="49"/>
    </row>
    <row r="253" spans="1:13">
      <c r="A253" s="73">
        <v>246</v>
      </c>
      <c r="B253" s="49"/>
      <c r="C253" s="49"/>
      <c r="D253" s="49"/>
      <c r="E253" s="78"/>
      <c r="F253" s="78"/>
      <c r="G253" s="51"/>
      <c r="H253" s="79"/>
      <c r="I253" s="80"/>
      <c r="J253" s="139" t="e">
        <f t="shared" si="4"/>
        <v>#DIV/0!</v>
      </c>
      <c r="K253" s="50"/>
      <c r="L253" s="50"/>
      <c r="M253" s="49"/>
    </row>
    <row r="254" spans="1:13">
      <c r="A254" s="73">
        <v>247</v>
      </c>
      <c r="B254" s="49"/>
      <c r="C254" s="49"/>
      <c r="D254" s="49"/>
      <c r="E254" s="78"/>
      <c r="F254" s="78"/>
      <c r="G254" s="51"/>
      <c r="H254" s="79"/>
      <c r="I254" s="80"/>
      <c r="J254" s="139" t="e">
        <f t="shared" si="4"/>
        <v>#DIV/0!</v>
      </c>
      <c r="K254" s="50"/>
      <c r="L254" s="50"/>
      <c r="M254" s="49"/>
    </row>
    <row r="255" spans="1:13">
      <c r="A255" s="32">
        <v>248</v>
      </c>
      <c r="B255" s="49"/>
      <c r="C255" s="49"/>
      <c r="D255" s="49"/>
      <c r="E255" s="78"/>
      <c r="F255" s="78"/>
      <c r="G255" s="51"/>
      <c r="H255" s="79"/>
      <c r="I255" s="80"/>
      <c r="J255" s="139" t="e">
        <f t="shared" si="4"/>
        <v>#DIV/0!</v>
      </c>
      <c r="K255" s="50"/>
      <c r="L255" s="50"/>
      <c r="M255" s="49"/>
    </row>
    <row r="256" spans="1:13">
      <c r="A256" s="32">
        <v>249</v>
      </c>
      <c r="B256" s="49"/>
      <c r="C256" s="49"/>
      <c r="D256" s="49"/>
      <c r="E256" s="78"/>
      <c r="F256" s="78"/>
      <c r="G256" s="51"/>
      <c r="H256" s="79"/>
      <c r="I256" s="80"/>
      <c r="J256" s="152" t="e">
        <f t="shared" si="4"/>
        <v>#DIV/0!</v>
      </c>
      <c r="K256" s="50"/>
      <c r="L256" s="50"/>
      <c r="M256" s="49"/>
    </row>
    <row r="257" spans="1:13">
      <c r="A257" s="32">
        <v>250</v>
      </c>
      <c r="B257" s="49"/>
      <c r="C257" s="49"/>
      <c r="D257" s="49"/>
      <c r="E257" s="78"/>
      <c r="F257" s="78"/>
      <c r="G257" s="51"/>
      <c r="H257" s="79"/>
      <c r="I257" s="80"/>
      <c r="J257" s="152" t="e">
        <f t="shared" si="4"/>
        <v>#DIV/0!</v>
      </c>
      <c r="K257" s="50"/>
      <c r="L257" s="50"/>
      <c r="M257" s="49"/>
    </row>
    <row r="258" spans="1:13">
      <c r="A258" s="32">
        <v>251</v>
      </c>
      <c r="B258" s="49"/>
      <c r="C258" s="49"/>
      <c r="D258" s="49"/>
      <c r="E258" s="78"/>
      <c r="F258" s="78"/>
      <c r="G258" s="51"/>
      <c r="H258" s="79"/>
      <c r="I258" s="80"/>
      <c r="J258" s="139" t="e">
        <f t="shared" si="4"/>
        <v>#DIV/0!</v>
      </c>
      <c r="K258" s="50"/>
      <c r="L258" s="50"/>
      <c r="M258" s="49"/>
    </row>
    <row r="259" spans="1:13">
      <c r="A259" s="32">
        <v>252</v>
      </c>
      <c r="B259" s="49"/>
      <c r="C259" s="49"/>
      <c r="D259" s="49"/>
      <c r="E259" s="78"/>
      <c r="F259" s="78"/>
      <c r="G259" s="51"/>
      <c r="H259" s="79"/>
      <c r="I259" s="80"/>
      <c r="J259" s="152" t="e">
        <f t="shared" si="4"/>
        <v>#DIV/0!</v>
      </c>
      <c r="K259" s="50"/>
      <c r="L259" s="50"/>
      <c r="M259" s="49"/>
    </row>
    <row r="260" spans="1:13">
      <c r="A260" s="32">
        <v>253</v>
      </c>
      <c r="B260" s="49"/>
      <c r="C260" s="49"/>
      <c r="D260" s="49"/>
      <c r="E260" s="78"/>
      <c r="F260" s="78"/>
      <c r="G260" s="51"/>
      <c r="H260" s="79"/>
      <c r="I260" s="80"/>
      <c r="J260" s="152" t="e">
        <f t="shared" si="4"/>
        <v>#DIV/0!</v>
      </c>
      <c r="K260" s="50"/>
      <c r="L260" s="50"/>
      <c r="M260" s="49"/>
    </row>
    <row r="261" spans="1:13">
      <c r="A261" s="32">
        <v>254</v>
      </c>
      <c r="B261" s="49"/>
      <c r="C261" s="49"/>
      <c r="D261" s="49"/>
      <c r="E261" s="78"/>
      <c r="F261" s="78"/>
      <c r="G261" s="51"/>
      <c r="H261" s="79"/>
      <c r="I261" s="80"/>
      <c r="J261" s="139" t="e">
        <f t="shared" si="4"/>
        <v>#DIV/0!</v>
      </c>
      <c r="K261" s="50"/>
      <c r="L261" s="50"/>
      <c r="M261" s="49"/>
    </row>
    <row r="262" spans="1:13">
      <c r="A262" s="32">
        <v>255</v>
      </c>
      <c r="B262" s="49"/>
      <c r="C262" s="49"/>
      <c r="D262" s="49"/>
      <c r="E262" s="78"/>
      <c r="F262" s="78"/>
      <c r="G262" s="51"/>
      <c r="H262" s="79"/>
      <c r="I262" s="80"/>
      <c r="J262" s="139" t="e">
        <f t="shared" si="4"/>
        <v>#DIV/0!</v>
      </c>
      <c r="K262" s="50"/>
      <c r="L262" s="50"/>
      <c r="M262" s="49"/>
    </row>
    <row r="263" spans="1:13">
      <c r="A263" s="73">
        <v>256</v>
      </c>
      <c r="B263" s="49"/>
      <c r="C263" s="49"/>
      <c r="D263" s="49"/>
      <c r="E263" s="78"/>
      <c r="F263" s="78"/>
      <c r="G263" s="51"/>
      <c r="H263" s="79"/>
      <c r="I263" s="80"/>
      <c r="J263" s="139" t="e">
        <f t="shared" si="4"/>
        <v>#DIV/0!</v>
      </c>
      <c r="K263" s="50"/>
      <c r="L263" s="50"/>
      <c r="M263" s="49"/>
    </row>
    <row r="264" spans="1:13">
      <c r="A264" s="73">
        <v>257</v>
      </c>
      <c r="B264" s="49"/>
      <c r="C264" s="49"/>
      <c r="D264" s="49"/>
      <c r="E264" s="78"/>
      <c r="F264" s="78"/>
      <c r="G264" s="51"/>
      <c r="H264" s="79"/>
      <c r="I264" s="80"/>
      <c r="J264" s="139" t="e">
        <f t="shared" ref="J264:J327" si="5">H264/I264</f>
        <v>#DIV/0!</v>
      </c>
      <c r="K264" s="50"/>
      <c r="L264" s="50"/>
      <c r="M264" s="49"/>
    </row>
    <row r="265" spans="1:13">
      <c r="A265" s="32">
        <v>258</v>
      </c>
      <c r="B265" s="49"/>
      <c r="C265" s="49"/>
      <c r="D265" s="49"/>
      <c r="E265" s="78"/>
      <c r="F265" s="78"/>
      <c r="G265" s="51"/>
      <c r="H265" s="79"/>
      <c r="I265" s="80"/>
      <c r="J265" s="152" t="e">
        <f t="shared" si="5"/>
        <v>#DIV/0!</v>
      </c>
      <c r="K265" s="50"/>
      <c r="L265" s="50"/>
      <c r="M265" s="49"/>
    </row>
    <row r="266" spans="1:13">
      <c r="A266" s="32">
        <v>259</v>
      </c>
      <c r="B266" s="49"/>
      <c r="C266" s="49"/>
      <c r="D266" s="49"/>
      <c r="E266" s="78"/>
      <c r="F266" s="78"/>
      <c r="G266" s="51"/>
      <c r="H266" s="79"/>
      <c r="I266" s="80"/>
      <c r="J266" s="152" t="e">
        <f t="shared" si="5"/>
        <v>#DIV/0!</v>
      </c>
      <c r="K266" s="50"/>
      <c r="L266" s="50"/>
      <c r="M266" s="49"/>
    </row>
    <row r="267" spans="1:13">
      <c r="A267" s="32">
        <v>260</v>
      </c>
      <c r="B267" s="49"/>
      <c r="C267" s="49"/>
      <c r="D267" s="49"/>
      <c r="E267" s="78"/>
      <c r="F267" s="78"/>
      <c r="G267" s="51"/>
      <c r="H267" s="79"/>
      <c r="I267" s="80"/>
      <c r="J267" s="139" t="e">
        <f t="shared" si="5"/>
        <v>#DIV/0!</v>
      </c>
      <c r="K267" s="50"/>
      <c r="L267" s="50"/>
      <c r="M267" s="49"/>
    </row>
    <row r="268" spans="1:13">
      <c r="A268" s="32">
        <v>261</v>
      </c>
      <c r="B268" s="49"/>
      <c r="C268" s="49"/>
      <c r="D268" s="49"/>
      <c r="E268" s="78"/>
      <c r="F268" s="78"/>
      <c r="G268" s="51"/>
      <c r="H268" s="79"/>
      <c r="I268" s="80"/>
      <c r="J268" s="152" t="e">
        <f t="shared" si="5"/>
        <v>#DIV/0!</v>
      </c>
      <c r="K268" s="50"/>
      <c r="L268" s="50"/>
      <c r="M268" s="49"/>
    </row>
    <row r="269" spans="1:13">
      <c r="A269" s="32">
        <v>262</v>
      </c>
      <c r="B269" s="49"/>
      <c r="C269" s="49"/>
      <c r="D269" s="49"/>
      <c r="E269" s="78"/>
      <c r="F269" s="78"/>
      <c r="G269" s="51"/>
      <c r="H269" s="79"/>
      <c r="I269" s="80"/>
      <c r="J269" s="152" t="e">
        <f t="shared" si="5"/>
        <v>#DIV/0!</v>
      </c>
      <c r="K269" s="50"/>
      <c r="L269" s="50"/>
      <c r="M269" s="49"/>
    </row>
    <row r="270" spans="1:13">
      <c r="A270" s="32">
        <v>263</v>
      </c>
      <c r="B270" s="49"/>
      <c r="C270" s="49"/>
      <c r="D270" s="49"/>
      <c r="E270" s="78"/>
      <c r="F270" s="78"/>
      <c r="G270" s="51"/>
      <c r="H270" s="79"/>
      <c r="I270" s="80"/>
      <c r="J270" s="139" t="e">
        <f t="shared" si="5"/>
        <v>#DIV/0!</v>
      </c>
      <c r="K270" s="50"/>
      <c r="L270" s="50"/>
      <c r="M270" s="49"/>
    </row>
    <row r="271" spans="1:13">
      <c r="A271" s="32">
        <v>264</v>
      </c>
      <c r="B271" s="49"/>
      <c r="C271" s="49"/>
      <c r="D271" s="49"/>
      <c r="E271" s="78"/>
      <c r="F271" s="78"/>
      <c r="G271" s="51"/>
      <c r="H271" s="79"/>
      <c r="I271" s="80"/>
      <c r="J271" s="139" t="e">
        <f t="shared" si="5"/>
        <v>#DIV/0!</v>
      </c>
      <c r="K271" s="50"/>
      <c r="L271" s="50"/>
      <c r="M271" s="49"/>
    </row>
    <row r="272" spans="1:13">
      <c r="A272" s="32">
        <v>265</v>
      </c>
      <c r="B272" s="49"/>
      <c r="C272" s="49"/>
      <c r="D272" s="49"/>
      <c r="E272" s="78"/>
      <c r="F272" s="78"/>
      <c r="G272" s="51"/>
      <c r="H272" s="79"/>
      <c r="I272" s="80"/>
      <c r="J272" s="139" t="e">
        <f t="shared" si="5"/>
        <v>#DIV/0!</v>
      </c>
      <c r="K272" s="50"/>
      <c r="L272" s="50"/>
      <c r="M272" s="49"/>
    </row>
    <row r="273" spans="1:13">
      <c r="A273" s="73">
        <v>266</v>
      </c>
      <c r="B273" s="49"/>
      <c r="C273" s="49"/>
      <c r="D273" s="49"/>
      <c r="E273" s="78"/>
      <c r="F273" s="78"/>
      <c r="G273" s="51"/>
      <c r="H273" s="79"/>
      <c r="I273" s="80"/>
      <c r="J273" s="139" t="e">
        <f t="shared" si="5"/>
        <v>#DIV/0!</v>
      </c>
      <c r="K273" s="50"/>
      <c r="L273" s="50"/>
      <c r="M273" s="49"/>
    </row>
    <row r="274" spans="1:13">
      <c r="A274" s="73">
        <v>267</v>
      </c>
      <c r="B274" s="49"/>
      <c r="C274" s="49"/>
      <c r="D274" s="49"/>
      <c r="E274" s="78"/>
      <c r="F274" s="78"/>
      <c r="G274" s="51"/>
      <c r="H274" s="79"/>
      <c r="I274" s="80"/>
      <c r="J274" s="152" t="e">
        <f t="shared" si="5"/>
        <v>#DIV/0!</v>
      </c>
      <c r="K274" s="50"/>
      <c r="L274" s="50"/>
      <c r="M274" s="49"/>
    </row>
    <row r="275" spans="1:13">
      <c r="A275" s="32">
        <v>268</v>
      </c>
      <c r="B275" s="49"/>
      <c r="C275" s="49"/>
      <c r="D275" s="49"/>
      <c r="E275" s="78"/>
      <c r="F275" s="78"/>
      <c r="G275" s="51"/>
      <c r="H275" s="79"/>
      <c r="I275" s="80"/>
      <c r="J275" s="152" t="e">
        <f t="shared" si="5"/>
        <v>#DIV/0!</v>
      </c>
      <c r="K275" s="50"/>
      <c r="L275" s="50"/>
      <c r="M275" s="49"/>
    </row>
    <row r="276" spans="1:13">
      <c r="A276" s="32">
        <v>269</v>
      </c>
      <c r="B276" s="49"/>
      <c r="C276" s="49"/>
      <c r="D276" s="49"/>
      <c r="E276" s="78"/>
      <c r="F276" s="78"/>
      <c r="G276" s="51"/>
      <c r="H276" s="79"/>
      <c r="I276" s="80"/>
      <c r="J276" s="139" t="e">
        <f t="shared" si="5"/>
        <v>#DIV/0!</v>
      </c>
      <c r="K276" s="50"/>
      <c r="L276" s="50"/>
      <c r="M276" s="49"/>
    </row>
    <row r="277" spans="1:13">
      <c r="A277" s="32">
        <v>270</v>
      </c>
      <c r="B277" s="49"/>
      <c r="C277" s="49"/>
      <c r="D277" s="49"/>
      <c r="E277" s="78"/>
      <c r="F277" s="78"/>
      <c r="G277" s="51"/>
      <c r="H277" s="79"/>
      <c r="I277" s="80"/>
      <c r="J277" s="152" t="e">
        <f t="shared" si="5"/>
        <v>#DIV/0!</v>
      </c>
      <c r="K277" s="50"/>
      <c r="L277" s="50"/>
      <c r="M277" s="49"/>
    </row>
    <row r="278" spans="1:13">
      <c r="A278" s="32">
        <v>271</v>
      </c>
      <c r="B278" s="49"/>
      <c r="C278" s="49"/>
      <c r="D278" s="49"/>
      <c r="E278" s="78"/>
      <c r="F278" s="78"/>
      <c r="G278" s="51"/>
      <c r="H278" s="79"/>
      <c r="I278" s="80"/>
      <c r="J278" s="152" t="e">
        <f t="shared" si="5"/>
        <v>#DIV/0!</v>
      </c>
      <c r="K278" s="50"/>
      <c r="L278" s="50"/>
      <c r="M278" s="49"/>
    </row>
    <row r="279" spans="1:13">
      <c r="A279" s="32">
        <v>272</v>
      </c>
      <c r="B279" s="49"/>
      <c r="C279" s="49"/>
      <c r="D279" s="49"/>
      <c r="E279" s="78"/>
      <c r="F279" s="78"/>
      <c r="G279" s="51"/>
      <c r="H279" s="79"/>
      <c r="I279" s="80"/>
      <c r="J279" s="139" t="e">
        <f t="shared" si="5"/>
        <v>#DIV/0!</v>
      </c>
      <c r="K279" s="50"/>
      <c r="L279" s="50"/>
      <c r="M279" s="49"/>
    </row>
    <row r="280" spans="1:13">
      <c r="A280" s="32">
        <v>273</v>
      </c>
      <c r="B280" s="49"/>
      <c r="C280" s="49"/>
      <c r="D280" s="49"/>
      <c r="E280" s="78"/>
      <c r="F280" s="78"/>
      <c r="G280" s="51"/>
      <c r="H280" s="79"/>
      <c r="I280" s="80"/>
      <c r="J280" s="139" t="e">
        <f t="shared" si="5"/>
        <v>#DIV/0!</v>
      </c>
      <c r="K280" s="50"/>
      <c r="L280" s="50"/>
      <c r="M280" s="49"/>
    </row>
    <row r="281" spans="1:13">
      <c r="A281" s="32">
        <v>274</v>
      </c>
      <c r="B281" s="49"/>
      <c r="C281" s="49"/>
      <c r="D281" s="49"/>
      <c r="E281" s="78"/>
      <c r="F281" s="78"/>
      <c r="G281" s="51"/>
      <c r="H281" s="79"/>
      <c r="I281" s="80"/>
      <c r="J281" s="139" t="e">
        <f t="shared" si="5"/>
        <v>#DIV/0!</v>
      </c>
      <c r="K281" s="50"/>
      <c r="L281" s="50"/>
      <c r="M281" s="49"/>
    </row>
    <row r="282" spans="1:13">
      <c r="A282" s="32">
        <v>275</v>
      </c>
      <c r="B282" s="49"/>
      <c r="C282" s="49"/>
      <c r="D282" s="49"/>
      <c r="E282" s="78"/>
      <c r="F282" s="78"/>
      <c r="G282" s="51"/>
      <c r="H282" s="79"/>
      <c r="I282" s="80"/>
      <c r="J282" s="139" t="e">
        <f t="shared" si="5"/>
        <v>#DIV/0!</v>
      </c>
      <c r="K282" s="50"/>
      <c r="L282" s="50"/>
      <c r="M282" s="49"/>
    </row>
    <row r="283" spans="1:13">
      <c r="A283" s="73">
        <v>276</v>
      </c>
      <c r="B283" s="49"/>
      <c r="C283" s="49"/>
      <c r="D283" s="49"/>
      <c r="E283" s="78"/>
      <c r="F283" s="78"/>
      <c r="G283" s="51"/>
      <c r="H283" s="79"/>
      <c r="I283" s="80"/>
      <c r="J283" s="152" t="e">
        <f t="shared" si="5"/>
        <v>#DIV/0!</v>
      </c>
      <c r="K283" s="50"/>
      <c r="L283" s="50"/>
      <c r="M283" s="49"/>
    </row>
    <row r="284" spans="1:13">
      <c r="A284" s="73">
        <v>277</v>
      </c>
      <c r="B284" s="49"/>
      <c r="C284" s="49"/>
      <c r="D284" s="49"/>
      <c r="E284" s="78"/>
      <c r="F284" s="78"/>
      <c r="G284" s="51"/>
      <c r="H284" s="79"/>
      <c r="I284" s="80"/>
      <c r="J284" s="152" t="e">
        <f t="shared" si="5"/>
        <v>#DIV/0!</v>
      </c>
      <c r="K284" s="50"/>
      <c r="L284" s="50"/>
      <c r="M284" s="49"/>
    </row>
    <row r="285" spans="1:13">
      <c r="A285" s="32">
        <v>278</v>
      </c>
      <c r="B285" s="49"/>
      <c r="C285" s="49"/>
      <c r="D285" s="49"/>
      <c r="E285" s="78"/>
      <c r="F285" s="78"/>
      <c r="G285" s="51"/>
      <c r="H285" s="79"/>
      <c r="I285" s="80"/>
      <c r="J285" s="139" t="e">
        <f t="shared" si="5"/>
        <v>#DIV/0!</v>
      </c>
      <c r="K285" s="50"/>
      <c r="L285" s="50"/>
      <c r="M285" s="49"/>
    </row>
    <row r="286" spans="1:13">
      <c r="A286" s="32">
        <v>279</v>
      </c>
      <c r="B286" s="49"/>
      <c r="C286" s="49"/>
      <c r="D286" s="49"/>
      <c r="E286" s="78"/>
      <c r="F286" s="78"/>
      <c r="G286" s="51"/>
      <c r="H286" s="79"/>
      <c r="I286" s="80"/>
      <c r="J286" s="152" t="e">
        <f t="shared" si="5"/>
        <v>#DIV/0!</v>
      </c>
      <c r="K286" s="50"/>
      <c r="L286" s="50"/>
      <c r="M286" s="49"/>
    </row>
    <row r="287" spans="1:13">
      <c r="A287" s="32">
        <v>280</v>
      </c>
      <c r="B287" s="49"/>
      <c r="C287" s="49"/>
      <c r="D287" s="49"/>
      <c r="E287" s="78"/>
      <c r="F287" s="78"/>
      <c r="G287" s="51"/>
      <c r="H287" s="79"/>
      <c r="I287" s="80"/>
      <c r="J287" s="152" t="e">
        <f t="shared" si="5"/>
        <v>#DIV/0!</v>
      </c>
      <c r="K287" s="50"/>
      <c r="L287" s="50"/>
      <c r="M287" s="49"/>
    </row>
    <row r="288" spans="1:13">
      <c r="A288" s="32">
        <v>281</v>
      </c>
      <c r="B288" s="49"/>
      <c r="C288" s="49"/>
      <c r="D288" s="49"/>
      <c r="E288" s="78"/>
      <c r="F288" s="78"/>
      <c r="G288" s="51"/>
      <c r="H288" s="79"/>
      <c r="I288" s="80"/>
      <c r="J288" s="139" t="e">
        <f t="shared" si="5"/>
        <v>#DIV/0!</v>
      </c>
      <c r="K288" s="50"/>
      <c r="L288" s="50"/>
      <c r="M288" s="49"/>
    </row>
    <row r="289" spans="1:13">
      <c r="A289" s="32">
        <v>282</v>
      </c>
      <c r="B289" s="49"/>
      <c r="C289" s="49"/>
      <c r="D289" s="49"/>
      <c r="E289" s="78"/>
      <c r="F289" s="78"/>
      <c r="G289" s="51"/>
      <c r="H289" s="79"/>
      <c r="I289" s="80"/>
      <c r="J289" s="139" t="e">
        <f t="shared" si="5"/>
        <v>#DIV/0!</v>
      </c>
      <c r="K289" s="50"/>
      <c r="L289" s="50"/>
      <c r="M289" s="49"/>
    </row>
    <row r="290" spans="1:13">
      <c r="A290" s="32">
        <v>283</v>
      </c>
      <c r="B290" s="49"/>
      <c r="C290" s="49"/>
      <c r="D290" s="49"/>
      <c r="E290" s="78"/>
      <c r="F290" s="78"/>
      <c r="G290" s="51"/>
      <c r="H290" s="79"/>
      <c r="I290" s="80"/>
      <c r="J290" s="139" t="e">
        <f t="shared" si="5"/>
        <v>#DIV/0!</v>
      </c>
      <c r="K290" s="50"/>
      <c r="L290" s="50"/>
      <c r="M290" s="49"/>
    </row>
    <row r="291" spans="1:13">
      <c r="A291" s="32">
        <v>284</v>
      </c>
      <c r="B291" s="49"/>
      <c r="C291" s="49"/>
      <c r="D291" s="49"/>
      <c r="E291" s="78"/>
      <c r="F291" s="78"/>
      <c r="G291" s="51"/>
      <c r="H291" s="79"/>
      <c r="I291" s="80"/>
      <c r="J291" s="139" t="e">
        <f t="shared" si="5"/>
        <v>#DIV/0!</v>
      </c>
      <c r="K291" s="50"/>
      <c r="L291" s="50"/>
      <c r="M291" s="49"/>
    </row>
    <row r="292" spans="1:13">
      <c r="A292" s="32">
        <v>285</v>
      </c>
      <c r="B292" s="49"/>
      <c r="C292" s="49"/>
      <c r="D292" s="49"/>
      <c r="E292" s="78"/>
      <c r="F292" s="78"/>
      <c r="G292" s="51"/>
      <c r="H292" s="79"/>
      <c r="I292" s="80"/>
      <c r="J292" s="152" t="e">
        <f t="shared" si="5"/>
        <v>#DIV/0!</v>
      </c>
      <c r="K292" s="50"/>
      <c r="L292" s="50"/>
      <c r="M292" s="49"/>
    </row>
    <row r="293" spans="1:13">
      <c r="A293" s="73">
        <v>286</v>
      </c>
      <c r="B293" s="49"/>
      <c r="C293" s="49"/>
      <c r="D293" s="49"/>
      <c r="E293" s="78"/>
      <c r="F293" s="78"/>
      <c r="G293" s="51"/>
      <c r="H293" s="79"/>
      <c r="I293" s="80"/>
      <c r="J293" s="152" t="e">
        <f t="shared" si="5"/>
        <v>#DIV/0!</v>
      </c>
      <c r="K293" s="50"/>
      <c r="L293" s="50"/>
      <c r="M293" s="49"/>
    </row>
    <row r="294" spans="1:13">
      <c r="A294" s="73">
        <v>287</v>
      </c>
      <c r="B294" s="49"/>
      <c r="C294" s="49"/>
      <c r="D294" s="49"/>
      <c r="E294" s="78"/>
      <c r="F294" s="78"/>
      <c r="G294" s="51"/>
      <c r="H294" s="79"/>
      <c r="I294" s="80"/>
      <c r="J294" s="139" t="e">
        <f t="shared" si="5"/>
        <v>#DIV/0!</v>
      </c>
      <c r="K294" s="50"/>
      <c r="L294" s="50"/>
      <c r="M294" s="49"/>
    </row>
    <row r="295" spans="1:13">
      <c r="A295" s="32">
        <v>288</v>
      </c>
      <c r="B295" s="49"/>
      <c r="C295" s="49"/>
      <c r="D295" s="49"/>
      <c r="E295" s="78"/>
      <c r="F295" s="78"/>
      <c r="G295" s="51"/>
      <c r="H295" s="79"/>
      <c r="I295" s="80"/>
      <c r="J295" s="152" t="e">
        <f t="shared" si="5"/>
        <v>#DIV/0!</v>
      </c>
      <c r="K295" s="50"/>
      <c r="L295" s="50"/>
      <c r="M295" s="49"/>
    </row>
    <row r="296" spans="1:13">
      <c r="A296" s="32">
        <v>289</v>
      </c>
      <c r="B296" s="49"/>
      <c r="C296" s="49"/>
      <c r="D296" s="49"/>
      <c r="E296" s="78"/>
      <c r="F296" s="78"/>
      <c r="G296" s="51"/>
      <c r="H296" s="79"/>
      <c r="I296" s="80"/>
      <c r="J296" s="152" t="e">
        <f t="shared" si="5"/>
        <v>#DIV/0!</v>
      </c>
      <c r="K296" s="50"/>
      <c r="L296" s="50"/>
      <c r="M296" s="49"/>
    </row>
    <row r="297" spans="1:13">
      <c r="A297" s="32">
        <v>290</v>
      </c>
      <c r="B297" s="49"/>
      <c r="C297" s="49"/>
      <c r="D297" s="49"/>
      <c r="E297" s="78"/>
      <c r="F297" s="78"/>
      <c r="G297" s="51"/>
      <c r="H297" s="79"/>
      <c r="I297" s="80"/>
      <c r="J297" s="139" t="e">
        <f t="shared" si="5"/>
        <v>#DIV/0!</v>
      </c>
      <c r="K297" s="50"/>
      <c r="L297" s="50"/>
      <c r="M297" s="49"/>
    </row>
    <row r="298" spans="1:13">
      <c r="A298" s="32">
        <v>291</v>
      </c>
      <c r="B298" s="49"/>
      <c r="C298" s="49"/>
      <c r="D298" s="49"/>
      <c r="E298" s="78"/>
      <c r="F298" s="78"/>
      <c r="G298" s="51"/>
      <c r="H298" s="79"/>
      <c r="I298" s="80"/>
      <c r="J298" s="139" t="e">
        <f t="shared" si="5"/>
        <v>#DIV/0!</v>
      </c>
      <c r="K298" s="50"/>
      <c r="L298" s="50"/>
      <c r="M298" s="49"/>
    </row>
    <row r="299" spans="1:13">
      <c r="A299" s="32">
        <v>292</v>
      </c>
      <c r="B299" s="49"/>
      <c r="C299" s="49"/>
      <c r="D299" s="49"/>
      <c r="E299" s="78"/>
      <c r="F299" s="78"/>
      <c r="G299" s="51"/>
      <c r="H299" s="79"/>
      <c r="I299" s="80"/>
      <c r="J299" s="139" t="e">
        <f t="shared" si="5"/>
        <v>#DIV/0!</v>
      </c>
      <c r="K299" s="50"/>
      <c r="L299" s="50"/>
      <c r="M299" s="49"/>
    </row>
    <row r="300" spans="1:13">
      <c r="A300" s="32">
        <v>293</v>
      </c>
      <c r="B300" s="49"/>
      <c r="C300" s="49"/>
      <c r="D300" s="49"/>
      <c r="E300" s="78"/>
      <c r="F300" s="78"/>
      <c r="G300" s="51"/>
      <c r="H300" s="79"/>
      <c r="I300" s="80"/>
      <c r="J300" s="139" t="e">
        <f t="shared" si="5"/>
        <v>#DIV/0!</v>
      </c>
      <c r="K300" s="50"/>
      <c r="L300" s="50"/>
      <c r="M300" s="49"/>
    </row>
    <row r="301" spans="1:13">
      <c r="A301" s="32">
        <v>294</v>
      </c>
      <c r="B301" s="49"/>
      <c r="C301" s="49"/>
      <c r="D301" s="49"/>
      <c r="E301" s="78"/>
      <c r="F301" s="78"/>
      <c r="G301" s="51"/>
      <c r="H301" s="79"/>
      <c r="I301" s="80"/>
      <c r="J301" s="152" t="e">
        <f t="shared" si="5"/>
        <v>#DIV/0!</v>
      </c>
      <c r="K301" s="50"/>
      <c r="L301" s="50"/>
      <c r="M301" s="49"/>
    </row>
    <row r="302" spans="1:13">
      <c r="A302" s="32">
        <v>295</v>
      </c>
      <c r="B302" s="49"/>
      <c r="C302" s="49"/>
      <c r="D302" s="49"/>
      <c r="E302" s="78"/>
      <c r="F302" s="78"/>
      <c r="G302" s="51"/>
      <c r="H302" s="79"/>
      <c r="I302" s="80"/>
      <c r="J302" s="152" t="e">
        <f t="shared" si="5"/>
        <v>#DIV/0!</v>
      </c>
      <c r="K302" s="50"/>
      <c r="L302" s="50"/>
      <c r="M302" s="49"/>
    </row>
    <row r="303" spans="1:13">
      <c r="A303" s="73">
        <v>296</v>
      </c>
      <c r="B303" s="49"/>
      <c r="C303" s="49"/>
      <c r="D303" s="49"/>
      <c r="E303" s="78"/>
      <c r="F303" s="78"/>
      <c r="G303" s="51"/>
      <c r="H303" s="79"/>
      <c r="I303" s="80"/>
      <c r="J303" s="139" t="e">
        <f t="shared" si="5"/>
        <v>#DIV/0!</v>
      </c>
      <c r="K303" s="50"/>
      <c r="L303" s="50"/>
      <c r="M303" s="49"/>
    </row>
    <row r="304" spans="1:13">
      <c r="A304" s="73">
        <v>297</v>
      </c>
      <c r="B304" s="49"/>
      <c r="C304" s="49"/>
      <c r="D304" s="49"/>
      <c r="E304" s="78"/>
      <c r="F304" s="78"/>
      <c r="G304" s="51"/>
      <c r="H304" s="79"/>
      <c r="I304" s="80"/>
      <c r="J304" s="152" t="e">
        <f t="shared" si="5"/>
        <v>#DIV/0!</v>
      </c>
      <c r="K304" s="50"/>
      <c r="L304" s="50"/>
      <c r="M304" s="49"/>
    </row>
    <row r="305" spans="1:13">
      <c r="A305" s="32">
        <v>298</v>
      </c>
      <c r="B305" s="49"/>
      <c r="C305" s="49"/>
      <c r="D305" s="49"/>
      <c r="E305" s="78"/>
      <c r="F305" s="78"/>
      <c r="G305" s="51"/>
      <c r="H305" s="79"/>
      <c r="I305" s="80"/>
      <c r="J305" s="152" t="e">
        <f t="shared" si="5"/>
        <v>#DIV/0!</v>
      </c>
      <c r="K305" s="50"/>
      <c r="L305" s="50"/>
      <c r="M305" s="49"/>
    </row>
    <row r="306" spans="1:13">
      <c r="A306" s="32">
        <v>299</v>
      </c>
      <c r="B306" s="49"/>
      <c r="C306" s="49"/>
      <c r="D306" s="49"/>
      <c r="E306" s="78"/>
      <c r="F306" s="78"/>
      <c r="G306" s="51"/>
      <c r="H306" s="79"/>
      <c r="I306" s="80"/>
      <c r="J306" s="139" t="e">
        <f t="shared" si="5"/>
        <v>#DIV/0!</v>
      </c>
      <c r="K306" s="50"/>
      <c r="L306" s="50"/>
      <c r="M306" s="49"/>
    </row>
    <row r="307" spans="1:13">
      <c r="A307" s="32">
        <v>300</v>
      </c>
      <c r="B307" s="49"/>
      <c r="C307" s="49"/>
      <c r="D307" s="49"/>
      <c r="E307" s="78"/>
      <c r="F307" s="78"/>
      <c r="G307" s="51"/>
      <c r="H307" s="79"/>
      <c r="I307" s="80"/>
      <c r="J307" s="139" t="e">
        <f t="shared" si="5"/>
        <v>#DIV/0!</v>
      </c>
      <c r="K307" s="50"/>
      <c r="L307" s="50"/>
      <c r="M307" s="49"/>
    </row>
    <row r="308" spans="1:13">
      <c r="A308" s="32">
        <v>301</v>
      </c>
      <c r="B308" s="49"/>
      <c r="C308" s="49"/>
      <c r="D308" s="49"/>
      <c r="E308" s="78"/>
      <c r="F308" s="78"/>
      <c r="G308" s="51"/>
      <c r="H308" s="79"/>
      <c r="I308" s="80"/>
      <c r="J308" s="139" t="e">
        <f t="shared" si="5"/>
        <v>#DIV/0!</v>
      </c>
      <c r="K308" s="50"/>
      <c r="L308" s="50"/>
      <c r="M308" s="49"/>
    </row>
    <row r="309" spans="1:13">
      <c r="A309" s="32">
        <v>302</v>
      </c>
      <c r="B309" s="49"/>
      <c r="C309" s="49"/>
      <c r="D309" s="49"/>
      <c r="E309" s="78"/>
      <c r="F309" s="78"/>
      <c r="G309" s="51"/>
      <c r="H309" s="79"/>
      <c r="I309" s="80"/>
      <c r="J309" s="139" t="e">
        <f t="shared" si="5"/>
        <v>#DIV/0!</v>
      </c>
      <c r="K309" s="50"/>
      <c r="L309" s="50"/>
      <c r="M309" s="49"/>
    </row>
    <row r="310" spans="1:13">
      <c r="A310" s="32">
        <v>303</v>
      </c>
      <c r="B310" s="49"/>
      <c r="C310" s="49"/>
      <c r="D310" s="49"/>
      <c r="E310" s="78"/>
      <c r="F310" s="78"/>
      <c r="G310" s="51"/>
      <c r="H310" s="79"/>
      <c r="I310" s="80"/>
      <c r="J310" s="152" t="e">
        <f t="shared" si="5"/>
        <v>#DIV/0!</v>
      </c>
      <c r="K310" s="50"/>
      <c r="L310" s="50"/>
      <c r="M310" s="49"/>
    </row>
    <row r="311" spans="1:13">
      <c r="A311" s="32">
        <v>304</v>
      </c>
      <c r="B311" s="49"/>
      <c r="C311" s="49"/>
      <c r="D311" s="49"/>
      <c r="E311" s="78"/>
      <c r="F311" s="78"/>
      <c r="G311" s="51"/>
      <c r="H311" s="79"/>
      <c r="I311" s="80"/>
      <c r="J311" s="152" t="e">
        <f t="shared" si="5"/>
        <v>#DIV/0!</v>
      </c>
      <c r="K311" s="50"/>
      <c r="L311" s="50"/>
      <c r="M311" s="49"/>
    </row>
    <row r="312" spans="1:13">
      <c r="A312" s="32">
        <v>305</v>
      </c>
      <c r="B312" s="49"/>
      <c r="C312" s="49"/>
      <c r="D312" s="49"/>
      <c r="E312" s="78"/>
      <c r="F312" s="78"/>
      <c r="G312" s="51"/>
      <c r="H312" s="79"/>
      <c r="I312" s="80"/>
      <c r="J312" s="139" t="e">
        <f t="shared" si="5"/>
        <v>#DIV/0!</v>
      </c>
      <c r="K312" s="50"/>
      <c r="L312" s="50"/>
      <c r="M312" s="49"/>
    </row>
    <row r="313" spans="1:13">
      <c r="A313" s="73">
        <v>306</v>
      </c>
      <c r="B313" s="49"/>
      <c r="C313" s="49"/>
      <c r="D313" s="49"/>
      <c r="E313" s="78"/>
      <c r="F313" s="78"/>
      <c r="G313" s="51"/>
      <c r="H313" s="79"/>
      <c r="I313" s="80"/>
      <c r="J313" s="152" t="e">
        <f t="shared" si="5"/>
        <v>#DIV/0!</v>
      </c>
      <c r="K313" s="50"/>
      <c r="L313" s="50"/>
      <c r="M313" s="49"/>
    </row>
    <row r="314" spans="1:13">
      <c r="A314" s="73">
        <v>307</v>
      </c>
      <c r="B314" s="49"/>
      <c r="C314" s="49"/>
      <c r="D314" s="49"/>
      <c r="E314" s="78"/>
      <c r="F314" s="78"/>
      <c r="G314" s="51"/>
      <c r="H314" s="79"/>
      <c r="I314" s="80"/>
      <c r="J314" s="152" t="e">
        <f t="shared" si="5"/>
        <v>#DIV/0!</v>
      </c>
      <c r="K314" s="50"/>
      <c r="L314" s="50"/>
      <c r="M314" s="49"/>
    </row>
    <row r="315" spans="1:13">
      <c r="A315" s="32">
        <v>308</v>
      </c>
      <c r="B315" s="49"/>
      <c r="C315" s="49"/>
      <c r="D315" s="49"/>
      <c r="E315" s="78"/>
      <c r="F315" s="78"/>
      <c r="G315" s="51"/>
      <c r="H315" s="79"/>
      <c r="I315" s="80"/>
      <c r="J315" s="139" t="e">
        <f t="shared" si="5"/>
        <v>#DIV/0!</v>
      </c>
      <c r="K315" s="50"/>
      <c r="L315" s="50"/>
      <c r="M315" s="49"/>
    </row>
    <row r="316" spans="1:13">
      <c r="A316" s="32">
        <v>309</v>
      </c>
      <c r="B316" s="49"/>
      <c r="C316" s="49"/>
      <c r="D316" s="49"/>
      <c r="E316" s="78"/>
      <c r="F316" s="78"/>
      <c r="G316" s="51"/>
      <c r="H316" s="79"/>
      <c r="I316" s="80"/>
      <c r="J316" s="139" t="e">
        <f t="shared" si="5"/>
        <v>#DIV/0!</v>
      </c>
      <c r="K316" s="50"/>
      <c r="L316" s="50"/>
      <c r="M316" s="49"/>
    </row>
    <row r="317" spans="1:13">
      <c r="A317" s="32">
        <v>310</v>
      </c>
      <c r="B317" s="49"/>
      <c r="C317" s="49"/>
      <c r="D317" s="49"/>
      <c r="E317" s="78"/>
      <c r="F317" s="78"/>
      <c r="G317" s="51"/>
      <c r="H317" s="79"/>
      <c r="I317" s="80"/>
      <c r="J317" s="139" t="e">
        <f t="shared" si="5"/>
        <v>#DIV/0!</v>
      </c>
      <c r="K317" s="50"/>
      <c r="L317" s="50"/>
      <c r="M317" s="49"/>
    </row>
    <row r="318" spans="1:13">
      <c r="A318" s="32">
        <v>311</v>
      </c>
      <c r="B318" s="49"/>
      <c r="C318" s="49"/>
      <c r="D318" s="49"/>
      <c r="E318" s="78"/>
      <c r="F318" s="78"/>
      <c r="G318" s="51"/>
      <c r="H318" s="79"/>
      <c r="I318" s="80"/>
      <c r="J318" s="139" t="e">
        <f t="shared" si="5"/>
        <v>#DIV/0!</v>
      </c>
      <c r="K318" s="50"/>
      <c r="L318" s="50"/>
      <c r="M318" s="49"/>
    </row>
    <row r="319" spans="1:13">
      <c r="A319" s="32">
        <v>312</v>
      </c>
      <c r="B319" s="49"/>
      <c r="C319" s="49"/>
      <c r="D319" s="49"/>
      <c r="E319" s="78"/>
      <c r="F319" s="78"/>
      <c r="G319" s="51"/>
      <c r="H319" s="79"/>
      <c r="I319" s="80"/>
      <c r="J319" s="152" t="e">
        <f t="shared" si="5"/>
        <v>#DIV/0!</v>
      </c>
      <c r="K319" s="50"/>
      <c r="L319" s="50"/>
      <c r="M319" s="49"/>
    </row>
    <row r="320" spans="1:13">
      <c r="A320" s="32">
        <v>313</v>
      </c>
      <c r="B320" s="49"/>
      <c r="C320" s="49"/>
      <c r="D320" s="49"/>
      <c r="E320" s="78"/>
      <c r="F320" s="78"/>
      <c r="G320" s="51"/>
      <c r="H320" s="79"/>
      <c r="I320" s="80"/>
      <c r="J320" s="152" t="e">
        <f t="shared" si="5"/>
        <v>#DIV/0!</v>
      </c>
      <c r="K320" s="50"/>
      <c r="L320" s="50"/>
      <c r="M320" s="49"/>
    </row>
    <row r="321" spans="1:13">
      <c r="A321" s="32">
        <v>314</v>
      </c>
      <c r="B321" s="49"/>
      <c r="C321" s="49"/>
      <c r="D321" s="49"/>
      <c r="E321" s="78"/>
      <c r="F321" s="78"/>
      <c r="G321" s="51"/>
      <c r="H321" s="79"/>
      <c r="I321" s="80"/>
      <c r="J321" s="139" t="e">
        <f t="shared" si="5"/>
        <v>#DIV/0!</v>
      </c>
      <c r="K321" s="50"/>
      <c r="L321" s="50"/>
      <c r="M321" s="49"/>
    </row>
    <row r="322" spans="1:13">
      <c r="A322" s="32">
        <v>315</v>
      </c>
      <c r="B322" s="49"/>
      <c r="C322" s="49"/>
      <c r="D322" s="49"/>
      <c r="E322" s="78"/>
      <c r="F322" s="78"/>
      <c r="G322" s="51"/>
      <c r="H322" s="79"/>
      <c r="I322" s="80"/>
      <c r="J322" s="152" t="e">
        <f t="shared" si="5"/>
        <v>#DIV/0!</v>
      </c>
      <c r="K322" s="50"/>
      <c r="L322" s="50"/>
      <c r="M322" s="49"/>
    </row>
    <row r="323" spans="1:13">
      <c r="A323" s="73">
        <v>316</v>
      </c>
      <c r="B323" s="49"/>
      <c r="C323" s="49"/>
      <c r="D323" s="49"/>
      <c r="E323" s="78"/>
      <c r="F323" s="78"/>
      <c r="G323" s="51"/>
      <c r="H323" s="79"/>
      <c r="I323" s="80"/>
      <c r="J323" s="152" t="e">
        <f t="shared" si="5"/>
        <v>#DIV/0!</v>
      </c>
      <c r="K323" s="50"/>
      <c r="L323" s="50"/>
      <c r="M323" s="49"/>
    </row>
    <row r="324" spans="1:13">
      <c r="A324" s="73">
        <v>317</v>
      </c>
      <c r="B324" s="49"/>
      <c r="C324" s="49"/>
      <c r="D324" s="49"/>
      <c r="E324" s="78"/>
      <c r="F324" s="78"/>
      <c r="G324" s="51"/>
      <c r="H324" s="79"/>
      <c r="I324" s="80"/>
      <c r="J324" s="139" t="e">
        <f t="shared" si="5"/>
        <v>#DIV/0!</v>
      </c>
      <c r="K324" s="50"/>
      <c r="L324" s="50"/>
      <c r="M324" s="49"/>
    </row>
    <row r="325" spans="1:13">
      <c r="A325" s="32">
        <v>318</v>
      </c>
      <c r="B325" s="49"/>
      <c r="C325" s="49"/>
      <c r="D325" s="49"/>
      <c r="E325" s="78"/>
      <c r="F325" s="78"/>
      <c r="G325" s="51"/>
      <c r="H325" s="79"/>
      <c r="I325" s="80"/>
      <c r="J325" s="139" t="e">
        <f t="shared" si="5"/>
        <v>#DIV/0!</v>
      </c>
      <c r="K325" s="50"/>
      <c r="L325" s="50"/>
      <c r="M325" s="49"/>
    </row>
    <row r="326" spans="1:13">
      <c r="A326" s="32">
        <v>319</v>
      </c>
      <c r="B326" s="49"/>
      <c r="C326" s="49"/>
      <c r="D326" s="49"/>
      <c r="E326" s="78"/>
      <c r="F326" s="78"/>
      <c r="G326" s="51"/>
      <c r="H326" s="79"/>
      <c r="I326" s="80"/>
      <c r="J326" s="139" t="e">
        <f t="shared" si="5"/>
        <v>#DIV/0!</v>
      </c>
      <c r="K326" s="50"/>
      <c r="L326" s="50"/>
      <c r="M326" s="49"/>
    </row>
    <row r="327" spans="1:13">
      <c r="A327" s="32">
        <v>320</v>
      </c>
      <c r="B327" s="49"/>
      <c r="C327" s="49"/>
      <c r="D327" s="49"/>
      <c r="E327" s="78"/>
      <c r="F327" s="78"/>
      <c r="G327" s="51"/>
      <c r="H327" s="79"/>
      <c r="I327" s="80"/>
      <c r="J327" s="139" t="e">
        <f t="shared" si="5"/>
        <v>#DIV/0!</v>
      </c>
      <c r="K327" s="50"/>
      <c r="L327" s="50"/>
      <c r="M327" s="49"/>
    </row>
    <row r="328" spans="1:13">
      <c r="A328" s="32">
        <v>321</v>
      </c>
      <c r="B328" s="49"/>
      <c r="C328" s="49"/>
      <c r="D328" s="49"/>
      <c r="E328" s="78"/>
      <c r="F328" s="78"/>
      <c r="G328" s="51"/>
      <c r="H328" s="79"/>
      <c r="I328" s="80"/>
      <c r="J328" s="152" t="e">
        <f t="shared" ref="J328:J357" si="6">H328/I328</f>
        <v>#DIV/0!</v>
      </c>
      <c r="K328" s="50"/>
      <c r="L328" s="50"/>
      <c r="M328" s="49"/>
    </row>
    <row r="329" spans="1:13">
      <c r="A329" s="32">
        <v>322</v>
      </c>
      <c r="B329" s="49"/>
      <c r="C329" s="49"/>
      <c r="D329" s="49"/>
      <c r="E329" s="78"/>
      <c r="F329" s="78"/>
      <c r="G329" s="51"/>
      <c r="H329" s="79"/>
      <c r="I329" s="80"/>
      <c r="J329" s="152" t="e">
        <f t="shared" si="6"/>
        <v>#DIV/0!</v>
      </c>
      <c r="K329" s="50"/>
      <c r="L329" s="50"/>
      <c r="M329" s="49"/>
    </row>
    <row r="330" spans="1:13">
      <c r="A330" s="32">
        <v>323</v>
      </c>
      <c r="B330" s="49"/>
      <c r="C330" s="49"/>
      <c r="D330" s="49"/>
      <c r="E330" s="78"/>
      <c r="F330" s="78"/>
      <c r="G330" s="51"/>
      <c r="H330" s="79"/>
      <c r="I330" s="80"/>
      <c r="J330" s="139" t="e">
        <f t="shared" si="6"/>
        <v>#DIV/0!</v>
      </c>
      <c r="K330" s="50"/>
      <c r="L330" s="50"/>
      <c r="M330" s="49"/>
    </row>
    <row r="331" spans="1:13">
      <c r="A331" s="32">
        <v>324</v>
      </c>
      <c r="B331" s="49"/>
      <c r="C331" s="49"/>
      <c r="D331" s="49"/>
      <c r="E331" s="78"/>
      <c r="F331" s="78"/>
      <c r="G331" s="51"/>
      <c r="H331" s="79"/>
      <c r="I331" s="80"/>
      <c r="J331" s="152" t="e">
        <f t="shared" si="6"/>
        <v>#DIV/0!</v>
      </c>
      <c r="K331" s="50"/>
      <c r="L331" s="50"/>
      <c r="M331" s="49"/>
    </row>
    <row r="332" spans="1:13">
      <c r="A332" s="32">
        <v>325</v>
      </c>
      <c r="B332" s="49"/>
      <c r="C332" s="49"/>
      <c r="D332" s="49"/>
      <c r="E332" s="78"/>
      <c r="F332" s="78"/>
      <c r="G332" s="51"/>
      <c r="H332" s="79"/>
      <c r="I332" s="80"/>
      <c r="J332" s="152" t="e">
        <f t="shared" si="6"/>
        <v>#DIV/0!</v>
      </c>
      <c r="K332" s="50"/>
      <c r="L332" s="50"/>
      <c r="M332" s="49"/>
    </row>
    <row r="333" spans="1:13">
      <c r="A333" s="73">
        <v>326</v>
      </c>
      <c r="B333" s="49"/>
      <c r="C333" s="49"/>
      <c r="D333" s="49"/>
      <c r="E333" s="78"/>
      <c r="F333" s="78"/>
      <c r="G333" s="51"/>
      <c r="H333" s="79"/>
      <c r="I333" s="80"/>
      <c r="J333" s="139" t="e">
        <f t="shared" si="6"/>
        <v>#DIV/0!</v>
      </c>
      <c r="K333" s="50"/>
      <c r="L333" s="50"/>
      <c r="M333" s="49"/>
    </row>
    <row r="334" spans="1:13">
      <c r="A334" s="73">
        <v>327</v>
      </c>
      <c r="B334" s="49"/>
      <c r="C334" s="49"/>
      <c r="D334" s="49"/>
      <c r="E334" s="78"/>
      <c r="F334" s="78"/>
      <c r="G334" s="51"/>
      <c r="H334" s="79"/>
      <c r="I334" s="80"/>
      <c r="J334" s="139" t="e">
        <f t="shared" si="6"/>
        <v>#DIV/0!</v>
      </c>
      <c r="K334" s="50"/>
      <c r="L334" s="50"/>
      <c r="M334" s="49"/>
    </row>
    <row r="335" spans="1:13">
      <c r="A335" s="32">
        <v>328</v>
      </c>
      <c r="B335" s="49"/>
      <c r="C335" s="49"/>
      <c r="D335" s="49"/>
      <c r="E335" s="78"/>
      <c r="F335" s="78"/>
      <c r="G335" s="51"/>
      <c r="H335" s="79"/>
      <c r="I335" s="80"/>
      <c r="J335" s="139" t="e">
        <f t="shared" si="6"/>
        <v>#DIV/0!</v>
      </c>
      <c r="K335" s="50"/>
      <c r="L335" s="50"/>
      <c r="M335" s="49"/>
    </row>
    <row r="336" spans="1:13">
      <c r="A336" s="32">
        <v>329</v>
      </c>
      <c r="B336" s="49"/>
      <c r="C336" s="49"/>
      <c r="D336" s="49"/>
      <c r="E336" s="78"/>
      <c r="F336" s="78"/>
      <c r="G336" s="51"/>
      <c r="H336" s="79"/>
      <c r="I336" s="80"/>
      <c r="J336" s="139" t="e">
        <f t="shared" si="6"/>
        <v>#DIV/0!</v>
      </c>
      <c r="K336" s="50"/>
      <c r="L336" s="50"/>
      <c r="M336" s="49"/>
    </row>
    <row r="337" spans="1:13">
      <c r="A337" s="32">
        <v>330</v>
      </c>
      <c r="B337" s="49"/>
      <c r="C337" s="49"/>
      <c r="D337" s="49"/>
      <c r="E337" s="78"/>
      <c r="F337" s="78"/>
      <c r="G337" s="51"/>
      <c r="H337" s="79"/>
      <c r="I337" s="80"/>
      <c r="J337" s="152" t="e">
        <f t="shared" si="6"/>
        <v>#DIV/0!</v>
      </c>
      <c r="K337" s="50"/>
      <c r="L337" s="50"/>
      <c r="M337" s="49"/>
    </row>
    <row r="338" spans="1:13">
      <c r="A338" s="32">
        <v>331</v>
      </c>
      <c r="B338" s="49"/>
      <c r="C338" s="49"/>
      <c r="D338" s="49"/>
      <c r="E338" s="78"/>
      <c r="F338" s="78"/>
      <c r="G338" s="51"/>
      <c r="H338" s="79"/>
      <c r="I338" s="80"/>
      <c r="J338" s="152" t="e">
        <f t="shared" si="6"/>
        <v>#DIV/0!</v>
      </c>
      <c r="K338" s="50"/>
      <c r="L338" s="50"/>
      <c r="M338" s="49"/>
    </row>
    <row r="339" spans="1:13">
      <c r="A339" s="32">
        <v>332</v>
      </c>
      <c r="B339" s="49"/>
      <c r="C339" s="49"/>
      <c r="D339" s="49"/>
      <c r="E339" s="78"/>
      <c r="F339" s="78"/>
      <c r="G339" s="51"/>
      <c r="H339" s="79"/>
      <c r="I339" s="80"/>
      <c r="J339" s="139" t="e">
        <f t="shared" si="6"/>
        <v>#DIV/0!</v>
      </c>
      <c r="K339" s="50"/>
      <c r="L339" s="50"/>
      <c r="M339" s="49"/>
    </row>
    <row r="340" spans="1:13">
      <c r="A340" s="32">
        <v>333</v>
      </c>
      <c r="B340" s="49"/>
      <c r="C340" s="49"/>
      <c r="D340" s="49"/>
      <c r="E340" s="78"/>
      <c r="F340" s="78"/>
      <c r="G340" s="51"/>
      <c r="H340" s="79"/>
      <c r="I340" s="80"/>
      <c r="J340" s="152" t="e">
        <f t="shared" si="6"/>
        <v>#DIV/0!</v>
      </c>
      <c r="K340" s="50"/>
      <c r="L340" s="50"/>
      <c r="M340" s="49"/>
    </row>
    <row r="341" spans="1:13">
      <c r="A341" s="32">
        <v>334</v>
      </c>
      <c r="B341" s="49"/>
      <c r="C341" s="49"/>
      <c r="D341" s="49"/>
      <c r="E341" s="78"/>
      <c r="F341" s="78"/>
      <c r="G341" s="51"/>
      <c r="H341" s="79"/>
      <c r="I341" s="80"/>
      <c r="J341" s="152" t="e">
        <f t="shared" si="6"/>
        <v>#DIV/0!</v>
      </c>
      <c r="K341" s="50"/>
      <c r="L341" s="50"/>
      <c r="M341" s="49"/>
    </row>
    <row r="342" spans="1:13">
      <c r="A342" s="32">
        <v>335</v>
      </c>
      <c r="B342" s="49"/>
      <c r="C342" s="49"/>
      <c r="D342" s="49"/>
      <c r="E342" s="78"/>
      <c r="F342" s="78"/>
      <c r="G342" s="51"/>
      <c r="H342" s="79"/>
      <c r="I342" s="80"/>
      <c r="J342" s="139" t="e">
        <f t="shared" si="6"/>
        <v>#DIV/0!</v>
      </c>
      <c r="K342" s="50"/>
      <c r="L342" s="50"/>
      <c r="M342" s="49"/>
    </row>
    <row r="343" spans="1:13">
      <c r="A343" s="73">
        <v>336</v>
      </c>
      <c r="B343" s="49"/>
      <c r="C343" s="49"/>
      <c r="D343" s="49"/>
      <c r="E343" s="78"/>
      <c r="F343" s="78"/>
      <c r="G343" s="51"/>
      <c r="H343" s="79"/>
      <c r="I343" s="80"/>
      <c r="J343" s="139" t="e">
        <f t="shared" si="6"/>
        <v>#DIV/0!</v>
      </c>
      <c r="K343" s="50"/>
      <c r="L343" s="50"/>
      <c r="M343" s="49"/>
    </row>
    <row r="344" spans="1:13">
      <c r="A344" s="73">
        <v>337</v>
      </c>
      <c r="B344" s="49"/>
      <c r="C344" s="49"/>
      <c r="D344" s="49"/>
      <c r="E344" s="78"/>
      <c r="F344" s="78"/>
      <c r="G344" s="51"/>
      <c r="H344" s="79"/>
      <c r="I344" s="80"/>
      <c r="J344" s="139" t="e">
        <f t="shared" si="6"/>
        <v>#DIV/0!</v>
      </c>
      <c r="K344" s="50"/>
      <c r="L344" s="50"/>
      <c r="M344" s="49"/>
    </row>
    <row r="345" spans="1:13">
      <c r="A345" s="32">
        <v>338</v>
      </c>
      <c r="B345" s="49"/>
      <c r="C345" s="49"/>
      <c r="D345" s="49"/>
      <c r="E345" s="78"/>
      <c r="F345" s="78"/>
      <c r="G345" s="51"/>
      <c r="H345" s="79"/>
      <c r="I345" s="80"/>
      <c r="J345" s="139" t="e">
        <f t="shared" si="6"/>
        <v>#DIV/0!</v>
      </c>
      <c r="K345" s="50"/>
      <c r="L345" s="50"/>
      <c r="M345" s="49"/>
    </row>
    <row r="346" spans="1:13">
      <c r="A346" s="32">
        <v>339</v>
      </c>
      <c r="B346" s="49"/>
      <c r="C346" s="49"/>
      <c r="D346" s="49"/>
      <c r="E346" s="78"/>
      <c r="F346" s="78"/>
      <c r="G346" s="51"/>
      <c r="H346" s="79"/>
      <c r="I346" s="80"/>
      <c r="J346" s="152" t="e">
        <f t="shared" si="6"/>
        <v>#DIV/0!</v>
      </c>
      <c r="K346" s="50"/>
      <c r="L346" s="50"/>
      <c r="M346" s="49"/>
    </row>
    <row r="347" spans="1:13">
      <c r="A347" s="32">
        <v>340</v>
      </c>
      <c r="B347" s="49"/>
      <c r="C347" s="49"/>
      <c r="D347" s="49"/>
      <c r="E347" s="78"/>
      <c r="F347" s="78"/>
      <c r="G347" s="51"/>
      <c r="H347" s="79"/>
      <c r="I347" s="80"/>
      <c r="J347" s="152" t="e">
        <f t="shared" si="6"/>
        <v>#DIV/0!</v>
      </c>
      <c r="K347" s="50"/>
      <c r="L347" s="50"/>
      <c r="M347" s="49"/>
    </row>
    <row r="348" spans="1:13">
      <c r="A348" s="32">
        <v>341</v>
      </c>
      <c r="B348" s="49"/>
      <c r="C348" s="49"/>
      <c r="D348" s="49"/>
      <c r="E348" s="78"/>
      <c r="F348" s="78"/>
      <c r="G348" s="51"/>
      <c r="H348" s="79"/>
      <c r="I348" s="80"/>
      <c r="J348" s="139" t="e">
        <f t="shared" si="6"/>
        <v>#DIV/0!</v>
      </c>
      <c r="K348" s="50"/>
      <c r="L348" s="50"/>
      <c r="M348" s="49"/>
    </row>
    <row r="349" spans="1:13">
      <c r="A349" s="32">
        <v>342</v>
      </c>
      <c r="B349" s="49"/>
      <c r="C349" s="49"/>
      <c r="D349" s="49"/>
      <c r="E349" s="78"/>
      <c r="F349" s="78"/>
      <c r="G349" s="51"/>
      <c r="H349" s="79"/>
      <c r="I349" s="80"/>
      <c r="J349" s="152" t="e">
        <f t="shared" si="6"/>
        <v>#DIV/0!</v>
      </c>
      <c r="K349" s="50"/>
      <c r="L349" s="50"/>
      <c r="M349" s="49"/>
    </row>
    <row r="350" spans="1:13">
      <c r="A350" s="32">
        <v>343</v>
      </c>
      <c r="B350" s="49"/>
      <c r="C350" s="49"/>
      <c r="D350" s="49"/>
      <c r="E350" s="78"/>
      <c r="F350" s="78"/>
      <c r="G350" s="51"/>
      <c r="H350" s="79"/>
      <c r="I350" s="80"/>
      <c r="J350" s="152" t="e">
        <f t="shared" si="6"/>
        <v>#DIV/0!</v>
      </c>
      <c r="K350" s="50"/>
      <c r="L350" s="50"/>
      <c r="M350" s="49"/>
    </row>
    <row r="351" spans="1:13">
      <c r="A351" s="32">
        <v>344</v>
      </c>
      <c r="B351" s="49"/>
      <c r="C351" s="49"/>
      <c r="D351" s="49"/>
      <c r="E351" s="78"/>
      <c r="F351" s="78"/>
      <c r="G351" s="51"/>
      <c r="H351" s="79"/>
      <c r="I351" s="80"/>
      <c r="J351" s="139" t="e">
        <f t="shared" si="6"/>
        <v>#DIV/0!</v>
      </c>
      <c r="K351" s="50"/>
      <c r="L351" s="50"/>
      <c r="M351" s="49"/>
    </row>
    <row r="352" spans="1:13">
      <c r="A352" s="32">
        <v>345</v>
      </c>
      <c r="B352" s="49"/>
      <c r="C352" s="49"/>
      <c r="D352" s="49"/>
      <c r="E352" s="78"/>
      <c r="F352" s="78"/>
      <c r="G352" s="51"/>
      <c r="H352" s="79"/>
      <c r="I352" s="80"/>
      <c r="J352" s="139" t="e">
        <f t="shared" si="6"/>
        <v>#DIV/0!</v>
      </c>
      <c r="K352" s="50"/>
      <c r="L352" s="50"/>
      <c r="M352" s="49"/>
    </row>
    <row r="353" spans="1:13">
      <c r="A353" s="73">
        <v>346</v>
      </c>
      <c r="B353" s="49"/>
      <c r="C353" s="49"/>
      <c r="D353" s="49"/>
      <c r="E353" s="78"/>
      <c r="F353" s="78"/>
      <c r="G353" s="51"/>
      <c r="H353" s="79"/>
      <c r="I353" s="80"/>
      <c r="J353" s="139" t="e">
        <f t="shared" si="6"/>
        <v>#DIV/0!</v>
      </c>
      <c r="K353" s="50"/>
      <c r="L353" s="50"/>
      <c r="M353" s="49"/>
    </row>
    <row r="354" spans="1:13">
      <c r="A354" s="73">
        <v>347</v>
      </c>
      <c r="B354" s="49"/>
      <c r="C354" s="49"/>
      <c r="D354" s="49"/>
      <c r="E354" s="78"/>
      <c r="F354" s="78"/>
      <c r="G354" s="51"/>
      <c r="H354" s="79"/>
      <c r="I354" s="80"/>
      <c r="J354" s="139" t="e">
        <f t="shared" si="6"/>
        <v>#DIV/0!</v>
      </c>
      <c r="K354" s="50"/>
      <c r="L354" s="50"/>
      <c r="M354" s="49"/>
    </row>
    <row r="355" spans="1:13">
      <c r="A355" s="32">
        <v>348</v>
      </c>
      <c r="B355" s="49"/>
      <c r="C355" s="49"/>
      <c r="D355" s="49"/>
      <c r="E355" s="78"/>
      <c r="F355" s="78"/>
      <c r="G355" s="51"/>
      <c r="H355" s="79"/>
      <c r="I355" s="80"/>
      <c r="J355" s="152" t="e">
        <f t="shared" si="6"/>
        <v>#DIV/0!</v>
      </c>
      <c r="K355" s="50"/>
      <c r="L355" s="50"/>
      <c r="M355" s="49"/>
    </row>
    <row r="356" spans="1:13">
      <c r="A356" s="32">
        <v>349</v>
      </c>
      <c r="B356" s="49"/>
      <c r="C356" s="49"/>
      <c r="D356" s="49"/>
      <c r="E356" s="78"/>
      <c r="F356" s="78"/>
      <c r="G356" s="51"/>
      <c r="H356" s="79"/>
      <c r="I356" s="80"/>
      <c r="J356" s="152" t="e">
        <f t="shared" si="6"/>
        <v>#DIV/0!</v>
      </c>
      <c r="K356" s="50"/>
      <c r="L356" s="50"/>
      <c r="M356" s="49"/>
    </row>
    <row r="357" spans="1:13">
      <c r="A357" s="32">
        <v>350</v>
      </c>
      <c r="B357" s="49"/>
      <c r="C357" s="49"/>
      <c r="D357" s="49"/>
      <c r="E357" s="78"/>
      <c r="F357" s="78"/>
      <c r="G357" s="51"/>
      <c r="H357" s="79"/>
      <c r="I357" s="80"/>
      <c r="J357" s="139" t="e">
        <f t="shared" si="6"/>
        <v>#DIV/0!</v>
      </c>
      <c r="K357" s="50"/>
      <c r="L357" s="50"/>
      <c r="M357" s="49"/>
    </row>
    <row r="358" spans="1:13">
      <c r="B358" s="34"/>
      <c r="H358" s="81"/>
      <c r="I358" s="81"/>
      <c r="J358" s="154"/>
    </row>
    <row r="359" spans="1:13">
      <c r="B359" s="34"/>
      <c r="H359" s="81"/>
      <c r="I359" s="81"/>
      <c r="J359" s="15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40157480314965" right="0.78740157480314965" top="0.59055118110236227" bottom="0.55118110236220474" header="0.51181102362204722" footer="0.51181102362204722"/>
  <pageSetup paperSize="8" scale="55"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85" zoomScaleNormal="85" workbookViewId="0">
      <selection activeCell="I25" sqref="I25"/>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ol min="16143" max="16143" width="11.125" style="32" customWidth="1"/>
    <col min="16144" max="16384" width="9" style="32"/>
  </cols>
  <sheetData>
    <row r="1" spans="1:15">
      <c r="A1" s="32" t="s">
        <v>0</v>
      </c>
      <c r="B1" s="83" t="str">
        <f>[3]合計!C3</f>
        <v>横浜市</v>
      </c>
      <c r="C1" s="73"/>
      <c r="D1" s="73"/>
      <c r="E1" s="73"/>
      <c r="F1" s="73"/>
      <c r="I1" s="32" t="s">
        <v>51</v>
      </c>
      <c r="K1" s="35" t="s">
        <v>70</v>
      </c>
    </row>
    <row r="2" spans="1:15" s="73" customFormat="1" ht="51" customHeight="1">
      <c r="B2" s="84"/>
      <c r="E2" s="817" t="s">
        <v>71</v>
      </c>
      <c r="F2" s="817"/>
      <c r="G2" s="817"/>
      <c r="H2" s="136">
        <f>SUMIF(E8:E357,"PPS",H8:H357)</f>
        <v>0</v>
      </c>
      <c r="I2" s="137"/>
      <c r="J2" s="35"/>
      <c r="K2" s="48"/>
      <c r="L2" s="48"/>
      <c r="O2" s="32"/>
    </row>
    <row r="3" spans="1:15" s="73" customFormat="1" ht="41.25" customHeight="1">
      <c r="B3" s="34"/>
      <c r="E3" s="817" t="s">
        <v>72</v>
      </c>
      <c r="F3" s="817"/>
      <c r="G3" s="817"/>
      <c r="H3" s="136">
        <f>O7</f>
        <v>0</v>
      </c>
      <c r="I3" s="137"/>
      <c r="J3" s="34"/>
      <c r="K3" s="48"/>
      <c r="L3" s="48"/>
      <c r="O3" s="32"/>
    </row>
    <row r="4" spans="1:15" s="73" customFormat="1" ht="60" customHeight="1">
      <c r="B4" s="34"/>
      <c r="E4" s="817" t="s">
        <v>1633</v>
      </c>
      <c r="F4" s="817"/>
      <c r="G4" s="817"/>
      <c r="H4" s="155" t="e">
        <f>H3/I7</f>
        <v>#DIV/0!</v>
      </c>
      <c r="I4" s="156"/>
      <c r="J4" s="34"/>
      <c r="K4" s="48"/>
      <c r="L4" s="48"/>
    </row>
    <row r="5" spans="1:15" s="34" customFormat="1" ht="12.75" customHeight="1">
      <c r="B5" s="43"/>
      <c r="E5" s="44"/>
      <c r="F5" s="44"/>
      <c r="G5" s="44"/>
      <c r="H5" s="141"/>
      <c r="I5" s="141"/>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142" customFormat="1" ht="14.25" thickBot="1">
      <c r="B7" s="143" t="s">
        <v>69</v>
      </c>
      <c r="C7" s="143"/>
      <c r="D7" s="143"/>
      <c r="E7" s="143"/>
      <c r="F7" s="143"/>
      <c r="G7" s="143"/>
      <c r="H7" s="144">
        <f>SUM(H8:H357)</f>
        <v>0</v>
      </c>
      <c r="I7" s="144">
        <f>SUM(I8:I357)</f>
        <v>0</v>
      </c>
      <c r="J7" s="145" t="e">
        <f>H7/I7</f>
        <v>#DIV/0!</v>
      </c>
      <c r="K7" s="157"/>
      <c r="L7" s="157"/>
      <c r="M7" s="143"/>
      <c r="N7" s="143"/>
      <c r="O7" s="158">
        <f>SUM(O8:O357)</f>
        <v>0</v>
      </c>
    </row>
    <row r="8" spans="1:15" ht="14.25" thickTop="1">
      <c r="A8" s="32">
        <v>1</v>
      </c>
      <c r="B8" s="72"/>
      <c r="C8" s="62"/>
      <c r="D8" s="62"/>
      <c r="E8" s="74"/>
      <c r="F8" s="89"/>
      <c r="G8" s="90"/>
      <c r="H8" s="91"/>
      <c r="I8" s="92"/>
      <c r="J8" s="152" t="e">
        <f t="shared" ref="J8:J253" si="0">H8/I8</f>
        <v>#DIV/0!</v>
      </c>
      <c r="K8" s="93"/>
      <c r="L8" s="93"/>
      <c r="M8" s="556"/>
      <c r="N8" s="556"/>
      <c r="O8" s="95"/>
    </row>
    <row r="9" spans="1:15">
      <c r="A9" s="32">
        <v>2</v>
      </c>
      <c r="B9" s="63"/>
      <c r="C9" s="63"/>
      <c r="D9" s="63"/>
      <c r="E9" s="74"/>
      <c r="F9" s="89"/>
      <c r="G9" s="90"/>
      <c r="H9" s="91"/>
      <c r="I9" s="92"/>
      <c r="J9" s="152" t="e">
        <f t="shared" si="0"/>
        <v>#DIV/0!</v>
      </c>
      <c r="K9" s="93"/>
      <c r="L9" s="93"/>
      <c r="M9" s="556"/>
      <c r="N9" s="556"/>
      <c r="O9" s="71"/>
    </row>
    <row r="10" spans="1:15">
      <c r="A10" s="32">
        <v>3</v>
      </c>
      <c r="B10" s="153"/>
      <c r="C10" s="12"/>
      <c r="D10" s="63"/>
      <c r="E10" s="74"/>
      <c r="F10" s="89"/>
      <c r="G10" s="90"/>
      <c r="H10" s="91"/>
      <c r="I10" s="92"/>
      <c r="J10" s="139" t="e">
        <f t="shared" si="0"/>
        <v>#DIV/0!</v>
      </c>
      <c r="K10" s="93"/>
      <c r="L10" s="93"/>
      <c r="M10" s="556"/>
      <c r="N10" s="556"/>
      <c r="O10" s="71"/>
    </row>
    <row r="11" spans="1:15">
      <c r="A11" s="32">
        <v>4</v>
      </c>
      <c r="B11" s="72"/>
      <c r="C11" s="62"/>
      <c r="D11" s="62"/>
      <c r="E11" s="74"/>
      <c r="F11" s="89"/>
      <c r="G11" s="90"/>
      <c r="H11" s="91"/>
      <c r="I11" s="92"/>
      <c r="J11" s="152" t="e">
        <f t="shared" si="0"/>
        <v>#DIV/0!</v>
      </c>
      <c r="K11" s="93"/>
      <c r="L11" s="96"/>
      <c r="M11" s="556"/>
      <c r="N11" s="556"/>
      <c r="O11" s="71"/>
    </row>
    <row r="12" spans="1:15">
      <c r="A12" s="32">
        <v>5</v>
      </c>
      <c r="B12" s="159"/>
      <c r="C12" s="63"/>
      <c r="D12" s="63"/>
      <c r="E12" s="63"/>
      <c r="F12" s="62"/>
      <c r="G12" s="90"/>
      <c r="H12" s="160"/>
      <c r="I12" s="99"/>
      <c r="J12" s="152" t="e">
        <f t="shared" si="0"/>
        <v>#DIV/0!</v>
      </c>
      <c r="K12" s="100"/>
      <c r="L12" s="101"/>
      <c r="M12" s="90"/>
      <c r="N12" s="90"/>
      <c r="O12" s="71"/>
    </row>
    <row r="13" spans="1:15">
      <c r="A13" s="73">
        <v>6</v>
      </c>
      <c r="B13" s="63"/>
      <c r="C13" s="63"/>
      <c r="D13" s="63"/>
      <c r="E13" s="74"/>
      <c r="F13" s="89"/>
      <c r="G13" s="90"/>
      <c r="H13" s="91"/>
      <c r="I13" s="92"/>
      <c r="J13" s="152" t="e">
        <f t="shared" si="0"/>
        <v>#DIV/0!</v>
      </c>
      <c r="K13" s="93"/>
      <c r="L13" s="93"/>
      <c r="M13" s="556"/>
      <c r="N13" s="556"/>
      <c r="O13" s="71"/>
    </row>
    <row r="14" spans="1:15">
      <c r="A14" s="73">
        <v>7</v>
      </c>
      <c r="B14" s="72"/>
      <c r="C14" s="62"/>
      <c r="D14" s="62"/>
      <c r="E14" s="74"/>
      <c r="F14" s="89"/>
      <c r="G14" s="90"/>
      <c r="H14" s="91"/>
      <c r="I14" s="92"/>
      <c r="J14" s="139" t="e">
        <f t="shared" si="0"/>
        <v>#DIV/0!</v>
      </c>
      <c r="K14" s="93"/>
      <c r="L14" s="102"/>
      <c r="M14" s="556"/>
      <c r="N14" s="556"/>
      <c r="O14" s="71"/>
    </row>
    <row r="15" spans="1:15">
      <c r="A15" s="32">
        <v>8</v>
      </c>
      <c r="B15" s="13"/>
      <c r="C15" s="70"/>
      <c r="D15" s="62"/>
      <c r="E15" s="74"/>
      <c r="F15" s="89"/>
      <c r="G15" s="75"/>
      <c r="H15" s="103"/>
      <c r="I15" s="104"/>
      <c r="J15" s="152" t="e">
        <f t="shared" si="0"/>
        <v>#DIV/0!</v>
      </c>
      <c r="K15" s="101"/>
      <c r="L15" s="105"/>
      <c r="M15" s="556"/>
      <c r="N15" s="556"/>
      <c r="O15" s="71"/>
    </row>
    <row r="16" spans="1:15">
      <c r="A16" s="32">
        <v>9</v>
      </c>
      <c r="B16" s="72"/>
      <c r="C16" s="62"/>
      <c r="D16" s="62"/>
      <c r="E16" s="74"/>
      <c r="F16" s="89"/>
      <c r="G16" s="90"/>
      <c r="H16" s="91"/>
      <c r="I16" s="92"/>
      <c r="J16" s="152" t="e">
        <f t="shared" si="0"/>
        <v>#DIV/0!</v>
      </c>
      <c r="K16" s="93"/>
      <c r="L16" s="93"/>
      <c r="M16" s="556"/>
      <c r="N16" s="556"/>
      <c r="O16" s="71"/>
    </row>
    <row r="17" spans="1:15">
      <c r="A17" s="32">
        <v>10</v>
      </c>
      <c r="B17" s="72"/>
      <c r="C17" s="72"/>
      <c r="D17" s="62"/>
      <c r="E17" s="74"/>
      <c r="F17" s="89"/>
      <c r="G17" s="90"/>
      <c r="H17" s="91"/>
      <c r="I17" s="92"/>
      <c r="J17" s="152" t="e">
        <f t="shared" si="0"/>
        <v>#DIV/0!</v>
      </c>
      <c r="K17" s="93"/>
      <c r="L17" s="93"/>
      <c r="M17" s="556"/>
      <c r="N17" s="556"/>
      <c r="O17" s="71"/>
    </row>
    <row r="18" spans="1:15">
      <c r="A18" s="73">
        <v>11</v>
      </c>
      <c r="B18" s="13"/>
      <c r="C18" s="70"/>
      <c r="D18" s="70"/>
      <c r="E18" s="74"/>
      <c r="F18" s="89"/>
      <c r="G18" s="75"/>
      <c r="H18" s="103"/>
      <c r="I18" s="104"/>
      <c r="J18" s="139" t="e">
        <f t="shared" si="0"/>
        <v>#DIV/0!</v>
      </c>
      <c r="K18" s="101"/>
      <c r="L18" s="101"/>
      <c r="M18" s="556"/>
      <c r="N18" s="556"/>
      <c r="O18" s="71"/>
    </row>
    <row r="19" spans="1:15">
      <c r="A19" s="73">
        <v>12</v>
      </c>
      <c r="B19" s="13"/>
      <c r="C19" s="70"/>
      <c r="D19" s="70"/>
      <c r="E19" s="74"/>
      <c r="F19" s="89"/>
      <c r="G19" s="75"/>
      <c r="H19" s="103"/>
      <c r="I19" s="104"/>
      <c r="J19" s="152" t="e">
        <f t="shared" si="0"/>
        <v>#DIV/0!</v>
      </c>
      <c r="K19" s="101"/>
      <c r="L19" s="101"/>
      <c r="M19" s="556"/>
      <c r="N19" s="556"/>
      <c r="O19" s="71"/>
    </row>
    <row r="20" spans="1:15">
      <c r="A20" s="32">
        <v>13</v>
      </c>
      <c r="B20" s="13"/>
      <c r="C20" s="70"/>
      <c r="D20" s="70"/>
      <c r="E20" s="74"/>
      <c r="F20" s="89"/>
      <c r="G20" s="75"/>
      <c r="H20" s="103"/>
      <c r="I20" s="104"/>
      <c r="J20" s="152" t="e">
        <f t="shared" si="0"/>
        <v>#DIV/0!</v>
      </c>
      <c r="K20" s="101"/>
      <c r="L20" s="101"/>
      <c r="M20" s="556"/>
      <c r="N20" s="556"/>
      <c r="O20" s="71"/>
    </row>
    <row r="21" spans="1:15">
      <c r="A21" s="32">
        <v>14</v>
      </c>
      <c r="B21" s="161"/>
      <c r="C21" s="70"/>
      <c r="D21" s="70"/>
      <c r="E21" s="74"/>
      <c r="F21" s="70"/>
      <c r="G21" s="75"/>
      <c r="H21" s="107"/>
      <c r="I21" s="104"/>
      <c r="J21" s="152" t="e">
        <f t="shared" si="0"/>
        <v>#DIV/0!</v>
      </c>
      <c r="K21" s="101"/>
      <c r="L21" s="101"/>
      <c r="M21" s="556"/>
      <c r="N21" s="556"/>
      <c r="O21" s="71"/>
    </row>
    <row r="22" spans="1:15">
      <c r="A22" s="32">
        <v>15</v>
      </c>
      <c r="B22" s="161"/>
      <c r="C22" s="70"/>
      <c r="D22" s="75"/>
      <c r="E22" s="74"/>
      <c r="F22" s="70"/>
      <c r="G22" s="75"/>
      <c r="H22" s="108"/>
      <c r="I22" s="104"/>
      <c r="J22" s="139" t="e">
        <f t="shared" si="0"/>
        <v>#DIV/0!</v>
      </c>
      <c r="K22" s="101"/>
      <c r="L22" s="101"/>
      <c r="M22" s="556"/>
      <c r="N22" s="556"/>
      <c r="O22" s="71"/>
    </row>
    <row r="23" spans="1:15">
      <c r="A23" s="73">
        <v>16</v>
      </c>
      <c r="B23" s="162"/>
      <c r="C23" s="70"/>
      <c r="D23" s="70"/>
      <c r="E23" s="74"/>
      <c r="F23" s="74"/>
      <c r="G23" s="75"/>
      <c r="H23" s="103"/>
      <c r="I23" s="104"/>
      <c r="J23" s="152" t="e">
        <f t="shared" si="0"/>
        <v>#DIV/0!</v>
      </c>
      <c r="K23" s="101"/>
      <c r="L23" s="101"/>
      <c r="M23" s="556"/>
      <c r="N23" s="556"/>
      <c r="O23" s="71"/>
    </row>
    <row r="24" spans="1:15">
      <c r="A24" s="73">
        <v>17</v>
      </c>
      <c r="B24" s="70"/>
      <c r="C24" s="70"/>
      <c r="D24" s="70"/>
      <c r="E24" s="74"/>
      <c r="F24" s="74"/>
      <c r="G24" s="75"/>
      <c r="H24" s="110"/>
      <c r="I24" s="104"/>
      <c r="J24" s="152" t="e">
        <f t="shared" si="0"/>
        <v>#DIV/0!</v>
      </c>
      <c r="K24" s="101"/>
      <c r="L24" s="101"/>
      <c r="M24" s="556"/>
      <c r="N24" s="556"/>
      <c r="O24" s="71"/>
    </row>
    <row r="25" spans="1:15">
      <c r="A25" s="32">
        <v>18</v>
      </c>
      <c r="B25" s="70"/>
      <c r="C25" s="70"/>
      <c r="D25" s="70"/>
      <c r="E25" s="74"/>
      <c r="F25" s="74"/>
      <c r="G25" s="75"/>
      <c r="H25" s="110"/>
      <c r="I25" s="104"/>
      <c r="J25" s="152" t="e">
        <f t="shared" si="0"/>
        <v>#DIV/0!</v>
      </c>
      <c r="K25" s="101"/>
      <c r="L25" s="101"/>
      <c r="M25" s="556"/>
      <c r="N25" s="556"/>
      <c r="O25" s="71"/>
    </row>
    <row r="26" spans="1:15">
      <c r="A26" s="32">
        <v>19</v>
      </c>
      <c r="B26" s="70"/>
      <c r="C26" s="70"/>
      <c r="D26" s="70"/>
      <c r="E26" s="74"/>
      <c r="F26" s="74"/>
      <c r="G26" s="75"/>
      <c r="H26" s="110"/>
      <c r="I26" s="104"/>
      <c r="J26" s="139" t="e">
        <f t="shared" si="0"/>
        <v>#DIV/0!</v>
      </c>
      <c r="K26" s="101"/>
      <c r="L26" s="101"/>
      <c r="M26" s="556"/>
      <c r="N26" s="556"/>
      <c r="O26" s="71"/>
    </row>
    <row r="27" spans="1:15">
      <c r="A27" s="32">
        <v>20</v>
      </c>
      <c r="B27" s="70"/>
      <c r="C27" s="70"/>
      <c r="D27" s="70"/>
      <c r="E27" s="74"/>
      <c r="F27" s="74"/>
      <c r="G27" s="75"/>
      <c r="H27" s="110"/>
      <c r="I27" s="104"/>
      <c r="J27" s="152" t="e">
        <f t="shared" si="0"/>
        <v>#DIV/0!</v>
      </c>
      <c r="K27" s="101"/>
      <c r="L27" s="101"/>
      <c r="M27" s="556"/>
      <c r="N27" s="556"/>
      <c r="O27" s="71"/>
    </row>
    <row r="28" spans="1:15">
      <c r="A28" s="73">
        <v>21</v>
      </c>
      <c r="B28" s="70"/>
      <c r="C28" s="70"/>
      <c r="D28" s="70"/>
      <c r="E28" s="74"/>
      <c r="F28" s="74"/>
      <c r="G28" s="75"/>
      <c r="H28" s="110"/>
      <c r="I28" s="104"/>
      <c r="J28" s="152" t="e">
        <f t="shared" si="0"/>
        <v>#DIV/0!</v>
      </c>
      <c r="K28" s="101"/>
      <c r="L28" s="101"/>
      <c r="M28" s="556"/>
      <c r="N28" s="556"/>
      <c r="O28" s="71"/>
    </row>
    <row r="29" spans="1:15">
      <c r="A29" s="73">
        <v>22</v>
      </c>
      <c r="B29" s="70"/>
      <c r="C29" s="70"/>
      <c r="D29" s="70"/>
      <c r="E29" s="74"/>
      <c r="F29" s="74"/>
      <c r="G29" s="75"/>
      <c r="H29" s="110"/>
      <c r="I29" s="104"/>
      <c r="J29" s="152" t="e">
        <f t="shared" si="0"/>
        <v>#DIV/0!</v>
      </c>
      <c r="K29" s="101"/>
      <c r="L29" s="101"/>
      <c r="M29" s="556"/>
      <c r="N29" s="556"/>
      <c r="O29" s="71"/>
    </row>
    <row r="30" spans="1:15">
      <c r="A30" s="32">
        <v>23</v>
      </c>
      <c r="B30" s="70"/>
      <c r="C30" s="70"/>
      <c r="D30" s="70"/>
      <c r="E30" s="74"/>
      <c r="F30" s="74"/>
      <c r="G30" s="75"/>
      <c r="H30" s="110"/>
      <c r="I30" s="104"/>
      <c r="J30" s="139" t="e">
        <f t="shared" si="0"/>
        <v>#DIV/0!</v>
      </c>
      <c r="K30" s="101"/>
      <c r="L30" s="101"/>
      <c r="M30" s="556"/>
      <c r="N30" s="556"/>
      <c r="O30" s="71"/>
    </row>
    <row r="31" spans="1:15">
      <c r="A31" s="32">
        <v>24</v>
      </c>
      <c r="B31" s="70"/>
      <c r="C31" s="70"/>
      <c r="D31" s="70"/>
      <c r="E31" s="74"/>
      <c r="F31" s="74"/>
      <c r="G31" s="75"/>
      <c r="H31" s="110"/>
      <c r="I31" s="104"/>
      <c r="J31" s="152" t="e">
        <f t="shared" si="0"/>
        <v>#DIV/0!</v>
      </c>
      <c r="K31" s="101"/>
      <c r="L31" s="101"/>
      <c r="M31" s="556"/>
      <c r="N31" s="556"/>
      <c r="O31" s="71"/>
    </row>
    <row r="32" spans="1:15">
      <c r="A32" s="32">
        <v>25</v>
      </c>
      <c r="B32" s="70"/>
      <c r="C32" s="70"/>
      <c r="D32" s="70"/>
      <c r="E32" s="74"/>
      <c r="F32" s="74"/>
      <c r="G32" s="75"/>
      <c r="H32" s="110"/>
      <c r="I32" s="104"/>
      <c r="J32" s="152" t="e">
        <f t="shared" si="0"/>
        <v>#DIV/0!</v>
      </c>
      <c r="K32" s="101"/>
      <c r="L32" s="101"/>
      <c r="M32" s="556"/>
      <c r="N32" s="556"/>
      <c r="O32" s="71"/>
    </row>
    <row r="33" spans="1:15">
      <c r="A33" s="73">
        <v>26</v>
      </c>
      <c r="B33" s="70"/>
      <c r="C33" s="70"/>
      <c r="D33" s="70"/>
      <c r="E33" s="74"/>
      <c r="F33" s="74"/>
      <c r="G33" s="75"/>
      <c r="H33" s="110"/>
      <c r="I33" s="104"/>
      <c r="J33" s="152" t="e">
        <f t="shared" si="0"/>
        <v>#DIV/0!</v>
      </c>
      <c r="K33" s="101"/>
      <c r="L33" s="101"/>
      <c r="M33" s="556"/>
      <c r="N33" s="556"/>
      <c r="O33" s="71"/>
    </row>
    <row r="34" spans="1:15">
      <c r="A34" s="73">
        <v>27</v>
      </c>
      <c r="B34" s="70"/>
      <c r="C34" s="70"/>
      <c r="D34" s="70"/>
      <c r="E34" s="74"/>
      <c r="F34" s="74"/>
      <c r="G34" s="75"/>
      <c r="H34" s="110"/>
      <c r="I34" s="104"/>
      <c r="J34" s="139" t="e">
        <f t="shared" si="0"/>
        <v>#DIV/0!</v>
      </c>
      <c r="K34" s="101"/>
      <c r="L34" s="101"/>
      <c r="M34" s="556"/>
      <c r="N34" s="556"/>
      <c r="O34" s="71"/>
    </row>
    <row r="35" spans="1:15">
      <c r="A35" s="32">
        <v>28</v>
      </c>
      <c r="B35" s="70"/>
      <c r="C35" s="70"/>
      <c r="D35" s="70"/>
      <c r="E35" s="74"/>
      <c r="F35" s="74"/>
      <c r="G35" s="75"/>
      <c r="H35" s="110"/>
      <c r="I35" s="104"/>
      <c r="J35" s="152" t="e">
        <f t="shared" si="0"/>
        <v>#DIV/0!</v>
      </c>
      <c r="K35" s="101"/>
      <c r="L35" s="101"/>
      <c r="M35" s="556"/>
      <c r="N35" s="556"/>
      <c r="O35" s="71"/>
    </row>
    <row r="36" spans="1:15">
      <c r="A36" s="32">
        <v>29</v>
      </c>
      <c r="B36" s="70"/>
      <c r="C36" s="70"/>
      <c r="D36" s="70"/>
      <c r="E36" s="74"/>
      <c r="F36" s="74"/>
      <c r="G36" s="75"/>
      <c r="H36" s="110"/>
      <c r="I36" s="104"/>
      <c r="J36" s="152" t="e">
        <f t="shared" si="0"/>
        <v>#DIV/0!</v>
      </c>
      <c r="K36" s="101"/>
      <c r="L36" s="101"/>
      <c r="M36" s="70"/>
      <c r="N36" s="70"/>
      <c r="O36" s="71"/>
    </row>
    <row r="37" spans="1:15">
      <c r="A37" s="32">
        <v>30</v>
      </c>
      <c r="B37" s="70"/>
      <c r="C37" s="70"/>
      <c r="D37" s="70"/>
      <c r="E37" s="74"/>
      <c r="F37" s="74"/>
      <c r="G37" s="75"/>
      <c r="H37" s="110"/>
      <c r="I37" s="104"/>
      <c r="J37" s="152" t="e">
        <f t="shared" si="0"/>
        <v>#DIV/0!</v>
      </c>
      <c r="K37" s="101"/>
      <c r="L37" s="101"/>
      <c r="M37" s="556"/>
      <c r="N37" s="556"/>
      <c r="O37" s="71"/>
    </row>
    <row r="38" spans="1:15">
      <c r="A38" s="73">
        <v>31</v>
      </c>
      <c r="B38" s="70"/>
      <c r="C38" s="70"/>
      <c r="D38" s="70"/>
      <c r="E38" s="74"/>
      <c r="F38" s="74"/>
      <c r="G38" s="75"/>
      <c r="H38" s="110"/>
      <c r="I38" s="104"/>
      <c r="J38" s="139" t="e">
        <f t="shared" si="0"/>
        <v>#DIV/0!</v>
      </c>
      <c r="K38" s="101"/>
      <c r="L38" s="101"/>
      <c r="M38" s="556"/>
      <c r="N38" s="556"/>
      <c r="O38" s="71"/>
    </row>
    <row r="39" spans="1:15">
      <c r="A39" s="73">
        <v>32</v>
      </c>
      <c r="B39" s="70"/>
      <c r="C39" s="70"/>
      <c r="D39" s="70"/>
      <c r="E39" s="74"/>
      <c r="F39" s="74"/>
      <c r="G39" s="75"/>
      <c r="H39" s="110"/>
      <c r="I39" s="104"/>
      <c r="J39" s="152" t="e">
        <f t="shared" si="0"/>
        <v>#DIV/0!</v>
      </c>
      <c r="K39" s="101"/>
      <c r="L39" s="101"/>
      <c r="M39" s="556"/>
      <c r="N39" s="556"/>
      <c r="O39" s="71"/>
    </row>
    <row r="40" spans="1:15">
      <c r="A40" s="32">
        <v>33</v>
      </c>
      <c r="B40" s="70"/>
      <c r="C40" s="70"/>
      <c r="D40" s="70"/>
      <c r="E40" s="74"/>
      <c r="F40" s="74"/>
      <c r="G40" s="75"/>
      <c r="H40" s="110"/>
      <c r="I40" s="104"/>
      <c r="J40" s="152" t="e">
        <f t="shared" si="0"/>
        <v>#DIV/0!</v>
      </c>
      <c r="K40" s="101"/>
      <c r="L40" s="101"/>
      <c r="M40" s="556"/>
      <c r="N40" s="556"/>
      <c r="O40" s="71"/>
    </row>
    <row r="41" spans="1:15">
      <c r="A41" s="32">
        <v>34</v>
      </c>
      <c r="B41" s="70"/>
      <c r="C41" s="70"/>
      <c r="D41" s="70"/>
      <c r="E41" s="74"/>
      <c r="F41" s="74"/>
      <c r="G41" s="75"/>
      <c r="H41" s="110"/>
      <c r="I41" s="104"/>
      <c r="J41" s="152" t="e">
        <f t="shared" si="0"/>
        <v>#DIV/0!</v>
      </c>
      <c r="K41" s="101"/>
      <c r="L41" s="101"/>
      <c r="M41" s="556"/>
      <c r="N41" s="556"/>
      <c r="O41" s="71"/>
    </row>
    <row r="42" spans="1:15">
      <c r="A42" s="32">
        <v>35</v>
      </c>
      <c r="B42" s="70"/>
      <c r="C42" s="70"/>
      <c r="D42" s="70"/>
      <c r="E42" s="74"/>
      <c r="F42" s="74"/>
      <c r="G42" s="75"/>
      <c r="H42" s="110"/>
      <c r="I42" s="104"/>
      <c r="J42" s="139" t="e">
        <f t="shared" si="0"/>
        <v>#DIV/0!</v>
      </c>
      <c r="K42" s="101"/>
      <c r="L42" s="101"/>
      <c r="M42" s="556"/>
      <c r="N42" s="556"/>
      <c r="O42" s="71"/>
    </row>
    <row r="43" spans="1:15">
      <c r="A43" s="73">
        <v>36</v>
      </c>
      <c r="B43" s="70"/>
      <c r="C43" s="70"/>
      <c r="D43" s="70"/>
      <c r="E43" s="74"/>
      <c r="F43" s="74"/>
      <c r="G43" s="75"/>
      <c r="H43" s="110"/>
      <c r="I43" s="104"/>
      <c r="J43" s="152" t="e">
        <f t="shared" si="0"/>
        <v>#DIV/0!</v>
      </c>
      <c r="K43" s="101"/>
      <c r="L43" s="101"/>
      <c r="M43" s="70"/>
      <c r="N43" s="70"/>
      <c r="O43" s="71"/>
    </row>
    <row r="44" spans="1:15">
      <c r="A44" s="73">
        <v>37</v>
      </c>
      <c r="B44" s="70"/>
      <c r="C44" s="70"/>
      <c r="D44" s="70"/>
      <c r="E44" s="74"/>
      <c r="F44" s="74"/>
      <c r="G44" s="75"/>
      <c r="H44" s="110"/>
      <c r="I44" s="104"/>
      <c r="J44" s="152" t="e">
        <f t="shared" si="0"/>
        <v>#DIV/0!</v>
      </c>
      <c r="K44" s="101"/>
      <c r="L44" s="101"/>
      <c r="M44" s="556"/>
      <c r="N44" s="556"/>
      <c r="O44" s="71"/>
    </row>
    <row r="45" spans="1:15">
      <c r="A45" s="32">
        <v>38</v>
      </c>
      <c r="B45" s="70"/>
      <c r="C45" s="70"/>
      <c r="D45" s="70"/>
      <c r="E45" s="74"/>
      <c r="F45" s="74"/>
      <c r="G45" s="75"/>
      <c r="H45" s="110"/>
      <c r="I45" s="104"/>
      <c r="J45" s="152" t="e">
        <f t="shared" si="0"/>
        <v>#DIV/0!</v>
      </c>
      <c r="K45" s="101"/>
      <c r="L45" s="101"/>
      <c r="M45" s="556"/>
      <c r="N45" s="556"/>
      <c r="O45" s="71"/>
    </row>
    <row r="46" spans="1:15">
      <c r="A46" s="32">
        <v>39</v>
      </c>
      <c r="B46" s="70"/>
      <c r="C46" s="70"/>
      <c r="D46" s="70"/>
      <c r="E46" s="74"/>
      <c r="F46" s="74"/>
      <c r="G46" s="75"/>
      <c r="H46" s="110"/>
      <c r="I46" s="104"/>
      <c r="J46" s="139" t="e">
        <f t="shared" si="0"/>
        <v>#DIV/0!</v>
      </c>
      <c r="K46" s="101"/>
      <c r="L46" s="101"/>
      <c r="M46" s="556"/>
      <c r="N46" s="556"/>
      <c r="O46" s="71"/>
    </row>
    <row r="47" spans="1:15">
      <c r="A47" s="32">
        <v>40</v>
      </c>
      <c r="B47" s="70"/>
      <c r="C47" s="70"/>
      <c r="D47" s="70"/>
      <c r="E47" s="74"/>
      <c r="F47" s="74"/>
      <c r="G47" s="75"/>
      <c r="H47" s="110"/>
      <c r="I47" s="104"/>
      <c r="J47" s="152" t="e">
        <f t="shared" si="0"/>
        <v>#DIV/0!</v>
      </c>
      <c r="K47" s="101"/>
      <c r="L47" s="101"/>
      <c r="M47" s="70"/>
      <c r="N47" s="70"/>
      <c r="O47" s="71"/>
    </row>
    <row r="48" spans="1:15">
      <c r="A48" s="73">
        <v>41</v>
      </c>
      <c r="B48" s="70"/>
      <c r="C48" s="70"/>
      <c r="D48" s="70"/>
      <c r="E48" s="74"/>
      <c r="F48" s="74"/>
      <c r="G48" s="75"/>
      <c r="H48" s="110"/>
      <c r="I48" s="104"/>
      <c r="J48" s="152" t="e">
        <f t="shared" si="0"/>
        <v>#DIV/0!</v>
      </c>
      <c r="K48" s="101"/>
      <c r="L48" s="101"/>
      <c r="M48" s="70"/>
      <c r="N48" s="70"/>
      <c r="O48" s="71"/>
    </row>
    <row r="49" spans="1:15">
      <c r="A49" s="73">
        <v>42</v>
      </c>
      <c r="B49" s="70"/>
      <c r="C49" s="70"/>
      <c r="D49" s="70"/>
      <c r="E49" s="74"/>
      <c r="F49" s="74"/>
      <c r="G49" s="75"/>
      <c r="H49" s="110"/>
      <c r="I49" s="104"/>
      <c r="J49" s="152" t="e">
        <f t="shared" si="0"/>
        <v>#DIV/0!</v>
      </c>
      <c r="K49" s="101"/>
      <c r="L49" s="101"/>
      <c r="M49" s="556"/>
      <c r="N49" s="556"/>
      <c r="O49" s="71"/>
    </row>
    <row r="50" spans="1:15">
      <c r="A50" s="32">
        <v>43</v>
      </c>
      <c r="B50" s="70"/>
      <c r="C50" s="70"/>
      <c r="D50" s="70"/>
      <c r="E50" s="74"/>
      <c r="F50" s="74"/>
      <c r="G50" s="75"/>
      <c r="H50" s="110"/>
      <c r="I50" s="104"/>
      <c r="J50" s="139" t="e">
        <f t="shared" si="0"/>
        <v>#DIV/0!</v>
      </c>
      <c r="K50" s="101"/>
      <c r="L50" s="101"/>
      <c r="M50" s="556"/>
      <c r="N50" s="556"/>
      <c r="O50" s="71"/>
    </row>
    <row r="51" spans="1:15">
      <c r="A51" s="32">
        <v>44</v>
      </c>
      <c r="B51" s="70"/>
      <c r="C51" s="70"/>
      <c r="D51" s="13"/>
      <c r="E51" s="74"/>
      <c r="F51" s="74"/>
      <c r="G51" s="75"/>
      <c r="H51" s="110"/>
      <c r="I51" s="104"/>
      <c r="J51" s="152" t="e">
        <f t="shared" si="0"/>
        <v>#DIV/0!</v>
      </c>
      <c r="K51" s="101"/>
      <c r="L51" s="101"/>
      <c r="M51" s="70"/>
      <c r="N51" s="70"/>
      <c r="O51" s="71"/>
    </row>
    <row r="52" spans="1:15">
      <c r="A52" s="32">
        <v>45</v>
      </c>
      <c r="B52" s="70"/>
      <c r="C52" s="70"/>
      <c r="D52" s="70"/>
      <c r="E52" s="74"/>
      <c r="F52" s="74"/>
      <c r="G52" s="75"/>
      <c r="H52" s="110"/>
      <c r="I52" s="104"/>
      <c r="J52" s="152" t="e">
        <f t="shared" si="0"/>
        <v>#DIV/0!</v>
      </c>
      <c r="K52" s="101"/>
      <c r="L52" s="101"/>
      <c r="M52" s="556"/>
      <c r="N52" s="556"/>
      <c r="O52" s="71"/>
    </row>
    <row r="53" spans="1:15">
      <c r="A53" s="73">
        <v>46</v>
      </c>
      <c r="B53" s="70"/>
      <c r="C53" s="70"/>
      <c r="D53" s="70"/>
      <c r="E53" s="74"/>
      <c r="F53" s="74"/>
      <c r="G53" s="75"/>
      <c r="H53" s="110"/>
      <c r="I53" s="104"/>
      <c r="J53" s="152" t="e">
        <f t="shared" si="0"/>
        <v>#DIV/0!</v>
      </c>
      <c r="K53" s="101"/>
      <c r="L53" s="101"/>
      <c r="M53" s="556"/>
      <c r="N53" s="556"/>
      <c r="O53" s="71"/>
    </row>
    <row r="54" spans="1:15">
      <c r="A54" s="73">
        <v>47</v>
      </c>
      <c r="B54" s="163"/>
      <c r="C54" s="62"/>
      <c r="D54" s="163"/>
      <c r="E54" s="74"/>
      <c r="F54" s="74"/>
      <c r="G54" s="62"/>
      <c r="H54" s="150"/>
      <c r="I54" s="150"/>
      <c r="J54" s="139" t="e">
        <f t="shared" si="0"/>
        <v>#DIV/0!</v>
      </c>
      <c r="K54" s="112"/>
      <c r="L54" s="113"/>
      <c r="M54" s="70"/>
      <c r="N54" s="70"/>
      <c r="O54" s="71"/>
    </row>
    <row r="55" spans="1:15">
      <c r="A55" s="32">
        <v>48</v>
      </c>
      <c r="B55" s="153"/>
      <c r="C55" s="62"/>
      <c r="D55" s="63"/>
      <c r="E55" s="74"/>
      <c r="F55" s="63"/>
      <c r="G55" s="62"/>
      <c r="H55" s="150"/>
      <c r="I55" s="99"/>
      <c r="J55" s="152" t="e">
        <f t="shared" si="0"/>
        <v>#DIV/0!</v>
      </c>
      <c r="K55" s="112"/>
      <c r="L55" s="113"/>
      <c r="M55" s="70"/>
      <c r="N55" s="70"/>
      <c r="O55" s="71"/>
    </row>
    <row r="56" spans="1:15">
      <c r="A56" s="32">
        <v>49</v>
      </c>
      <c r="B56" s="70"/>
      <c r="C56" s="70"/>
      <c r="D56" s="70"/>
      <c r="E56" s="74"/>
      <c r="F56" s="74"/>
      <c r="G56" s="75"/>
      <c r="H56" s="110"/>
      <c r="I56" s="104"/>
      <c r="J56" s="152" t="e">
        <f t="shared" si="0"/>
        <v>#DIV/0!</v>
      </c>
      <c r="K56" s="112"/>
      <c r="L56" s="112"/>
      <c r="M56" s="70"/>
      <c r="N56" s="70"/>
      <c r="O56" s="71"/>
    </row>
    <row r="57" spans="1:15">
      <c r="A57" s="32">
        <v>50</v>
      </c>
      <c r="B57" s="13"/>
      <c r="C57" s="70"/>
      <c r="D57" s="70"/>
      <c r="E57" s="74"/>
      <c r="F57" s="74"/>
      <c r="G57" s="75"/>
      <c r="H57" s="110"/>
      <c r="I57" s="104"/>
      <c r="J57" s="152" t="e">
        <f t="shared" si="0"/>
        <v>#DIV/0!</v>
      </c>
      <c r="K57" s="114"/>
      <c r="L57" s="114"/>
      <c r="M57" s="556"/>
      <c r="N57" s="556"/>
      <c r="O57" s="71"/>
    </row>
    <row r="58" spans="1:15">
      <c r="A58" s="73">
        <v>51</v>
      </c>
      <c r="B58" s="70"/>
      <c r="C58" s="70"/>
      <c r="D58" s="70"/>
      <c r="E58" s="74"/>
      <c r="F58" s="74"/>
      <c r="G58" s="75"/>
      <c r="H58" s="110"/>
      <c r="I58" s="104"/>
      <c r="J58" s="139" t="e">
        <f t="shared" si="0"/>
        <v>#DIV/0!</v>
      </c>
      <c r="K58" s="101"/>
      <c r="L58" s="101"/>
      <c r="M58" s="556"/>
      <c r="N58" s="115"/>
      <c r="O58" s="71"/>
    </row>
    <row r="59" spans="1:15">
      <c r="A59" s="73">
        <v>52</v>
      </c>
      <c r="B59" s="70"/>
      <c r="C59" s="70"/>
      <c r="D59" s="13"/>
      <c r="E59" s="74"/>
      <c r="F59" s="74"/>
      <c r="G59" s="75"/>
      <c r="H59" s="110"/>
      <c r="I59" s="104"/>
      <c r="J59" s="152" t="e">
        <f t="shared" si="0"/>
        <v>#DIV/0!</v>
      </c>
      <c r="K59" s="101"/>
      <c r="L59" s="101"/>
      <c r="M59" s="556"/>
      <c r="N59" s="556"/>
      <c r="O59" s="71"/>
    </row>
    <row r="60" spans="1:15">
      <c r="A60" s="32">
        <v>53</v>
      </c>
      <c r="B60" s="70"/>
      <c r="C60" s="70"/>
      <c r="D60" s="13"/>
      <c r="E60" s="74"/>
      <c r="F60" s="74"/>
      <c r="G60" s="75"/>
      <c r="H60" s="110"/>
      <c r="I60" s="104"/>
      <c r="J60" s="152" t="e">
        <f t="shared" si="0"/>
        <v>#DIV/0!</v>
      </c>
      <c r="K60" s="101"/>
      <c r="L60" s="101"/>
      <c r="M60" s="556"/>
      <c r="N60" s="556"/>
      <c r="O60" s="71"/>
    </row>
    <row r="61" spans="1:15">
      <c r="A61" s="32">
        <v>54</v>
      </c>
      <c r="B61" s="70"/>
      <c r="C61" s="70"/>
      <c r="D61" s="13"/>
      <c r="E61" s="74"/>
      <c r="F61" s="74"/>
      <c r="G61" s="75"/>
      <c r="H61" s="110"/>
      <c r="I61" s="104"/>
      <c r="J61" s="152" t="e">
        <f t="shared" si="0"/>
        <v>#DIV/0!</v>
      </c>
      <c r="K61" s="101"/>
      <c r="L61" s="101"/>
      <c r="M61" s="556"/>
      <c r="N61" s="556"/>
      <c r="O61" s="71"/>
    </row>
    <row r="62" spans="1:15">
      <c r="A62" s="32">
        <v>55</v>
      </c>
      <c r="B62" s="49"/>
      <c r="C62" s="49"/>
      <c r="D62" s="49"/>
      <c r="E62" s="78"/>
      <c r="F62" s="78"/>
      <c r="G62" s="51"/>
      <c r="H62" s="79"/>
      <c r="I62" s="80"/>
      <c r="J62" s="139" t="e">
        <f t="shared" si="0"/>
        <v>#DIV/0!</v>
      </c>
      <c r="K62" s="50"/>
      <c r="L62" s="50"/>
      <c r="M62" s="49"/>
      <c r="N62" s="49"/>
      <c r="O62" s="49"/>
    </row>
    <row r="63" spans="1:15">
      <c r="A63" s="73">
        <v>56</v>
      </c>
      <c r="B63" s="49"/>
      <c r="C63" s="49"/>
      <c r="D63" s="49"/>
      <c r="E63" s="78"/>
      <c r="F63" s="78"/>
      <c r="G63" s="51"/>
      <c r="H63" s="79"/>
      <c r="I63" s="80"/>
      <c r="J63" s="152" t="e">
        <f t="shared" si="0"/>
        <v>#DIV/0!</v>
      </c>
      <c r="K63" s="50"/>
      <c r="L63" s="50"/>
      <c r="M63" s="49"/>
      <c r="N63" s="49"/>
      <c r="O63" s="49"/>
    </row>
    <row r="64" spans="1:15">
      <c r="A64" s="73">
        <v>57</v>
      </c>
      <c r="B64" s="49"/>
      <c r="C64" s="49"/>
      <c r="D64" s="49"/>
      <c r="E64" s="78"/>
      <c r="F64" s="78"/>
      <c r="G64" s="51"/>
      <c r="H64" s="79"/>
      <c r="I64" s="80"/>
      <c r="J64" s="152" t="e">
        <f t="shared" si="0"/>
        <v>#DIV/0!</v>
      </c>
      <c r="K64" s="50"/>
      <c r="L64" s="50"/>
      <c r="M64" s="49"/>
      <c r="N64" s="49"/>
      <c r="O64" s="49"/>
    </row>
    <row r="65" spans="1:15">
      <c r="A65" s="32">
        <v>58</v>
      </c>
      <c r="B65" s="49"/>
      <c r="C65" s="49"/>
      <c r="D65" s="49"/>
      <c r="E65" s="78"/>
      <c r="F65" s="78"/>
      <c r="G65" s="51"/>
      <c r="H65" s="79"/>
      <c r="I65" s="80"/>
      <c r="J65" s="152" t="e">
        <f t="shared" si="0"/>
        <v>#DIV/0!</v>
      </c>
      <c r="K65" s="50"/>
      <c r="L65" s="50"/>
      <c r="M65" s="49"/>
      <c r="N65" s="49"/>
      <c r="O65" s="49"/>
    </row>
    <row r="66" spans="1:15">
      <c r="A66" s="32">
        <v>59</v>
      </c>
      <c r="B66" s="49"/>
      <c r="C66" s="49"/>
      <c r="D66" s="49"/>
      <c r="E66" s="78"/>
      <c r="F66" s="78"/>
      <c r="G66" s="51"/>
      <c r="H66" s="79"/>
      <c r="I66" s="80"/>
      <c r="J66" s="139" t="e">
        <f t="shared" si="0"/>
        <v>#DIV/0!</v>
      </c>
      <c r="K66" s="50"/>
      <c r="L66" s="50"/>
      <c r="M66" s="49"/>
      <c r="N66" s="49"/>
      <c r="O66" s="49"/>
    </row>
    <row r="67" spans="1:15">
      <c r="A67" s="32">
        <v>60</v>
      </c>
      <c r="B67" s="49"/>
      <c r="C67" s="49"/>
      <c r="D67" s="49"/>
      <c r="E67" s="78"/>
      <c r="F67" s="78"/>
      <c r="G67" s="51"/>
      <c r="H67" s="79"/>
      <c r="I67" s="80"/>
      <c r="J67" s="152" t="e">
        <f t="shared" si="0"/>
        <v>#DIV/0!</v>
      </c>
      <c r="K67" s="50"/>
      <c r="L67" s="50"/>
      <c r="M67" s="49"/>
      <c r="N67" s="49"/>
      <c r="O67" s="49"/>
    </row>
    <row r="68" spans="1:15">
      <c r="A68" s="73">
        <v>61</v>
      </c>
      <c r="B68" s="49"/>
      <c r="C68" s="49"/>
      <c r="D68" s="49"/>
      <c r="E68" s="78"/>
      <c r="F68" s="78"/>
      <c r="G68" s="51"/>
      <c r="H68" s="79"/>
      <c r="I68" s="80"/>
      <c r="J68" s="152" t="e">
        <f t="shared" si="0"/>
        <v>#DIV/0!</v>
      </c>
      <c r="K68" s="50"/>
      <c r="L68" s="50"/>
      <c r="M68" s="49"/>
      <c r="N68" s="49"/>
      <c r="O68" s="49"/>
    </row>
    <row r="69" spans="1:15">
      <c r="A69" s="73">
        <v>62</v>
      </c>
      <c r="B69" s="49"/>
      <c r="C69" s="49"/>
      <c r="D69" s="49"/>
      <c r="E69" s="78"/>
      <c r="F69" s="78"/>
      <c r="G69" s="51"/>
      <c r="H69" s="79"/>
      <c r="I69" s="80"/>
      <c r="J69" s="152" t="e">
        <f t="shared" si="0"/>
        <v>#DIV/0!</v>
      </c>
      <c r="K69" s="50"/>
      <c r="L69" s="50"/>
      <c r="M69" s="49"/>
      <c r="N69" s="49"/>
      <c r="O69" s="49"/>
    </row>
    <row r="70" spans="1:15">
      <c r="A70" s="32">
        <v>63</v>
      </c>
      <c r="B70" s="49"/>
      <c r="C70" s="49"/>
      <c r="D70" s="49"/>
      <c r="E70" s="78"/>
      <c r="F70" s="78"/>
      <c r="G70" s="51"/>
      <c r="H70" s="79"/>
      <c r="I70" s="80"/>
      <c r="J70" s="139" t="e">
        <f t="shared" si="0"/>
        <v>#DIV/0!</v>
      </c>
      <c r="K70" s="50"/>
      <c r="L70" s="50"/>
      <c r="M70" s="49"/>
      <c r="N70" s="49"/>
      <c r="O70" s="49"/>
    </row>
    <row r="71" spans="1:15">
      <c r="A71" s="32">
        <v>64</v>
      </c>
      <c r="B71" s="49"/>
      <c r="C71" s="49"/>
      <c r="D71" s="49"/>
      <c r="E71" s="78"/>
      <c r="F71" s="78"/>
      <c r="G71" s="51"/>
      <c r="H71" s="79"/>
      <c r="I71" s="80"/>
      <c r="J71" s="152" t="e">
        <f t="shared" si="0"/>
        <v>#DIV/0!</v>
      </c>
      <c r="K71" s="50"/>
      <c r="L71" s="50"/>
      <c r="M71" s="49"/>
      <c r="N71" s="49"/>
      <c r="O71" s="49"/>
    </row>
    <row r="72" spans="1:15">
      <c r="A72" s="32">
        <v>65</v>
      </c>
      <c r="B72" s="49"/>
      <c r="C72" s="49"/>
      <c r="D72" s="49"/>
      <c r="E72" s="78"/>
      <c r="F72" s="78"/>
      <c r="G72" s="51"/>
      <c r="H72" s="79"/>
      <c r="I72" s="80"/>
      <c r="J72" s="152" t="e">
        <f t="shared" si="0"/>
        <v>#DIV/0!</v>
      </c>
      <c r="K72" s="50"/>
      <c r="L72" s="50"/>
      <c r="M72" s="49"/>
      <c r="N72" s="49"/>
      <c r="O72" s="49"/>
    </row>
    <row r="73" spans="1:15">
      <c r="A73" s="73">
        <v>66</v>
      </c>
      <c r="B73" s="49"/>
      <c r="C73" s="49"/>
      <c r="D73" s="49"/>
      <c r="E73" s="78"/>
      <c r="F73" s="78"/>
      <c r="G73" s="51"/>
      <c r="H73" s="79"/>
      <c r="I73" s="80"/>
      <c r="J73" s="152" t="e">
        <f t="shared" si="0"/>
        <v>#DIV/0!</v>
      </c>
      <c r="K73" s="50"/>
      <c r="L73" s="50"/>
      <c r="M73" s="49"/>
      <c r="N73" s="49"/>
      <c r="O73" s="49"/>
    </row>
    <row r="74" spans="1:15">
      <c r="A74" s="73">
        <v>67</v>
      </c>
      <c r="B74" s="49"/>
      <c r="C74" s="49"/>
      <c r="D74" s="49"/>
      <c r="E74" s="78"/>
      <c r="F74" s="78"/>
      <c r="G74" s="51"/>
      <c r="H74" s="79"/>
      <c r="I74" s="80"/>
      <c r="J74" s="139" t="e">
        <f t="shared" si="0"/>
        <v>#DIV/0!</v>
      </c>
      <c r="K74" s="50"/>
      <c r="L74" s="50"/>
      <c r="M74" s="49"/>
      <c r="N74" s="49"/>
      <c r="O74" s="49"/>
    </row>
    <row r="75" spans="1:15">
      <c r="A75" s="32">
        <v>68</v>
      </c>
      <c r="B75" s="49"/>
      <c r="C75" s="49"/>
      <c r="D75" s="49"/>
      <c r="E75" s="78"/>
      <c r="F75" s="78"/>
      <c r="G75" s="51"/>
      <c r="H75" s="79"/>
      <c r="I75" s="80"/>
      <c r="J75" s="152" t="e">
        <f t="shared" si="0"/>
        <v>#DIV/0!</v>
      </c>
      <c r="K75" s="50"/>
      <c r="L75" s="50"/>
      <c r="M75" s="49"/>
      <c r="N75" s="49"/>
      <c r="O75" s="49"/>
    </row>
    <row r="76" spans="1:15">
      <c r="A76" s="32">
        <v>69</v>
      </c>
      <c r="B76" s="49"/>
      <c r="C76" s="49"/>
      <c r="D76" s="49"/>
      <c r="E76" s="78"/>
      <c r="F76" s="78"/>
      <c r="G76" s="51"/>
      <c r="H76" s="79"/>
      <c r="I76" s="80"/>
      <c r="J76" s="152" t="e">
        <f t="shared" si="0"/>
        <v>#DIV/0!</v>
      </c>
      <c r="K76" s="50"/>
      <c r="L76" s="50"/>
      <c r="M76" s="49"/>
      <c r="N76" s="49"/>
      <c r="O76" s="49"/>
    </row>
    <row r="77" spans="1:15">
      <c r="A77" s="32">
        <v>70</v>
      </c>
      <c r="B77" s="49"/>
      <c r="C77" s="49"/>
      <c r="D77" s="49"/>
      <c r="E77" s="78"/>
      <c r="F77" s="78"/>
      <c r="G77" s="51"/>
      <c r="H77" s="79"/>
      <c r="I77" s="80"/>
      <c r="J77" s="152" t="e">
        <f t="shared" si="0"/>
        <v>#DIV/0!</v>
      </c>
      <c r="K77" s="50"/>
      <c r="L77" s="50"/>
      <c r="M77" s="49"/>
      <c r="N77" s="49"/>
      <c r="O77" s="49"/>
    </row>
    <row r="78" spans="1:15">
      <c r="A78" s="73">
        <v>71</v>
      </c>
      <c r="B78" s="49"/>
      <c r="C78" s="49"/>
      <c r="D78" s="49"/>
      <c r="E78" s="78"/>
      <c r="F78" s="78"/>
      <c r="G78" s="51"/>
      <c r="H78" s="79"/>
      <c r="I78" s="80"/>
      <c r="J78" s="139" t="e">
        <f t="shared" si="0"/>
        <v>#DIV/0!</v>
      </c>
      <c r="K78" s="50"/>
      <c r="L78" s="50"/>
      <c r="M78" s="49"/>
      <c r="N78" s="49"/>
      <c r="O78" s="49"/>
    </row>
    <row r="79" spans="1:15">
      <c r="A79" s="73">
        <v>72</v>
      </c>
      <c r="B79" s="49"/>
      <c r="C79" s="49"/>
      <c r="D79" s="49"/>
      <c r="E79" s="78"/>
      <c r="F79" s="78"/>
      <c r="G79" s="51"/>
      <c r="H79" s="79"/>
      <c r="I79" s="80"/>
      <c r="J79" s="152" t="e">
        <f t="shared" si="0"/>
        <v>#DIV/0!</v>
      </c>
      <c r="K79" s="50"/>
      <c r="L79" s="50"/>
      <c r="M79" s="49"/>
      <c r="N79" s="49"/>
      <c r="O79" s="49"/>
    </row>
    <row r="80" spans="1:15">
      <c r="A80" s="32">
        <v>73</v>
      </c>
      <c r="B80" s="49"/>
      <c r="C80" s="49"/>
      <c r="D80" s="49"/>
      <c r="E80" s="78"/>
      <c r="F80" s="78"/>
      <c r="G80" s="51"/>
      <c r="H80" s="79"/>
      <c r="I80" s="80"/>
      <c r="J80" s="152" t="e">
        <f t="shared" si="0"/>
        <v>#DIV/0!</v>
      </c>
      <c r="K80" s="50"/>
      <c r="L80" s="50"/>
      <c r="M80" s="49"/>
      <c r="N80" s="49"/>
      <c r="O80" s="49"/>
    </row>
    <row r="81" spans="1:15">
      <c r="A81" s="32">
        <v>74</v>
      </c>
      <c r="B81" s="49"/>
      <c r="C81" s="49"/>
      <c r="D81" s="49"/>
      <c r="E81" s="78"/>
      <c r="F81" s="78"/>
      <c r="G81" s="51"/>
      <c r="H81" s="79"/>
      <c r="I81" s="80"/>
      <c r="J81" s="139" t="e">
        <f t="shared" si="0"/>
        <v>#DIV/0!</v>
      </c>
      <c r="K81" s="50"/>
      <c r="L81" s="50"/>
      <c r="M81" s="49"/>
      <c r="N81" s="49"/>
      <c r="O81" s="49"/>
    </row>
    <row r="82" spans="1:15">
      <c r="A82" s="32">
        <v>75</v>
      </c>
      <c r="B82" s="49"/>
      <c r="C82" s="49"/>
      <c r="D82" s="49"/>
      <c r="E82" s="78"/>
      <c r="F82" s="78"/>
      <c r="G82" s="51"/>
      <c r="H82" s="79"/>
      <c r="I82" s="80"/>
      <c r="J82" s="152" t="e">
        <f t="shared" si="0"/>
        <v>#DIV/0!</v>
      </c>
      <c r="K82" s="50"/>
      <c r="L82" s="50"/>
      <c r="M82" s="49"/>
      <c r="N82" s="49"/>
      <c r="O82" s="49"/>
    </row>
    <row r="83" spans="1:15">
      <c r="A83" s="73">
        <v>76</v>
      </c>
      <c r="B83" s="49"/>
      <c r="C83" s="49"/>
      <c r="D83" s="49"/>
      <c r="E83" s="78"/>
      <c r="F83" s="78"/>
      <c r="G83" s="51"/>
      <c r="H83" s="79"/>
      <c r="I83" s="80"/>
      <c r="J83" s="152" t="e">
        <f t="shared" si="0"/>
        <v>#DIV/0!</v>
      </c>
      <c r="K83" s="50"/>
      <c r="L83" s="50"/>
      <c r="M83" s="49"/>
      <c r="N83" s="49"/>
      <c r="O83" s="49"/>
    </row>
    <row r="84" spans="1:15">
      <c r="A84" s="73">
        <v>77</v>
      </c>
      <c r="B84" s="49"/>
      <c r="C84" s="49"/>
      <c r="D84" s="49"/>
      <c r="E84" s="78"/>
      <c r="F84" s="78"/>
      <c r="G84" s="51"/>
      <c r="H84" s="79"/>
      <c r="I84" s="80"/>
      <c r="J84" s="139" t="e">
        <f t="shared" si="0"/>
        <v>#DIV/0!</v>
      </c>
      <c r="K84" s="50"/>
      <c r="L84" s="50"/>
      <c r="M84" s="49"/>
      <c r="N84" s="49"/>
      <c r="O84" s="49"/>
    </row>
    <row r="85" spans="1:15">
      <c r="A85" s="32">
        <v>78</v>
      </c>
      <c r="B85" s="49"/>
      <c r="C85" s="49"/>
      <c r="D85" s="49"/>
      <c r="E85" s="78"/>
      <c r="F85" s="78"/>
      <c r="G85" s="51"/>
      <c r="H85" s="79"/>
      <c r="I85" s="80"/>
      <c r="J85" s="152" t="e">
        <f t="shared" si="0"/>
        <v>#DIV/0!</v>
      </c>
      <c r="K85" s="50"/>
      <c r="L85" s="50"/>
      <c r="M85" s="49"/>
      <c r="N85" s="49"/>
      <c r="O85" s="49"/>
    </row>
    <row r="86" spans="1:15">
      <c r="A86" s="32">
        <v>79</v>
      </c>
      <c r="B86" s="49"/>
      <c r="C86" s="49"/>
      <c r="D86" s="49"/>
      <c r="E86" s="78"/>
      <c r="F86" s="78"/>
      <c r="G86" s="51"/>
      <c r="H86" s="79"/>
      <c r="I86" s="80"/>
      <c r="J86" s="152" t="e">
        <f t="shared" si="0"/>
        <v>#DIV/0!</v>
      </c>
      <c r="K86" s="50"/>
      <c r="L86" s="50"/>
      <c r="M86" s="49"/>
      <c r="N86" s="49"/>
      <c r="O86" s="49"/>
    </row>
    <row r="87" spans="1:15">
      <c r="A87" s="32">
        <v>80</v>
      </c>
      <c r="B87" s="49"/>
      <c r="C87" s="49"/>
      <c r="D87" s="49"/>
      <c r="E87" s="78"/>
      <c r="F87" s="78"/>
      <c r="G87" s="51"/>
      <c r="H87" s="79"/>
      <c r="I87" s="80"/>
      <c r="J87" s="139" t="e">
        <f t="shared" si="0"/>
        <v>#DIV/0!</v>
      </c>
      <c r="K87" s="50"/>
      <c r="L87" s="50"/>
      <c r="M87" s="49"/>
      <c r="N87" s="49"/>
      <c r="O87" s="49"/>
    </row>
    <row r="88" spans="1:15">
      <c r="A88" s="73">
        <v>81</v>
      </c>
      <c r="B88" s="49"/>
      <c r="C88" s="49"/>
      <c r="D88" s="49"/>
      <c r="E88" s="78"/>
      <c r="F88" s="78"/>
      <c r="G88" s="51"/>
      <c r="H88" s="79"/>
      <c r="I88" s="80"/>
      <c r="J88" s="152" t="e">
        <f t="shared" si="0"/>
        <v>#DIV/0!</v>
      </c>
      <c r="K88" s="50"/>
      <c r="L88" s="50"/>
      <c r="M88" s="49"/>
      <c r="N88" s="49"/>
      <c r="O88" s="49"/>
    </row>
    <row r="89" spans="1:15">
      <c r="A89" s="73">
        <v>82</v>
      </c>
      <c r="B89" s="49"/>
      <c r="C89" s="49"/>
      <c r="D89" s="49"/>
      <c r="E89" s="78"/>
      <c r="F89" s="78"/>
      <c r="G89" s="51"/>
      <c r="H89" s="79"/>
      <c r="I89" s="80"/>
      <c r="J89" s="152" t="e">
        <f t="shared" si="0"/>
        <v>#DIV/0!</v>
      </c>
      <c r="K89" s="50"/>
      <c r="L89" s="50"/>
      <c r="M89" s="49"/>
      <c r="N89" s="49"/>
      <c r="O89" s="49"/>
    </row>
    <row r="90" spans="1:15">
      <c r="A90" s="32">
        <v>83</v>
      </c>
      <c r="B90" s="49"/>
      <c r="C90" s="49"/>
      <c r="D90" s="49"/>
      <c r="E90" s="78"/>
      <c r="F90" s="78"/>
      <c r="G90" s="51"/>
      <c r="H90" s="79"/>
      <c r="I90" s="80"/>
      <c r="J90" s="139" t="e">
        <f t="shared" si="0"/>
        <v>#DIV/0!</v>
      </c>
      <c r="K90" s="50"/>
      <c r="L90" s="50"/>
      <c r="M90" s="49"/>
      <c r="N90" s="49"/>
      <c r="O90" s="49"/>
    </row>
    <row r="91" spans="1:15">
      <c r="A91" s="32">
        <v>84</v>
      </c>
      <c r="B91" s="49"/>
      <c r="C91" s="49"/>
      <c r="D91" s="49"/>
      <c r="E91" s="78"/>
      <c r="F91" s="78"/>
      <c r="G91" s="51"/>
      <c r="H91" s="79"/>
      <c r="I91" s="80"/>
      <c r="J91" s="152" t="e">
        <f t="shared" si="0"/>
        <v>#DIV/0!</v>
      </c>
      <c r="K91" s="50"/>
      <c r="L91" s="50"/>
      <c r="M91" s="49"/>
      <c r="N91" s="49"/>
      <c r="O91" s="49"/>
    </row>
    <row r="92" spans="1:15">
      <c r="A92" s="32">
        <v>85</v>
      </c>
      <c r="B92" s="49"/>
      <c r="C92" s="49"/>
      <c r="D92" s="49"/>
      <c r="E92" s="78"/>
      <c r="F92" s="78"/>
      <c r="G92" s="51"/>
      <c r="H92" s="79"/>
      <c r="I92" s="80"/>
      <c r="J92" s="152" t="e">
        <f t="shared" si="0"/>
        <v>#DIV/0!</v>
      </c>
      <c r="K92" s="50"/>
      <c r="L92" s="50"/>
      <c r="M92" s="49"/>
      <c r="N92" s="49"/>
      <c r="O92" s="49"/>
    </row>
    <row r="93" spans="1:15">
      <c r="A93" s="73">
        <v>86</v>
      </c>
      <c r="B93" s="49"/>
      <c r="C93" s="49"/>
      <c r="D93" s="49"/>
      <c r="E93" s="78"/>
      <c r="F93" s="78"/>
      <c r="G93" s="51"/>
      <c r="H93" s="79"/>
      <c r="I93" s="80"/>
      <c r="J93" s="139" t="e">
        <f t="shared" si="0"/>
        <v>#DIV/0!</v>
      </c>
      <c r="K93" s="50"/>
      <c r="L93" s="50"/>
      <c r="M93" s="49"/>
      <c r="N93" s="49"/>
      <c r="O93" s="49"/>
    </row>
    <row r="94" spans="1:15">
      <c r="A94" s="73">
        <v>87</v>
      </c>
      <c r="B94" s="49"/>
      <c r="C94" s="49"/>
      <c r="D94" s="49"/>
      <c r="E94" s="78"/>
      <c r="F94" s="78"/>
      <c r="G94" s="51"/>
      <c r="H94" s="79"/>
      <c r="I94" s="80"/>
      <c r="J94" s="152" t="e">
        <f t="shared" si="0"/>
        <v>#DIV/0!</v>
      </c>
      <c r="K94" s="50"/>
      <c r="L94" s="50"/>
      <c r="M94" s="49"/>
      <c r="N94" s="49"/>
      <c r="O94" s="49"/>
    </row>
    <row r="95" spans="1:15">
      <c r="A95" s="32">
        <v>88</v>
      </c>
      <c r="B95" s="49"/>
      <c r="C95" s="49"/>
      <c r="D95" s="49"/>
      <c r="E95" s="78"/>
      <c r="F95" s="78"/>
      <c r="G95" s="51"/>
      <c r="H95" s="79"/>
      <c r="I95" s="80"/>
      <c r="J95" s="152" t="e">
        <f t="shared" si="0"/>
        <v>#DIV/0!</v>
      </c>
      <c r="K95" s="50"/>
      <c r="L95" s="50"/>
      <c r="M95" s="49"/>
      <c r="N95" s="49"/>
      <c r="O95" s="49"/>
    </row>
    <row r="96" spans="1:15">
      <c r="A96" s="32">
        <v>89</v>
      </c>
      <c r="B96" s="49"/>
      <c r="C96" s="49"/>
      <c r="D96" s="49"/>
      <c r="E96" s="78"/>
      <c r="F96" s="78"/>
      <c r="G96" s="51"/>
      <c r="H96" s="79"/>
      <c r="I96" s="80"/>
      <c r="J96" s="139" t="e">
        <f t="shared" si="0"/>
        <v>#DIV/0!</v>
      </c>
      <c r="K96" s="50"/>
      <c r="L96" s="50"/>
      <c r="M96" s="49"/>
      <c r="N96" s="49"/>
      <c r="O96" s="49"/>
    </row>
    <row r="97" spans="1:15">
      <c r="A97" s="32">
        <v>90</v>
      </c>
      <c r="B97" s="49"/>
      <c r="C97" s="49"/>
      <c r="D97" s="49"/>
      <c r="E97" s="78"/>
      <c r="F97" s="78"/>
      <c r="G97" s="51"/>
      <c r="H97" s="79"/>
      <c r="I97" s="80"/>
      <c r="J97" s="152" t="e">
        <f t="shared" si="0"/>
        <v>#DIV/0!</v>
      </c>
      <c r="K97" s="50"/>
      <c r="L97" s="50"/>
      <c r="M97" s="49"/>
      <c r="N97" s="49"/>
      <c r="O97" s="49"/>
    </row>
    <row r="98" spans="1:15">
      <c r="A98" s="73">
        <v>91</v>
      </c>
      <c r="B98" s="49"/>
      <c r="C98" s="49"/>
      <c r="D98" s="49"/>
      <c r="E98" s="78"/>
      <c r="F98" s="78"/>
      <c r="G98" s="51"/>
      <c r="H98" s="79"/>
      <c r="I98" s="80"/>
      <c r="J98" s="152" t="e">
        <f t="shared" si="0"/>
        <v>#DIV/0!</v>
      </c>
      <c r="K98" s="50"/>
      <c r="L98" s="50"/>
      <c r="M98" s="49"/>
      <c r="N98" s="49"/>
      <c r="O98" s="49"/>
    </row>
    <row r="99" spans="1:15">
      <c r="A99" s="73">
        <v>92</v>
      </c>
      <c r="B99" s="49"/>
      <c r="C99" s="49"/>
      <c r="D99" s="49"/>
      <c r="E99" s="78"/>
      <c r="F99" s="78"/>
      <c r="G99" s="51"/>
      <c r="H99" s="79"/>
      <c r="I99" s="80"/>
      <c r="J99" s="139" t="e">
        <f t="shared" si="0"/>
        <v>#DIV/0!</v>
      </c>
      <c r="K99" s="50"/>
      <c r="L99" s="50"/>
      <c r="M99" s="49"/>
      <c r="N99" s="49"/>
      <c r="O99" s="49"/>
    </row>
    <row r="100" spans="1:15">
      <c r="A100" s="32">
        <v>93</v>
      </c>
      <c r="B100" s="49"/>
      <c r="C100" s="49"/>
      <c r="D100" s="49"/>
      <c r="E100" s="78"/>
      <c r="F100" s="78"/>
      <c r="G100" s="51"/>
      <c r="H100" s="79"/>
      <c r="I100" s="80"/>
      <c r="J100" s="152" t="e">
        <f t="shared" si="0"/>
        <v>#DIV/0!</v>
      </c>
      <c r="K100" s="50"/>
      <c r="L100" s="50"/>
      <c r="M100" s="49"/>
      <c r="N100" s="49"/>
      <c r="O100" s="49"/>
    </row>
    <row r="101" spans="1:15">
      <c r="A101" s="32">
        <v>94</v>
      </c>
      <c r="B101" s="49"/>
      <c r="C101" s="49"/>
      <c r="D101" s="49"/>
      <c r="E101" s="78"/>
      <c r="F101" s="78"/>
      <c r="G101" s="51"/>
      <c r="H101" s="79"/>
      <c r="I101" s="80"/>
      <c r="J101" s="152" t="e">
        <f t="shared" si="0"/>
        <v>#DIV/0!</v>
      </c>
      <c r="K101" s="50"/>
      <c r="L101" s="50"/>
      <c r="M101" s="49"/>
      <c r="N101" s="49"/>
      <c r="O101" s="49"/>
    </row>
    <row r="102" spans="1:15">
      <c r="A102" s="32">
        <v>95</v>
      </c>
      <c r="B102" s="49"/>
      <c r="C102" s="49"/>
      <c r="D102" s="49"/>
      <c r="E102" s="78"/>
      <c r="F102" s="78"/>
      <c r="G102" s="51"/>
      <c r="H102" s="79"/>
      <c r="I102" s="80"/>
      <c r="J102" s="139" t="e">
        <f t="shared" si="0"/>
        <v>#DIV/0!</v>
      </c>
      <c r="K102" s="50"/>
      <c r="L102" s="50"/>
      <c r="M102" s="49"/>
      <c r="N102" s="49"/>
      <c r="O102" s="49"/>
    </row>
    <row r="103" spans="1:15">
      <c r="A103" s="73">
        <v>96</v>
      </c>
      <c r="B103" s="49"/>
      <c r="C103" s="49"/>
      <c r="D103" s="49"/>
      <c r="E103" s="78"/>
      <c r="F103" s="78"/>
      <c r="G103" s="51"/>
      <c r="H103" s="79"/>
      <c r="I103" s="80"/>
      <c r="J103" s="152" t="e">
        <f t="shared" si="0"/>
        <v>#DIV/0!</v>
      </c>
      <c r="K103" s="50"/>
      <c r="L103" s="50"/>
      <c r="M103" s="49"/>
      <c r="N103" s="49"/>
      <c r="O103" s="49"/>
    </row>
    <row r="104" spans="1:15">
      <c r="A104" s="73">
        <v>97</v>
      </c>
      <c r="B104" s="49"/>
      <c r="C104" s="49"/>
      <c r="D104" s="49"/>
      <c r="E104" s="78"/>
      <c r="F104" s="78"/>
      <c r="G104" s="51"/>
      <c r="H104" s="79"/>
      <c r="I104" s="80"/>
      <c r="J104" s="152" t="e">
        <f t="shared" si="0"/>
        <v>#DIV/0!</v>
      </c>
      <c r="K104" s="50"/>
      <c r="L104" s="50"/>
      <c r="M104" s="49"/>
      <c r="N104" s="49"/>
      <c r="O104" s="49"/>
    </row>
    <row r="105" spans="1:15">
      <c r="A105" s="32">
        <v>98</v>
      </c>
      <c r="B105" s="49"/>
      <c r="C105" s="49"/>
      <c r="D105" s="49"/>
      <c r="E105" s="78"/>
      <c r="F105" s="78"/>
      <c r="G105" s="51"/>
      <c r="H105" s="79"/>
      <c r="I105" s="80"/>
      <c r="J105" s="139" t="e">
        <f t="shared" si="0"/>
        <v>#DIV/0!</v>
      </c>
      <c r="K105" s="50"/>
      <c r="L105" s="50"/>
      <c r="M105" s="49"/>
      <c r="N105" s="49"/>
      <c r="O105" s="49"/>
    </row>
    <row r="106" spans="1:15">
      <c r="A106" s="32">
        <v>99</v>
      </c>
      <c r="B106" s="49"/>
      <c r="C106" s="49"/>
      <c r="D106" s="49"/>
      <c r="E106" s="78"/>
      <c r="F106" s="78"/>
      <c r="G106" s="51"/>
      <c r="H106" s="79"/>
      <c r="I106" s="80"/>
      <c r="J106" s="152" t="e">
        <f t="shared" si="0"/>
        <v>#DIV/0!</v>
      </c>
      <c r="K106" s="50"/>
      <c r="L106" s="50"/>
      <c r="M106" s="49"/>
      <c r="N106" s="49"/>
      <c r="O106" s="49"/>
    </row>
    <row r="107" spans="1:15">
      <c r="A107" s="32">
        <v>100</v>
      </c>
      <c r="B107" s="49"/>
      <c r="C107" s="49"/>
      <c r="D107" s="49"/>
      <c r="E107" s="78"/>
      <c r="F107" s="78"/>
      <c r="G107" s="51"/>
      <c r="H107" s="79"/>
      <c r="I107" s="80"/>
      <c r="J107" s="152" t="e">
        <f t="shared" si="0"/>
        <v>#DIV/0!</v>
      </c>
      <c r="K107" s="50"/>
      <c r="L107" s="50"/>
      <c r="M107" s="49"/>
      <c r="N107" s="49"/>
      <c r="O107" s="49"/>
    </row>
    <row r="108" spans="1:15">
      <c r="A108" s="73">
        <v>101</v>
      </c>
      <c r="B108" s="49"/>
      <c r="C108" s="49"/>
      <c r="D108" s="49"/>
      <c r="E108" s="78"/>
      <c r="F108" s="78"/>
      <c r="G108" s="51"/>
      <c r="H108" s="79"/>
      <c r="I108" s="80"/>
      <c r="J108" s="139" t="e">
        <f t="shared" si="0"/>
        <v>#DIV/0!</v>
      </c>
      <c r="K108" s="50"/>
      <c r="L108" s="50"/>
      <c r="M108" s="49"/>
      <c r="N108" s="49"/>
      <c r="O108" s="49"/>
    </row>
    <row r="109" spans="1:15">
      <c r="A109" s="73">
        <v>102</v>
      </c>
      <c r="B109" s="49"/>
      <c r="C109" s="49"/>
      <c r="D109" s="49"/>
      <c r="E109" s="78"/>
      <c r="F109" s="78"/>
      <c r="G109" s="51"/>
      <c r="H109" s="79"/>
      <c r="I109" s="80"/>
      <c r="J109" s="152" t="e">
        <f t="shared" si="0"/>
        <v>#DIV/0!</v>
      </c>
      <c r="K109" s="50"/>
      <c r="L109" s="50"/>
      <c r="M109" s="49"/>
      <c r="N109" s="49"/>
      <c r="O109" s="49"/>
    </row>
    <row r="110" spans="1:15">
      <c r="A110" s="32">
        <v>103</v>
      </c>
      <c r="B110" s="49"/>
      <c r="C110" s="49"/>
      <c r="D110" s="49"/>
      <c r="E110" s="78"/>
      <c r="F110" s="78"/>
      <c r="G110" s="51"/>
      <c r="H110" s="79"/>
      <c r="I110" s="80"/>
      <c r="J110" s="152" t="e">
        <f t="shared" si="0"/>
        <v>#DIV/0!</v>
      </c>
      <c r="K110" s="50"/>
      <c r="L110" s="50"/>
      <c r="M110" s="49"/>
      <c r="N110" s="49"/>
      <c r="O110" s="49"/>
    </row>
    <row r="111" spans="1:15">
      <c r="A111" s="32">
        <v>104</v>
      </c>
      <c r="B111" s="49"/>
      <c r="C111" s="49"/>
      <c r="D111" s="49"/>
      <c r="E111" s="78"/>
      <c r="F111" s="78"/>
      <c r="G111" s="51"/>
      <c r="H111" s="79"/>
      <c r="I111" s="80"/>
      <c r="J111" s="139" t="e">
        <f t="shared" si="0"/>
        <v>#DIV/0!</v>
      </c>
      <c r="K111" s="50"/>
      <c r="L111" s="50"/>
      <c r="M111" s="49"/>
      <c r="N111" s="49"/>
      <c r="O111" s="49"/>
    </row>
    <row r="112" spans="1:15">
      <c r="A112" s="32">
        <v>105</v>
      </c>
      <c r="B112" s="49"/>
      <c r="C112" s="49"/>
      <c r="D112" s="49"/>
      <c r="E112" s="78"/>
      <c r="F112" s="78"/>
      <c r="G112" s="51"/>
      <c r="H112" s="79"/>
      <c r="I112" s="80"/>
      <c r="J112" s="152" t="e">
        <f t="shared" si="0"/>
        <v>#DIV/0!</v>
      </c>
      <c r="K112" s="50"/>
      <c r="L112" s="50"/>
      <c r="M112" s="49"/>
      <c r="N112" s="49"/>
      <c r="O112" s="49"/>
    </row>
    <row r="113" spans="1:15">
      <c r="A113" s="73">
        <v>106</v>
      </c>
      <c r="B113" s="49"/>
      <c r="C113" s="49"/>
      <c r="D113" s="49"/>
      <c r="E113" s="78"/>
      <c r="F113" s="78"/>
      <c r="G113" s="51"/>
      <c r="H113" s="79"/>
      <c r="I113" s="80"/>
      <c r="J113" s="152" t="e">
        <f t="shared" si="0"/>
        <v>#DIV/0!</v>
      </c>
      <c r="K113" s="50"/>
      <c r="L113" s="50"/>
      <c r="M113" s="49"/>
      <c r="N113" s="49"/>
      <c r="O113" s="49"/>
    </row>
    <row r="114" spans="1:15">
      <c r="A114" s="73">
        <v>107</v>
      </c>
      <c r="B114" s="49"/>
      <c r="C114" s="49"/>
      <c r="D114" s="49"/>
      <c r="E114" s="78"/>
      <c r="F114" s="78"/>
      <c r="G114" s="51"/>
      <c r="H114" s="79"/>
      <c r="I114" s="80"/>
      <c r="J114" s="139" t="e">
        <f t="shared" si="0"/>
        <v>#DIV/0!</v>
      </c>
      <c r="K114" s="50"/>
      <c r="L114" s="50"/>
      <c r="M114" s="49"/>
      <c r="N114" s="49"/>
      <c r="O114" s="49"/>
    </row>
    <row r="115" spans="1:15">
      <c r="A115" s="32">
        <v>108</v>
      </c>
      <c r="B115" s="49"/>
      <c r="C115" s="49"/>
      <c r="D115" s="49"/>
      <c r="E115" s="78"/>
      <c r="F115" s="78"/>
      <c r="G115" s="51"/>
      <c r="H115" s="79"/>
      <c r="I115" s="80"/>
      <c r="J115" s="152" t="e">
        <f t="shared" si="0"/>
        <v>#DIV/0!</v>
      </c>
      <c r="K115" s="50"/>
      <c r="L115" s="50"/>
      <c r="M115" s="49"/>
      <c r="N115" s="49"/>
      <c r="O115" s="49"/>
    </row>
    <row r="116" spans="1:15">
      <c r="A116" s="32">
        <v>109</v>
      </c>
      <c r="B116" s="49"/>
      <c r="C116" s="49"/>
      <c r="D116" s="49"/>
      <c r="E116" s="78"/>
      <c r="F116" s="78"/>
      <c r="G116" s="51"/>
      <c r="H116" s="79"/>
      <c r="I116" s="80"/>
      <c r="J116" s="152" t="e">
        <f t="shared" si="0"/>
        <v>#DIV/0!</v>
      </c>
      <c r="K116" s="50"/>
      <c r="L116" s="50"/>
      <c r="M116" s="49"/>
      <c r="N116" s="49"/>
      <c r="O116" s="49"/>
    </row>
    <row r="117" spans="1:15">
      <c r="A117" s="32">
        <v>110</v>
      </c>
      <c r="B117" s="49"/>
      <c r="C117" s="49"/>
      <c r="D117" s="49"/>
      <c r="E117" s="78"/>
      <c r="F117" s="78"/>
      <c r="G117" s="51"/>
      <c r="H117" s="79"/>
      <c r="I117" s="80"/>
      <c r="J117" s="139" t="e">
        <f t="shared" si="0"/>
        <v>#DIV/0!</v>
      </c>
      <c r="K117" s="50"/>
      <c r="L117" s="50"/>
      <c r="M117" s="49"/>
      <c r="N117" s="49"/>
      <c r="O117" s="49"/>
    </row>
    <row r="118" spans="1:15">
      <c r="A118" s="73">
        <v>111</v>
      </c>
      <c r="B118" s="49"/>
      <c r="C118" s="49"/>
      <c r="D118" s="49"/>
      <c r="E118" s="78"/>
      <c r="F118" s="78"/>
      <c r="G118" s="51"/>
      <c r="H118" s="79"/>
      <c r="I118" s="80"/>
      <c r="J118" s="152" t="e">
        <f t="shared" si="0"/>
        <v>#DIV/0!</v>
      </c>
      <c r="K118" s="50"/>
      <c r="L118" s="50"/>
      <c r="M118" s="49"/>
      <c r="N118" s="49"/>
      <c r="O118" s="49"/>
    </row>
    <row r="119" spans="1:15">
      <c r="A119" s="73">
        <v>112</v>
      </c>
      <c r="B119" s="49"/>
      <c r="C119" s="49"/>
      <c r="D119" s="49"/>
      <c r="E119" s="78"/>
      <c r="F119" s="78"/>
      <c r="G119" s="51"/>
      <c r="H119" s="79"/>
      <c r="I119" s="80"/>
      <c r="J119" s="152" t="e">
        <f t="shared" si="0"/>
        <v>#DIV/0!</v>
      </c>
      <c r="K119" s="50"/>
      <c r="L119" s="50"/>
      <c r="M119" s="49"/>
      <c r="N119" s="49"/>
      <c r="O119" s="49"/>
    </row>
    <row r="120" spans="1:15">
      <c r="A120" s="32">
        <v>113</v>
      </c>
      <c r="B120" s="49"/>
      <c r="C120" s="49"/>
      <c r="D120" s="49"/>
      <c r="E120" s="78"/>
      <c r="F120" s="78"/>
      <c r="G120" s="51"/>
      <c r="H120" s="79"/>
      <c r="I120" s="80"/>
      <c r="J120" s="139" t="e">
        <f t="shared" si="0"/>
        <v>#DIV/0!</v>
      </c>
      <c r="K120" s="50"/>
      <c r="L120" s="50"/>
      <c r="M120" s="49"/>
      <c r="N120" s="49"/>
      <c r="O120" s="49"/>
    </row>
    <row r="121" spans="1:15">
      <c r="A121" s="32">
        <v>114</v>
      </c>
      <c r="B121" s="49"/>
      <c r="C121" s="49"/>
      <c r="D121" s="49"/>
      <c r="E121" s="78"/>
      <c r="F121" s="78"/>
      <c r="G121" s="51"/>
      <c r="H121" s="79"/>
      <c r="I121" s="80"/>
      <c r="J121" s="152" t="e">
        <f t="shared" si="0"/>
        <v>#DIV/0!</v>
      </c>
      <c r="K121" s="50"/>
      <c r="L121" s="50"/>
      <c r="M121" s="49"/>
      <c r="N121" s="49"/>
      <c r="O121" s="49"/>
    </row>
    <row r="122" spans="1:15">
      <c r="A122" s="32">
        <v>115</v>
      </c>
      <c r="B122" s="49"/>
      <c r="C122" s="49"/>
      <c r="D122" s="49"/>
      <c r="E122" s="78"/>
      <c r="F122" s="78"/>
      <c r="G122" s="51"/>
      <c r="H122" s="79"/>
      <c r="I122" s="80"/>
      <c r="J122" s="152" t="e">
        <f t="shared" si="0"/>
        <v>#DIV/0!</v>
      </c>
      <c r="K122" s="50"/>
      <c r="L122" s="50"/>
      <c r="M122" s="49"/>
      <c r="N122" s="49"/>
      <c r="O122" s="49"/>
    </row>
    <row r="123" spans="1:15">
      <c r="A123" s="73">
        <v>116</v>
      </c>
      <c r="B123" s="49"/>
      <c r="C123" s="49"/>
      <c r="D123" s="49"/>
      <c r="E123" s="78"/>
      <c r="F123" s="78"/>
      <c r="G123" s="51"/>
      <c r="H123" s="79"/>
      <c r="I123" s="80"/>
      <c r="J123" s="139" t="e">
        <f t="shared" si="0"/>
        <v>#DIV/0!</v>
      </c>
      <c r="K123" s="50"/>
      <c r="L123" s="50"/>
      <c r="M123" s="49"/>
      <c r="N123" s="49"/>
      <c r="O123" s="49"/>
    </row>
    <row r="124" spans="1:15">
      <c r="A124" s="73">
        <v>117</v>
      </c>
      <c r="B124" s="49"/>
      <c r="C124" s="49"/>
      <c r="D124" s="49"/>
      <c r="E124" s="78"/>
      <c r="F124" s="78"/>
      <c r="G124" s="51"/>
      <c r="H124" s="79"/>
      <c r="I124" s="80"/>
      <c r="J124" s="152" t="e">
        <f t="shared" si="0"/>
        <v>#DIV/0!</v>
      </c>
      <c r="K124" s="50"/>
      <c r="L124" s="50"/>
      <c r="M124" s="49"/>
      <c r="N124" s="49"/>
      <c r="O124" s="49"/>
    </row>
    <row r="125" spans="1:15">
      <c r="A125" s="32">
        <v>118</v>
      </c>
      <c r="B125" s="49"/>
      <c r="C125" s="49"/>
      <c r="D125" s="49"/>
      <c r="E125" s="78"/>
      <c r="F125" s="78"/>
      <c r="G125" s="51"/>
      <c r="H125" s="79"/>
      <c r="I125" s="80"/>
      <c r="J125" s="152" t="e">
        <f t="shared" si="0"/>
        <v>#DIV/0!</v>
      </c>
      <c r="K125" s="50"/>
      <c r="L125" s="50"/>
      <c r="M125" s="49"/>
      <c r="N125" s="49"/>
      <c r="O125" s="49"/>
    </row>
    <row r="126" spans="1:15">
      <c r="A126" s="32">
        <v>119</v>
      </c>
      <c r="B126" s="49"/>
      <c r="C126" s="49"/>
      <c r="D126" s="49"/>
      <c r="E126" s="78"/>
      <c r="F126" s="78"/>
      <c r="G126" s="51"/>
      <c r="H126" s="79"/>
      <c r="I126" s="80"/>
      <c r="J126" s="139" t="e">
        <f t="shared" si="0"/>
        <v>#DIV/0!</v>
      </c>
      <c r="K126" s="50"/>
      <c r="L126" s="50"/>
      <c r="M126" s="49"/>
      <c r="N126" s="49"/>
      <c r="O126" s="49"/>
    </row>
    <row r="127" spans="1:15">
      <c r="A127" s="32">
        <v>120</v>
      </c>
      <c r="B127" s="49"/>
      <c r="C127" s="49"/>
      <c r="D127" s="49"/>
      <c r="E127" s="78"/>
      <c r="F127" s="78"/>
      <c r="G127" s="51"/>
      <c r="H127" s="79"/>
      <c r="I127" s="80"/>
      <c r="J127" s="152" t="e">
        <f t="shared" si="0"/>
        <v>#DIV/0!</v>
      </c>
      <c r="K127" s="50"/>
      <c r="L127" s="50"/>
      <c r="M127" s="49"/>
      <c r="N127" s="49"/>
      <c r="O127" s="49"/>
    </row>
    <row r="128" spans="1:15">
      <c r="A128" s="73">
        <v>121</v>
      </c>
      <c r="B128" s="49"/>
      <c r="C128" s="49"/>
      <c r="D128" s="49"/>
      <c r="E128" s="78"/>
      <c r="F128" s="78"/>
      <c r="G128" s="51"/>
      <c r="H128" s="79"/>
      <c r="I128" s="80"/>
      <c r="J128" s="152" t="e">
        <f t="shared" si="0"/>
        <v>#DIV/0!</v>
      </c>
      <c r="K128" s="50"/>
      <c r="L128" s="50"/>
      <c r="M128" s="49"/>
      <c r="N128" s="49"/>
      <c r="O128" s="49"/>
    </row>
    <row r="129" spans="1:15">
      <c r="A129" s="73">
        <v>122</v>
      </c>
      <c r="B129" s="49"/>
      <c r="C129" s="49"/>
      <c r="D129" s="49"/>
      <c r="E129" s="78"/>
      <c r="F129" s="78"/>
      <c r="G129" s="51"/>
      <c r="H129" s="79"/>
      <c r="I129" s="80"/>
      <c r="J129" s="139" t="e">
        <f t="shared" si="0"/>
        <v>#DIV/0!</v>
      </c>
      <c r="K129" s="50"/>
      <c r="L129" s="50"/>
      <c r="M129" s="49"/>
      <c r="N129" s="49"/>
      <c r="O129" s="49"/>
    </row>
    <row r="130" spans="1:15">
      <c r="A130" s="32">
        <v>123</v>
      </c>
      <c r="B130" s="49"/>
      <c r="C130" s="49"/>
      <c r="D130" s="49"/>
      <c r="E130" s="78"/>
      <c r="F130" s="78"/>
      <c r="G130" s="51"/>
      <c r="H130" s="79"/>
      <c r="I130" s="80"/>
      <c r="J130" s="152" t="e">
        <f t="shared" si="0"/>
        <v>#DIV/0!</v>
      </c>
      <c r="K130" s="50"/>
      <c r="L130" s="50"/>
      <c r="M130" s="49"/>
      <c r="N130" s="49"/>
      <c r="O130" s="49"/>
    </row>
    <row r="131" spans="1:15">
      <c r="A131" s="32">
        <v>124</v>
      </c>
      <c r="B131" s="49"/>
      <c r="C131" s="49"/>
      <c r="D131" s="49"/>
      <c r="E131" s="78"/>
      <c r="F131" s="78"/>
      <c r="G131" s="51"/>
      <c r="H131" s="79"/>
      <c r="I131" s="80"/>
      <c r="J131" s="152" t="e">
        <f t="shared" si="0"/>
        <v>#DIV/0!</v>
      </c>
      <c r="K131" s="50"/>
      <c r="L131" s="50"/>
      <c r="M131" s="49"/>
      <c r="N131" s="49"/>
      <c r="O131" s="49"/>
    </row>
    <row r="132" spans="1:15">
      <c r="A132" s="32">
        <v>125</v>
      </c>
      <c r="B132" s="49"/>
      <c r="C132" s="49"/>
      <c r="D132" s="49"/>
      <c r="E132" s="78"/>
      <c r="F132" s="78"/>
      <c r="G132" s="51"/>
      <c r="H132" s="79"/>
      <c r="I132" s="80"/>
      <c r="J132" s="139" t="e">
        <f t="shared" si="0"/>
        <v>#DIV/0!</v>
      </c>
      <c r="K132" s="50"/>
      <c r="L132" s="50"/>
      <c r="M132" s="49"/>
      <c r="N132" s="49"/>
      <c r="O132" s="49"/>
    </row>
    <row r="133" spans="1:15">
      <c r="A133" s="73">
        <v>126</v>
      </c>
      <c r="B133" s="49"/>
      <c r="C133" s="49"/>
      <c r="D133" s="49"/>
      <c r="E133" s="78"/>
      <c r="F133" s="78"/>
      <c r="G133" s="51"/>
      <c r="H133" s="79"/>
      <c r="I133" s="80"/>
      <c r="J133" s="152" t="e">
        <f t="shared" si="0"/>
        <v>#DIV/0!</v>
      </c>
      <c r="K133" s="50"/>
      <c r="L133" s="50"/>
      <c r="M133" s="49"/>
      <c r="N133" s="49"/>
      <c r="O133" s="49"/>
    </row>
    <row r="134" spans="1:15">
      <c r="A134" s="73">
        <v>127</v>
      </c>
      <c r="B134" s="49"/>
      <c r="C134" s="49"/>
      <c r="D134" s="49"/>
      <c r="E134" s="78"/>
      <c r="F134" s="78"/>
      <c r="G134" s="51"/>
      <c r="H134" s="79"/>
      <c r="I134" s="80"/>
      <c r="J134" s="152" t="e">
        <f t="shared" si="0"/>
        <v>#DIV/0!</v>
      </c>
      <c r="K134" s="50"/>
      <c r="L134" s="50"/>
      <c r="M134" s="49"/>
      <c r="N134" s="49"/>
      <c r="O134" s="49"/>
    </row>
    <row r="135" spans="1:15">
      <c r="A135" s="32">
        <v>128</v>
      </c>
      <c r="B135" s="49"/>
      <c r="C135" s="49"/>
      <c r="D135" s="49"/>
      <c r="E135" s="78"/>
      <c r="F135" s="78"/>
      <c r="G135" s="51"/>
      <c r="H135" s="79"/>
      <c r="I135" s="80"/>
      <c r="J135" s="139" t="e">
        <f t="shared" si="0"/>
        <v>#DIV/0!</v>
      </c>
      <c r="K135" s="50"/>
      <c r="L135" s="50"/>
      <c r="M135" s="49"/>
      <c r="N135" s="49"/>
      <c r="O135" s="49"/>
    </row>
    <row r="136" spans="1:15">
      <c r="A136" s="32">
        <v>129</v>
      </c>
      <c r="B136" s="49"/>
      <c r="C136" s="49"/>
      <c r="D136" s="49"/>
      <c r="E136" s="78"/>
      <c r="F136" s="78"/>
      <c r="G136" s="51"/>
      <c r="H136" s="79"/>
      <c r="I136" s="80"/>
      <c r="J136" s="152" t="e">
        <f t="shared" si="0"/>
        <v>#DIV/0!</v>
      </c>
      <c r="K136" s="50"/>
      <c r="L136" s="50"/>
      <c r="M136" s="49"/>
      <c r="N136" s="49"/>
      <c r="O136" s="49"/>
    </row>
    <row r="137" spans="1:15">
      <c r="A137" s="32">
        <v>130</v>
      </c>
      <c r="B137" s="49"/>
      <c r="C137" s="49"/>
      <c r="D137" s="49"/>
      <c r="E137" s="78"/>
      <c r="F137" s="78"/>
      <c r="G137" s="51"/>
      <c r="H137" s="79"/>
      <c r="I137" s="80"/>
      <c r="J137" s="152" t="e">
        <f t="shared" si="0"/>
        <v>#DIV/0!</v>
      </c>
      <c r="K137" s="50"/>
      <c r="L137" s="50"/>
      <c r="M137" s="49"/>
      <c r="N137" s="49"/>
      <c r="O137" s="49"/>
    </row>
    <row r="138" spans="1:15">
      <c r="A138" s="73">
        <v>131</v>
      </c>
      <c r="B138" s="49"/>
      <c r="C138" s="49"/>
      <c r="D138" s="49"/>
      <c r="E138" s="78"/>
      <c r="F138" s="78"/>
      <c r="G138" s="51"/>
      <c r="H138" s="79"/>
      <c r="I138" s="80"/>
      <c r="J138" s="139" t="e">
        <f t="shared" si="0"/>
        <v>#DIV/0!</v>
      </c>
      <c r="K138" s="50"/>
      <c r="L138" s="50"/>
      <c r="M138" s="49"/>
      <c r="N138" s="49"/>
      <c r="O138" s="49"/>
    </row>
    <row r="139" spans="1:15">
      <c r="A139" s="73">
        <v>132</v>
      </c>
      <c r="B139" s="49"/>
      <c r="C139" s="49"/>
      <c r="D139" s="49"/>
      <c r="E139" s="78"/>
      <c r="F139" s="78"/>
      <c r="G139" s="51"/>
      <c r="H139" s="79"/>
      <c r="I139" s="80"/>
      <c r="J139" s="152" t="e">
        <f t="shared" si="0"/>
        <v>#DIV/0!</v>
      </c>
      <c r="K139" s="50"/>
      <c r="L139" s="50"/>
      <c r="M139" s="49"/>
      <c r="N139" s="49"/>
      <c r="O139" s="49"/>
    </row>
    <row r="140" spans="1:15">
      <c r="A140" s="32">
        <v>133</v>
      </c>
      <c r="B140" s="49"/>
      <c r="C140" s="49"/>
      <c r="D140" s="49"/>
      <c r="E140" s="78"/>
      <c r="F140" s="78"/>
      <c r="G140" s="51"/>
      <c r="H140" s="79"/>
      <c r="I140" s="80"/>
      <c r="J140" s="152" t="e">
        <f t="shared" si="0"/>
        <v>#DIV/0!</v>
      </c>
      <c r="K140" s="50"/>
      <c r="L140" s="50"/>
      <c r="M140" s="49"/>
      <c r="N140" s="49"/>
      <c r="O140" s="49"/>
    </row>
    <row r="141" spans="1:15">
      <c r="A141" s="32">
        <v>134</v>
      </c>
      <c r="B141" s="49"/>
      <c r="C141" s="49"/>
      <c r="D141" s="49"/>
      <c r="E141" s="78"/>
      <c r="F141" s="78"/>
      <c r="G141" s="51"/>
      <c r="H141" s="79"/>
      <c r="I141" s="80"/>
      <c r="J141" s="139" t="e">
        <f t="shared" si="0"/>
        <v>#DIV/0!</v>
      </c>
      <c r="K141" s="50"/>
      <c r="L141" s="50"/>
      <c r="M141" s="49"/>
      <c r="N141" s="49"/>
      <c r="O141" s="49"/>
    </row>
    <row r="142" spans="1:15">
      <c r="A142" s="32">
        <v>135</v>
      </c>
      <c r="B142" s="49"/>
      <c r="C142" s="49"/>
      <c r="D142" s="49"/>
      <c r="E142" s="78"/>
      <c r="F142" s="78"/>
      <c r="G142" s="51"/>
      <c r="H142" s="79"/>
      <c r="I142" s="80"/>
      <c r="J142" s="152" t="e">
        <f t="shared" si="0"/>
        <v>#DIV/0!</v>
      </c>
      <c r="K142" s="50"/>
      <c r="L142" s="50"/>
      <c r="M142" s="49"/>
      <c r="N142" s="49"/>
      <c r="O142" s="49"/>
    </row>
    <row r="143" spans="1:15">
      <c r="A143" s="73">
        <v>136</v>
      </c>
      <c r="B143" s="49"/>
      <c r="C143" s="49"/>
      <c r="D143" s="49"/>
      <c r="E143" s="78"/>
      <c r="F143" s="78"/>
      <c r="G143" s="51"/>
      <c r="H143" s="79"/>
      <c r="I143" s="80"/>
      <c r="J143" s="152" t="e">
        <f t="shared" si="0"/>
        <v>#DIV/0!</v>
      </c>
      <c r="K143" s="50"/>
      <c r="L143" s="50"/>
      <c r="M143" s="49"/>
      <c r="N143" s="49"/>
      <c r="O143" s="49"/>
    </row>
    <row r="144" spans="1:15">
      <c r="A144" s="73">
        <v>137</v>
      </c>
      <c r="B144" s="49"/>
      <c r="C144" s="49"/>
      <c r="D144" s="49"/>
      <c r="E144" s="78"/>
      <c r="F144" s="78"/>
      <c r="G144" s="51"/>
      <c r="H144" s="79"/>
      <c r="I144" s="80"/>
      <c r="J144" s="139" t="e">
        <f t="shared" si="0"/>
        <v>#DIV/0!</v>
      </c>
      <c r="K144" s="50"/>
      <c r="L144" s="50"/>
      <c r="M144" s="49"/>
      <c r="N144" s="49"/>
      <c r="O144" s="49"/>
    </row>
    <row r="145" spans="1:15">
      <c r="A145" s="32">
        <v>138</v>
      </c>
      <c r="B145" s="49"/>
      <c r="C145" s="49"/>
      <c r="D145" s="49"/>
      <c r="E145" s="78"/>
      <c r="F145" s="78"/>
      <c r="G145" s="51"/>
      <c r="H145" s="79"/>
      <c r="I145" s="80"/>
      <c r="J145" s="152" t="e">
        <f t="shared" si="0"/>
        <v>#DIV/0!</v>
      </c>
      <c r="K145" s="50"/>
      <c r="L145" s="50"/>
      <c r="M145" s="49"/>
      <c r="N145" s="49"/>
      <c r="O145" s="49"/>
    </row>
    <row r="146" spans="1:15">
      <c r="A146" s="32">
        <v>139</v>
      </c>
      <c r="B146" s="49"/>
      <c r="C146" s="49"/>
      <c r="D146" s="49"/>
      <c r="E146" s="78"/>
      <c r="F146" s="78"/>
      <c r="G146" s="51"/>
      <c r="H146" s="79"/>
      <c r="I146" s="80"/>
      <c r="J146" s="152" t="e">
        <f t="shared" si="0"/>
        <v>#DIV/0!</v>
      </c>
      <c r="K146" s="50"/>
      <c r="L146" s="50"/>
      <c r="M146" s="49"/>
      <c r="N146" s="49"/>
      <c r="O146" s="49"/>
    </row>
    <row r="147" spans="1:15">
      <c r="A147" s="32">
        <v>140</v>
      </c>
      <c r="B147" s="49"/>
      <c r="C147" s="49"/>
      <c r="D147" s="49"/>
      <c r="E147" s="78"/>
      <c r="F147" s="78"/>
      <c r="G147" s="51"/>
      <c r="H147" s="79"/>
      <c r="I147" s="80"/>
      <c r="J147" s="139" t="e">
        <f t="shared" si="0"/>
        <v>#DIV/0!</v>
      </c>
      <c r="K147" s="50"/>
      <c r="L147" s="50"/>
      <c r="M147" s="49"/>
      <c r="N147" s="49"/>
      <c r="O147" s="49"/>
    </row>
    <row r="148" spans="1:15">
      <c r="A148" s="73">
        <v>141</v>
      </c>
      <c r="B148" s="49"/>
      <c r="C148" s="49"/>
      <c r="D148" s="49"/>
      <c r="E148" s="78"/>
      <c r="F148" s="78"/>
      <c r="G148" s="51"/>
      <c r="H148" s="79"/>
      <c r="I148" s="80"/>
      <c r="J148" s="152" t="e">
        <f t="shared" si="0"/>
        <v>#DIV/0!</v>
      </c>
      <c r="K148" s="50"/>
      <c r="L148" s="50"/>
      <c r="M148" s="49"/>
      <c r="N148" s="49"/>
      <c r="O148" s="49"/>
    </row>
    <row r="149" spans="1:15">
      <c r="A149" s="73">
        <v>142</v>
      </c>
      <c r="B149" s="49"/>
      <c r="C149" s="49"/>
      <c r="D149" s="49"/>
      <c r="E149" s="78"/>
      <c r="F149" s="78"/>
      <c r="G149" s="51"/>
      <c r="H149" s="79"/>
      <c r="I149" s="80"/>
      <c r="J149" s="152" t="e">
        <f t="shared" si="0"/>
        <v>#DIV/0!</v>
      </c>
      <c r="K149" s="50"/>
      <c r="L149" s="50"/>
      <c r="M149" s="49"/>
      <c r="N149" s="49"/>
      <c r="O149" s="49"/>
    </row>
    <row r="150" spans="1:15">
      <c r="A150" s="32">
        <v>143</v>
      </c>
      <c r="B150" s="49"/>
      <c r="C150" s="49"/>
      <c r="D150" s="49"/>
      <c r="E150" s="78"/>
      <c r="F150" s="78"/>
      <c r="G150" s="51"/>
      <c r="H150" s="79"/>
      <c r="I150" s="80"/>
      <c r="J150" s="139" t="e">
        <f t="shared" si="0"/>
        <v>#DIV/0!</v>
      </c>
      <c r="K150" s="50"/>
      <c r="L150" s="50"/>
      <c r="M150" s="49"/>
      <c r="N150" s="49"/>
      <c r="O150" s="49"/>
    </row>
    <row r="151" spans="1:15">
      <c r="A151" s="32">
        <v>144</v>
      </c>
      <c r="B151" s="49"/>
      <c r="C151" s="49"/>
      <c r="D151" s="49"/>
      <c r="E151" s="78"/>
      <c r="F151" s="78"/>
      <c r="G151" s="51"/>
      <c r="H151" s="79"/>
      <c r="I151" s="80"/>
      <c r="J151" s="152" t="e">
        <f t="shared" si="0"/>
        <v>#DIV/0!</v>
      </c>
      <c r="K151" s="50"/>
      <c r="L151" s="50"/>
      <c r="M151" s="49"/>
      <c r="N151" s="49"/>
      <c r="O151" s="49"/>
    </row>
    <row r="152" spans="1:15">
      <c r="A152" s="32">
        <v>145</v>
      </c>
      <c r="B152" s="49"/>
      <c r="C152" s="49"/>
      <c r="D152" s="49"/>
      <c r="E152" s="78"/>
      <c r="F152" s="78"/>
      <c r="G152" s="51"/>
      <c r="H152" s="79"/>
      <c r="I152" s="80"/>
      <c r="J152" s="152" t="e">
        <f t="shared" si="0"/>
        <v>#DIV/0!</v>
      </c>
      <c r="K152" s="50"/>
      <c r="L152" s="50"/>
      <c r="M152" s="49"/>
      <c r="N152" s="49"/>
      <c r="O152" s="49"/>
    </row>
    <row r="153" spans="1:15">
      <c r="A153" s="73">
        <v>146</v>
      </c>
      <c r="B153" s="49"/>
      <c r="C153" s="49"/>
      <c r="D153" s="49"/>
      <c r="E153" s="78"/>
      <c r="F153" s="78"/>
      <c r="G153" s="51"/>
      <c r="H153" s="79"/>
      <c r="I153" s="80"/>
      <c r="J153" s="139" t="e">
        <f t="shared" si="0"/>
        <v>#DIV/0!</v>
      </c>
      <c r="K153" s="50"/>
      <c r="L153" s="50"/>
      <c r="M153" s="49"/>
      <c r="N153" s="49"/>
      <c r="O153" s="49"/>
    </row>
    <row r="154" spans="1:15">
      <c r="A154" s="73">
        <v>147</v>
      </c>
      <c r="B154" s="49"/>
      <c r="C154" s="49"/>
      <c r="D154" s="49"/>
      <c r="E154" s="78"/>
      <c r="F154" s="78"/>
      <c r="G154" s="51"/>
      <c r="H154" s="79"/>
      <c r="I154" s="80"/>
      <c r="J154" s="152" t="e">
        <f t="shared" si="0"/>
        <v>#DIV/0!</v>
      </c>
      <c r="K154" s="50"/>
      <c r="L154" s="50"/>
      <c r="M154" s="49"/>
      <c r="N154" s="49"/>
      <c r="O154" s="49"/>
    </row>
    <row r="155" spans="1:15">
      <c r="A155" s="32">
        <v>148</v>
      </c>
      <c r="B155" s="49"/>
      <c r="C155" s="49"/>
      <c r="D155" s="49"/>
      <c r="E155" s="78"/>
      <c r="F155" s="78"/>
      <c r="G155" s="51"/>
      <c r="H155" s="79"/>
      <c r="I155" s="80"/>
      <c r="J155" s="152" t="e">
        <f t="shared" si="0"/>
        <v>#DIV/0!</v>
      </c>
      <c r="K155" s="50"/>
      <c r="L155" s="50"/>
      <c r="M155" s="49"/>
      <c r="N155" s="49"/>
      <c r="O155" s="49"/>
    </row>
    <row r="156" spans="1:15">
      <c r="A156" s="32">
        <v>149</v>
      </c>
      <c r="B156" s="49"/>
      <c r="C156" s="49"/>
      <c r="D156" s="49"/>
      <c r="E156" s="78"/>
      <c r="F156" s="78"/>
      <c r="G156" s="51"/>
      <c r="H156" s="79"/>
      <c r="I156" s="80"/>
      <c r="J156" s="139" t="e">
        <f t="shared" si="0"/>
        <v>#DIV/0!</v>
      </c>
      <c r="K156" s="50"/>
      <c r="L156" s="50"/>
      <c r="M156" s="49"/>
      <c r="N156" s="49"/>
      <c r="O156" s="49"/>
    </row>
    <row r="157" spans="1:15">
      <c r="A157" s="32">
        <v>150</v>
      </c>
      <c r="B157" s="49"/>
      <c r="C157" s="49"/>
      <c r="D157" s="49"/>
      <c r="E157" s="78"/>
      <c r="F157" s="78"/>
      <c r="G157" s="51"/>
      <c r="H157" s="79"/>
      <c r="I157" s="80"/>
      <c r="J157" s="152" t="e">
        <f t="shared" si="0"/>
        <v>#DIV/0!</v>
      </c>
      <c r="K157" s="50"/>
      <c r="L157" s="50"/>
      <c r="M157" s="49"/>
      <c r="N157" s="49"/>
      <c r="O157" s="49"/>
    </row>
    <row r="158" spans="1:15">
      <c r="A158" s="73">
        <v>151</v>
      </c>
      <c r="B158" s="49"/>
      <c r="C158" s="49"/>
      <c r="D158" s="49"/>
      <c r="E158" s="78"/>
      <c r="F158" s="78"/>
      <c r="G158" s="51"/>
      <c r="H158" s="79"/>
      <c r="I158" s="80"/>
      <c r="J158" s="152" t="e">
        <f t="shared" si="0"/>
        <v>#DIV/0!</v>
      </c>
      <c r="K158" s="50"/>
      <c r="L158" s="50"/>
      <c r="M158" s="49"/>
      <c r="N158" s="49"/>
      <c r="O158" s="49"/>
    </row>
    <row r="159" spans="1:15">
      <c r="A159" s="73">
        <v>152</v>
      </c>
      <c r="B159" s="49"/>
      <c r="C159" s="49"/>
      <c r="D159" s="49"/>
      <c r="E159" s="78"/>
      <c r="F159" s="78"/>
      <c r="G159" s="51"/>
      <c r="H159" s="79"/>
      <c r="I159" s="80"/>
      <c r="J159" s="139" t="e">
        <f t="shared" si="0"/>
        <v>#DIV/0!</v>
      </c>
      <c r="K159" s="50"/>
      <c r="L159" s="50"/>
      <c r="M159" s="49"/>
      <c r="N159" s="49"/>
      <c r="O159" s="49"/>
    </row>
    <row r="160" spans="1:15">
      <c r="A160" s="32">
        <v>153</v>
      </c>
      <c r="B160" s="49"/>
      <c r="C160" s="49"/>
      <c r="D160" s="49"/>
      <c r="E160" s="78"/>
      <c r="F160" s="78"/>
      <c r="G160" s="51"/>
      <c r="H160" s="79"/>
      <c r="I160" s="80"/>
      <c r="J160" s="152" t="e">
        <f t="shared" si="0"/>
        <v>#DIV/0!</v>
      </c>
      <c r="K160" s="50"/>
      <c r="L160" s="50"/>
      <c r="M160" s="49"/>
      <c r="N160" s="49"/>
      <c r="O160" s="49"/>
    </row>
    <row r="161" spans="1:15">
      <c r="A161" s="32">
        <v>154</v>
      </c>
      <c r="B161" s="49"/>
      <c r="C161" s="49"/>
      <c r="D161" s="49"/>
      <c r="E161" s="78"/>
      <c r="F161" s="78"/>
      <c r="G161" s="51"/>
      <c r="H161" s="79"/>
      <c r="I161" s="80"/>
      <c r="J161" s="152" t="e">
        <f t="shared" si="0"/>
        <v>#DIV/0!</v>
      </c>
      <c r="K161" s="50"/>
      <c r="L161" s="50"/>
      <c r="M161" s="49"/>
      <c r="N161" s="49"/>
      <c r="O161" s="49"/>
    </row>
    <row r="162" spans="1:15">
      <c r="A162" s="32">
        <v>155</v>
      </c>
      <c r="B162" s="49"/>
      <c r="C162" s="49"/>
      <c r="D162" s="49"/>
      <c r="E162" s="78"/>
      <c r="F162" s="78"/>
      <c r="G162" s="51"/>
      <c r="H162" s="79"/>
      <c r="I162" s="80"/>
      <c r="J162" s="139" t="e">
        <f t="shared" si="0"/>
        <v>#DIV/0!</v>
      </c>
      <c r="K162" s="50"/>
      <c r="L162" s="50"/>
      <c r="M162" s="49"/>
      <c r="N162" s="49"/>
      <c r="O162" s="49"/>
    </row>
    <row r="163" spans="1:15">
      <c r="A163" s="73">
        <v>156</v>
      </c>
      <c r="B163" s="49"/>
      <c r="C163" s="49"/>
      <c r="D163" s="49"/>
      <c r="E163" s="78"/>
      <c r="F163" s="78"/>
      <c r="G163" s="51"/>
      <c r="H163" s="79"/>
      <c r="I163" s="80"/>
      <c r="J163" s="152" t="e">
        <f t="shared" si="0"/>
        <v>#DIV/0!</v>
      </c>
      <c r="K163" s="50"/>
      <c r="L163" s="50"/>
      <c r="M163" s="49"/>
      <c r="N163" s="49"/>
      <c r="O163" s="49"/>
    </row>
    <row r="164" spans="1:15">
      <c r="A164" s="73">
        <v>157</v>
      </c>
      <c r="B164" s="49"/>
      <c r="C164" s="49"/>
      <c r="D164" s="49"/>
      <c r="E164" s="78"/>
      <c r="F164" s="78"/>
      <c r="G164" s="51"/>
      <c r="H164" s="79"/>
      <c r="I164" s="80"/>
      <c r="J164" s="152" t="e">
        <f t="shared" si="0"/>
        <v>#DIV/0!</v>
      </c>
      <c r="K164" s="50"/>
      <c r="L164" s="50"/>
      <c r="M164" s="49"/>
      <c r="N164" s="49"/>
      <c r="O164" s="49"/>
    </row>
    <row r="165" spans="1:15">
      <c r="A165" s="32">
        <v>158</v>
      </c>
      <c r="B165" s="49"/>
      <c r="C165" s="49"/>
      <c r="D165" s="49"/>
      <c r="E165" s="78"/>
      <c r="F165" s="78"/>
      <c r="G165" s="51"/>
      <c r="H165" s="79"/>
      <c r="I165" s="80"/>
      <c r="J165" s="139" t="e">
        <f t="shared" si="0"/>
        <v>#DIV/0!</v>
      </c>
      <c r="K165" s="50"/>
      <c r="L165" s="50"/>
      <c r="M165" s="49"/>
      <c r="N165" s="49"/>
      <c r="O165" s="49"/>
    </row>
    <row r="166" spans="1:15">
      <c r="A166" s="32">
        <v>159</v>
      </c>
      <c r="B166" s="49"/>
      <c r="C166" s="49"/>
      <c r="D166" s="49"/>
      <c r="E166" s="78"/>
      <c r="F166" s="78"/>
      <c r="G166" s="51"/>
      <c r="H166" s="79"/>
      <c r="I166" s="80"/>
      <c r="J166" s="152" t="e">
        <f t="shared" si="0"/>
        <v>#DIV/0!</v>
      </c>
      <c r="K166" s="50"/>
      <c r="L166" s="50"/>
      <c r="M166" s="49"/>
      <c r="N166" s="49"/>
      <c r="O166" s="49"/>
    </row>
    <row r="167" spans="1:15">
      <c r="A167" s="32">
        <v>160</v>
      </c>
      <c r="B167" s="49"/>
      <c r="C167" s="49"/>
      <c r="D167" s="49"/>
      <c r="E167" s="78"/>
      <c r="F167" s="78"/>
      <c r="G167" s="51"/>
      <c r="H167" s="79"/>
      <c r="I167" s="80"/>
      <c r="J167" s="152" t="e">
        <f t="shared" si="0"/>
        <v>#DIV/0!</v>
      </c>
      <c r="K167" s="50"/>
      <c r="L167" s="50"/>
      <c r="M167" s="49"/>
      <c r="N167" s="49"/>
      <c r="O167" s="49"/>
    </row>
    <row r="168" spans="1:15">
      <c r="A168" s="73">
        <v>161</v>
      </c>
      <c r="B168" s="49"/>
      <c r="C168" s="49"/>
      <c r="D168" s="49"/>
      <c r="E168" s="78"/>
      <c r="F168" s="78"/>
      <c r="G168" s="51"/>
      <c r="H168" s="79"/>
      <c r="I168" s="80"/>
      <c r="J168" s="139" t="e">
        <f t="shared" si="0"/>
        <v>#DIV/0!</v>
      </c>
      <c r="K168" s="50"/>
      <c r="L168" s="50"/>
      <c r="M168" s="49"/>
      <c r="N168" s="49"/>
      <c r="O168" s="49"/>
    </row>
    <row r="169" spans="1:15">
      <c r="A169" s="73">
        <v>162</v>
      </c>
      <c r="B169" s="49"/>
      <c r="C169" s="49"/>
      <c r="D169" s="49"/>
      <c r="E169" s="78"/>
      <c r="F169" s="78"/>
      <c r="G169" s="51"/>
      <c r="H169" s="79"/>
      <c r="I169" s="80"/>
      <c r="J169" s="152" t="e">
        <f t="shared" si="0"/>
        <v>#DIV/0!</v>
      </c>
      <c r="K169" s="50"/>
      <c r="L169" s="50"/>
      <c r="M169" s="49"/>
      <c r="N169" s="49"/>
      <c r="O169" s="49"/>
    </row>
    <row r="170" spans="1:15">
      <c r="A170" s="32">
        <v>163</v>
      </c>
      <c r="B170" s="49"/>
      <c r="C170" s="49"/>
      <c r="D170" s="49"/>
      <c r="E170" s="78"/>
      <c r="F170" s="78"/>
      <c r="G170" s="51"/>
      <c r="H170" s="79"/>
      <c r="I170" s="80"/>
      <c r="J170" s="152" t="e">
        <f t="shared" si="0"/>
        <v>#DIV/0!</v>
      </c>
      <c r="K170" s="50"/>
      <c r="L170" s="50"/>
      <c r="M170" s="49"/>
      <c r="N170" s="49"/>
      <c r="O170" s="49"/>
    </row>
    <row r="171" spans="1:15">
      <c r="A171" s="32">
        <v>164</v>
      </c>
      <c r="B171" s="49"/>
      <c r="C171" s="49"/>
      <c r="D171" s="49"/>
      <c r="E171" s="78"/>
      <c r="F171" s="78"/>
      <c r="G171" s="51"/>
      <c r="H171" s="79"/>
      <c r="I171" s="80"/>
      <c r="J171" s="139" t="e">
        <f t="shared" si="0"/>
        <v>#DIV/0!</v>
      </c>
      <c r="K171" s="50"/>
      <c r="L171" s="50"/>
      <c r="M171" s="49"/>
      <c r="N171" s="49"/>
      <c r="O171" s="49"/>
    </row>
    <row r="172" spans="1:15">
      <c r="A172" s="32">
        <v>165</v>
      </c>
      <c r="B172" s="49"/>
      <c r="C172" s="49"/>
      <c r="D172" s="49"/>
      <c r="E172" s="78"/>
      <c r="F172" s="78"/>
      <c r="G172" s="51"/>
      <c r="H172" s="79"/>
      <c r="I172" s="80"/>
      <c r="J172" s="152" t="e">
        <f t="shared" si="0"/>
        <v>#DIV/0!</v>
      </c>
      <c r="K172" s="50"/>
      <c r="L172" s="50"/>
      <c r="M172" s="49"/>
      <c r="N172" s="49"/>
      <c r="O172" s="49"/>
    </row>
    <row r="173" spans="1:15">
      <c r="A173" s="73">
        <v>166</v>
      </c>
      <c r="B173" s="49"/>
      <c r="C173" s="49"/>
      <c r="D173" s="49"/>
      <c r="E173" s="78"/>
      <c r="F173" s="78"/>
      <c r="G173" s="51"/>
      <c r="H173" s="79"/>
      <c r="I173" s="80"/>
      <c r="J173" s="152" t="e">
        <f t="shared" si="0"/>
        <v>#DIV/0!</v>
      </c>
      <c r="K173" s="50"/>
      <c r="L173" s="50"/>
      <c r="M173" s="49"/>
      <c r="N173" s="49"/>
      <c r="O173" s="49"/>
    </row>
    <row r="174" spans="1:15">
      <c r="A174" s="73">
        <v>167</v>
      </c>
      <c r="B174" s="49"/>
      <c r="C174" s="49"/>
      <c r="D174" s="49"/>
      <c r="E174" s="78"/>
      <c r="F174" s="78"/>
      <c r="G174" s="51"/>
      <c r="H174" s="79"/>
      <c r="I174" s="80"/>
      <c r="J174" s="139" t="e">
        <f t="shared" si="0"/>
        <v>#DIV/0!</v>
      </c>
      <c r="K174" s="50"/>
      <c r="L174" s="50"/>
      <c r="M174" s="49"/>
      <c r="N174" s="49"/>
      <c r="O174" s="49"/>
    </row>
    <row r="175" spans="1:15">
      <c r="A175" s="32">
        <v>168</v>
      </c>
      <c r="B175" s="49"/>
      <c r="C175" s="49"/>
      <c r="D175" s="49"/>
      <c r="E175" s="78"/>
      <c r="F175" s="78"/>
      <c r="G175" s="51"/>
      <c r="H175" s="79"/>
      <c r="I175" s="80"/>
      <c r="J175" s="152" t="e">
        <f t="shared" si="0"/>
        <v>#DIV/0!</v>
      </c>
      <c r="K175" s="50"/>
      <c r="L175" s="50"/>
      <c r="M175" s="49"/>
      <c r="N175" s="49"/>
      <c r="O175" s="49"/>
    </row>
    <row r="176" spans="1:15">
      <c r="A176" s="32">
        <v>169</v>
      </c>
      <c r="B176" s="49"/>
      <c r="C176" s="49"/>
      <c r="D176" s="49"/>
      <c r="E176" s="78"/>
      <c r="F176" s="78"/>
      <c r="G176" s="51"/>
      <c r="H176" s="79"/>
      <c r="I176" s="80"/>
      <c r="J176" s="152" t="e">
        <f t="shared" si="0"/>
        <v>#DIV/0!</v>
      </c>
      <c r="K176" s="50"/>
      <c r="L176" s="50"/>
      <c r="M176" s="49"/>
      <c r="N176" s="49"/>
      <c r="O176" s="49"/>
    </row>
    <row r="177" spans="1:15">
      <c r="A177" s="32">
        <v>170</v>
      </c>
      <c r="B177" s="49"/>
      <c r="C177" s="49"/>
      <c r="D177" s="49"/>
      <c r="E177" s="78"/>
      <c r="F177" s="78"/>
      <c r="G177" s="51"/>
      <c r="H177" s="79"/>
      <c r="I177" s="80"/>
      <c r="J177" s="139" t="e">
        <f t="shared" si="0"/>
        <v>#DIV/0!</v>
      </c>
      <c r="K177" s="50"/>
      <c r="L177" s="50"/>
      <c r="M177" s="49"/>
      <c r="N177" s="49"/>
      <c r="O177" s="49"/>
    </row>
    <row r="178" spans="1:15">
      <c r="A178" s="73">
        <v>171</v>
      </c>
      <c r="B178" s="49"/>
      <c r="C178" s="49"/>
      <c r="D178" s="49"/>
      <c r="E178" s="78"/>
      <c r="F178" s="78"/>
      <c r="G178" s="51"/>
      <c r="H178" s="79"/>
      <c r="I178" s="80"/>
      <c r="J178" s="152" t="e">
        <f t="shared" si="0"/>
        <v>#DIV/0!</v>
      </c>
      <c r="K178" s="50"/>
      <c r="L178" s="50"/>
      <c r="M178" s="49"/>
      <c r="N178" s="49"/>
      <c r="O178" s="49"/>
    </row>
    <row r="179" spans="1:15">
      <c r="A179" s="73">
        <v>172</v>
      </c>
      <c r="B179" s="49"/>
      <c r="C179" s="49"/>
      <c r="D179" s="49"/>
      <c r="E179" s="78"/>
      <c r="F179" s="78"/>
      <c r="G179" s="51"/>
      <c r="H179" s="79"/>
      <c r="I179" s="80"/>
      <c r="J179" s="152" t="e">
        <f t="shared" si="0"/>
        <v>#DIV/0!</v>
      </c>
      <c r="K179" s="50"/>
      <c r="L179" s="50"/>
      <c r="M179" s="49"/>
      <c r="N179" s="49"/>
      <c r="O179" s="49"/>
    </row>
    <row r="180" spans="1:15">
      <c r="A180" s="32">
        <v>173</v>
      </c>
      <c r="B180" s="49"/>
      <c r="C180" s="49"/>
      <c r="D180" s="49"/>
      <c r="E180" s="78"/>
      <c r="F180" s="78"/>
      <c r="G180" s="51"/>
      <c r="H180" s="79"/>
      <c r="I180" s="80"/>
      <c r="J180" s="139" t="e">
        <f t="shared" si="0"/>
        <v>#DIV/0!</v>
      </c>
      <c r="K180" s="50"/>
      <c r="L180" s="50"/>
      <c r="M180" s="49"/>
      <c r="N180" s="49"/>
      <c r="O180" s="49"/>
    </row>
    <row r="181" spans="1:15">
      <c r="A181" s="32">
        <v>174</v>
      </c>
      <c r="B181" s="49"/>
      <c r="C181" s="49"/>
      <c r="D181" s="49"/>
      <c r="E181" s="78"/>
      <c r="F181" s="78"/>
      <c r="G181" s="51"/>
      <c r="H181" s="79"/>
      <c r="I181" s="80"/>
      <c r="J181" s="152" t="e">
        <f t="shared" si="0"/>
        <v>#DIV/0!</v>
      </c>
      <c r="K181" s="50"/>
      <c r="L181" s="50"/>
      <c r="M181" s="49"/>
      <c r="N181" s="49"/>
      <c r="O181" s="49"/>
    </row>
    <row r="182" spans="1:15">
      <c r="A182" s="32">
        <v>175</v>
      </c>
      <c r="B182" s="49"/>
      <c r="C182" s="49"/>
      <c r="D182" s="49"/>
      <c r="E182" s="78"/>
      <c r="F182" s="78"/>
      <c r="G182" s="51"/>
      <c r="H182" s="79"/>
      <c r="I182" s="80"/>
      <c r="J182" s="152" t="e">
        <f t="shared" si="0"/>
        <v>#DIV/0!</v>
      </c>
      <c r="K182" s="50"/>
      <c r="L182" s="50"/>
      <c r="M182" s="49"/>
      <c r="N182" s="49"/>
      <c r="O182" s="49"/>
    </row>
    <row r="183" spans="1:15">
      <c r="A183" s="73">
        <v>176</v>
      </c>
      <c r="B183" s="49"/>
      <c r="C183" s="49"/>
      <c r="D183" s="49"/>
      <c r="E183" s="78"/>
      <c r="F183" s="78"/>
      <c r="G183" s="51"/>
      <c r="H183" s="79"/>
      <c r="I183" s="80"/>
      <c r="J183" s="139" t="e">
        <f t="shared" si="0"/>
        <v>#DIV/0!</v>
      </c>
      <c r="K183" s="50"/>
      <c r="L183" s="50"/>
      <c r="M183" s="49"/>
      <c r="N183" s="49"/>
      <c r="O183" s="49"/>
    </row>
    <row r="184" spans="1:15">
      <c r="A184" s="73">
        <v>177</v>
      </c>
      <c r="B184" s="49"/>
      <c r="C184" s="49"/>
      <c r="D184" s="49"/>
      <c r="E184" s="78"/>
      <c r="F184" s="78"/>
      <c r="G184" s="51"/>
      <c r="H184" s="79"/>
      <c r="I184" s="80"/>
      <c r="J184" s="152" t="e">
        <f t="shared" si="0"/>
        <v>#DIV/0!</v>
      </c>
      <c r="K184" s="50"/>
      <c r="L184" s="50"/>
      <c r="M184" s="49"/>
      <c r="N184" s="49"/>
      <c r="O184" s="49"/>
    </row>
    <row r="185" spans="1:15">
      <c r="A185" s="32">
        <v>178</v>
      </c>
      <c r="B185" s="49"/>
      <c r="C185" s="49"/>
      <c r="D185" s="49"/>
      <c r="E185" s="78"/>
      <c r="F185" s="78"/>
      <c r="G185" s="51"/>
      <c r="H185" s="79"/>
      <c r="I185" s="80"/>
      <c r="J185" s="152" t="e">
        <f t="shared" si="0"/>
        <v>#DIV/0!</v>
      </c>
      <c r="K185" s="50"/>
      <c r="L185" s="50"/>
      <c r="M185" s="49"/>
      <c r="N185" s="49"/>
      <c r="O185" s="49"/>
    </row>
    <row r="186" spans="1:15">
      <c r="A186" s="32">
        <v>179</v>
      </c>
      <c r="B186" s="49"/>
      <c r="C186" s="49"/>
      <c r="D186" s="49"/>
      <c r="E186" s="78"/>
      <c r="F186" s="78"/>
      <c r="G186" s="51"/>
      <c r="H186" s="79"/>
      <c r="I186" s="80"/>
      <c r="J186" s="139" t="e">
        <f t="shared" si="0"/>
        <v>#DIV/0!</v>
      </c>
      <c r="K186" s="50"/>
      <c r="L186" s="50"/>
      <c r="M186" s="49"/>
      <c r="N186" s="49"/>
      <c r="O186" s="49"/>
    </row>
    <row r="187" spans="1:15">
      <c r="A187" s="32">
        <v>180</v>
      </c>
      <c r="B187" s="49"/>
      <c r="C187" s="49"/>
      <c r="D187" s="49"/>
      <c r="E187" s="78"/>
      <c r="F187" s="78"/>
      <c r="G187" s="51"/>
      <c r="H187" s="79"/>
      <c r="I187" s="80"/>
      <c r="J187" s="152" t="e">
        <f t="shared" si="0"/>
        <v>#DIV/0!</v>
      </c>
      <c r="K187" s="50"/>
      <c r="L187" s="50"/>
      <c r="M187" s="49"/>
      <c r="N187" s="49"/>
      <c r="O187" s="49"/>
    </row>
    <row r="188" spans="1:15">
      <c r="A188" s="73">
        <v>181</v>
      </c>
      <c r="B188" s="49"/>
      <c r="C188" s="49"/>
      <c r="D188" s="49"/>
      <c r="E188" s="78"/>
      <c r="F188" s="78"/>
      <c r="G188" s="51"/>
      <c r="H188" s="79"/>
      <c r="I188" s="80"/>
      <c r="J188" s="152" t="e">
        <f t="shared" si="0"/>
        <v>#DIV/0!</v>
      </c>
      <c r="K188" s="50"/>
      <c r="L188" s="50"/>
      <c r="M188" s="49"/>
      <c r="N188" s="49"/>
      <c r="O188" s="49"/>
    </row>
    <row r="189" spans="1:15">
      <c r="A189" s="73">
        <v>182</v>
      </c>
      <c r="B189" s="49"/>
      <c r="C189" s="49"/>
      <c r="D189" s="49"/>
      <c r="E189" s="78"/>
      <c r="F189" s="78"/>
      <c r="G189" s="51"/>
      <c r="H189" s="79"/>
      <c r="I189" s="80"/>
      <c r="J189" s="139" t="e">
        <f t="shared" si="0"/>
        <v>#DIV/0!</v>
      </c>
      <c r="K189" s="50"/>
      <c r="L189" s="50"/>
      <c r="M189" s="49"/>
      <c r="N189" s="49"/>
      <c r="O189" s="49"/>
    </row>
    <row r="190" spans="1:15">
      <c r="A190" s="32">
        <v>183</v>
      </c>
      <c r="B190" s="49"/>
      <c r="C190" s="49"/>
      <c r="D190" s="49"/>
      <c r="E190" s="78"/>
      <c r="F190" s="78"/>
      <c r="G190" s="51"/>
      <c r="H190" s="79"/>
      <c r="I190" s="80"/>
      <c r="J190" s="152" t="e">
        <f t="shared" si="0"/>
        <v>#DIV/0!</v>
      </c>
      <c r="K190" s="50"/>
      <c r="L190" s="50"/>
      <c r="M190" s="49"/>
      <c r="N190" s="49"/>
      <c r="O190" s="49"/>
    </row>
    <row r="191" spans="1:15">
      <c r="A191" s="32">
        <v>184</v>
      </c>
      <c r="B191" s="49"/>
      <c r="C191" s="49"/>
      <c r="D191" s="49"/>
      <c r="E191" s="78"/>
      <c r="F191" s="78"/>
      <c r="G191" s="51"/>
      <c r="H191" s="79"/>
      <c r="I191" s="80"/>
      <c r="J191" s="152" t="e">
        <f t="shared" si="0"/>
        <v>#DIV/0!</v>
      </c>
      <c r="K191" s="50"/>
      <c r="L191" s="50"/>
      <c r="M191" s="49"/>
      <c r="N191" s="49"/>
      <c r="O191" s="49"/>
    </row>
    <row r="192" spans="1:15">
      <c r="A192" s="32">
        <v>185</v>
      </c>
      <c r="B192" s="49"/>
      <c r="C192" s="49"/>
      <c r="D192" s="49"/>
      <c r="E192" s="78"/>
      <c r="F192" s="78"/>
      <c r="G192" s="51"/>
      <c r="H192" s="79"/>
      <c r="I192" s="80"/>
      <c r="J192" s="139" t="e">
        <f t="shared" si="0"/>
        <v>#DIV/0!</v>
      </c>
      <c r="K192" s="50"/>
      <c r="L192" s="50"/>
      <c r="M192" s="49"/>
      <c r="N192" s="49"/>
      <c r="O192" s="49"/>
    </row>
    <row r="193" spans="1:15">
      <c r="A193" s="73">
        <v>186</v>
      </c>
      <c r="B193" s="49"/>
      <c r="C193" s="49"/>
      <c r="D193" s="49"/>
      <c r="E193" s="78"/>
      <c r="F193" s="78"/>
      <c r="G193" s="51"/>
      <c r="H193" s="79"/>
      <c r="I193" s="80"/>
      <c r="J193" s="152" t="e">
        <f t="shared" si="0"/>
        <v>#DIV/0!</v>
      </c>
      <c r="K193" s="50"/>
      <c r="L193" s="50"/>
      <c r="M193" s="49"/>
      <c r="N193" s="49"/>
      <c r="O193" s="49"/>
    </row>
    <row r="194" spans="1:15">
      <c r="A194" s="73">
        <v>187</v>
      </c>
      <c r="B194" s="49"/>
      <c r="C194" s="49"/>
      <c r="D194" s="49"/>
      <c r="E194" s="78"/>
      <c r="F194" s="78"/>
      <c r="G194" s="51"/>
      <c r="H194" s="79"/>
      <c r="I194" s="80"/>
      <c r="J194" s="152" t="e">
        <f t="shared" si="0"/>
        <v>#DIV/0!</v>
      </c>
      <c r="K194" s="50"/>
      <c r="L194" s="50"/>
      <c r="M194" s="49"/>
      <c r="N194" s="49"/>
      <c r="O194" s="49"/>
    </row>
    <row r="195" spans="1:15">
      <c r="A195" s="32">
        <v>188</v>
      </c>
      <c r="B195" s="49"/>
      <c r="C195" s="49"/>
      <c r="D195" s="49"/>
      <c r="E195" s="78"/>
      <c r="F195" s="78"/>
      <c r="G195" s="51"/>
      <c r="H195" s="79"/>
      <c r="I195" s="80"/>
      <c r="J195" s="139" t="e">
        <f t="shared" si="0"/>
        <v>#DIV/0!</v>
      </c>
      <c r="K195" s="50"/>
      <c r="L195" s="50"/>
      <c r="M195" s="49"/>
      <c r="N195" s="49"/>
      <c r="O195" s="49"/>
    </row>
    <row r="196" spans="1:15">
      <c r="A196" s="32">
        <v>189</v>
      </c>
      <c r="B196" s="49"/>
      <c r="C196" s="49"/>
      <c r="D196" s="49"/>
      <c r="E196" s="78"/>
      <c r="F196" s="78"/>
      <c r="G196" s="51"/>
      <c r="H196" s="79"/>
      <c r="I196" s="80"/>
      <c r="J196" s="152" t="e">
        <f t="shared" si="0"/>
        <v>#DIV/0!</v>
      </c>
      <c r="K196" s="50"/>
      <c r="L196" s="50"/>
      <c r="M196" s="49"/>
      <c r="N196" s="49"/>
      <c r="O196" s="49"/>
    </row>
    <row r="197" spans="1:15">
      <c r="A197" s="32">
        <v>190</v>
      </c>
      <c r="B197" s="49"/>
      <c r="C197" s="49"/>
      <c r="D197" s="49"/>
      <c r="E197" s="78"/>
      <c r="F197" s="78"/>
      <c r="G197" s="51"/>
      <c r="H197" s="79"/>
      <c r="I197" s="80"/>
      <c r="J197" s="152" t="e">
        <f t="shared" si="0"/>
        <v>#DIV/0!</v>
      </c>
      <c r="K197" s="50"/>
      <c r="L197" s="50"/>
      <c r="M197" s="49"/>
      <c r="N197" s="49"/>
      <c r="O197" s="49"/>
    </row>
    <row r="198" spans="1:15">
      <c r="A198" s="73">
        <v>191</v>
      </c>
      <c r="B198" s="49"/>
      <c r="C198" s="49"/>
      <c r="D198" s="49"/>
      <c r="E198" s="78"/>
      <c r="F198" s="78"/>
      <c r="G198" s="51"/>
      <c r="H198" s="79"/>
      <c r="I198" s="80"/>
      <c r="J198" s="139" t="e">
        <f t="shared" si="0"/>
        <v>#DIV/0!</v>
      </c>
      <c r="K198" s="50"/>
      <c r="L198" s="50"/>
      <c r="M198" s="49"/>
      <c r="N198" s="49"/>
      <c r="O198" s="49"/>
    </row>
    <row r="199" spans="1:15">
      <c r="A199" s="73">
        <v>192</v>
      </c>
      <c r="B199" s="49"/>
      <c r="C199" s="49"/>
      <c r="D199" s="49"/>
      <c r="E199" s="78"/>
      <c r="F199" s="78"/>
      <c r="G199" s="51"/>
      <c r="H199" s="79"/>
      <c r="I199" s="80"/>
      <c r="J199" s="152" t="e">
        <f t="shared" si="0"/>
        <v>#DIV/0!</v>
      </c>
      <c r="K199" s="50"/>
      <c r="L199" s="50"/>
      <c r="M199" s="49"/>
      <c r="N199" s="49"/>
      <c r="O199" s="49"/>
    </row>
    <row r="200" spans="1:15">
      <c r="A200" s="32">
        <v>193</v>
      </c>
      <c r="B200" s="49"/>
      <c r="C200" s="49"/>
      <c r="D200" s="49"/>
      <c r="E200" s="78"/>
      <c r="F200" s="78"/>
      <c r="G200" s="51"/>
      <c r="H200" s="79"/>
      <c r="I200" s="80"/>
      <c r="J200" s="152" t="e">
        <f t="shared" si="0"/>
        <v>#DIV/0!</v>
      </c>
      <c r="K200" s="50"/>
      <c r="L200" s="50"/>
      <c r="M200" s="49"/>
      <c r="N200" s="49"/>
      <c r="O200" s="49"/>
    </row>
    <row r="201" spans="1:15">
      <c r="A201" s="32">
        <v>194</v>
      </c>
      <c r="B201" s="49"/>
      <c r="C201" s="49"/>
      <c r="D201" s="49"/>
      <c r="E201" s="78"/>
      <c r="F201" s="78"/>
      <c r="G201" s="51"/>
      <c r="H201" s="79"/>
      <c r="I201" s="80"/>
      <c r="J201" s="139" t="e">
        <f t="shared" si="0"/>
        <v>#DIV/0!</v>
      </c>
      <c r="K201" s="50"/>
      <c r="L201" s="50"/>
      <c r="M201" s="49"/>
      <c r="N201" s="49"/>
      <c r="O201" s="49"/>
    </row>
    <row r="202" spans="1:15">
      <c r="A202" s="32">
        <v>195</v>
      </c>
      <c r="B202" s="49"/>
      <c r="C202" s="49"/>
      <c r="D202" s="49"/>
      <c r="E202" s="78"/>
      <c r="F202" s="78"/>
      <c r="G202" s="51"/>
      <c r="H202" s="79"/>
      <c r="I202" s="80"/>
      <c r="J202" s="152" t="e">
        <f t="shared" si="0"/>
        <v>#DIV/0!</v>
      </c>
      <c r="K202" s="50"/>
      <c r="L202" s="50"/>
      <c r="M202" s="49"/>
      <c r="N202" s="49"/>
      <c r="O202" s="49"/>
    </row>
    <row r="203" spans="1:15">
      <c r="A203" s="73">
        <v>196</v>
      </c>
      <c r="B203" s="49"/>
      <c r="C203" s="49"/>
      <c r="D203" s="49"/>
      <c r="E203" s="78"/>
      <c r="F203" s="78"/>
      <c r="G203" s="51"/>
      <c r="H203" s="79"/>
      <c r="I203" s="80"/>
      <c r="J203" s="152" t="e">
        <f t="shared" si="0"/>
        <v>#DIV/0!</v>
      </c>
      <c r="K203" s="50"/>
      <c r="L203" s="50"/>
      <c r="M203" s="49"/>
      <c r="N203" s="49"/>
      <c r="O203" s="49"/>
    </row>
    <row r="204" spans="1:15">
      <c r="A204" s="73">
        <v>197</v>
      </c>
      <c r="B204" s="49"/>
      <c r="C204" s="49"/>
      <c r="D204" s="49"/>
      <c r="E204" s="78"/>
      <c r="F204" s="78"/>
      <c r="G204" s="51"/>
      <c r="H204" s="79"/>
      <c r="I204" s="80"/>
      <c r="J204" s="139" t="e">
        <f t="shared" si="0"/>
        <v>#DIV/0!</v>
      </c>
      <c r="K204" s="50"/>
      <c r="L204" s="50"/>
      <c r="M204" s="49"/>
      <c r="N204" s="49"/>
      <c r="O204" s="49"/>
    </row>
    <row r="205" spans="1:15">
      <c r="A205" s="32">
        <v>198</v>
      </c>
      <c r="B205" s="49"/>
      <c r="C205" s="49"/>
      <c r="D205" s="49"/>
      <c r="E205" s="78"/>
      <c r="F205" s="78"/>
      <c r="G205" s="51"/>
      <c r="H205" s="79"/>
      <c r="I205" s="80"/>
      <c r="J205" s="152" t="e">
        <f t="shared" si="0"/>
        <v>#DIV/0!</v>
      </c>
      <c r="K205" s="50"/>
      <c r="L205" s="50"/>
      <c r="M205" s="49"/>
      <c r="N205" s="49"/>
      <c r="O205" s="49"/>
    </row>
    <row r="206" spans="1:15">
      <c r="A206" s="32">
        <v>199</v>
      </c>
      <c r="B206" s="49"/>
      <c r="C206" s="49"/>
      <c r="D206" s="49"/>
      <c r="E206" s="78"/>
      <c r="F206" s="78"/>
      <c r="G206" s="51"/>
      <c r="H206" s="79"/>
      <c r="I206" s="80"/>
      <c r="J206" s="152" t="e">
        <f t="shared" si="0"/>
        <v>#DIV/0!</v>
      </c>
      <c r="K206" s="50"/>
      <c r="L206" s="50"/>
      <c r="M206" s="49"/>
      <c r="N206" s="49"/>
      <c r="O206" s="49"/>
    </row>
    <row r="207" spans="1:15">
      <c r="A207" s="32">
        <v>200</v>
      </c>
      <c r="B207" s="49"/>
      <c r="C207" s="49"/>
      <c r="D207" s="49"/>
      <c r="E207" s="78"/>
      <c r="F207" s="78"/>
      <c r="G207" s="51"/>
      <c r="H207" s="79"/>
      <c r="I207" s="80"/>
      <c r="J207" s="139" t="e">
        <f t="shared" si="0"/>
        <v>#DIV/0!</v>
      </c>
      <c r="K207" s="50"/>
      <c r="L207" s="50"/>
      <c r="M207" s="49"/>
      <c r="N207" s="49"/>
      <c r="O207" s="49"/>
    </row>
    <row r="208" spans="1:15">
      <c r="A208" s="73">
        <v>201</v>
      </c>
      <c r="B208" s="49"/>
      <c r="C208" s="49"/>
      <c r="D208" s="49"/>
      <c r="E208" s="78"/>
      <c r="F208" s="78"/>
      <c r="G208" s="51"/>
      <c r="H208" s="79"/>
      <c r="I208" s="80"/>
      <c r="J208" s="152" t="e">
        <f t="shared" si="0"/>
        <v>#DIV/0!</v>
      </c>
      <c r="K208" s="50"/>
      <c r="L208" s="50"/>
      <c r="M208" s="49"/>
      <c r="N208" s="49"/>
      <c r="O208" s="49"/>
    </row>
    <row r="209" spans="1:15">
      <c r="A209" s="73">
        <v>202</v>
      </c>
      <c r="B209" s="49"/>
      <c r="C209" s="49"/>
      <c r="D209" s="49"/>
      <c r="E209" s="78"/>
      <c r="F209" s="78"/>
      <c r="G209" s="51"/>
      <c r="H209" s="79"/>
      <c r="I209" s="80"/>
      <c r="J209" s="152" t="e">
        <f t="shared" si="0"/>
        <v>#DIV/0!</v>
      </c>
      <c r="K209" s="50"/>
      <c r="L209" s="50"/>
      <c r="M209" s="49"/>
      <c r="N209" s="49"/>
      <c r="O209" s="49"/>
    </row>
    <row r="210" spans="1:15">
      <c r="A210" s="32">
        <v>203</v>
      </c>
      <c r="B210" s="49"/>
      <c r="C210" s="49"/>
      <c r="D210" s="49"/>
      <c r="E210" s="78"/>
      <c r="F210" s="78"/>
      <c r="G210" s="51"/>
      <c r="H210" s="79"/>
      <c r="I210" s="80"/>
      <c r="J210" s="139" t="e">
        <f t="shared" si="0"/>
        <v>#DIV/0!</v>
      </c>
      <c r="K210" s="50"/>
      <c r="L210" s="50"/>
      <c r="M210" s="49"/>
      <c r="N210" s="49"/>
      <c r="O210" s="49"/>
    </row>
    <row r="211" spans="1:15">
      <c r="A211" s="32">
        <v>204</v>
      </c>
      <c r="B211" s="49"/>
      <c r="C211" s="49"/>
      <c r="D211" s="49"/>
      <c r="E211" s="78"/>
      <c r="F211" s="78"/>
      <c r="G211" s="51"/>
      <c r="H211" s="79"/>
      <c r="I211" s="80"/>
      <c r="J211" s="152" t="e">
        <f t="shared" si="0"/>
        <v>#DIV/0!</v>
      </c>
      <c r="K211" s="50"/>
      <c r="L211" s="50"/>
      <c r="M211" s="49"/>
      <c r="N211" s="49"/>
      <c r="O211" s="49"/>
    </row>
    <row r="212" spans="1:15">
      <c r="A212" s="32">
        <v>205</v>
      </c>
      <c r="B212" s="49"/>
      <c r="C212" s="49"/>
      <c r="D212" s="49"/>
      <c r="E212" s="78"/>
      <c r="F212" s="78"/>
      <c r="G212" s="51"/>
      <c r="H212" s="79"/>
      <c r="I212" s="80"/>
      <c r="J212" s="152" t="e">
        <f t="shared" si="0"/>
        <v>#DIV/0!</v>
      </c>
      <c r="K212" s="50"/>
      <c r="L212" s="50"/>
      <c r="M212" s="49"/>
      <c r="N212" s="49"/>
      <c r="O212" s="49"/>
    </row>
    <row r="213" spans="1:15">
      <c r="A213" s="73">
        <v>206</v>
      </c>
      <c r="B213" s="49"/>
      <c r="C213" s="49"/>
      <c r="D213" s="49"/>
      <c r="E213" s="78"/>
      <c r="F213" s="78"/>
      <c r="G213" s="51"/>
      <c r="H213" s="79"/>
      <c r="I213" s="80"/>
      <c r="J213" s="139" t="e">
        <f t="shared" si="0"/>
        <v>#DIV/0!</v>
      </c>
      <c r="K213" s="50"/>
      <c r="L213" s="50"/>
      <c r="M213" s="49"/>
      <c r="N213" s="49"/>
      <c r="O213" s="49"/>
    </row>
    <row r="214" spans="1:15">
      <c r="A214" s="73">
        <v>207</v>
      </c>
      <c r="B214" s="49"/>
      <c r="C214" s="49"/>
      <c r="D214" s="49"/>
      <c r="E214" s="78"/>
      <c r="F214" s="78"/>
      <c r="G214" s="51"/>
      <c r="H214" s="79"/>
      <c r="I214" s="80"/>
      <c r="J214" s="152" t="e">
        <f t="shared" si="0"/>
        <v>#DIV/0!</v>
      </c>
      <c r="K214" s="50"/>
      <c r="L214" s="50"/>
      <c r="M214" s="49"/>
      <c r="N214" s="49"/>
      <c r="O214" s="49"/>
    </row>
    <row r="215" spans="1:15">
      <c r="A215" s="32">
        <v>208</v>
      </c>
      <c r="B215" s="49"/>
      <c r="C215" s="49"/>
      <c r="D215" s="49"/>
      <c r="E215" s="78"/>
      <c r="F215" s="78"/>
      <c r="G215" s="51"/>
      <c r="H215" s="79"/>
      <c r="I215" s="80"/>
      <c r="J215" s="152" t="e">
        <f t="shared" si="0"/>
        <v>#DIV/0!</v>
      </c>
      <c r="K215" s="50"/>
      <c r="L215" s="50"/>
      <c r="M215" s="49"/>
      <c r="N215" s="49"/>
      <c r="O215" s="49"/>
    </row>
    <row r="216" spans="1:15">
      <c r="A216" s="32">
        <v>209</v>
      </c>
      <c r="B216" s="49"/>
      <c r="C216" s="49"/>
      <c r="D216" s="49"/>
      <c r="E216" s="78"/>
      <c r="F216" s="78"/>
      <c r="G216" s="51"/>
      <c r="H216" s="79"/>
      <c r="I216" s="80"/>
      <c r="J216" s="139" t="e">
        <f t="shared" si="0"/>
        <v>#DIV/0!</v>
      </c>
      <c r="K216" s="50"/>
      <c r="L216" s="50"/>
      <c r="M216" s="49"/>
      <c r="N216" s="49"/>
      <c r="O216" s="49"/>
    </row>
    <row r="217" spans="1:15">
      <c r="A217" s="32">
        <v>210</v>
      </c>
      <c r="B217" s="49"/>
      <c r="C217" s="49"/>
      <c r="D217" s="49"/>
      <c r="E217" s="78"/>
      <c r="F217" s="78"/>
      <c r="G217" s="51"/>
      <c r="H217" s="79"/>
      <c r="I217" s="80"/>
      <c r="J217" s="152" t="e">
        <f t="shared" si="0"/>
        <v>#DIV/0!</v>
      </c>
      <c r="K217" s="50"/>
      <c r="L217" s="50"/>
      <c r="M217" s="49"/>
      <c r="N217" s="49"/>
      <c r="O217" s="49"/>
    </row>
    <row r="218" spans="1:15">
      <c r="A218" s="73">
        <v>211</v>
      </c>
      <c r="B218" s="49"/>
      <c r="C218" s="49"/>
      <c r="D218" s="49"/>
      <c r="E218" s="78"/>
      <c r="F218" s="78"/>
      <c r="G218" s="51"/>
      <c r="H218" s="79"/>
      <c r="I218" s="80"/>
      <c r="J218" s="152" t="e">
        <f t="shared" si="0"/>
        <v>#DIV/0!</v>
      </c>
      <c r="K218" s="50"/>
      <c r="L218" s="50"/>
      <c r="M218" s="49"/>
      <c r="N218" s="49"/>
      <c r="O218" s="49"/>
    </row>
    <row r="219" spans="1:15">
      <c r="A219" s="73">
        <v>212</v>
      </c>
      <c r="B219" s="49"/>
      <c r="C219" s="49"/>
      <c r="D219" s="49"/>
      <c r="E219" s="78"/>
      <c r="F219" s="78"/>
      <c r="G219" s="51"/>
      <c r="H219" s="79"/>
      <c r="I219" s="80"/>
      <c r="J219" s="139" t="e">
        <f t="shared" si="0"/>
        <v>#DIV/0!</v>
      </c>
      <c r="K219" s="50"/>
      <c r="L219" s="50"/>
      <c r="M219" s="49"/>
      <c r="N219" s="49"/>
      <c r="O219" s="49"/>
    </row>
    <row r="220" spans="1:15">
      <c r="A220" s="32">
        <v>213</v>
      </c>
      <c r="B220" s="49"/>
      <c r="C220" s="49"/>
      <c r="D220" s="49"/>
      <c r="E220" s="78"/>
      <c r="F220" s="78"/>
      <c r="G220" s="51"/>
      <c r="H220" s="79"/>
      <c r="I220" s="80"/>
      <c r="J220" s="152" t="e">
        <f t="shared" si="0"/>
        <v>#DIV/0!</v>
      </c>
      <c r="K220" s="50"/>
      <c r="L220" s="50"/>
      <c r="M220" s="49"/>
      <c r="N220" s="49"/>
      <c r="O220" s="49"/>
    </row>
    <row r="221" spans="1:15">
      <c r="A221" s="32">
        <v>214</v>
      </c>
      <c r="B221" s="49"/>
      <c r="C221" s="49"/>
      <c r="D221" s="49"/>
      <c r="E221" s="78"/>
      <c r="F221" s="78"/>
      <c r="G221" s="51"/>
      <c r="H221" s="79"/>
      <c r="I221" s="80"/>
      <c r="J221" s="152" t="e">
        <f t="shared" si="0"/>
        <v>#DIV/0!</v>
      </c>
      <c r="K221" s="50"/>
      <c r="L221" s="50"/>
      <c r="M221" s="49"/>
      <c r="N221" s="49"/>
      <c r="O221" s="49"/>
    </row>
    <row r="222" spans="1:15">
      <c r="A222" s="32">
        <v>215</v>
      </c>
      <c r="B222" s="49"/>
      <c r="C222" s="49"/>
      <c r="D222" s="49"/>
      <c r="E222" s="78"/>
      <c r="F222" s="78"/>
      <c r="G222" s="51"/>
      <c r="H222" s="79"/>
      <c r="I222" s="80"/>
      <c r="J222" s="139" t="e">
        <f t="shared" si="0"/>
        <v>#DIV/0!</v>
      </c>
      <c r="K222" s="50"/>
      <c r="L222" s="50"/>
      <c r="M222" s="49"/>
      <c r="N222" s="49"/>
      <c r="O222" s="49"/>
    </row>
    <row r="223" spans="1:15">
      <c r="A223" s="73">
        <v>216</v>
      </c>
      <c r="B223" s="49"/>
      <c r="C223" s="49"/>
      <c r="D223" s="49"/>
      <c r="E223" s="78"/>
      <c r="F223" s="78"/>
      <c r="G223" s="51"/>
      <c r="H223" s="79"/>
      <c r="I223" s="80"/>
      <c r="J223" s="152" t="e">
        <f t="shared" si="0"/>
        <v>#DIV/0!</v>
      </c>
      <c r="K223" s="50"/>
      <c r="L223" s="50"/>
      <c r="M223" s="49"/>
      <c r="N223" s="49"/>
      <c r="O223" s="49"/>
    </row>
    <row r="224" spans="1:15">
      <c r="A224" s="73">
        <v>217</v>
      </c>
      <c r="B224" s="49"/>
      <c r="C224" s="49"/>
      <c r="D224" s="49"/>
      <c r="E224" s="78"/>
      <c r="F224" s="78"/>
      <c r="G224" s="51"/>
      <c r="H224" s="79"/>
      <c r="I224" s="80"/>
      <c r="J224" s="152" t="e">
        <f t="shared" si="0"/>
        <v>#DIV/0!</v>
      </c>
      <c r="K224" s="50"/>
      <c r="L224" s="50"/>
      <c r="M224" s="49"/>
      <c r="N224" s="49"/>
      <c r="O224" s="49"/>
    </row>
    <row r="225" spans="1:15">
      <c r="A225" s="32">
        <v>218</v>
      </c>
      <c r="B225" s="49"/>
      <c r="C225" s="49"/>
      <c r="D225" s="49"/>
      <c r="E225" s="78"/>
      <c r="F225" s="78"/>
      <c r="G225" s="51"/>
      <c r="H225" s="79"/>
      <c r="I225" s="80"/>
      <c r="J225" s="139" t="e">
        <f t="shared" si="0"/>
        <v>#DIV/0!</v>
      </c>
      <c r="K225" s="50"/>
      <c r="L225" s="50"/>
      <c r="M225" s="49"/>
      <c r="N225" s="49"/>
      <c r="O225" s="49"/>
    </row>
    <row r="226" spans="1:15">
      <c r="A226" s="32">
        <v>219</v>
      </c>
      <c r="B226" s="49"/>
      <c r="C226" s="49"/>
      <c r="D226" s="49"/>
      <c r="E226" s="78"/>
      <c r="F226" s="78"/>
      <c r="G226" s="51"/>
      <c r="H226" s="79"/>
      <c r="I226" s="80"/>
      <c r="J226" s="152" t="e">
        <f t="shared" si="0"/>
        <v>#DIV/0!</v>
      </c>
      <c r="K226" s="50"/>
      <c r="L226" s="50"/>
      <c r="M226" s="49"/>
      <c r="N226" s="49"/>
      <c r="O226" s="49"/>
    </row>
    <row r="227" spans="1:15">
      <c r="A227" s="32">
        <v>220</v>
      </c>
      <c r="B227" s="49"/>
      <c r="C227" s="49"/>
      <c r="D227" s="49"/>
      <c r="E227" s="78"/>
      <c r="F227" s="78"/>
      <c r="G227" s="51"/>
      <c r="H227" s="79"/>
      <c r="I227" s="80"/>
      <c r="J227" s="152" t="e">
        <f t="shared" si="0"/>
        <v>#DIV/0!</v>
      </c>
      <c r="K227" s="50"/>
      <c r="L227" s="50"/>
      <c r="M227" s="49"/>
      <c r="N227" s="49"/>
      <c r="O227" s="49"/>
    </row>
    <row r="228" spans="1:15">
      <c r="A228" s="73">
        <v>221</v>
      </c>
      <c r="B228" s="49"/>
      <c r="C228" s="49"/>
      <c r="D228" s="49"/>
      <c r="E228" s="78"/>
      <c r="F228" s="78"/>
      <c r="G228" s="51"/>
      <c r="H228" s="79"/>
      <c r="I228" s="80"/>
      <c r="J228" s="139" t="e">
        <f t="shared" si="0"/>
        <v>#DIV/0!</v>
      </c>
      <c r="K228" s="50"/>
      <c r="L228" s="50"/>
      <c r="M228" s="49"/>
      <c r="N228" s="49"/>
      <c r="O228" s="49"/>
    </row>
    <row r="229" spans="1:15">
      <c r="A229" s="73">
        <v>222</v>
      </c>
      <c r="B229" s="49"/>
      <c r="C229" s="49"/>
      <c r="D229" s="49"/>
      <c r="E229" s="78"/>
      <c r="F229" s="78"/>
      <c r="G229" s="51"/>
      <c r="H229" s="79"/>
      <c r="I229" s="80"/>
      <c r="J229" s="152" t="e">
        <f t="shared" si="0"/>
        <v>#DIV/0!</v>
      </c>
      <c r="K229" s="50"/>
      <c r="L229" s="50"/>
      <c r="M229" s="49"/>
      <c r="N229" s="49"/>
      <c r="O229" s="49"/>
    </row>
    <row r="230" spans="1:15">
      <c r="A230" s="32">
        <v>223</v>
      </c>
      <c r="B230" s="49"/>
      <c r="C230" s="49"/>
      <c r="D230" s="49"/>
      <c r="E230" s="78"/>
      <c r="F230" s="78"/>
      <c r="G230" s="51"/>
      <c r="H230" s="79"/>
      <c r="I230" s="80"/>
      <c r="J230" s="152" t="e">
        <f t="shared" si="0"/>
        <v>#DIV/0!</v>
      </c>
      <c r="K230" s="50"/>
      <c r="L230" s="50"/>
      <c r="M230" s="49"/>
      <c r="N230" s="49"/>
      <c r="O230" s="49"/>
    </row>
    <row r="231" spans="1:15">
      <c r="A231" s="32">
        <v>224</v>
      </c>
      <c r="B231" s="49"/>
      <c r="C231" s="49"/>
      <c r="D231" s="49"/>
      <c r="E231" s="78"/>
      <c r="F231" s="78"/>
      <c r="G231" s="51"/>
      <c r="H231" s="79"/>
      <c r="I231" s="80"/>
      <c r="J231" s="139" t="e">
        <f t="shared" si="0"/>
        <v>#DIV/0!</v>
      </c>
      <c r="K231" s="50"/>
      <c r="L231" s="50"/>
      <c r="M231" s="49"/>
      <c r="N231" s="49"/>
      <c r="O231" s="49"/>
    </row>
    <row r="232" spans="1:15">
      <c r="A232" s="32">
        <v>225</v>
      </c>
      <c r="B232" s="49"/>
      <c r="C232" s="49"/>
      <c r="D232" s="49"/>
      <c r="E232" s="78"/>
      <c r="F232" s="78"/>
      <c r="G232" s="51"/>
      <c r="H232" s="79"/>
      <c r="I232" s="80"/>
      <c r="J232" s="152" t="e">
        <f t="shared" si="0"/>
        <v>#DIV/0!</v>
      </c>
      <c r="K232" s="50"/>
      <c r="L232" s="50"/>
      <c r="M232" s="49"/>
      <c r="N232" s="49"/>
      <c r="O232" s="49"/>
    </row>
    <row r="233" spans="1:15">
      <c r="A233" s="73">
        <v>226</v>
      </c>
      <c r="B233" s="49"/>
      <c r="C233" s="49"/>
      <c r="D233" s="49"/>
      <c r="E233" s="78"/>
      <c r="F233" s="78"/>
      <c r="G233" s="51"/>
      <c r="H233" s="79"/>
      <c r="I233" s="80"/>
      <c r="J233" s="152" t="e">
        <f t="shared" si="0"/>
        <v>#DIV/0!</v>
      </c>
      <c r="K233" s="50"/>
      <c r="L233" s="50"/>
      <c r="M233" s="49"/>
      <c r="N233" s="49"/>
      <c r="O233" s="49"/>
    </row>
    <row r="234" spans="1:15">
      <c r="A234" s="73">
        <v>227</v>
      </c>
      <c r="B234" s="49"/>
      <c r="C234" s="49"/>
      <c r="D234" s="49"/>
      <c r="E234" s="78"/>
      <c r="F234" s="78"/>
      <c r="G234" s="51"/>
      <c r="H234" s="79"/>
      <c r="I234" s="80"/>
      <c r="J234" s="139" t="e">
        <f t="shared" si="0"/>
        <v>#DIV/0!</v>
      </c>
      <c r="K234" s="50"/>
      <c r="L234" s="50"/>
      <c r="M234" s="49"/>
      <c r="N234" s="49"/>
      <c r="O234" s="49"/>
    </row>
    <row r="235" spans="1:15">
      <c r="A235" s="32">
        <v>228</v>
      </c>
      <c r="B235" s="49"/>
      <c r="C235" s="49"/>
      <c r="D235" s="49"/>
      <c r="E235" s="78"/>
      <c r="F235" s="78"/>
      <c r="G235" s="51"/>
      <c r="H235" s="79"/>
      <c r="I235" s="80"/>
      <c r="J235" s="152" t="e">
        <f t="shared" si="0"/>
        <v>#DIV/0!</v>
      </c>
      <c r="K235" s="50"/>
      <c r="L235" s="50"/>
      <c r="M235" s="49"/>
      <c r="N235" s="49"/>
      <c r="O235" s="49"/>
    </row>
    <row r="236" spans="1:15">
      <c r="A236" s="32">
        <v>229</v>
      </c>
      <c r="B236" s="49"/>
      <c r="C236" s="49"/>
      <c r="D236" s="49"/>
      <c r="E236" s="78"/>
      <c r="F236" s="78"/>
      <c r="G236" s="51"/>
      <c r="H236" s="79"/>
      <c r="I236" s="80"/>
      <c r="J236" s="152" t="e">
        <f t="shared" si="0"/>
        <v>#DIV/0!</v>
      </c>
      <c r="K236" s="50"/>
      <c r="L236" s="50"/>
      <c r="M236" s="49"/>
      <c r="N236" s="49"/>
      <c r="O236" s="49"/>
    </row>
    <row r="237" spans="1:15">
      <c r="A237" s="32">
        <v>230</v>
      </c>
      <c r="B237" s="49"/>
      <c r="C237" s="49"/>
      <c r="D237" s="49"/>
      <c r="E237" s="78"/>
      <c r="F237" s="78"/>
      <c r="G237" s="51"/>
      <c r="H237" s="79"/>
      <c r="I237" s="80"/>
      <c r="J237" s="139" t="e">
        <f t="shared" si="0"/>
        <v>#DIV/0!</v>
      </c>
      <c r="K237" s="50"/>
      <c r="L237" s="50"/>
      <c r="M237" s="49"/>
      <c r="N237" s="49"/>
      <c r="O237" s="49"/>
    </row>
    <row r="238" spans="1:15">
      <c r="A238" s="73">
        <v>231</v>
      </c>
      <c r="B238" s="49"/>
      <c r="C238" s="49"/>
      <c r="D238" s="49"/>
      <c r="E238" s="78"/>
      <c r="F238" s="78"/>
      <c r="G238" s="51"/>
      <c r="H238" s="79"/>
      <c r="I238" s="80"/>
      <c r="J238" s="152" t="e">
        <f t="shared" si="0"/>
        <v>#DIV/0!</v>
      </c>
      <c r="K238" s="50"/>
      <c r="L238" s="50"/>
      <c r="M238" s="49"/>
      <c r="N238" s="49"/>
      <c r="O238" s="49"/>
    </row>
    <row r="239" spans="1:15">
      <c r="A239" s="73">
        <v>232</v>
      </c>
      <c r="B239" s="49"/>
      <c r="C239" s="49"/>
      <c r="D239" s="49"/>
      <c r="E239" s="78"/>
      <c r="F239" s="78"/>
      <c r="G239" s="51"/>
      <c r="H239" s="79"/>
      <c r="I239" s="80"/>
      <c r="J239" s="152" t="e">
        <f t="shared" si="0"/>
        <v>#DIV/0!</v>
      </c>
      <c r="K239" s="50"/>
      <c r="L239" s="50"/>
      <c r="M239" s="49"/>
      <c r="N239" s="49"/>
      <c r="O239" s="49"/>
    </row>
    <row r="240" spans="1:15">
      <c r="A240" s="32">
        <v>233</v>
      </c>
      <c r="B240" s="49"/>
      <c r="C240" s="49"/>
      <c r="D240" s="49"/>
      <c r="E240" s="78"/>
      <c r="F240" s="78"/>
      <c r="G240" s="51"/>
      <c r="H240" s="79"/>
      <c r="I240" s="80"/>
      <c r="J240" s="139" t="e">
        <f t="shared" si="0"/>
        <v>#DIV/0!</v>
      </c>
      <c r="K240" s="50"/>
      <c r="L240" s="50"/>
      <c r="M240" s="49"/>
      <c r="N240" s="49"/>
      <c r="O240" s="49"/>
    </row>
    <row r="241" spans="1:15">
      <c r="A241" s="32">
        <v>234</v>
      </c>
      <c r="B241" s="49"/>
      <c r="C241" s="49"/>
      <c r="D241" s="49"/>
      <c r="E241" s="78"/>
      <c r="F241" s="78"/>
      <c r="G241" s="51"/>
      <c r="H241" s="79"/>
      <c r="I241" s="80"/>
      <c r="J241" s="152" t="e">
        <f t="shared" si="0"/>
        <v>#DIV/0!</v>
      </c>
      <c r="K241" s="50"/>
      <c r="L241" s="50"/>
      <c r="M241" s="49"/>
      <c r="N241" s="49"/>
      <c r="O241" s="49"/>
    </row>
    <row r="242" spans="1:15">
      <c r="A242" s="32">
        <v>235</v>
      </c>
      <c r="B242" s="49"/>
      <c r="C242" s="49"/>
      <c r="D242" s="49"/>
      <c r="E242" s="78"/>
      <c r="F242" s="78"/>
      <c r="G242" s="51"/>
      <c r="H242" s="79"/>
      <c r="I242" s="80"/>
      <c r="J242" s="152" t="e">
        <f t="shared" si="0"/>
        <v>#DIV/0!</v>
      </c>
      <c r="K242" s="50"/>
      <c r="L242" s="50"/>
      <c r="M242" s="49"/>
      <c r="N242" s="49"/>
      <c r="O242" s="49"/>
    </row>
    <row r="243" spans="1:15">
      <c r="A243" s="73">
        <v>236</v>
      </c>
      <c r="B243" s="49"/>
      <c r="C243" s="49"/>
      <c r="D243" s="49"/>
      <c r="E243" s="78"/>
      <c r="F243" s="78"/>
      <c r="G243" s="51"/>
      <c r="H243" s="79"/>
      <c r="I243" s="80"/>
      <c r="J243" s="139" t="e">
        <f t="shared" si="0"/>
        <v>#DIV/0!</v>
      </c>
      <c r="K243" s="50"/>
      <c r="L243" s="50"/>
      <c r="M243" s="49"/>
      <c r="N243" s="49"/>
      <c r="O243" s="49"/>
    </row>
    <row r="244" spans="1:15">
      <c r="A244" s="73">
        <v>237</v>
      </c>
      <c r="B244" s="49"/>
      <c r="C244" s="49"/>
      <c r="D244" s="49"/>
      <c r="E244" s="78"/>
      <c r="F244" s="78"/>
      <c r="G244" s="51"/>
      <c r="H244" s="79"/>
      <c r="I244" s="80"/>
      <c r="J244" s="152" t="e">
        <f t="shared" si="0"/>
        <v>#DIV/0!</v>
      </c>
      <c r="K244" s="50"/>
      <c r="L244" s="50"/>
      <c r="M244" s="49"/>
      <c r="N244" s="49"/>
      <c r="O244" s="49"/>
    </row>
    <row r="245" spans="1:15">
      <c r="A245" s="32">
        <v>238</v>
      </c>
      <c r="B245" s="49"/>
      <c r="C245" s="49"/>
      <c r="D245" s="49"/>
      <c r="E245" s="78"/>
      <c r="F245" s="78"/>
      <c r="G245" s="51"/>
      <c r="H245" s="79"/>
      <c r="I245" s="80"/>
      <c r="J245" s="152" t="e">
        <f t="shared" si="0"/>
        <v>#DIV/0!</v>
      </c>
      <c r="K245" s="50"/>
      <c r="L245" s="50"/>
      <c r="M245" s="49"/>
      <c r="N245" s="49"/>
      <c r="O245" s="49"/>
    </row>
    <row r="246" spans="1:15">
      <c r="A246" s="32">
        <v>239</v>
      </c>
      <c r="B246" s="49"/>
      <c r="C246" s="49"/>
      <c r="D246" s="49"/>
      <c r="E246" s="78"/>
      <c r="F246" s="78"/>
      <c r="G246" s="51"/>
      <c r="H246" s="79"/>
      <c r="I246" s="80"/>
      <c r="J246" s="139" t="e">
        <f t="shared" si="0"/>
        <v>#DIV/0!</v>
      </c>
      <c r="K246" s="50"/>
      <c r="L246" s="50"/>
      <c r="M246" s="49"/>
      <c r="N246" s="49"/>
      <c r="O246" s="49"/>
    </row>
    <row r="247" spans="1:15">
      <c r="A247" s="32">
        <v>240</v>
      </c>
      <c r="B247" s="49"/>
      <c r="C247" s="49"/>
      <c r="D247" s="49"/>
      <c r="E247" s="78"/>
      <c r="F247" s="78"/>
      <c r="G247" s="51"/>
      <c r="H247" s="79"/>
      <c r="I247" s="80"/>
      <c r="J247" s="152" t="e">
        <f t="shared" si="0"/>
        <v>#DIV/0!</v>
      </c>
      <c r="K247" s="50"/>
      <c r="L247" s="50"/>
      <c r="M247" s="49"/>
      <c r="N247" s="49"/>
      <c r="O247" s="49"/>
    </row>
    <row r="248" spans="1:15">
      <c r="A248" s="73">
        <v>241</v>
      </c>
      <c r="B248" s="49"/>
      <c r="C248" s="49"/>
      <c r="D248" s="49"/>
      <c r="E248" s="78"/>
      <c r="F248" s="78"/>
      <c r="G248" s="51"/>
      <c r="H248" s="79"/>
      <c r="I248" s="80"/>
      <c r="J248" s="152" t="e">
        <f t="shared" si="0"/>
        <v>#DIV/0!</v>
      </c>
      <c r="K248" s="50"/>
      <c r="L248" s="50"/>
      <c r="M248" s="49"/>
      <c r="N248" s="49"/>
      <c r="O248" s="49"/>
    </row>
    <row r="249" spans="1:15">
      <c r="A249" s="73">
        <v>242</v>
      </c>
      <c r="B249" s="49"/>
      <c r="C249" s="49"/>
      <c r="D249" s="49"/>
      <c r="E249" s="78"/>
      <c r="F249" s="78"/>
      <c r="G249" s="51"/>
      <c r="H249" s="79"/>
      <c r="I249" s="80"/>
      <c r="J249" s="139" t="e">
        <f t="shared" si="0"/>
        <v>#DIV/0!</v>
      </c>
      <c r="K249" s="50"/>
      <c r="L249" s="50"/>
      <c r="M249" s="49"/>
      <c r="N249" s="49"/>
      <c r="O249" s="49"/>
    </row>
    <row r="250" spans="1:15">
      <c r="A250" s="32">
        <v>243</v>
      </c>
      <c r="B250" s="49"/>
      <c r="C250" s="49"/>
      <c r="D250" s="49"/>
      <c r="E250" s="78"/>
      <c r="F250" s="78"/>
      <c r="G250" s="51"/>
      <c r="H250" s="79"/>
      <c r="I250" s="80"/>
      <c r="J250" s="152" t="e">
        <f t="shared" si="0"/>
        <v>#DIV/0!</v>
      </c>
      <c r="K250" s="50"/>
      <c r="L250" s="50"/>
      <c r="M250" s="49"/>
      <c r="N250" s="49"/>
      <c r="O250" s="49"/>
    </row>
    <row r="251" spans="1:15">
      <c r="A251" s="32">
        <v>244</v>
      </c>
      <c r="B251" s="49"/>
      <c r="C251" s="49"/>
      <c r="D251" s="49"/>
      <c r="E251" s="78"/>
      <c r="F251" s="78"/>
      <c r="G251" s="51"/>
      <c r="H251" s="79"/>
      <c r="I251" s="80"/>
      <c r="J251" s="152" t="e">
        <f t="shared" si="0"/>
        <v>#DIV/0!</v>
      </c>
      <c r="K251" s="50"/>
      <c r="L251" s="50"/>
      <c r="M251" s="49"/>
      <c r="N251" s="49"/>
      <c r="O251" s="49"/>
    </row>
    <row r="252" spans="1:15">
      <c r="A252" s="32">
        <v>245</v>
      </c>
      <c r="B252" s="49"/>
      <c r="C252" s="49"/>
      <c r="D252" s="49"/>
      <c r="E252" s="78"/>
      <c r="F252" s="78"/>
      <c r="G252" s="51"/>
      <c r="H252" s="79"/>
      <c r="I252" s="80"/>
      <c r="J252" s="139" t="e">
        <f t="shared" si="0"/>
        <v>#DIV/0!</v>
      </c>
      <c r="K252" s="50"/>
      <c r="L252" s="50"/>
      <c r="M252" s="49"/>
      <c r="N252" s="49"/>
      <c r="O252" s="49"/>
    </row>
    <row r="253" spans="1:15">
      <c r="A253" s="73">
        <v>246</v>
      </c>
      <c r="B253" s="49"/>
      <c r="C253" s="49"/>
      <c r="D253" s="49"/>
      <c r="E253" s="78"/>
      <c r="F253" s="78"/>
      <c r="G253" s="51"/>
      <c r="H253" s="79"/>
      <c r="I253" s="80"/>
      <c r="J253" s="152" t="e">
        <f t="shared" si="0"/>
        <v>#DIV/0!</v>
      </c>
      <c r="K253" s="50"/>
      <c r="L253" s="50"/>
      <c r="M253" s="49"/>
      <c r="N253" s="49"/>
      <c r="O253" s="49"/>
    </row>
    <row r="254" spans="1:15">
      <c r="A254" s="73">
        <v>247</v>
      </c>
      <c r="B254" s="49"/>
      <c r="C254" s="49"/>
      <c r="D254" s="49"/>
      <c r="E254" s="78"/>
      <c r="F254" s="78"/>
      <c r="G254" s="51"/>
      <c r="H254" s="79"/>
      <c r="I254" s="80"/>
      <c r="J254" s="152" t="e">
        <f t="shared" ref="J254:J317" si="1">H254/I254</f>
        <v>#DIV/0!</v>
      </c>
      <c r="K254" s="50"/>
      <c r="L254" s="50"/>
      <c r="M254" s="49"/>
      <c r="N254" s="49"/>
      <c r="O254" s="49"/>
    </row>
    <row r="255" spans="1:15">
      <c r="A255" s="32">
        <v>248</v>
      </c>
      <c r="B255" s="49"/>
      <c r="C255" s="49"/>
      <c r="D255" s="49"/>
      <c r="E255" s="78"/>
      <c r="F255" s="78"/>
      <c r="G255" s="51"/>
      <c r="H255" s="79"/>
      <c r="I255" s="80"/>
      <c r="J255" s="139" t="e">
        <f t="shared" si="1"/>
        <v>#DIV/0!</v>
      </c>
      <c r="K255" s="50"/>
      <c r="L255" s="50"/>
      <c r="M255" s="49"/>
      <c r="N255" s="49"/>
      <c r="O255" s="49"/>
    </row>
    <row r="256" spans="1:15">
      <c r="A256" s="32">
        <v>249</v>
      </c>
      <c r="B256" s="49"/>
      <c r="C256" s="49"/>
      <c r="D256" s="49"/>
      <c r="E256" s="78"/>
      <c r="F256" s="78"/>
      <c r="G256" s="51"/>
      <c r="H256" s="79"/>
      <c r="I256" s="80"/>
      <c r="J256" s="152" t="e">
        <f t="shared" si="1"/>
        <v>#DIV/0!</v>
      </c>
      <c r="K256" s="50"/>
      <c r="L256" s="50"/>
      <c r="M256" s="49"/>
      <c r="N256" s="49"/>
      <c r="O256" s="49"/>
    </row>
    <row r="257" spans="1:15">
      <c r="A257" s="32">
        <v>250</v>
      </c>
      <c r="B257" s="49"/>
      <c r="C257" s="49"/>
      <c r="D257" s="49"/>
      <c r="E257" s="78"/>
      <c r="F257" s="78"/>
      <c r="G257" s="51"/>
      <c r="H257" s="79"/>
      <c r="I257" s="80"/>
      <c r="J257" s="152" t="e">
        <f t="shared" si="1"/>
        <v>#DIV/0!</v>
      </c>
      <c r="K257" s="50"/>
      <c r="L257" s="50"/>
      <c r="M257" s="49"/>
      <c r="N257" s="49"/>
      <c r="O257" s="49"/>
    </row>
    <row r="258" spans="1:15">
      <c r="A258" s="73">
        <v>251</v>
      </c>
      <c r="B258" s="49"/>
      <c r="C258" s="49"/>
      <c r="D258" s="49"/>
      <c r="E258" s="78"/>
      <c r="F258" s="78"/>
      <c r="G258" s="51"/>
      <c r="H258" s="79"/>
      <c r="I258" s="80"/>
      <c r="J258" s="139" t="e">
        <f t="shared" si="1"/>
        <v>#DIV/0!</v>
      </c>
      <c r="K258" s="50"/>
      <c r="L258" s="50"/>
      <c r="M258" s="49"/>
      <c r="N258" s="49"/>
      <c r="O258" s="49"/>
    </row>
    <row r="259" spans="1:15">
      <c r="A259" s="73">
        <v>252</v>
      </c>
      <c r="B259" s="49"/>
      <c r="C259" s="49"/>
      <c r="D259" s="49"/>
      <c r="E259" s="78"/>
      <c r="F259" s="78"/>
      <c r="G259" s="51"/>
      <c r="H259" s="79"/>
      <c r="I259" s="80"/>
      <c r="J259" s="152" t="e">
        <f t="shared" si="1"/>
        <v>#DIV/0!</v>
      </c>
      <c r="K259" s="50"/>
      <c r="L259" s="50"/>
      <c r="M259" s="49"/>
      <c r="N259" s="49"/>
      <c r="O259" s="49"/>
    </row>
    <row r="260" spans="1:15">
      <c r="A260" s="32">
        <v>253</v>
      </c>
      <c r="B260" s="49"/>
      <c r="C260" s="49"/>
      <c r="D260" s="49"/>
      <c r="E260" s="78"/>
      <c r="F260" s="78"/>
      <c r="G260" s="51"/>
      <c r="H260" s="79"/>
      <c r="I260" s="80"/>
      <c r="J260" s="152" t="e">
        <f t="shared" si="1"/>
        <v>#DIV/0!</v>
      </c>
      <c r="K260" s="50"/>
      <c r="L260" s="50"/>
      <c r="M260" s="49"/>
      <c r="N260" s="49"/>
      <c r="O260" s="49"/>
    </row>
    <row r="261" spans="1:15">
      <c r="A261" s="32">
        <v>254</v>
      </c>
      <c r="B261" s="49"/>
      <c r="C261" s="49"/>
      <c r="D261" s="49"/>
      <c r="E261" s="78"/>
      <c r="F261" s="78"/>
      <c r="G261" s="51"/>
      <c r="H261" s="79"/>
      <c r="I261" s="80"/>
      <c r="J261" s="139" t="e">
        <f t="shared" si="1"/>
        <v>#DIV/0!</v>
      </c>
      <c r="K261" s="50"/>
      <c r="L261" s="50"/>
      <c r="M261" s="49"/>
      <c r="N261" s="49"/>
      <c r="O261" s="49"/>
    </row>
    <row r="262" spans="1:15">
      <c r="A262" s="32">
        <v>255</v>
      </c>
      <c r="B262" s="49"/>
      <c r="C262" s="49"/>
      <c r="D262" s="49"/>
      <c r="E262" s="78"/>
      <c r="F262" s="78"/>
      <c r="G262" s="51"/>
      <c r="H262" s="79"/>
      <c r="I262" s="80"/>
      <c r="J262" s="152" t="e">
        <f t="shared" si="1"/>
        <v>#DIV/0!</v>
      </c>
      <c r="K262" s="50"/>
      <c r="L262" s="50"/>
      <c r="M262" s="49"/>
      <c r="N262" s="49"/>
      <c r="O262" s="49"/>
    </row>
    <row r="263" spans="1:15">
      <c r="A263" s="73">
        <v>256</v>
      </c>
      <c r="B263" s="49"/>
      <c r="C263" s="49"/>
      <c r="D263" s="49"/>
      <c r="E263" s="78"/>
      <c r="F263" s="78"/>
      <c r="G263" s="51"/>
      <c r="H263" s="79"/>
      <c r="I263" s="80"/>
      <c r="J263" s="152" t="e">
        <f t="shared" si="1"/>
        <v>#DIV/0!</v>
      </c>
      <c r="K263" s="50"/>
      <c r="L263" s="50"/>
      <c r="M263" s="49"/>
      <c r="N263" s="49"/>
      <c r="O263" s="49"/>
    </row>
    <row r="264" spans="1:15">
      <c r="A264" s="73">
        <v>257</v>
      </c>
      <c r="B264" s="49"/>
      <c r="C264" s="49"/>
      <c r="D264" s="49"/>
      <c r="E264" s="78"/>
      <c r="F264" s="78"/>
      <c r="G264" s="51"/>
      <c r="H264" s="79"/>
      <c r="I264" s="80"/>
      <c r="J264" s="139" t="e">
        <f t="shared" si="1"/>
        <v>#DIV/0!</v>
      </c>
      <c r="K264" s="50"/>
      <c r="L264" s="50"/>
      <c r="M264" s="49"/>
      <c r="N264" s="49"/>
      <c r="O264" s="49"/>
    </row>
    <row r="265" spans="1:15">
      <c r="A265" s="32">
        <v>258</v>
      </c>
      <c r="B265" s="49"/>
      <c r="C265" s="49"/>
      <c r="D265" s="49"/>
      <c r="E265" s="78"/>
      <c r="F265" s="78"/>
      <c r="G265" s="51"/>
      <c r="H265" s="79"/>
      <c r="I265" s="80"/>
      <c r="J265" s="152" t="e">
        <f t="shared" si="1"/>
        <v>#DIV/0!</v>
      </c>
      <c r="K265" s="50"/>
      <c r="L265" s="50"/>
      <c r="M265" s="49"/>
      <c r="N265" s="49"/>
      <c r="O265" s="49"/>
    </row>
    <row r="266" spans="1:15">
      <c r="A266" s="32">
        <v>259</v>
      </c>
      <c r="B266" s="49"/>
      <c r="C266" s="49"/>
      <c r="D266" s="49"/>
      <c r="E266" s="78"/>
      <c r="F266" s="78"/>
      <c r="G266" s="51"/>
      <c r="H266" s="79"/>
      <c r="I266" s="80"/>
      <c r="J266" s="152" t="e">
        <f t="shared" si="1"/>
        <v>#DIV/0!</v>
      </c>
      <c r="K266" s="50"/>
      <c r="L266" s="50"/>
      <c r="M266" s="49"/>
      <c r="N266" s="49"/>
      <c r="O266" s="49"/>
    </row>
    <row r="267" spans="1:15">
      <c r="A267" s="32">
        <v>260</v>
      </c>
      <c r="B267" s="49"/>
      <c r="C267" s="49"/>
      <c r="D267" s="49"/>
      <c r="E267" s="78"/>
      <c r="F267" s="78"/>
      <c r="G267" s="51"/>
      <c r="H267" s="79"/>
      <c r="I267" s="80"/>
      <c r="J267" s="139" t="e">
        <f t="shared" si="1"/>
        <v>#DIV/0!</v>
      </c>
      <c r="K267" s="50"/>
      <c r="L267" s="50"/>
      <c r="M267" s="49"/>
      <c r="N267" s="49"/>
      <c r="O267" s="49"/>
    </row>
    <row r="268" spans="1:15">
      <c r="A268" s="73">
        <v>261</v>
      </c>
      <c r="B268" s="49"/>
      <c r="C268" s="49"/>
      <c r="D268" s="49"/>
      <c r="E268" s="78"/>
      <c r="F268" s="78"/>
      <c r="G268" s="51"/>
      <c r="H268" s="79"/>
      <c r="I268" s="80"/>
      <c r="J268" s="152" t="e">
        <f t="shared" si="1"/>
        <v>#DIV/0!</v>
      </c>
      <c r="K268" s="50"/>
      <c r="L268" s="50"/>
      <c r="M268" s="49"/>
      <c r="N268" s="49"/>
      <c r="O268" s="49"/>
    </row>
    <row r="269" spans="1:15">
      <c r="A269" s="73">
        <v>262</v>
      </c>
      <c r="B269" s="49"/>
      <c r="C269" s="49"/>
      <c r="D269" s="49"/>
      <c r="E269" s="78"/>
      <c r="F269" s="78"/>
      <c r="G269" s="51"/>
      <c r="H269" s="79"/>
      <c r="I269" s="80"/>
      <c r="J269" s="152" t="e">
        <f t="shared" si="1"/>
        <v>#DIV/0!</v>
      </c>
      <c r="K269" s="50"/>
      <c r="L269" s="50"/>
      <c r="M269" s="49"/>
      <c r="N269" s="49"/>
      <c r="O269" s="49"/>
    </row>
    <row r="270" spans="1:15">
      <c r="A270" s="32">
        <v>263</v>
      </c>
      <c r="B270" s="49"/>
      <c r="C270" s="49"/>
      <c r="D270" s="49"/>
      <c r="E270" s="78"/>
      <c r="F270" s="78"/>
      <c r="G270" s="51"/>
      <c r="H270" s="79"/>
      <c r="I270" s="80"/>
      <c r="J270" s="139" t="e">
        <f t="shared" si="1"/>
        <v>#DIV/0!</v>
      </c>
      <c r="K270" s="50"/>
      <c r="L270" s="50"/>
      <c r="M270" s="49"/>
      <c r="N270" s="49"/>
      <c r="O270" s="49"/>
    </row>
    <row r="271" spans="1:15">
      <c r="A271" s="32">
        <v>264</v>
      </c>
      <c r="B271" s="49"/>
      <c r="C271" s="49"/>
      <c r="D271" s="49"/>
      <c r="E271" s="78"/>
      <c r="F271" s="78"/>
      <c r="G271" s="51"/>
      <c r="H271" s="79"/>
      <c r="I271" s="80"/>
      <c r="J271" s="152" t="e">
        <f t="shared" si="1"/>
        <v>#DIV/0!</v>
      </c>
      <c r="K271" s="50"/>
      <c r="L271" s="50"/>
      <c r="M271" s="49"/>
      <c r="N271" s="49"/>
      <c r="O271" s="49"/>
    </row>
    <row r="272" spans="1:15">
      <c r="A272" s="32">
        <v>265</v>
      </c>
      <c r="B272" s="49"/>
      <c r="C272" s="49"/>
      <c r="D272" s="49"/>
      <c r="E272" s="78"/>
      <c r="F272" s="78"/>
      <c r="G272" s="51"/>
      <c r="H272" s="79"/>
      <c r="I272" s="80"/>
      <c r="J272" s="152" t="e">
        <f t="shared" si="1"/>
        <v>#DIV/0!</v>
      </c>
      <c r="K272" s="50"/>
      <c r="L272" s="50"/>
      <c r="M272" s="49"/>
      <c r="N272" s="49"/>
      <c r="O272" s="49"/>
    </row>
    <row r="273" spans="1:15">
      <c r="A273" s="73">
        <v>266</v>
      </c>
      <c r="B273" s="49"/>
      <c r="C273" s="49"/>
      <c r="D273" s="49"/>
      <c r="E273" s="78"/>
      <c r="F273" s="78"/>
      <c r="G273" s="51"/>
      <c r="H273" s="79"/>
      <c r="I273" s="80"/>
      <c r="J273" s="139" t="e">
        <f t="shared" si="1"/>
        <v>#DIV/0!</v>
      </c>
      <c r="K273" s="50"/>
      <c r="L273" s="50"/>
      <c r="M273" s="49"/>
      <c r="N273" s="49"/>
      <c r="O273" s="49"/>
    </row>
    <row r="274" spans="1:15">
      <c r="A274" s="73">
        <v>267</v>
      </c>
      <c r="B274" s="49"/>
      <c r="C274" s="49"/>
      <c r="D274" s="49"/>
      <c r="E274" s="78"/>
      <c r="F274" s="78"/>
      <c r="G274" s="51"/>
      <c r="H274" s="79"/>
      <c r="I274" s="80"/>
      <c r="J274" s="152" t="e">
        <f t="shared" si="1"/>
        <v>#DIV/0!</v>
      </c>
      <c r="K274" s="50"/>
      <c r="L274" s="50"/>
      <c r="M274" s="49"/>
      <c r="N274" s="49"/>
      <c r="O274" s="49"/>
    </row>
    <row r="275" spans="1:15">
      <c r="A275" s="32">
        <v>268</v>
      </c>
      <c r="B275" s="49"/>
      <c r="C275" s="49"/>
      <c r="D275" s="49"/>
      <c r="E275" s="78"/>
      <c r="F275" s="78"/>
      <c r="G275" s="51"/>
      <c r="H275" s="79"/>
      <c r="I275" s="80"/>
      <c r="J275" s="152" t="e">
        <f t="shared" si="1"/>
        <v>#DIV/0!</v>
      </c>
      <c r="K275" s="50"/>
      <c r="L275" s="50"/>
      <c r="M275" s="49"/>
      <c r="N275" s="49"/>
      <c r="O275" s="49"/>
    </row>
    <row r="276" spans="1:15">
      <c r="A276" s="32">
        <v>269</v>
      </c>
      <c r="B276" s="49"/>
      <c r="C276" s="49"/>
      <c r="D276" s="49"/>
      <c r="E276" s="78"/>
      <c r="F276" s="78"/>
      <c r="G276" s="51"/>
      <c r="H276" s="79"/>
      <c r="I276" s="80"/>
      <c r="J276" s="139" t="e">
        <f t="shared" si="1"/>
        <v>#DIV/0!</v>
      </c>
      <c r="K276" s="50"/>
      <c r="L276" s="50"/>
      <c r="M276" s="49"/>
      <c r="N276" s="49"/>
      <c r="O276" s="49"/>
    </row>
    <row r="277" spans="1:15">
      <c r="A277" s="32">
        <v>270</v>
      </c>
      <c r="B277" s="49"/>
      <c r="C277" s="49"/>
      <c r="D277" s="49"/>
      <c r="E277" s="78"/>
      <c r="F277" s="78"/>
      <c r="G277" s="51"/>
      <c r="H277" s="79"/>
      <c r="I277" s="80"/>
      <c r="J277" s="152" t="e">
        <f t="shared" si="1"/>
        <v>#DIV/0!</v>
      </c>
      <c r="K277" s="50"/>
      <c r="L277" s="50"/>
      <c r="M277" s="49"/>
      <c r="N277" s="49"/>
      <c r="O277" s="49"/>
    </row>
    <row r="278" spans="1:15">
      <c r="A278" s="73">
        <v>271</v>
      </c>
      <c r="B278" s="49"/>
      <c r="C278" s="49"/>
      <c r="D278" s="49"/>
      <c r="E278" s="78"/>
      <c r="F278" s="78"/>
      <c r="G278" s="51"/>
      <c r="H278" s="79"/>
      <c r="I278" s="80"/>
      <c r="J278" s="152" t="e">
        <f t="shared" si="1"/>
        <v>#DIV/0!</v>
      </c>
      <c r="K278" s="50"/>
      <c r="L278" s="50"/>
      <c r="M278" s="49"/>
      <c r="N278" s="49"/>
      <c r="O278" s="49"/>
    </row>
    <row r="279" spans="1:15">
      <c r="A279" s="73">
        <v>272</v>
      </c>
      <c r="B279" s="49"/>
      <c r="C279" s="49"/>
      <c r="D279" s="49"/>
      <c r="E279" s="78"/>
      <c r="F279" s="78"/>
      <c r="G279" s="51"/>
      <c r="H279" s="79"/>
      <c r="I279" s="80"/>
      <c r="J279" s="139" t="e">
        <f t="shared" si="1"/>
        <v>#DIV/0!</v>
      </c>
      <c r="K279" s="50"/>
      <c r="L279" s="50"/>
      <c r="M279" s="49"/>
      <c r="N279" s="49"/>
      <c r="O279" s="49"/>
    </row>
    <row r="280" spans="1:15">
      <c r="A280" s="32">
        <v>273</v>
      </c>
      <c r="B280" s="49"/>
      <c r="C280" s="49"/>
      <c r="D280" s="49"/>
      <c r="E280" s="78"/>
      <c r="F280" s="78"/>
      <c r="G280" s="51"/>
      <c r="H280" s="79"/>
      <c r="I280" s="80"/>
      <c r="J280" s="152" t="e">
        <f t="shared" si="1"/>
        <v>#DIV/0!</v>
      </c>
      <c r="K280" s="50"/>
      <c r="L280" s="50"/>
      <c r="M280" s="49"/>
      <c r="N280" s="49"/>
      <c r="O280" s="49"/>
    </row>
    <row r="281" spans="1:15">
      <c r="A281" s="32">
        <v>274</v>
      </c>
      <c r="B281" s="49"/>
      <c r="C281" s="49"/>
      <c r="D281" s="49"/>
      <c r="E281" s="78"/>
      <c r="F281" s="78"/>
      <c r="G281" s="51"/>
      <c r="H281" s="79"/>
      <c r="I281" s="80"/>
      <c r="J281" s="152" t="e">
        <f t="shared" si="1"/>
        <v>#DIV/0!</v>
      </c>
      <c r="K281" s="50"/>
      <c r="L281" s="50"/>
      <c r="M281" s="49"/>
      <c r="N281" s="49"/>
      <c r="O281" s="49"/>
    </row>
    <row r="282" spans="1:15">
      <c r="A282" s="32">
        <v>275</v>
      </c>
      <c r="B282" s="49"/>
      <c r="C282" s="49"/>
      <c r="D282" s="49"/>
      <c r="E282" s="78"/>
      <c r="F282" s="78"/>
      <c r="G282" s="51"/>
      <c r="H282" s="79"/>
      <c r="I282" s="80"/>
      <c r="J282" s="139" t="e">
        <f t="shared" si="1"/>
        <v>#DIV/0!</v>
      </c>
      <c r="K282" s="50"/>
      <c r="L282" s="50"/>
      <c r="M282" s="49"/>
      <c r="N282" s="49"/>
      <c r="O282" s="49"/>
    </row>
    <row r="283" spans="1:15">
      <c r="A283" s="73">
        <v>276</v>
      </c>
      <c r="B283" s="49"/>
      <c r="C283" s="49"/>
      <c r="D283" s="49"/>
      <c r="E283" s="78"/>
      <c r="F283" s="78"/>
      <c r="G283" s="51"/>
      <c r="H283" s="79"/>
      <c r="I283" s="80"/>
      <c r="J283" s="152" t="e">
        <f t="shared" si="1"/>
        <v>#DIV/0!</v>
      </c>
      <c r="K283" s="50"/>
      <c r="L283" s="50"/>
      <c r="M283" s="49"/>
      <c r="N283" s="49"/>
      <c r="O283" s="49"/>
    </row>
    <row r="284" spans="1:15">
      <c r="A284" s="73">
        <v>277</v>
      </c>
      <c r="B284" s="49"/>
      <c r="C284" s="49"/>
      <c r="D284" s="49"/>
      <c r="E284" s="78"/>
      <c r="F284" s="78"/>
      <c r="G284" s="51"/>
      <c r="H284" s="79"/>
      <c r="I284" s="80"/>
      <c r="J284" s="152" t="e">
        <f t="shared" si="1"/>
        <v>#DIV/0!</v>
      </c>
      <c r="K284" s="50"/>
      <c r="L284" s="50"/>
      <c r="M284" s="49"/>
      <c r="N284" s="49"/>
      <c r="O284" s="49"/>
    </row>
    <row r="285" spans="1:15">
      <c r="A285" s="32">
        <v>278</v>
      </c>
      <c r="B285" s="49"/>
      <c r="C285" s="49"/>
      <c r="D285" s="49"/>
      <c r="E285" s="78"/>
      <c r="F285" s="78"/>
      <c r="G285" s="51"/>
      <c r="H285" s="79"/>
      <c r="I285" s="80"/>
      <c r="J285" s="139" t="e">
        <f t="shared" si="1"/>
        <v>#DIV/0!</v>
      </c>
      <c r="K285" s="50"/>
      <c r="L285" s="50"/>
      <c r="M285" s="49"/>
      <c r="N285" s="49"/>
      <c r="O285" s="49"/>
    </row>
    <row r="286" spans="1:15">
      <c r="A286" s="32">
        <v>279</v>
      </c>
      <c r="B286" s="49"/>
      <c r="C286" s="49"/>
      <c r="D286" s="49"/>
      <c r="E286" s="78"/>
      <c r="F286" s="78"/>
      <c r="G286" s="51"/>
      <c r="H286" s="79"/>
      <c r="I286" s="80"/>
      <c r="J286" s="152" t="e">
        <f t="shared" si="1"/>
        <v>#DIV/0!</v>
      </c>
      <c r="K286" s="50"/>
      <c r="L286" s="50"/>
      <c r="M286" s="49"/>
      <c r="N286" s="49"/>
      <c r="O286" s="49"/>
    </row>
    <row r="287" spans="1:15">
      <c r="A287" s="32">
        <v>280</v>
      </c>
      <c r="B287" s="49"/>
      <c r="C287" s="49"/>
      <c r="D287" s="49"/>
      <c r="E287" s="78"/>
      <c r="F287" s="78"/>
      <c r="G287" s="51"/>
      <c r="H287" s="79"/>
      <c r="I287" s="80"/>
      <c r="J287" s="152" t="e">
        <f t="shared" si="1"/>
        <v>#DIV/0!</v>
      </c>
      <c r="K287" s="50"/>
      <c r="L287" s="50"/>
      <c r="M287" s="49"/>
      <c r="N287" s="49"/>
      <c r="O287" s="49"/>
    </row>
    <row r="288" spans="1:15">
      <c r="A288" s="73">
        <v>281</v>
      </c>
      <c r="B288" s="49"/>
      <c r="C288" s="49"/>
      <c r="D288" s="49"/>
      <c r="E288" s="78"/>
      <c r="F288" s="78"/>
      <c r="G288" s="51"/>
      <c r="H288" s="79"/>
      <c r="I288" s="80"/>
      <c r="J288" s="139" t="e">
        <f t="shared" si="1"/>
        <v>#DIV/0!</v>
      </c>
      <c r="K288" s="50"/>
      <c r="L288" s="50"/>
      <c r="M288" s="49"/>
      <c r="N288" s="49"/>
      <c r="O288" s="49"/>
    </row>
    <row r="289" spans="1:15">
      <c r="A289" s="73">
        <v>282</v>
      </c>
      <c r="B289" s="49"/>
      <c r="C289" s="49"/>
      <c r="D289" s="49"/>
      <c r="E289" s="78"/>
      <c r="F289" s="78"/>
      <c r="G289" s="51"/>
      <c r="H289" s="79"/>
      <c r="I289" s="80"/>
      <c r="J289" s="152" t="e">
        <f t="shared" si="1"/>
        <v>#DIV/0!</v>
      </c>
      <c r="K289" s="50"/>
      <c r="L289" s="50"/>
      <c r="M289" s="49"/>
      <c r="N289" s="49"/>
      <c r="O289" s="49"/>
    </row>
    <row r="290" spans="1:15">
      <c r="A290" s="32">
        <v>283</v>
      </c>
      <c r="B290" s="49"/>
      <c r="C290" s="49"/>
      <c r="D290" s="49"/>
      <c r="E290" s="78"/>
      <c r="F290" s="78"/>
      <c r="G290" s="51"/>
      <c r="H290" s="79"/>
      <c r="I290" s="80"/>
      <c r="J290" s="152" t="e">
        <f t="shared" si="1"/>
        <v>#DIV/0!</v>
      </c>
      <c r="K290" s="50"/>
      <c r="L290" s="50"/>
      <c r="M290" s="49"/>
      <c r="N290" s="49"/>
      <c r="O290" s="49"/>
    </row>
    <row r="291" spans="1:15">
      <c r="A291" s="32">
        <v>284</v>
      </c>
      <c r="B291" s="49"/>
      <c r="C291" s="49"/>
      <c r="D291" s="49"/>
      <c r="E291" s="78"/>
      <c r="F291" s="78"/>
      <c r="G291" s="51"/>
      <c r="H291" s="79"/>
      <c r="I291" s="80"/>
      <c r="J291" s="139" t="e">
        <f t="shared" si="1"/>
        <v>#DIV/0!</v>
      </c>
      <c r="K291" s="50"/>
      <c r="L291" s="50"/>
      <c r="M291" s="49"/>
      <c r="N291" s="49"/>
      <c r="O291" s="49"/>
    </row>
    <row r="292" spans="1:15">
      <c r="A292" s="32">
        <v>285</v>
      </c>
      <c r="B292" s="49"/>
      <c r="C292" s="49"/>
      <c r="D292" s="49"/>
      <c r="E292" s="78"/>
      <c r="F292" s="78"/>
      <c r="G292" s="51"/>
      <c r="H292" s="79"/>
      <c r="I292" s="80"/>
      <c r="J292" s="152" t="e">
        <f t="shared" si="1"/>
        <v>#DIV/0!</v>
      </c>
      <c r="K292" s="50"/>
      <c r="L292" s="50"/>
      <c r="M292" s="49"/>
      <c r="N292" s="49"/>
      <c r="O292" s="49"/>
    </row>
    <row r="293" spans="1:15">
      <c r="A293" s="73">
        <v>286</v>
      </c>
      <c r="B293" s="49"/>
      <c r="C293" s="49"/>
      <c r="D293" s="49"/>
      <c r="E293" s="78"/>
      <c r="F293" s="78"/>
      <c r="G293" s="51"/>
      <c r="H293" s="79"/>
      <c r="I293" s="80"/>
      <c r="J293" s="152" t="e">
        <f t="shared" si="1"/>
        <v>#DIV/0!</v>
      </c>
      <c r="K293" s="50"/>
      <c r="L293" s="50"/>
      <c r="M293" s="49"/>
      <c r="N293" s="49"/>
      <c r="O293" s="49"/>
    </row>
    <row r="294" spans="1:15">
      <c r="A294" s="73">
        <v>287</v>
      </c>
      <c r="B294" s="49"/>
      <c r="C294" s="49"/>
      <c r="D294" s="49"/>
      <c r="E294" s="78"/>
      <c r="F294" s="78"/>
      <c r="G294" s="51"/>
      <c r="H294" s="79"/>
      <c r="I294" s="80"/>
      <c r="J294" s="139" t="e">
        <f t="shared" si="1"/>
        <v>#DIV/0!</v>
      </c>
      <c r="K294" s="50"/>
      <c r="L294" s="50"/>
      <c r="M294" s="49"/>
      <c r="N294" s="49"/>
      <c r="O294" s="49"/>
    </row>
    <row r="295" spans="1:15">
      <c r="A295" s="32">
        <v>288</v>
      </c>
      <c r="B295" s="49"/>
      <c r="C295" s="49"/>
      <c r="D295" s="49"/>
      <c r="E295" s="78"/>
      <c r="F295" s="78"/>
      <c r="G295" s="51"/>
      <c r="H295" s="79"/>
      <c r="I295" s="80"/>
      <c r="J295" s="152" t="e">
        <f t="shared" si="1"/>
        <v>#DIV/0!</v>
      </c>
      <c r="K295" s="50"/>
      <c r="L295" s="50"/>
      <c r="M295" s="49"/>
      <c r="N295" s="49"/>
      <c r="O295" s="49"/>
    </row>
    <row r="296" spans="1:15">
      <c r="A296" s="32">
        <v>289</v>
      </c>
      <c r="B296" s="49"/>
      <c r="C296" s="49"/>
      <c r="D296" s="49"/>
      <c r="E296" s="78"/>
      <c r="F296" s="78"/>
      <c r="G296" s="51"/>
      <c r="H296" s="79"/>
      <c r="I296" s="80"/>
      <c r="J296" s="152" t="e">
        <f t="shared" si="1"/>
        <v>#DIV/0!</v>
      </c>
      <c r="K296" s="50"/>
      <c r="L296" s="50"/>
      <c r="M296" s="49"/>
      <c r="N296" s="49"/>
      <c r="O296" s="49"/>
    </row>
    <row r="297" spans="1:15">
      <c r="A297" s="32">
        <v>290</v>
      </c>
      <c r="B297" s="49"/>
      <c r="C297" s="49"/>
      <c r="D297" s="49"/>
      <c r="E297" s="78"/>
      <c r="F297" s="78"/>
      <c r="G297" s="51"/>
      <c r="H297" s="79"/>
      <c r="I297" s="80"/>
      <c r="J297" s="139" t="e">
        <f t="shared" si="1"/>
        <v>#DIV/0!</v>
      </c>
      <c r="K297" s="50"/>
      <c r="L297" s="50"/>
      <c r="M297" s="49"/>
      <c r="N297" s="49"/>
      <c r="O297" s="49"/>
    </row>
    <row r="298" spans="1:15">
      <c r="A298" s="73">
        <v>291</v>
      </c>
      <c r="B298" s="49"/>
      <c r="C298" s="49"/>
      <c r="D298" s="49"/>
      <c r="E298" s="78"/>
      <c r="F298" s="78"/>
      <c r="G298" s="51"/>
      <c r="H298" s="79"/>
      <c r="I298" s="80"/>
      <c r="J298" s="152" t="e">
        <f t="shared" si="1"/>
        <v>#DIV/0!</v>
      </c>
      <c r="K298" s="50"/>
      <c r="L298" s="50"/>
      <c r="M298" s="49"/>
      <c r="N298" s="49"/>
      <c r="O298" s="49"/>
    </row>
    <row r="299" spans="1:15">
      <c r="A299" s="73">
        <v>292</v>
      </c>
      <c r="B299" s="49"/>
      <c r="C299" s="49"/>
      <c r="D299" s="49"/>
      <c r="E299" s="78"/>
      <c r="F299" s="78"/>
      <c r="G299" s="51"/>
      <c r="H299" s="79"/>
      <c r="I299" s="80"/>
      <c r="J299" s="152" t="e">
        <f t="shared" si="1"/>
        <v>#DIV/0!</v>
      </c>
      <c r="K299" s="50"/>
      <c r="L299" s="50"/>
      <c r="M299" s="49"/>
      <c r="N299" s="49"/>
      <c r="O299" s="49"/>
    </row>
    <row r="300" spans="1:15">
      <c r="A300" s="32">
        <v>293</v>
      </c>
      <c r="B300" s="49"/>
      <c r="C300" s="49"/>
      <c r="D300" s="49"/>
      <c r="E300" s="78"/>
      <c r="F300" s="78"/>
      <c r="G300" s="51"/>
      <c r="H300" s="79"/>
      <c r="I300" s="80"/>
      <c r="J300" s="139" t="e">
        <f t="shared" si="1"/>
        <v>#DIV/0!</v>
      </c>
      <c r="K300" s="50"/>
      <c r="L300" s="50"/>
      <c r="M300" s="49"/>
      <c r="N300" s="49"/>
      <c r="O300" s="49"/>
    </row>
    <row r="301" spans="1:15">
      <c r="A301" s="32">
        <v>294</v>
      </c>
      <c r="B301" s="49"/>
      <c r="C301" s="49"/>
      <c r="D301" s="49"/>
      <c r="E301" s="78"/>
      <c r="F301" s="78"/>
      <c r="G301" s="51"/>
      <c r="H301" s="79"/>
      <c r="I301" s="80"/>
      <c r="J301" s="152" t="e">
        <f t="shared" si="1"/>
        <v>#DIV/0!</v>
      </c>
      <c r="K301" s="50"/>
      <c r="L301" s="50"/>
      <c r="M301" s="49"/>
      <c r="N301" s="49"/>
      <c r="O301" s="49"/>
    </row>
    <row r="302" spans="1:15">
      <c r="A302" s="32">
        <v>295</v>
      </c>
      <c r="B302" s="49"/>
      <c r="C302" s="49"/>
      <c r="D302" s="49"/>
      <c r="E302" s="78"/>
      <c r="F302" s="78"/>
      <c r="G302" s="51"/>
      <c r="H302" s="79"/>
      <c r="I302" s="80"/>
      <c r="J302" s="152" t="e">
        <f t="shared" si="1"/>
        <v>#DIV/0!</v>
      </c>
      <c r="K302" s="50"/>
      <c r="L302" s="50"/>
      <c r="M302" s="49"/>
      <c r="N302" s="49"/>
      <c r="O302" s="49"/>
    </row>
    <row r="303" spans="1:15">
      <c r="A303" s="73">
        <v>296</v>
      </c>
      <c r="B303" s="49"/>
      <c r="C303" s="49"/>
      <c r="D303" s="49"/>
      <c r="E303" s="78"/>
      <c r="F303" s="78"/>
      <c r="G303" s="51"/>
      <c r="H303" s="79"/>
      <c r="I303" s="80"/>
      <c r="J303" s="139" t="e">
        <f t="shared" si="1"/>
        <v>#DIV/0!</v>
      </c>
      <c r="K303" s="50"/>
      <c r="L303" s="50"/>
      <c r="M303" s="49"/>
      <c r="N303" s="49"/>
      <c r="O303" s="49"/>
    </row>
    <row r="304" spans="1:15">
      <c r="A304" s="73">
        <v>297</v>
      </c>
      <c r="B304" s="49"/>
      <c r="C304" s="49"/>
      <c r="D304" s="49"/>
      <c r="E304" s="78"/>
      <c r="F304" s="78"/>
      <c r="G304" s="51"/>
      <c r="H304" s="79"/>
      <c r="I304" s="80"/>
      <c r="J304" s="152" t="e">
        <f t="shared" si="1"/>
        <v>#DIV/0!</v>
      </c>
      <c r="K304" s="50"/>
      <c r="L304" s="50"/>
      <c r="M304" s="49"/>
      <c r="N304" s="49"/>
      <c r="O304" s="49"/>
    </row>
    <row r="305" spans="1:15">
      <c r="A305" s="32">
        <v>298</v>
      </c>
      <c r="B305" s="49"/>
      <c r="C305" s="49"/>
      <c r="D305" s="49"/>
      <c r="E305" s="78"/>
      <c r="F305" s="78"/>
      <c r="G305" s="51"/>
      <c r="H305" s="79"/>
      <c r="I305" s="80"/>
      <c r="J305" s="152" t="e">
        <f t="shared" si="1"/>
        <v>#DIV/0!</v>
      </c>
      <c r="K305" s="50"/>
      <c r="L305" s="50"/>
      <c r="M305" s="49"/>
      <c r="N305" s="49"/>
      <c r="O305" s="49"/>
    </row>
    <row r="306" spans="1:15">
      <c r="A306" s="32">
        <v>299</v>
      </c>
      <c r="B306" s="49"/>
      <c r="C306" s="49"/>
      <c r="D306" s="49"/>
      <c r="E306" s="78"/>
      <c r="F306" s="78"/>
      <c r="G306" s="51"/>
      <c r="H306" s="79"/>
      <c r="I306" s="80"/>
      <c r="J306" s="139" t="e">
        <f t="shared" si="1"/>
        <v>#DIV/0!</v>
      </c>
      <c r="K306" s="50"/>
      <c r="L306" s="50"/>
      <c r="M306" s="49"/>
      <c r="N306" s="49"/>
      <c r="O306" s="49"/>
    </row>
    <row r="307" spans="1:15">
      <c r="A307" s="32">
        <v>300</v>
      </c>
      <c r="B307" s="49"/>
      <c r="C307" s="49"/>
      <c r="D307" s="49"/>
      <c r="E307" s="78"/>
      <c r="F307" s="78"/>
      <c r="G307" s="51"/>
      <c r="H307" s="79"/>
      <c r="I307" s="80"/>
      <c r="J307" s="152" t="e">
        <f t="shared" si="1"/>
        <v>#DIV/0!</v>
      </c>
      <c r="K307" s="50"/>
      <c r="L307" s="50"/>
      <c r="M307" s="49"/>
      <c r="N307" s="49"/>
      <c r="O307" s="49"/>
    </row>
    <row r="308" spans="1:15">
      <c r="A308" s="73">
        <v>301</v>
      </c>
      <c r="B308" s="49"/>
      <c r="C308" s="49"/>
      <c r="D308" s="49"/>
      <c r="E308" s="78"/>
      <c r="F308" s="78"/>
      <c r="G308" s="51"/>
      <c r="H308" s="79"/>
      <c r="I308" s="80"/>
      <c r="J308" s="152" t="e">
        <f t="shared" si="1"/>
        <v>#DIV/0!</v>
      </c>
      <c r="K308" s="50"/>
      <c r="L308" s="50"/>
      <c r="M308" s="49"/>
      <c r="N308" s="49"/>
      <c r="O308" s="49"/>
    </row>
    <row r="309" spans="1:15">
      <c r="A309" s="73">
        <v>302</v>
      </c>
      <c r="B309" s="49"/>
      <c r="C309" s="49"/>
      <c r="D309" s="49"/>
      <c r="E309" s="78"/>
      <c r="F309" s="78"/>
      <c r="G309" s="51"/>
      <c r="H309" s="79"/>
      <c r="I309" s="80"/>
      <c r="J309" s="139" t="e">
        <f t="shared" si="1"/>
        <v>#DIV/0!</v>
      </c>
      <c r="K309" s="50"/>
      <c r="L309" s="50"/>
      <c r="M309" s="49"/>
      <c r="N309" s="49"/>
      <c r="O309" s="49"/>
    </row>
    <row r="310" spans="1:15">
      <c r="A310" s="32">
        <v>303</v>
      </c>
      <c r="B310" s="49"/>
      <c r="C310" s="49"/>
      <c r="D310" s="49"/>
      <c r="E310" s="78"/>
      <c r="F310" s="78"/>
      <c r="G310" s="51"/>
      <c r="H310" s="79"/>
      <c r="I310" s="80"/>
      <c r="J310" s="152" t="e">
        <f t="shared" si="1"/>
        <v>#DIV/0!</v>
      </c>
      <c r="K310" s="50"/>
      <c r="L310" s="50"/>
      <c r="M310" s="49"/>
      <c r="N310" s="49"/>
      <c r="O310" s="49"/>
    </row>
    <row r="311" spans="1:15">
      <c r="A311" s="32">
        <v>304</v>
      </c>
      <c r="B311" s="49"/>
      <c r="C311" s="49"/>
      <c r="D311" s="49"/>
      <c r="E311" s="78"/>
      <c r="F311" s="78"/>
      <c r="G311" s="51"/>
      <c r="H311" s="79"/>
      <c r="I311" s="80"/>
      <c r="J311" s="152" t="e">
        <f t="shared" si="1"/>
        <v>#DIV/0!</v>
      </c>
      <c r="K311" s="50"/>
      <c r="L311" s="50"/>
      <c r="M311" s="49"/>
      <c r="N311" s="49"/>
      <c r="O311" s="49"/>
    </row>
    <row r="312" spans="1:15">
      <c r="A312" s="32">
        <v>305</v>
      </c>
      <c r="B312" s="49"/>
      <c r="C312" s="49"/>
      <c r="D312" s="49"/>
      <c r="E312" s="78"/>
      <c r="F312" s="78"/>
      <c r="G312" s="51"/>
      <c r="H312" s="79"/>
      <c r="I312" s="80"/>
      <c r="J312" s="139" t="e">
        <f t="shared" si="1"/>
        <v>#DIV/0!</v>
      </c>
      <c r="K312" s="50"/>
      <c r="L312" s="50"/>
      <c r="M312" s="49"/>
      <c r="N312" s="49"/>
      <c r="O312" s="49"/>
    </row>
    <row r="313" spans="1:15">
      <c r="A313" s="73">
        <v>306</v>
      </c>
      <c r="B313" s="49"/>
      <c r="C313" s="49"/>
      <c r="D313" s="49"/>
      <c r="E313" s="78"/>
      <c r="F313" s="78"/>
      <c r="G313" s="51"/>
      <c r="H313" s="79"/>
      <c r="I313" s="80"/>
      <c r="J313" s="152" t="e">
        <f t="shared" si="1"/>
        <v>#DIV/0!</v>
      </c>
      <c r="K313" s="50"/>
      <c r="L313" s="50"/>
      <c r="M313" s="49"/>
      <c r="N313" s="49"/>
      <c r="O313" s="49"/>
    </row>
    <row r="314" spans="1:15">
      <c r="A314" s="73">
        <v>307</v>
      </c>
      <c r="B314" s="49"/>
      <c r="C314" s="49"/>
      <c r="D314" s="49"/>
      <c r="E314" s="78"/>
      <c r="F314" s="78"/>
      <c r="G314" s="51"/>
      <c r="H314" s="79"/>
      <c r="I314" s="80"/>
      <c r="J314" s="152" t="e">
        <f t="shared" si="1"/>
        <v>#DIV/0!</v>
      </c>
      <c r="K314" s="50"/>
      <c r="L314" s="50"/>
      <c r="M314" s="49"/>
      <c r="N314" s="49"/>
      <c r="O314" s="49"/>
    </row>
    <row r="315" spans="1:15">
      <c r="A315" s="32">
        <v>308</v>
      </c>
      <c r="B315" s="49"/>
      <c r="C315" s="49"/>
      <c r="D315" s="49"/>
      <c r="E315" s="78"/>
      <c r="F315" s="78"/>
      <c r="G315" s="51"/>
      <c r="H315" s="79"/>
      <c r="I315" s="80"/>
      <c r="J315" s="139" t="e">
        <f t="shared" si="1"/>
        <v>#DIV/0!</v>
      </c>
      <c r="K315" s="50"/>
      <c r="L315" s="50"/>
      <c r="M315" s="49"/>
      <c r="N315" s="49"/>
      <c r="O315" s="49"/>
    </row>
    <row r="316" spans="1:15">
      <c r="A316" s="32">
        <v>309</v>
      </c>
      <c r="B316" s="49"/>
      <c r="C316" s="49"/>
      <c r="D316" s="49"/>
      <c r="E316" s="78"/>
      <c r="F316" s="78"/>
      <c r="G316" s="51"/>
      <c r="H316" s="79"/>
      <c r="I316" s="80"/>
      <c r="J316" s="152" t="e">
        <f t="shared" si="1"/>
        <v>#DIV/0!</v>
      </c>
      <c r="K316" s="50"/>
      <c r="L316" s="50"/>
      <c r="M316" s="49"/>
      <c r="N316" s="49"/>
      <c r="O316" s="49"/>
    </row>
    <row r="317" spans="1:15">
      <c r="A317" s="32">
        <v>310</v>
      </c>
      <c r="B317" s="49"/>
      <c r="C317" s="49"/>
      <c r="D317" s="49"/>
      <c r="E317" s="78"/>
      <c r="F317" s="78"/>
      <c r="G317" s="51"/>
      <c r="H317" s="79"/>
      <c r="I317" s="80"/>
      <c r="J317" s="152" t="e">
        <f t="shared" si="1"/>
        <v>#DIV/0!</v>
      </c>
      <c r="K317" s="50"/>
      <c r="L317" s="50"/>
      <c r="M317" s="49"/>
      <c r="N317" s="49"/>
      <c r="O317" s="49"/>
    </row>
    <row r="318" spans="1:15">
      <c r="A318" s="73">
        <v>311</v>
      </c>
      <c r="B318" s="49"/>
      <c r="C318" s="49"/>
      <c r="D318" s="49"/>
      <c r="E318" s="78"/>
      <c r="F318" s="78"/>
      <c r="G318" s="51"/>
      <c r="H318" s="79"/>
      <c r="I318" s="80"/>
      <c r="J318" s="139" t="e">
        <f t="shared" ref="J318:J357" si="2">H318/I318</f>
        <v>#DIV/0!</v>
      </c>
      <c r="K318" s="50"/>
      <c r="L318" s="50"/>
      <c r="M318" s="49"/>
      <c r="N318" s="49"/>
      <c r="O318" s="49"/>
    </row>
    <row r="319" spans="1:15">
      <c r="A319" s="73">
        <v>312</v>
      </c>
      <c r="B319" s="49"/>
      <c r="C319" s="49"/>
      <c r="D319" s="49"/>
      <c r="E319" s="78"/>
      <c r="F319" s="78"/>
      <c r="G319" s="51"/>
      <c r="H319" s="79"/>
      <c r="I319" s="80"/>
      <c r="J319" s="152" t="e">
        <f t="shared" si="2"/>
        <v>#DIV/0!</v>
      </c>
      <c r="K319" s="50"/>
      <c r="L319" s="50"/>
      <c r="M319" s="49"/>
      <c r="N319" s="49"/>
      <c r="O319" s="49"/>
    </row>
    <row r="320" spans="1:15">
      <c r="A320" s="32">
        <v>313</v>
      </c>
      <c r="B320" s="49"/>
      <c r="C320" s="49"/>
      <c r="D320" s="49"/>
      <c r="E320" s="78"/>
      <c r="F320" s="78"/>
      <c r="G320" s="51"/>
      <c r="H320" s="79"/>
      <c r="I320" s="80"/>
      <c r="J320" s="152" t="e">
        <f t="shared" si="2"/>
        <v>#DIV/0!</v>
      </c>
      <c r="K320" s="50"/>
      <c r="L320" s="50"/>
      <c r="M320" s="49"/>
      <c r="N320" s="49"/>
      <c r="O320" s="49"/>
    </row>
    <row r="321" spans="1:15">
      <c r="A321" s="32">
        <v>314</v>
      </c>
      <c r="B321" s="49"/>
      <c r="C321" s="49"/>
      <c r="D321" s="49"/>
      <c r="E321" s="78"/>
      <c r="F321" s="78"/>
      <c r="G321" s="51"/>
      <c r="H321" s="79"/>
      <c r="I321" s="80"/>
      <c r="J321" s="139" t="e">
        <f t="shared" si="2"/>
        <v>#DIV/0!</v>
      </c>
      <c r="K321" s="50"/>
      <c r="L321" s="50"/>
      <c r="M321" s="49"/>
      <c r="N321" s="49"/>
      <c r="O321" s="49"/>
    </row>
    <row r="322" spans="1:15">
      <c r="A322" s="32">
        <v>315</v>
      </c>
      <c r="B322" s="49"/>
      <c r="C322" s="49"/>
      <c r="D322" s="49"/>
      <c r="E322" s="78"/>
      <c r="F322" s="78"/>
      <c r="G322" s="51"/>
      <c r="H322" s="79"/>
      <c r="I322" s="80"/>
      <c r="J322" s="152" t="e">
        <f t="shared" si="2"/>
        <v>#DIV/0!</v>
      </c>
      <c r="K322" s="50"/>
      <c r="L322" s="50"/>
      <c r="M322" s="49"/>
      <c r="N322" s="49"/>
      <c r="O322" s="49"/>
    </row>
    <row r="323" spans="1:15">
      <c r="A323" s="73">
        <v>316</v>
      </c>
      <c r="B323" s="49"/>
      <c r="C323" s="49"/>
      <c r="D323" s="49"/>
      <c r="E323" s="78"/>
      <c r="F323" s="78"/>
      <c r="G323" s="51"/>
      <c r="H323" s="79"/>
      <c r="I323" s="80"/>
      <c r="J323" s="152" t="e">
        <f t="shared" si="2"/>
        <v>#DIV/0!</v>
      </c>
      <c r="K323" s="50"/>
      <c r="L323" s="50"/>
      <c r="M323" s="49"/>
      <c r="N323" s="49"/>
      <c r="O323" s="49"/>
    </row>
    <row r="324" spans="1:15">
      <c r="A324" s="73">
        <v>317</v>
      </c>
      <c r="B324" s="49"/>
      <c r="C324" s="49"/>
      <c r="D324" s="49"/>
      <c r="E324" s="78"/>
      <c r="F324" s="78"/>
      <c r="G324" s="51"/>
      <c r="H324" s="79"/>
      <c r="I324" s="80"/>
      <c r="J324" s="139" t="e">
        <f t="shared" si="2"/>
        <v>#DIV/0!</v>
      </c>
      <c r="K324" s="50"/>
      <c r="L324" s="50"/>
      <c r="M324" s="49"/>
      <c r="N324" s="49"/>
      <c r="O324" s="49"/>
    </row>
    <row r="325" spans="1:15">
      <c r="A325" s="32">
        <v>318</v>
      </c>
      <c r="B325" s="49"/>
      <c r="C325" s="49"/>
      <c r="D325" s="49"/>
      <c r="E325" s="78"/>
      <c r="F325" s="78"/>
      <c r="G325" s="51"/>
      <c r="H325" s="79"/>
      <c r="I325" s="80"/>
      <c r="J325" s="152" t="e">
        <f t="shared" si="2"/>
        <v>#DIV/0!</v>
      </c>
      <c r="K325" s="50"/>
      <c r="L325" s="50"/>
      <c r="M325" s="49"/>
      <c r="N325" s="49"/>
      <c r="O325" s="49"/>
    </row>
    <row r="326" spans="1:15">
      <c r="A326" s="32">
        <v>319</v>
      </c>
      <c r="B326" s="49"/>
      <c r="C326" s="49"/>
      <c r="D326" s="49"/>
      <c r="E326" s="78"/>
      <c r="F326" s="78"/>
      <c r="G326" s="51"/>
      <c r="H326" s="79"/>
      <c r="I326" s="80"/>
      <c r="J326" s="152" t="e">
        <f t="shared" si="2"/>
        <v>#DIV/0!</v>
      </c>
      <c r="K326" s="50"/>
      <c r="L326" s="50"/>
      <c r="M326" s="49"/>
      <c r="N326" s="49"/>
      <c r="O326" s="49"/>
    </row>
    <row r="327" spans="1:15">
      <c r="A327" s="32">
        <v>320</v>
      </c>
      <c r="B327" s="49"/>
      <c r="C327" s="49"/>
      <c r="D327" s="49"/>
      <c r="E327" s="78"/>
      <c r="F327" s="78"/>
      <c r="G327" s="51"/>
      <c r="H327" s="79"/>
      <c r="I327" s="80"/>
      <c r="J327" s="139" t="e">
        <f t="shared" si="2"/>
        <v>#DIV/0!</v>
      </c>
      <c r="K327" s="50"/>
      <c r="L327" s="50"/>
      <c r="M327" s="49"/>
      <c r="N327" s="49"/>
      <c r="O327" s="49"/>
    </row>
    <row r="328" spans="1:15">
      <c r="A328" s="73">
        <v>321</v>
      </c>
      <c r="B328" s="49"/>
      <c r="C328" s="49"/>
      <c r="D328" s="49"/>
      <c r="E328" s="78"/>
      <c r="F328" s="78"/>
      <c r="G328" s="51"/>
      <c r="H328" s="79"/>
      <c r="I328" s="80"/>
      <c r="J328" s="152" t="e">
        <f t="shared" si="2"/>
        <v>#DIV/0!</v>
      </c>
      <c r="K328" s="50"/>
      <c r="L328" s="50"/>
      <c r="M328" s="49"/>
      <c r="N328" s="49"/>
      <c r="O328" s="49"/>
    </row>
    <row r="329" spans="1:15">
      <c r="A329" s="73">
        <v>322</v>
      </c>
      <c r="B329" s="49"/>
      <c r="C329" s="49"/>
      <c r="D329" s="49"/>
      <c r="E329" s="78"/>
      <c r="F329" s="78"/>
      <c r="G329" s="51"/>
      <c r="H329" s="79"/>
      <c r="I329" s="80"/>
      <c r="J329" s="152" t="e">
        <f t="shared" si="2"/>
        <v>#DIV/0!</v>
      </c>
      <c r="K329" s="50"/>
      <c r="L329" s="50"/>
      <c r="M329" s="49"/>
      <c r="N329" s="49"/>
      <c r="O329" s="49"/>
    </row>
    <row r="330" spans="1:15">
      <c r="A330" s="32">
        <v>323</v>
      </c>
      <c r="B330" s="49"/>
      <c r="C330" s="49"/>
      <c r="D330" s="49"/>
      <c r="E330" s="78"/>
      <c r="F330" s="78"/>
      <c r="G330" s="51"/>
      <c r="H330" s="79"/>
      <c r="I330" s="80"/>
      <c r="J330" s="139" t="e">
        <f t="shared" si="2"/>
        <v>#DIV/0!</v>
      </c>
      <c r="K330" s="50"/>
      <c r="L330" s="50"/>
      <c r="M330" s="49"/>
      <c r="N330" s="49"/>
      <c r="O330" s="49"/>
    </row>
    <row r="331" spans="1:15">
      <c r="A331" s="32">
        <v>324</v>
      </c>
      <c r="B331" s="49"/>
      <c r="C331" s="49"/>
      <c r="D331" s="49"/>
      <c r="E331" s="78"/>
      <c r="F331" s="78"/>
      <c r="G331" s="51"/>
      <c r="H331" s="79"/>
      <c r="I331" s="80"/>
      <c r="J331" s="152" t="e">
        <f t="shared" si="2"/>
        <v>#DIV/0!</v>
      </c>
      <c r="K331" s="50"/>
      <c r="L331" s="50"/>
      <c r="M331" s="49"/>
      <c r="N331" s="49"/>
      <c r="O331" s="49"/>
    </row>
    <row r="332" spans="1:15">
      <c r="A332" s="32">
        <v>325</v>
      </c>
      <c r="B332" s="49"/>
      <c r="C332" s="49"/>
      <c r="D332" s="49"/>
      <c r="E332" s="78"/>
      <c r="F332" s="78"/>
      <c r="G332" s="51"/>
      <c r="H332" s="79"/>
      <c r="I332" s="80"/>
      <c r="J332" s="152" t="e">
        <f t="shared" si="2"/>
        <v>#DIV/0!</v>
      </c>
      <c r="K332" s="50"/>
      <c r="L332" s="50"/>
      <c r="M332" s="49"/>
      <c r="N332" s="49"/>
      <c r="O332" s="49"/>
    </row>
    <row r="333" spans="1:15">
      <c r="A333" s="73">
        <v>326</v>
      </c>
      <c r="B333" s="49"/>
      <c r="C333" s="49"/>
      <c r="D333" s="49"/>
      <c r="E333" s="78"/>
      <c r="F333" s="78"/>
      <c r="G333" s="51"/>
      <c r="H333" s="79"/>
      <c r="I333" s="80"/>
      <c r="J333" s="139" t="e">
        <f t="shared" si="2"/>
        <v>#DIV/0!</v>
      </c>
      <c r="K333" s="50"/>
      <c r="L333" s="50"/>
      <c r="M333" s="49"/>
      <c r="N333" s="49"/>
      <c r="O333" s="49"/>
    </row>
    <row r="334" spans="1:15">
      <c r="A334" s="73">
        <v>327</v>
      </c>
      <c r="B334" s="49"/>
      <c r="C334" s="49"/>
      <c r="D334" s="49"/>
      <c r="E334" s="78"/>
      <c r="F334" s="78"/>
      <c r="G334" s="51"/>
      <c r="H334" s="79"/>
      <c r="I334" s="80"/>
      <c r="J334" s="152" t="e">
        <f t="shared" si="2"/>
        <v>#DIV/0!</v>
      </c>
      <c r="K334" s="50"/>
      <c r="L334" s="50"/>
      <c r="M334" s="49"/>
      <c r="N334" s="49"/>
      <c r="O334" s="49"/>
    </row>
    <row r="335" spans="1:15">
      <c r="A335" s="32">
        <v>328</v>
      </c>
      <c r="B335" s="49"/>
      <c r="C335" s="49"/>
      <c r="D335" s="49"/>
      <c r="E335" s="78"/>
      <c r="F335" s="78"/>
      <c r="G335" s="51"/>
      <c r="H335" s="79"/>
      <c r="I335" s="80"/>
      <c r="J335" s="152" t="e">
        <f t="shared" si="2"/>
        <v>#DIV/0!</v>
      </c>
      <c r="K335" s="50"/>
      <c r="L335" s="50"/>
      <c r="M335" s="49"/>
      <c r="N335" s="49"/>
      <c r="O335" s="49"/>
    </row>
    <row r="336" spans="1:15">
      <c r="A336" s="32">
        <v>329</v>
      </c>
      <c r="B336" s="49"/>
      <c r="C336" s="49"/>
      <c r="D336" s="49"/>
      <c r="E336" s="78"/>
      <c r="F336" s="78"/>
      <c r="G336" s="51"/>
      <c r="H336" s="79"/>
      <c r="I336" s="80"/>
      <c r="J336" s="139" t="e">
        <f t="shared" si="2"/>
        <v>#DIV/0!</v>
      </c>
      <c r="K336" s="50"/>
      <c r="L336" s="50"/>
      <c r="M336" s="49"/>
      <c r="N336" s="49"/>
      <c r="O336" s="49"/>
    </row>
    <row r="337" spans="1:15">
      <c r="A337" s="32">
        <v>330</v>
      </c>
      <c r="B337" s="49"/>
      <c r="C337" s="49"/>
      <c r="D337" s="49"/>
      <c r="E337" s="78"/>
      <c r="F337" s="78"/>
      <c r="G337" s="51"/>
      <c r="H337" s="79"/>
      <c r="I337" s="80"/>
      <c r="J337" s="152" t="e">
        <f t="shared" si="2"/>
        <v>#DIV/0!</v>
      </c>
      <c r="K337" s="50"/>
      <c r="L337" s="50"/>
      <c r="M337" s="49"/>
      <c r="N337" s="49"/>
      <c r="O337" s="49"/>
    </row>
    <row r="338" spans="1:15">
      <c r="A338" s="73">
        <v>331</v>
      </c>
      <c r="B338" s="49"/>
      <c r="C338" s="49"/>
      <c r="D338" s="49"/>
      <c r="E338" s="78"/>
      <c r="F338" s="78"/>
      <c r="G338" s="51"/>
      <c r="H338" s="79"/>
      <c r="I338" s="80"/>
      <c r="J338" s="152" t="e">
        <f t="shared" si="2"/>
        <v>#DIV/0!</v>
      </c>
      <c r="K338" s="50"/>
      <c r="L338" s="50"/>
      <c r="M338" s="49"/>
      <c r="N338" s="49"/>
      <c r="O338" s="49"/>
    </row>
    <row r="339" spans="1:15">
      <c r="A339" s="73">
        <v>332</v>
      </c>
      <c r="B339" s="49"/>
      <c r="C339" s="49"/>
      <c r="D339" s="49"/>
      <c r="E339" s="78"/>
      <c r="F339" s="78"/>
      <c r="G339" s="51"/>
      <c r="H339" s="79"/>
      <c r="I339" s="80"/>
      <c r="J339" s="139" t="e">
        <f t="shared" si="2"/>
        <v>#DIV/0!</v>
      </c>
      <c r="K339" s="50"/>
      <c r="L339" s="50"/>
      <c r="M339" s="49"/>
      <c r="N339" s="49"/>
      <c r="O339" s="49"/>
    </row>
    <row r="340" spans="1:15">
      <c r="A340" s="32">
        <v>333</v>
      </c>
      <c r="B340" s="49"/>
      <c r="C340" s="49"/>
      <c r="D340" s="49"/>
      <c r="E340" s="78"/>
      <c r="F340" s="78"/>
      <c r="G340" s="51"/>
      <c r="H340" s="79"/>
      <c r="I340" s="80"/>
      <c r="J340" s="152" t="e">
        <f t="shared" si="2"/>
        <v>#DIV/0!</v>
      </c>
      <c r="K340" s="50"/>
      <c r="L340" s="50"/>
      <c r="M340" s="49"/>
      <c r="N340" s="49"/>
      <c r="O340" s="49"/>
    </row>
    <row r="341" spans="1:15">
      <c r="A341" s="32">
        <v>334</v>
      </c>
      <c r="B341" s="49"/>
      <c r="C341" s="49"/>
      <c r="D341" s="49"/>
      <c r="E341" s="78"/>
      <c r="F341" s="78"/>
      <c r="G341" s="51"/>
      <c r="H341" s="79"/>
      <c r="I341" s="80"/>
      <c r="J341" s="152" t="e">
        <f t="shared" si="2"/>
        <v>#DIV/0!</v>
      </c>
      <c r="K341" s="50"/>
      <c r="L341" s="50"/>
      <c r="M341" s="49"/>
      <c r="N341" s="49"/>
      <c r="O341" s="49"/>
    </row>
    <row r="342" spans="1:15">
      <c r="A342" s="32">
        <v>335</v>
      </c>
      <c r="B342" s="49"/>
      <c r="C342" s="49"/>
      <c r="D342" s="49"/>
      <c r="E342" s="78"/>
      <c r="F342" s="78"/>
      <c r="G342" s="51"/>
      <c r="H342" s="79"/>
      <c r="I342" s="80"/>
      <c r="J342" s="139" t="e">
        <f t="shared" si="2"/>
        <v>#DIV/0!</v>
      </c>
      <c r="K342" s="50"/>
      <c r="L342" s="50"/>
      <c r="M342" s="49"/>
      <c r="N342" s="49"/>
      <c r="O342" s="49"/>
    </row>
    <row r="343" spans="1:15">
      <c r="A343" s="73">
        <v>336</v>
      </c>
      <c r="B343" s="49"/>
      <c r="C343" s="49"/>
      <c r="D343" s="49"/>
      <c r="E343" s="78"/>
      <c r="F343" s="78"/>
      <c r="G343" s="51"/>
      <c r="H343" s="79"/>
      <c r="I343" s="80"/>
      <c r="J343" s="152" t="e">
        <f t="shared" si="2"/>
        <v>#DIV/0!</v>
      </c>
      <c r="K343" s="50"/>
      <c r="L343" s="50"/>
      <c r="M343" s="49"/>
      <c r="N343" s="49"/>
      <c r="O343" s="49"/>
    </row>
    <row r="344" spans="1:15">
      <c r="A344" s="73">
        <v>337</v>
      </c>
      <c r="B344" s="49"/>
      <c r="C344" s="49"/>
      <c r="D344" s="49"/>
      <c r="E344" s="78"/>
      <c r="F344" s="78"/>
      <c r="G344" s="51"/>
      <c r="H344" s="79"/>
      <c r="I344" s="80"/>
      <c r="J344" s="152" t="e">
        <f t="shared" si="2"/>
        <v>#DIV/0!</v>
      </c>
      <c r="K344" s="50"/>
      <c r="L344" s="50"/>
      <c r="M344" s="49"/>
      <c r="N344" s="49"/>
      <c r="O344" s="49"/>
    </row>
    <row r="345" spans="1:15">
      <c r="A345" s="32">
        <v>338</v>
      </c>
      <c r="B345" s="49"/>
      <c r="C345" s="49"/>
      <c r="D345" s="49"/>
      <c r="E345" s="78"/>
      <c r="F345" s="78"/>
      <c r="G345" s="51"/>
      <c r="H345" s="79"/>
      <c r="I345" s="80"/>
      <c r="J345" s="139" t="e">
        <f t="shared" si="2"/>
        <v>#DIV/0!</v>
      </c>
      <c r="K345" s="50"/>
      <c r="L345" s="50"/>
      <c r="M345" s="49"/>
      <c r="N345" s="49"/>
      <c r="O345" s="49"/>
    </row>
    <row r="346" spans="1:15">
      <c r="A346" s="32">
        <v>339</v>
      </c>
      <c r="B346" s="49"/>
      <c r="C346" s="49"/>
      <c r="D346" s="49"/>
      <c r="E346" s="78"/>
      <c r="F346" s="78"/>
      <c r="G346" s="51"/>
      <c r="H346" s="79"/>
      <c r="I346" s="80"/>
      <c r="J346" s="152" t="e">
        <f t="shared" si="2"/>
        <v>#DIV/0!</v>
      </c>
      <c r="K346" s="50"/>
      <c r="L346" s="50"/>
      <c r="M346" s="49"/>
      <c r="N346" s="49"/>
      <c r="O346" s="49"/>
    </row>
    <row r="347" spans="1:15">
      <c r="A347" s="32">
        <v>340</v>
      </c>
      <c r="B347" s="49"/>
      <c r="C347" s="49"/>
      <c r="D347" s="49"/>
      <c r="E347" s="78"/>
      <c r="F347" s="78"/>
      <c r="G347" s="51"/>
      <c r="H347" s="79"/>
      <c r="I347" s="80"/>
      <c r="J347" s="152" t="e">
        <f t="shared" si="2"/>
        <v>#DIV/0!</v>
      </c>
      <c r="K347" s="50"/>
      <c r="L347" s="50"/>
      <c r="M347" s="49"/>
      <c r="N347" s="49"/>
      <c r="O347" s="49"/>
    </row>
    <row r="348" spans="1:15">
      <c r="A348" s="73">
        <v>341</v>
      </c>
      <c r="B348" s="49"/>
      <c r="C348" s="49"/>
      <c r="D348" s="49"/>
      <c r="E348" s="78"/>
      <c r="F348" s="78"/>
      <c r="G348" s="51"/>
      <c r="H348" s="79"/>
      <c r="I348" s="80"/>
      <c r="J348" s="139" t="e">
        <f t="shared" si="2"/>
        <v>#DIV/0!</v>
      </c>
      <c r="K348" s="50"/>
      <c r="L348" s="50"/>
      <c r="M348" s="49"/>
      <c r="N348" s="49"/>
      <c r="O348" s="49"/>
    </row>
    <row r="349" spans="1:15">
      <c r="A349" s="73">
        <v>342</v>
      </c>
      <c r="B349" s="49"/>
      <c r="C349" s="49"/>
      <c r="D349" s="49"/>
      <c r="E349" s="78"/>
      <c r="F349" s="78"/>
      <c r="G349" s="51"/>
      <c r="H349" s="79"/>
      <c r="I349" s="80"/>
      <c r="J349" s="152" t="e">
        <f t="shared" si="2"/>
        <v>#DIV/0!</v>
      </c>
      <c r="K349" s="50"/>
      <c r="L349" s="50"/>
      <c r="M349" s="49"/>
      <c r="N349" s="49"/>
      <c r="O349" s="49"/>
    </row>
    <row r="350" spans="1:15">
      <c r="A350" s="32">
        <v>343</v>
      </c>
      <c r="B350" s="49"/>
      <c r="C350" s="49"/>
      <c r="D350" s="49"/>
      <c r="E350" s="78"/>
      <c r="F350" s="78"/>
      <c r="G350" s="51"/>
      <c r="H350" s="79"/>
      <c r="I350" s="80"/>
      <c r="J350" s="152" t="e">
        <f t="shared" si="2"/>
        <v>#DIV/0!</v>
      </c>
      <c r="K350" s="50"/>
      <c r="L350" s="50"/>
      <c r="M350" s="49"/>
      <c r="N350" s="49"/>
      <c r="O350" s="49"/>
    </row>
    <row r="351" spans="1:15">
      <c r="A351" s="32">
        <v>344</v>
      </c>
      <c r="B351" s="49"/>
      <c r="C351" s="49"/>
      <c r="D351" s="49"/>
      <c r="E351" s="78"/>
      <c r="F351" s="78"/>
      <c r="G351" s="51"/>
      <c r="H351" s="79"/>
      <c r="I351" s="80"/>
      <c r="J351" s="139" t="e">
        <f t="shared" si="2"/>
        <v>#DIV/0!</v>
      </c>
      <c r="K351" s="50"/>
      <c r="L351" s="50"/>
      <c r="M351" s="49"/>
      <c r="N351" s="49"/>
      <c r="O351" s="49"/>
    </row>
    <row r="352" spans="1:15">
      <c r="A352" s="32">
        <v>345</v>
      </c>
      <c r="B352" s="49"/>
      <c r="C352" s="49"/>
      <c r="D352" s="49"/>
      <c r="E352" s="78"/>
      <c r="F352" s="78"/>
      <c r="G352" s="51"/>
      <c r="H352" s="79"/>
      <c r="I352" s="80"/>
      <c r="J352" s="152" t="e">
        <f t="shared" si="2"/>
        <v>#DIV/0!</v>
      </c>
      <c r="K352" s="50"/>
      <c r="L352" s="50"/>
      <c r="M352" s="49"/>
      <c r="N352" s="49"/>
      <c r="O352" s="49"/>
    </row>
    <row r="353" spans="1:15">
      <c r="A353" s="73">
        <v>346</v>
      </c>
      <c r="B353" s="49"/>
      <c r="C353" s="49"/>
      <c r="D353" s="49"/>
      <c r="E353" s="78"/>
      <c r="F353" s="78"/>
      <c r="G353" s="51"/>
      <c r="H353" s="79"/>
      <c r="I353" s="80"/>
      <c r="J353" s="152" t="e">
        <f t="shared" si="2"/>
        <v>#DIV/0!</v>
      </c>
      <c r="K353" s="50"/>
      <c r="L353" s="50"/>
      <c r="M353" s="49"/>
      <c r="N353" s="49"/>
      <c r="O353" s="49"/>
    </row>
    <row r="354" spans="1:15">
      <c r="A354" s="73">
        <v>347</v>
      </c>
      <c r="B354" s="49"/>
      <c r="C354" s="49"/>
      <c r="D354" s="49"/>
      <c r="E354" s="78"/>
      <c r="F354" s="78"/>
      <c r="G354" s="51"/>
      <c r="H354" s="79"/>
      <c r="I354" s="80"/>
      <c r="J354" s="139" t="e">
        <f t="shared" si="2"/>
        <v>#DIV/0!</v>
      </c>
      <c r="K354" s="50"/>
      <c r="L354" s="50"/>
      <c r="M354" s="49"/>
      <c r="N354" s="49"/>
      <c r="O354" s="49"/>
    </row>
    <row r="355" spans="1:15">
      <c r="A355" s="32">
        <v>348</v>
      </c>
      <c r="B355" s="49"/>
      <c r="C355" s="49"/>
      <c r="D355" s="49"/>
      <c r="E355" s="78"/>
      <c r="F355" s="78"/>
      <c r="G355" s="51"/>
      <c r="H355" s="79"/>
      <c r="I355" s="80"/>
      <c r="J355" s="152" t="e">
        <f t="shared" si="2"/>
        <v>#DIV/0!</v>
      </c>
      <c r="K355" s="50"/>
      <c r="L355" s="50"/>
      <c r="M355" s="49"/>
      <c r="N355" s="49"/>
      <c r="O355" s="49"/>
    </row>
    <row r="356" spans="1:15">
      <c r="A356" s="32">
        <v>349</v>
      </c>
      <c r="B356" s="49"/>
      <c r="C356" s="49"/>
      <c r="D356" s="49"/>
      <c r="E356" s="78"/>
      <c r="F356" s="78"/>
      <c r="G356" s="51"/>
      <c r="H356" s="79"/>
      <c r="I356" s="80"/>
      <c r="J356" s="152" t="e">
        <f t="shared" si="2"/>
        <v>#DIV/0!</v>
      </c>
      <c r="K356" s="50"/>
      <c r="L356" s="50"/>
      <c r="M356" s="49"/>
      <c r="N356" s="49"/>
      <c r="O356" s="49"/>
    </row>
    <row r="357" spans="1:15">
      <c r="A357" s="32">
        <v>350</v>
      </c>
      <c r="B357" s="49"/>
      <c r="C357" s="49"/>
      <c r="D357" s="49"/>
      <c r="E357" s="78"/>
      <c r="F357" s="78"/>
      <c r="G357" s="51"/>
      <c r="H357" s="79"/>
      <c r="I357" s="80"/>
      <c r="J357" s="139"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85" zoomScaleNormal="85" workbookViewId="0">
      <selection activeCell="H2" sqref="H2"/>
    </sheetView>
  </sheetViews>
  <sheetFormatPr defaultColWidth="9" defaultRowHeight="13.5"/>
  <cols>
    <col min="1" max="1" width="9" style="32"/>
    <col min="2" max="2" width="20" style="32" customWidth="1"/>
    <col min="3" max="4" width="11.25" style="32" customWidth="1"/>
    <col min="5" max="5" width="12.375" style="32"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11.25" style="32" customWidth="1"/>
    <col min="261" max="261" width="12.375" style="32"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11.25" style="32" customWidth="1"/>
    <col min="517" max="517" width="12.375" style="32"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11.25" style="32" customWidth="1"/>
    <col min="773" max="773" width="12.375" style="32"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11.25" style="32" customWidth="1"/>
    <col min="1029" max="1029" width="12.375" style="32"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11.25" style="32" customWidth="1"/>
    <col min="1285" max="1285" width="12.375" style="32"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11.25" style="32" customWidth="1"/>
    <col min="1541" max="1541" width="12.375" style="32"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11.25" style="32" customWidth="1"/>
    <col min="1797" max="1797" width="12.375" style="32"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11.25" style="32" customWidth="1"/>
    <col min="2053" max="2053" width="12.375" style="32"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11.25" style="32" customWidth="1"/>
    <col min="2309" max="2309" width="12.375" style="32"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11.25" style="32" customWidth="1"/>
    <col min="2565" max="2565" width="12.375" style="32"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11.25" style="32" customWidth="1"/>
    <col min="2821" max="2821" width="12.375" style="32"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11.25" style="32" customWidth="1"/>
    <col min="3077" max="3077" width="12.375" style="32"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11.25" style="32" customWidth="1"/>
    <col min="3333" max="3333" width="12.375" style="32"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11.25" style="32" customWidth="1"/>
    <col min="3589" max="3589" width="12.375" style="32"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11.25" style="32" customWidth="1"/>
    <col min="3845" max="3845" width="12.375" style="32"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11.25" style="32" customWidth="1"/>
    <col min="4101" max="4101" width="12.375" style="32"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11.25" style="32" customWidth="1"/>
    <col min="4357" max="4357" width="12.375" style="32"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11.25" style="32" customWidth="1"/>
    <col min="4613" max="4613" width="12.375" style="32"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11.25" style="32" customWidth="1"/>
    <col min="4869" max="4869" width="12.375" style="32"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11.25" style="32" customWidth="1"/>
    <col min="5125" max="5125" width="12.375" style="32"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11.25" style="32" customWidth="1"/>
    <col min="5381" max="5381" width="12.375" style="32"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11.25" style="32" customWidth="1"/>
    <col min="5637" max="5637" width="12.375" style="32"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11.25" style="32" customWidth="1"/>
    <col min="5893" max="5893" width="12.375" style="32"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11.25" style="32" customWidth="1"/>
    <col min="6149" max="6149" width="12.375" style="32"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11.25" style="32" customWidth="1"/>
    <col min="6405" max="6405" width="12.375" style="32"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11.25" style="32" customWidth="1"/>
    <col min="6661" max="6661" width="12.375" style="32"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11.25" style="32" customWidth="1"/>
    <col min="6917" max="6917" width="12.375" style="32"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11.25" style="32" customWidth="1"/>
    <col min="7173" max="7173" width="12.375" style="32"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11.25" style="32" customWidth="1"/>
    <col min="7429" max="7429" width="12.375" style="32"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11.25" style="32" customWidth="1"/>
    <col min="7685" max="7685" width="12.375" style="32"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11.25" style="32" customWidth="1"/>
    <col min="7941" max="7941" width="12.375" style="32"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11.25" style="32" customWidth="1"/>
    <col min="8197" max="8197" width="12.375" style="32"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11.25" style="32" customWidth="1"/>
    <col min="8453" max="8453" width="12.375" style="32"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11.25" style="32" customWidth="1"/>
    <col min="8709" max="8709" width="12.375" style="32"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11.25" style="32" customWidth="1"/>
    <col min="8965" max="8965" width="12.375" style="32"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11.25" style="32" customWidth="1"/>
    <col min="9221" max="9221" width="12.375" style="32"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11.25" style="32" customWidth="1"/>
    <col min="9477" max="9477" width="12.375" style="32"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11.25" style="32" customWidth="1"/>
    <col min="9733" max="9733" width="12.375" style="32"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11.25" style="32" customWidth="1"/>
    <col min="9989" max="9989" width="12.375" style="32"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11.25" style="32" customWidth="1"/>
    <col min="10245" max="10245" width="12.375" style="32"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11.25" style="32" customWidth="1"/>
    <col min="10501" max="10501" width="12.375" style="32"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11.25" style="32" customWidth="1"/>
    <col min="10757" max="10757" width="12.375" style="32"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11.25" style="32" customWidth="1"/>
    <col min="11013" max="11013" width="12.375" style="32"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11.25" style="32" customWidth="1"/>
    <col min="11269" max="11269" width="12.375" style="32"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11.25" style="32" customWidth="1"/>
    <col min="11525" max="11525" width="12.375" style="32"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11.25" style="32" customWidth="1"/>
    <col min="11781" max="11781" width="12.375" style="32"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11.25" style="32" customWidth="1"/>
    <col min="12037" max="12037" width="12.375" style="32"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11.25" style="32" customWidth="1"/>
    <col min="12293" max="12293" width="12.375" style="32"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11.25" style="32" customWidth="1"/>
    <col min="12549" max="12549" width="12.375" style="32"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11.25" style="32" customWidth="1"/>
    <col min="12805" max="12805" width="12.375" style="32"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11.25" style="32" customWidth="1"/>
    <col min="13061" max="13061" width="12.375" style="32"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11.25" style="32" customWidth="1"/>
    <col min="13317" max="13317" width="12.375" style="32"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11.25" style="32" customWidth="1"/>
    <col min="13573" max="13573" width="12.375" style="32"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11.25" style="32" customWidth="1"/>
    <col min="13829" max="13829" width="12.375" style="32"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11.25" style="32" customWidth="1"/>
    <col min="14085" max="14085" width="12.375" style="32"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11.25" style="32" customWidth="1"/>
    <col min="14341" max="14341" width="12.375" style="32"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11.25" style="32" customWidth="1"/>
    <col min="14597" max="14597" width="12.375" style="32"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11.25" style="32" customWidth="1"/>
    <col min="14853" max="14853" width="12.375" style="32"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11.25" style="32" customWidth="1"/>
    <col min="15109" max="15109" width="12.375" style="32"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11.25" style="32" customWidth="1"/>
    <col min="15365" max="15365" width="12.375" style="32"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11.25" style="32" customWidth="1"/>
    <col min="15621" max="15621" width="12.375" style="32"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11.25" style="32" customWidth="1"/>
    <col min="15877" max="15877" width="12.375" style="32"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11.25" style="32" customWidth="1"/>
    <col min="16133" max="16133" width="12.375" style="32"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[3]合計!C3</f>
        <v>横浜市</v>
      </c>
      <c r="C1" s="73"/>
      <c r="D1" s="73"/>
      <c r="E1" s="73"/>
      <c r="F1" s="73"/>
      <c r="G1" s="73"/>
      <c r="I1" s="32" t="s">
        <v>82</v>
      </c>
    </row>
    <row r="2" spans="1:10" ht="49.5" customHeight="1">
      <c r="B2" s="84"/>
      <c r="C2" s="73"/>
      <c r="D2" s="73"/>
      <c r="E2" s="820" t="s">
        <v>83</v>
      </c>
      <c r="F2" s="817"/>
      <c r="G2" s="817"/>
      <c r="H2" s="136">
        <f>SUMIF(G6:G356,"PPS",H6:H356)</f>
        <v>2441418864</v>
      </c>
    </row>
    <row r="3" spans="1:10" s="73" customFormat="1" ht="16.5" customHeight="1">
      <c r="B3" s="43"/>
      <c r="E3" s="116"/>
      <c r="F3" s="116"/>
      <c r="G3" s="116"/>
      <c r="H3" s="140"/>
    </row>
    <row r="4" spans="1:10" ht="54">
      <c r="A4" s="48" t="s">
        <v>84</v>
      </c>
      <c r="B4" s="49" t="s">
        <v>57</v>
      </c>
      <c r="C4" s="49" t="s">
        <v>58</v>
      </c>
      <c r="D4" s="49" t="s">
        <v>61</v>
      </c>
      <c r="E4" s="49" t="s">
        <v>62</v>
      </c>
      <c r="F4" s="49" t="s">
        <v>59</v>
      </c>
      <c r="G4" s="50" t="s">
        <v>60</v>
      </c>
      <c r="H4" s="52" t="s">
        <v>85</v>
      </c>
      <c r="I4" s="117" t="s">
        <v>86</v>
      </c>
      <c r="J4" s="118" t="s">
        <v>87</v>
      </c>
    </row>
    <row r="5" spans="1:10" s="142" customFormat="1" ht="14.25" thickBot="1">
      <c r="B5" s="143" t="s">
        <v>69</v>
      </c>
      <c r="C5" s="143"/>
      <c r="D5" s="143"/>
      <c r="E5" s="143"/>
      <c r="F5" s="143"/>
      <c r="G5" s="143"/>
      <c r="H5" s="164">
        <f>SUM(H6:H65)</f>
        <v>2441418864</v>
      </c>
      <c r="I5" s="164">
        <f>SUM(I6:I65)</f>
        <v>180417720</v>
      </c>
      <c r="J5" s="143">
        <f t="shared" ref="J5:J10" si="0">H5/I5</f>
        <v>13.532034791261081</v>
      </c>
    </row>
    <row r="6" spans="1:10" ht="54.75" thickTop="1">
      <c r="A6" s="32">
        <v>1</v>
      </c>
      <c r="B6" s="13" t="s">
        <v>1634</v>
      </c>
      <c r="C6" s="13" t="s">
        <v>1545</v>
      </c>
      <c r="D6" s="13" t="s">
        <v>1508</v>
      </c>
      <c r="E6" s="70">
        <v>5</v>
      </c>
      <c r="F6" s="13" t="s">
        <v>252</v>
      </c>
      <c r="G6" s="74" t="s">
        <v>99</v>
      </c>
      <c r="H6" s="37">
        <v>661913050</v>
      </c>
      <c r="I6" s="37">
        <v>41189544</v>
      </c>
      <c r="J6" s="70">
        <f t="shared" si="0"/>
        <v>16.069929057723972</v>
      </c>
    </row>
    <row r="7" spans="1:10" ht="27">
      <c r="A7" s="32">
        <v>2</v>
      </c>
      <c r="B7" s="13" t="s">
        <v>1635</v>
      </c>
      <c r="C7" s="13" t="s">
        <v>1545</v>
      </c>
      <c r="D7" s="13" t="s">
        <v>1508</v>
      </c>
      <c r="E7" s="70">
        <v>6</v>
      </c>
      <c r="F7" s="13" t="s">
        <v>875</v>
      </c>
      <c r="G7" s="74" t="s">
        <v>1636</v>
      </c>
      <c r="H7" s="37">
        <v>419804290</v>
      </c>
      <c r="I7" s="37">
        <v>29148448</v>
      </c>
      <c r="J7" s="70">
        <f t="shared" si="0"/>
        <v>14.402286186900929</v>
      </c>
    </row>
    <row r="8" spans="1:10" ht="54">
      <c r="A8" s="32">
        <v>3</v>
      </c>
      <c r="B8" s="13" t="s">
        <v>1637</v>
      </c>
      <c r="C8" s="13" t="s">
        <v>1545</v>
      </c>
      <c r="D8" s="13" t="s">
        <v>1508</v>
      </c>
      <c r="E8" s="70">
        <v>6</v>
      </c>
      <c r="F8" s="13" t="s">
        <v>252</v>
      </c>
      <c r="G8" s="74" t="s">
        <v>1638</v>
      </c>
      <c r="H8" s="37">
        <v>900382881</v>
      </c>
      <c r="I8" s="37">
        <v>63197776</v>
      </c>
      <c r="J8" s="70">
        <f t="shared" si="0"/>
        <v>14.247065925231293</v>
      </c>
    </row>
    <row r="9" spans="1:10" ht="40.5">
      <c r="A9" s="32">
        <v>4</v>
      </c>
      <c r="B9" s="13" t="s">
        <v>1639</v>
      </c>
      <c r="C9" s="13" t="s">
        <v>1545</v>
      </c>
      <c r="D9" s="13" t="s">
        <v>1508</v>
      </c>
      <c r="E9" s="70">
        <v>6</v>
      </c>
      <c r="F9" s="13" t="s">
        <v>252</v>
      </c>
      <c r="G9" s="74" t="s">
        <v>1638</v>
      </c>
      <c r="H9" s="37">
        <v>442813893</v>
      </c>
      <c r="I9" s="37">
        <v>45141216</v>
      </c>
      <c r="J9" s="70">
        <f t="shared" si="0"/>
        <v>9.8095251355213833</v>
      </c>
    </row>
    <row r="10" spans="1:10" ht="27">
      <c r="A10" s="32">
        <v>5</v>
      </c>
      <c r="B10" s="13" t="s">
        <v>1640</v>
      </c>
      <c r="C10" s="13" t="s">
        <v>1510</v>
      </c>
      <c r="D10" s="13" t="s">
        <v>1508</v>
      </c>
      <c r="E10" s="70">
        <v>1</v>
      </c>
      <c r="F10" s="13" t="s">
        <v>875</v>
      </c>
      <c r="G10" s="74" t="s">
        <v>99</v>
      </c>
      <c r="H10" s="37">
        <v>16504750</v>
      </c>
      <c r="I10" s="37">
        <v>1740736</v>
      </c>
      <c r="J10" s="70">
        <f t="shared" si="0"/>
        <v>9.4814779495569699</v>
      </c>
    </row>
    <row r="11" spans="1:10" s="73" customFormat="1">
      <c r="A11" s="73">
        <v>6</v>
      </c>
      <c r="B11" s="13"/>
      <c r="C11" s="13"/>
      <c r="D11" s="13"/>
      <c r="E11" s="531"/>
      <c r="F11" s="13"/>
      <c r="G11" s="89"/>
      <c r="H11" s="37"/>
      <c r="I11" s="37"/>
      <c r="J11" s="70"/>
    </row>
    <row r="12" spans="1:10" s="73" customFormat="1">
      <c r="A12" s="73">
        <v>7</v>
      </c>
      <c r="B12" s="51"/>
      <c r="C12" s="51"/>
      <c r="D12" s="51"/>
      <c r="E12" s="51"/>
      <c r="F12" s="51"/>
      <c r="G12" s="78"/>
      <c r="H12" s="51"/>
      <c r="I12" s="51"/>
      <c r="J12" s="49" t="e">
        <f t="shared" ref="J12:J65" si="1">H12/I12</f>
        <v>#DIV/0!</v>
      </c>
    </row>
    <row r="13" spans="1:10">
      <c r="A13" s="32">
        <v>8</v>
      </c>
      <c r="B13" s="49"/>
      <c r="C13" s="49"/>
      <c r="D13" s="49"/>
      <c r="E13" s="49"/>
      <c r="F13" s="49"/>
      <c r="G13" s="78"/>
      <c r="H13" s="49"/>
      <c r="I13" s="49"/>
      <c r="J13" s="49" t="e">
        <f t="shared" si="1"/>
        <v>#DIV/0!</v>
      </c>
    </row>
    <row r="14" spans="1:10">
      <c r="A14" s="32">
        <v>9</v>
      </c>
      <c r="B14" s="49"/>
      <c r="C14" s="49"/>
      <c r="D14" s="49"/>
      <c r="E14" s="49"/>
      <c r="F14" s="49"/>
      <c r="G14" s="78"/>
      <c r="H14" s="49"/>
      <c r="I14" s="49"/>
      <c r="J14" s="49" t="e">
        <f t="shared" si="1"/>
        <v>#DIV/0!</v>
      </c>
    </row>
    <row r="15" spans="1:10">
      <c r="A15" s="32">
        <v>10</v>
      </c>
      <c r="B15" s="49"/>
      <c r="C15" s="49"/>
      <c r="D15" s="49"/>
      <c r="E15" s="49"/>
      <c r="F15" s="49"/>
      <c r="G15" s="78"/>
      <c r="H15" s="49"/>
      <c r="I15" s="49"/>
      <c r="J15" s="49" t="e">
        <f t="shared" si="1"/>
        <v>#DIV/0!</v>
      </c>
    </row>
    <row r="16" spans="1:10">
      <c r="A16" s="73">
        <v>11</v>
      </c>
      <c r="B16" s="49"/>
      <c r="C16" s="49"/>
      <c r="D16" s="49"/>
      <c r="E16" s="49"/>
      <c r="F16" s="49"/>
      <c r="G16" s="78"/>
      <c r="H16" s="49"/>
      <c r="I16" s="49"/>
      <c r="J16" s="49" t="e">
        <f t="shared" si="1"/>
        <v>#DIV/0!</v>
      </c>
    </row>
    <row r="17" spans="1:10">
      <c r="A17" s="73">
        <v>12</v>
      </c>
      <c r="B17" s="49"/>
      <c r="C17" s="49"/>
      <c r="D17" s="49"/>
      <c r="E17" s="49"/>
      <c r="F17" s="49"/>
      <c r="G17" s="78"/>
      <c r="H17" s="49"/>
      <c r="I17" s="49"/>
      <c r="J17" s="49" t="e">
        <f t="shared" si="1"/>
        <v>#DIV/0!</v>
      </c>
    </row>
    <row r="18" spans="1:10">
      <c r="A18" s="32">
        <v>13</v>
      </c>
      <c r="B18" s="49"/>
      <c r="C18" s="49"/>
      <c r="D18" s="49"/>
      <c r="E18" s="49"/>
      <c r="F18" s="49"/>
      <c r="G18" s="78"/>
      <c r="H18" s="49"/>
      <c r="I18" s="49"/>
      <c r="J18" s="49" t="e">
        <f t="shared" si="1"/>
        <v>#DIV/0!</v>
      </c>
    </row>
    <row r="19" spans="1:10">
      <c r="A19" s="32">
        <v>14</v>
      </c>
      <c r="B19" s="49"/>
      <c r="C19" s="49"/>
      <c r="D19" s="49"/>
      <c r="E19" s="49"/>
      <c r="F19" s="49"/>
      <c r="G19" s="78"/>
      <c r="H19" s="49"/>
      <c r="I19" s="49"/>
      <c r="J19" s="49" t="e">
        <f t="shared" si="1"/>
        <v>#DIV/0!</v>
      </c>
    </row>
    <row r="20" spans="1:10">
      <c r="A20" s="32">
        <v>15</v>
      </c>
      <c r="B20" s="49"/>
      <c r="C20" s="49"/>
      <c r="D20" s="49"/>
      <c r="E20" s="49"/>
      <c r="F20" s="49"/>
      <c r="G20" s="78"/>
      <c r="H20" s="49"/>
      <c r="I20" s="49"/>
      <c r="J20" s="49" t="e">
        <f t="shared" si="1"/>
        <v>#DIV/0!</v>
      </c>
    </row>
    <row r="21" spans="1:10">
      <c r="A21" s="73">
        <v>16</v>
      </c>
      <c r="B21" s="49"/>
      <c r="C21" s="49"/>
      <c r="D21" s="49"/>
      <c r="E21" s="49"/>
      <c r="F21" s="49"/>
      <c r="G21" s="78"/>
      <c r="H21" s="49"/>
      <c r="I21" s="49"/>
      <c r="J21" s="49" t="e">
        <f t="shared" si="1"/>
        <v>#DIV/0!</v>
      </c>
    </row>
    <row r="22" spans="1:10">
      <c r="A22" s="73">
        <v>17</v>
      </c>
      <c r="B22" s="49"/>
      <c r="C22" s="49"/>
      <c r="D22" s="49"/>
      <c r="E22" s="49"/>
      <c r="F22" s="49"/>
      <c r="G22" s="78"/>
      <c r="H22" s="49"/>
      <c r="I22" s="49"/>
      <c r="J22" s="49" t="e">
        <f t="shared" si="1"/>
        <v>#DIV/0!</v>
      </c>
    </row>
    <row r="23" spans="1:10">
      <c r="A23" s="32">
        <v>18</v>
      </c>
      <c r="B23" s="49"/>
      <c r="C23" s="49"/>
      <c r="D23" s="49"/>
      <c r="E23" s="49"/>
      <c r="F23" s="49"/>
      <c r="G23" s="78"/>
      <c r="H23" s="49"/>
      <c r="I23" s="49"/>
      <c r="J23" s="49" t="e">
        <f t="shared" si="1"/>
        <v>#DIV/0!</v>
      </c>
    </row>
    <row r="24" spans="1:10">
      <c r="A24" s="32">
        <v>19</v>
      </c>
      <c r="B24" s="49"/>
      <c r="C24" s="49"/>
      <c r="D24" s="49"/>
      <c r="E24" s="49"/>
      <c r="F24" s="49"/>
      <c r="G24" s="78"/>
      <c r="H24" s="49"/>
      <c r="I24" s="49"/>
      <c r="J24" s="49" t="e">
        <f t="shared" si="1"/>
        <v>#DIV/0!</v>
      </c>
    </row>
    <row r="25" spans="1:10">
      <c r="A25" s="32">
        <v>20</v>
      </c>
      <c r="B25" s="49"/>
      <c r="C25" s="49"/>
      <c r="D25" s="49"/>
      <c r="E25" s="49"/>
      <c r="F25" s="49"/>
      <c r="G25" s="78"/>
      <c r="H25" s="49"/>
      <c r="I25" s="49"/>
      <c r="J25" s="49" t="e">
        <f t="shared" si="1"/>
        <v>#DIV/0!</v>
      </c>
    </row>
    <row r="26" spans="1:10">
      <c r="A26" s="73">
        <v>21</v>
      </c>
      <c r="B26" s="49"/>
      <c r="C26" s="49"/>
      <c r="D26" s="49"/>
      <c r="E26" s="49"/>
      <c r="F26" s="49"/>
      <c r="G26" s="78"/>
      <c r="H26" s="49"/>
      <c r="I26" s="49"/>
      <c r="J26" s="49" t="e">
        <f t="shared" si="1"/>
        <v>#DIV/0!</v>
      </c>
    </row>
    <row r="27" spans="1:10">
      <c r="A27" s="73">
        <v>22</v>
      </c>
      <c r="B27" s="49"/>
      <c r="C27" s="49"/>
      <c r="D27" s="49"/>
      <c r="E27" s="49"/>
      <c r="F27" s="49"/>
      <c r="G27" s="78"/>
      <c r="H27" s="49"/>
      <c r="I27" s="49"/>
      <c r="J27" s="49" t="e">
        <f t="shared" si="1"/>
        <v>#DIV/0!</v>
      </c>
    </row>
    <row r="28" spans="1:10">
      <c r="A28" s="32">
        <v>23</v>
      </c>
      <c r="B28" s="49"/>
      <c r="C28" s="49"/>
      <c r="D28" s="49"/>
      <c r="E28" s="49"/>
      <c r="F28" s="49"/>
      <c r="G28" s="78"/>
      <c r="H28" s="49"/>
      <c r="I28" s="49"/>
      <c r="J28" s="49" t="e">
        <f t="shared" si="1"/>
        <v>#DIV/0!</v>
      </c>
    </row>
    <row r="29" spans="1:10">
      <c r="A29" s="32">
        <v>24</v>
      </c>
      <c r="B29" s="49"/>
      <c r="C29" s="49"/>
      <c r="D29" s="49"/>
      <c r="E29" s="49"/>
      <c r="F29" s="49"/>
      <c r="G29" s="78"/>
      <c r="H29" s="49"/>
      <c r="I29" s="49"/>
      <c r="J29" s="49" t="e">
        <f t="shared" si="1"/>
        <v>#DIV/0!</v>
      </c>
    </row>
    <row r="30" spans="1:10">
      <c r="A30" s="32">
        <v>25</v>
      </c>
      <c r="B30" s="49"/>
      <c r="C30" s="49"/>
      <c r="D30" s="49"/>
      <c r="E30" s="49"/>
      <c r="F30" s="49"/>
      <c r="G30" s="78"/>
      <c r="H30" s="49"/>
      <c r="I30" s="49"/>
      <c r="J30" s="49" t="e">
        <f t="shared" si="1"/>
        <v>#DIV/0!</v>
      </c>
    </row>
    <row r="31" spans="1:10">
      <c r="A31" s="73">
        <v>26</v>
      </c>
      <c r="B31" s="49"/>
      <c r="C31" s="49"/>
      <c r="D31" s="49"/>
      <c r="E31" s="49"/>
      <c r="F31" s="49"/>
      <c r="G31" s="78"/>
      <c r="H31" s="49"/>
      <c r="I31" s="49"/>
      <c r="J31" s="49" t="e">
        <f t="shared" si="1"/>
        <v>#DIV/0!</v>
      </c>
    </row>
    <row r="32" spans="1:10">
      <c r="A32" s="73">
        <v>27</v>
      </c>
      <c r="B32" s="49"/>
      <c r="C32" s="49"/>
      <c r="D32" s="49"/>
      <c r="E32" s="49"/>
      <c r="F32" s="49"/>
      <c r="G32" s="78"/>
      <c r="H32" s="49"/>
      <c r="I32" s="49"/>
      <c r="J32" s="49" t="e">
        <f t="shared" si="1"/>
        <v>#DIV/0!</v>
      </c>
    </row>
    <row r="33" spans="1:10">
      <c r="A33" s="32">
        <v>28</v>
      </c>
      <c r="B33" s="49"/>
      <c r="C33" s="49"/>
      <c r="D33" s="49"/>
      <c r="E33" s="49"/>
      <c r="F33" s="49"/>
      <c r="G33" s="78"/>
      <c r="H33" s="49"/>
      <c r="I33" s="49"/>
      <c r="J33" s="49" t="e">
        <f t="shared" si="1"/>
        <v>#DIV/0!</v>
      </c>
    </row>
    <row r="34" spans="1:10">
      <c r="A34" s="32">
        <v>29</v>
      </c>
      <c r="B34" s="49"/>
      <c r="C34" s="49"/>
      <c r="D34" s="49"/>
      <c r="E34" s="49"/>
      <c r="F34" s="49"/>
      <c r="G34" s="78"/>
      <c r="H34" s="49"/>
      <c r="I34" s="49"/>
      <c r="J34" s="49" t="e">
        <f t="shared" si="1"/>
        <v>#DIV/0!</v>
      </c>
    </row>
    <row r="35" spans="1:10">
      <c r="A35" s="32">
        <v>30</v>
      </c>
      <c r="B35" s="49"/>
      <c r="C35" s="49"/>
      <c r="D35" s="49"/>
      <c r="E35" s="49"/>
      <c r="F35" s="49"/>
      <c r="G35" s="78"/>
      <c r="H35" s="49"/>
      <c r="I35" s="49"/>
      <c r="J35" s="49" t="e">
        <f t="shared" si="1"/>
        <v>#DIV/0!</v>
      </c>
    </row>
    <row r="36" spans="1:10">
      <c r="A36" s="73">
        <v>31</v>
      </c>
      <c r="B36" s="49"/>
      <c r="C36" s="49"/>
      <c r="D36" s="49"/>
      <c r="E36" s="49"/>
      <c r="F36" s="49"/>
      <c r="G36" s="78"/>
      <c r="H36" s="49"/>
      <c r="I36" s="49"/>
      <c r="J36" s="49" t="e">
        <f t="shared" si="1"/>
        <v>#DIV/0!</v>
      </c>
    </row>
    <row r="37" spans="1:10">
      <c r="A37" s="73">
        <v>32</v>
      </c>
      <c r="B37" s="49"/>
      <c r="C37" s="49"/>
      <c r="D37" s="49"/>
      <c r="E37" s="49"/>
      <c r="F37" s="49"/>
      <c r="G37" s="78"/>
      <c r="H37" s="49"/>
      <c r="I37" s="49"/>
      <c r="J37" s="49" t="e">
        <f t="shared" si="1"/>
        <v>#DIV/0!</v>
      </c>
    </row>
    <row r="38" spans="1:10">
      <c r="A38" s="32">
        <v>33</v>
      </c>
      <c r="B38" s="49"/>
      <c r="C38" s="49"/>
      <c r="D38" s="49"/>
      <c r="E38" s="49"/>
      <c r="F38" s="49"/>
      <c r="G38" s="78"/>
      <c r="H38" s="49"/>
      <c r="I38" s="49"/>
      <c r="J38" s="49" t="e">
        <f t="shared" si="1"/>
        <v>#DIV/0!</v>
      </c>
    </row>
    <row r="39" spans="1:10">
      <c r="A39" s="32">
        <v>34</v>
      </c>
      <c r="B39" s="49"/>
      <c r="C39" s="49"/>
      <c r="D39" s="49"/>
      <c r="E39" s="49"/>
      <c r="F39" s="49"/>
      <c r="G39" s="78"/>
      <c r="H39" s="49"/>
      <c r="I39" s="49"/>
      <c r="J39" s="49" t="e">
        <f t="shared" si="1"/>
        <v>#DIV/0!</v>
      </c>
    </row>
    <row r="40" spans="1:10">
      <c r="A40" s="32">
        <v>35</v>
      </c>
      <c r="B40" s="49"/>
      <c r="C40" s="49"/>
      <c r="D40" s="49"/>
      <c r="E40" s="49"/>
      <c r="F40" s="49"/>
      <c r="G40" s="78"/>
      <c r="H40" s="49"/>
      <c r="I40" s="49"/>
      <c r="J40" s="49" t="e">
        <f t="shared" si="1"/>
        <v>#DIV/0!</v>
      </c>
    </row>
    <row r="41" spans="1:10">
      <c r="A41" s="73">
        <v>36</v>
      </c>
      <c r="B41" s="49"/>
      <c r="C41" s="49"/>
      <c r="D41" s="49"/>
      <c r="E41" s="49"/>
      <c r="F41" s="49"/>
      <c r="G41" s="78"/>
      <c r="H41" s="49"/>
      <c r="I41" s="49"/>
      <c r="J41" s="49" t="e">
        <f t="shared" si="1"/>
        <v>#DIV/0!</v>
      </c>
    </row>
    <row r="42" spans="1:10">
      <c r="A42" s="73">
        <v>37</v>
      </c>
      <c r="B42" s="49"/>
      <c r="C42" s="49"/>
      <c r="D42" s="49"/>
      <c r="E42" s="49"/>
      <c r="F42" s="49"/>
      <c r="G42" s="78"/>
      <c r="H42" s="49"/>
      <c r="I42" s="49"/>
      <c r="J42" s="49" t="e">
        <f t="shared" si="1"/>
        <v>#DIV/0!</v>
      </c>
    </row>
    <row r="43" spans="1:10">
      <c r="A43" s="32">
        <v>38</v>
      </c>
      <c r="B43" s="49"/>
      <c r="C43" s="49"/>
      <c r="D43" s="49"/>
      <c r="E43" s="49"/>
      <c r="F43" s="49"/>
      <c r="G43" s="78"/>
      <c r="H43" s="49"/>
      <c r="I43" s="49"/>
      <c r="J43" s="49" t="e">
        <f t="shared" si="1"/>
        <v>#DIV/0!</v>
      </c>
    </row>
    <row r="44" spans="1:10">
      <c r="A44" s="32">
        <v>39</v>
      </c>
      <c r="B44" s="49"/>
      <c r="C44" s="49"/>
      <c r="D44" s="49"/>
      <c r="E44" s="49"/>
      <c r="F44" s="49"/>
      <c r="G44" s="78"/>
      <c r="H44" s="49"/>
      <c r="I44" s="49"/>
      <c r="J44" s="49" t="e">
        <f t="shared" si="1"/>
        <v>#DIV/0!</v>
      </c>
    </row>
    <row r="45" spans="1:10">
      <c r="A45" s="32">
        <v>40</v>
      </c>
      <c r="B45" s="49"/>
      <c r="C45" s="49"/>
      <c r="D45" s="49"/>
      <c r="E45" s="49"/>
      <c r="F45" s="49"/>
      <c r="G45" s="78"/>
      <c r="H45" s="49"/>
      <c r="I45" s="49"/>
      <c r="J45" s="49" t="e">
        <f t="shared" si="1"/>
        <v>#DIV/0!</v>
      </c>
    </row>
    <row r="46" spans="1:10">
      <c r="A46" s="73">
        <v>41</v>
      </c>
      <c r="B46" s="49"/>
      <c r="C46" s="49"/>
      <c r="D46" s="49"/>
      <c r="E46" s="49"/>
      <c r="F46" s="49"/>
      <c r="G46" s="78"/>
      <c r="H46" s="49"/>
      <c r="I46" s="49"/>
      <c r="J46" s="49" t="e">
        <f t="shared" si="1"/>
        <v>#DIV/0!</v>
      </c>
    </row>
    <row r="47" spans="1:10">
      <c r="A47" s="73">
        <v>42</v>
      </c>
      <c r="B47" s="49"/>
      <c r="C47" s="49"/>
      <c r="D47" s="49"/>
      <c r="E47" s="49"/>
      <c r="F47" s="49"/>
      <c r="G47" s="78"/>
      <c r="H47" s="49"/>
      <c r="I47" s="49"/>
      <c r="J47" s="49" t="e">
        <f t="shared" si="1"/>
        <v>#DIV/0!</v>
      </c>
    </row>
    <row r="48" spans="1:10">
      <c r="A48" s="32">
        <v>43</v>
      </c>
      <c r="B48" s="49"/>
      <c r="C48" s="49"/>
      <c r="D48" s="49"/>
      <c r="E48" s="49"/>
      <c r="F48" s="49"/>
      <c r="G48" s="78"/>
      <c r="H48" s="49"/>
      <c r="I48" s="49"/>
      <c r="J48" s="49" t="e">
        <f t="shared" si="1"/>
        <v>#DIV/0!</v>
      </c>
    </row>
    <row r="49" spans="1:10">
      <c r="A49" s="32">
        <v>44</v>
      </c>
      <c r="B49" s="49"/>
      <c r="C49" s="49"/>
      <c r="D49" s="49"/>
      <c r="E49" s="49"/>
      <c r="F49" s="49"/>
      <c r="G49" s="78"/>
      <c r="H49" s="49"/>
      <c r="I49" s="49"/>
      <c r="J49" s="49" t="e">
        <f t="shared" si="1"/>
        <v>#DIV/0!</v>
      </c>
    </row>
    <row r="50" spans="1:10">
      <c r="A50" s="32">
        <v>45</v>
      </c>
      <c r="B50" s="49"/>
      <c r="C50" s="49"/>
      <c r="D50" s="49"/>
      <c r="E50" s="49"/>
      <c r="F50" s="49"/>
      <c r="G50" s="78"/>
      <c r="H50" s="49"/>
      <c r="I50" s="49"/>
      <c r="J50" s="49" t="e">
        <f t="shared" si="1"/>
        <v>#DIV/0!</v>
      </c>
    </row>
    <row r="51" spans="1:10">
      <c r="A51" s="73">
        <v>46</v>
      </c>
      <c r="B51" s="49"/>
      <c r="C51" s="49"/>
      <c r="D51" s="49"/>
      <c r="E51" s="49"/>
      <c r="F51" s="49"/>
      <c r="G51" s="78"/>
      <c r="H51" s="49"/>
      <c r="I51" s="49"/>
      <c r="J51" s="49" t="e">
        <f t="shared" si="1"/>
        <v>#DIV/0!</v>
      </c>
    </row>
    <row r="52" spans="1:10">
      <c r="A52" s="73">
        <v>47</v>
      </c>
      <c r="B52" s="49"/>
      <c r="C52" s="49"/>
      <c r="D52" s="49"/>
      <c r="E52" s="49"/>
      <c r="F52" s="49"/>
      <c r="G52" s="78"/>
      <c r="H52" s="49"/>
      <c r="I52" s="49"/>
      <c r="J52" s="49" t="e">
        <f t="shared" si="1"/>
        <v>#DIV/0!</v>
      </c>
    </row>
    <row r="53" spans="1:10">
      <c r="A53" s="32">
        <v>48</v>
      </c>
      <c r="B53" s="49"/>
      <c r="C53" s="49"/>
      <c r="D53" s="49"/>
      <c r="E53" s="49"/>
      <c r="F53" s="49"/>
      <c r="G53" s="78"/>
      <c r="H53" s="49"/>
      <c r="I53" s="49"/>
      <c r="J53" s="49" t="e">
        <f t="shared" si="1"/>
        <v>#DIV/0!</v>
      </c>
    </row>
    <row r="54" spans="1:10">
      <c r="A54" s="32">
        <v>49</v>
      </c>
      <c r="B54" s="49"/>
      <c r="C54" s="49"/>
      <c r="D54" s="49"/>
      <c r="E54" s="49"/>
      <c r="F54" s="49"/>
      <c r="G54" s="78"/>
      <c r="H54" s="49"/>
      <c r="I54" s="49"/>
      <c r="J54" s="49" t="e">
        <f t="shared" si="1"/>
        <v>#DIV/0!</v>
      </c>
    </row>
    <row r="55" spans="1:10">
      <c r="A55" s="32">
        <v>50</v>
      </c>
      <c r="B55" s="49"/>
      <c r="C55" s="49"/>
      <c r="D55" s="49"/>
      <c r="E55" s="49"/>
      <c r="F55" s="49"/>
      <c r="G55" s="78"/>
      <c r="H55" s="49"/>
      <c r="I55" s="49"/>
      <c r="J55" s="49" t="e">
        <f t="shared" si="1"/>
        <v>#DIV/0!</v>
      </c>
    </row>
    <row r="56" spans="1:10">
      <c r="A56" s="73">
        <v>51</v>
      </c>
      <c r="B56" s="49"/>
      <c r="C56" s="49"/>
      <c r="D56" s="49"/>
      <c r="E56" s="49"/>
      <c r="F56" s="49"/>
      <c r="G56" s="78"/>
      <c r="H56" s="49"/>
      <c r="I56" s="49"/>
      <c r="J56" s="49" t="e">
        <f t="shared" si="1"/>
        <v>#DIV/0!</v>
      </c>
    </row>
    <row r="57" spans="1:10">
      <c r="A57" s="73">
        <v>52</v>
      </c>
      <c r="B57" s="49"/>
      <c r="C57" s="49"/>
      <c r="D57" s="49"/>
      <c r="E57" s="49"/>
      <c r="F57" s="49"/>
      <c r="G57" s="78"/>
      <c r="H57" s="49"/>
      <c r="I57" s="49"/>
      <c r="J57" s="49" t="e">
        <f t="shared" si="1"/>
        <v>#DIV/0!</v>
      </c>
    </row>
    <row r="58" spans="1:10">
      <c r="A58" s="32">
        <v>53</v>
      </c>
      <c r="B58" s="49"/>
      <c r="C58" s="49"/>
      <c r="D58" s="49"/>
      <c r="E58" s="49"/>
      <c r="F58" s="49"/>
      <c r="G58" s="78"/>
      <c r="H58" s="49"/>
      <c r="I58" s="49"/>
      <c r="J58" s="49" t="e">
        <f t="shared" si="1"/>
        <v>#DIV/0!</v>
      </c>
    </row>
    <row r="59" spans="1:10">
      <c r="A59" s="73">
        <v>54</v>
      </c>
      <c r="B59" s="49"/>
      <c r="C59" s="49"/>
      <c r="D59" s="49"/>
      <c r="E59" s="49"/>
      <c r="F59" s="49"/>
      <c r="G59" s="78"/>
      <c r="H59" s="49"/>
      <c r="I59" s="49"/>
      <c r="J59" s="49" t="e">
        <f t="shared" si="1"/>
        <v>#DIV/0!</v>
      </c>
    </row>
    <row r="60" spans="1:10">
      <c r="A60" s="73">
        <v>55</v>
      </c>
      <c r="B60" s="49"/>
      <c r="C60" s="49"/>
      <c r="D60" s="49"/>
      <c r="E60" s="49"/>
      <c r="F60" s="49"/>
      <c r="G60" s="78"/>
      <c r="H60" s="49"/>
      <c r="I60" s="49"/>
      <c r="J60" s="49" t="e">
        <f t="shared" si="1"/>
        <v>#DIV/0!</v>
      </c>
    </row>
    <row r="61" spans="1:10">
      <c r="A61" s="32">
        <v>56</v>
      </c>
      <c r="B61" s="49"/>
      <c r="C61" s="49"/>
      <c r="D61" s="49"/>
      <c r="E61" s="49"/>
      <c r="F61" s="49"/>
      <c r="G61" s="78"/>
      <c r="H61" s="49"/>
      <c r="I61" s="49"/>
      <c r="J61" s="49" t="e">
        <f t="shared" si="1"/>
        <v>#DIV/0!</v>
      </c>
    </row>
    <row r="62" spans="1:10">
      <c r="A62" s="73">
        <v>57</v>
      </c>
      <c r="B62" s="49"/>
      <c r="C62" s="49"/>
      <c r="D62" s="49"/>
      <c r="E62" s="49"/>
      <c r="F62" s="49"/>
      <c r="G62" s="78"/>
      <c r="H62" s="49"/>
      <c r="I62" s="49"/>
      <c r="J62" s="49" t="e">
        <f t="shared" si="1"/>
        <v>#DIV/0!</v>
      </c>
    </row>
    <row r="63" spans="1:10">
      <c r="A63" s="73">
        <v>58</v>
      </c>
      <c r="B63" s="49"/>
      <c r="C63" s="49"/>
      <c r="D63" s="49"/>
      <c r="E63" s="49"/>
      <c r="F63" s="49"/>
      <c r="G63" s="78"/>
      <c r="H63" s="49"/>
      <c r="I63" s="49"/>
      <c r="J63" s="49" t="e">
        <f t="shared" si="1"/>
        <v>#DIV/0!</v>
      </c>
    </row>
    <row r="64" spans="1:10">
      <c r="A64" s="32">
        <v>59</v>
      </c>
      <c r="B64" s="49"/>
      <c r="C64" s="49"/>
      <c r="D64" s="49"/>
      <c r="E64" s="49"/>
      <c r="F64" s="49"/>
      <c r="G64" s="78"/>
      <c r="H64" s="49"/>
      <c r="I64" s="49"/>
      <c r="J64" s="49" t="e">
        <f t="shared" si="1"/>
        <v>#DIV/0!</v>
      </c>
    </row>
    <row r="65" spans="1:10">
      <c r="A65" s="73">
        <v>60</v>
      </c>
      <c r="B65" s="49"/>
      <c r="C65" s="49"/>
      <c r="D65" s="49"/>
      <c r="E65" s="49"/>
      <c r="F65" s="49"/>
      <c r="G65" s="78"/>
      <c r="H65" s="49"/>
      <c r="I65" s="49"/>
      <c r="J65" s="49" t="e">
        <f t="shared" si="1"/>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5" sqref="H5:I5"/>
    </sheetView>
  </sheetViews>
  <sheetFormatPr defaultColWidth="9" defaultRowHeight="13.5"/>
  <cols>
    <col min="1" max="1" width="9" style="32"/>
    <col min="2" max="2" width="20" style="32" customWidth="1"/>
    <col min="3" max="4" width="9" style="32"/>
    <col min="5" max="5" width="13" style="32" bestFit="1" customWidth="1"/>
    <col min="6" max="6" width="14.375" style="32" customWidth="1"/>
    <col min="7" max="7" width="13.125" style="32" bestFit="1" customWidth="1"/>
    <col min="8" max="8" width="12.125" style="32" bestFit="1" customWidth="1"/>
    <col min="9" max="9" width="11" style="32" bestFit="1" customWidth="1"/>
    <col min="10" max="257" width="9" style="32"/>
    <col min="258" max="258" width="20" style="32" customWidth="1"/>
    <col min="259" max="260" width="9" style="32"/>
    <col min="261" max="261" width="13" style="32" bestFit="1" customWidth="1"/>
    <col min="262" max="262" width="14.375" style="32" customWidth="1"/>
    <col min="263" max="263" width="13.125" style="32" bestFit="1" customWidth="1"/>
    <col min="264" max="264" width="12.125" style="32" bestFit="1" customWidth="1"/>
    <col min="265" max="265" width="11" style="32" bestFit="1" customWidth="1"/>
    <col min="266" max="513" width="9" style="32"/>
    <col min="514" max="514" width="20" style="32" customWidth="1"/>
    <col min="515" max="516" width="9" style="32"/>
    <col min="517" max="517" width="13" style="32" bestFit="1" customWidth="1"/>
    <col min="518" max="518" width="14.375" style="32" customWidth="1"/>
    <col min="519" max="519" width="13.125" style="32" bestFit="1" customWidth="1"/>
    <col min="520" max="520" width="12.125" style="32" bestFit="1" customWidth="1"/>
    <col min="521" max="521" width="11" style="32" bestFit="1" customWidth="1"/>
    <col min="522" max="769" width="9" style="32"/>
    <col min="770" max="770" width="20" style="32" customWidth="1"/>
    <col min="771" max="772" width="9" style="32"/>
    <col min="773" max="773" width="13" style="32" bestFit="1" customWidth="1"/>
    <col min="774" max="774" width="14.375" style="32" customWidth="1"/>
    <col min="775" max="775" width="13.125" style="32" bestFit="1" customWidth="1"/>
    <col min="776" max="776" width="12.125" style="32" bestFit="1" customWidth="1"/>
    <col min="777" max="777" width="11" style="32" bestFit="1" customWidth="1"/>
    <col min="778" max="1025" width="9" style="32"/>
    <col min="1026" max="1026" width="20" style="32" customWidth="1"/>
    <col min="1027" max="1028" width="9" style="32"/>
    <col min="1029" max="1029" width="13" style="32" bestFit="1" customWidth="1"/>
    <col min="1030" max="1030" width="14.375" style="32" customWidth="1"/>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4" width="9" style="32"/>
    <col min="1285" max="1285" width="13" style="32" bestFit="1" customWidth="1"/>
    <col min="1286" max="1286" width="14.375" style="32" customWidth="1"/>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40" width="9" style="32"/>
    <col min="1541" max="1541" width="13" style="32" bestFit="1" customWidth="1"/>
    <col min="1542" max="1542" width="14.375" style="32" customWidth="1"/>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6" width="9" style="32"/>
    <col min="1797" max="1797" width="13" style="32" bestFit="1" customWidth="1"/>
    <col min="1798" max="1798" width="14.375" style="32" customWidth="1"/>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2" width="9" style="32"/>
    <col min="2053" max="2053" width="13" style="32" bestFit="1" customWidth="1"/>
    <col min="2054" max="2054" width="14.375" style="32" customWidth="1"/>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8" width="9" style="32"/>
    <col min="2309" max="2309" width="13" style="32" bestFit="1" customWidth="1"/>
    <col min="2310" max="2310" width="14.375" style="32" customWidth="1"/>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4" width="9" style="32"/>
    <col min="2565" max="2565" width="13" style="32" bestFit="1" customWidth="1"/>
    <col min="2566" max="2566" width="14.375" style="32" customWidth="1"/>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20" width="9" style="32"/>
    <col min="2821" max="2821" width="13" style="32" bestFit="1" customWidth="1"/>
    <col min="2822" max="2822" width="14.375" style="32" customWidth="1"/>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6" width="9" style="32"/>
    <col min="3077" max="3077" width="13" style="32" bestFit="1" customWidth="1"/>
    <col min="3078" max="3078" width="14.375" style="32" customWidth="1"/>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2" width="9" style="32"/>
    <col min="3333" max="3333" width="13" style="32" bestFit="1" customWidth="1"/>
    <col min="3334" max="3334" width="14.375" style="32" customWidth="1"/>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8" width="9" style="32"/>
    <col min="3589" max="3589" width="13" style="32" bestFit="1" customWidth="1"/>
    <col min="3590" max="3590" width="14.375" style="32" customWidth="1"/>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4" width="9" style="32"/>
    <col min="3845" max="3845" width="13" style="32" bestFit="1" customWidth="1"/>
    <col min="3846" max="3846" width="14.375" style="32" customWidth="1"/>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100" width="9" style="32"/>
    <col min="4101" max="4101" width="13" style="32" bestFit="1" customWidth="1"/>
    <col min="4102" max="4102" width="14.375" style="32" customWidth="1"/>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6" width="9" style="32"/>
    <col min="4357" max="4357" width="13" style="32" bestFit="1" customWidth="1"/>
    <col min="4358" max="4358" width="14.375" style="32" customWidth="1"/>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2" width="9" style="32"/>
    <col min="4613" max="4613" width="13" style="32" bestFit="1" customWidth="1"/>
    <col min="4614" max="4614" width="14.375" style="32" customWidth="1"/>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8" width="9" style="32"/>
    <col min="4869" max="4869" width="13" style="32" bestFit="1" customWidth="1"/>
    <col min="4870" max="4870" width="14.375" style="32" customWidth="1"/>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4" width="9" style="32"/>
    <col min="5125" max="5125" width="13" style="32" bestFit="1" customWidth="1"/>
    <col min="5126" max="5126" width="14.375" style="32" customWidth="1"/>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80" width="9" style="32"/>
    <col min="5381" max="5381" width="13" style="32" bestFit="1" customWidth="1"/>
    <col min="5382" max="5382" width="14.375" style="32" customWidth="1"/>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6" width="9" style="32"/>
    <col min="5637" max="5637" width="13" style="32" bestFit="1" customWidth="1"/>
    <col min="5638" max="5638" width="14.375" style="32" customWidth="1"/>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2" width="9" style="32"/>
    <col min="5893" max="5893" width="13" style="32" bestFit="1" customWidth="1"/>
    <col min="5894" max="5894" width="14.375" style="32" customWidth="1"/>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8" width="9" style="32"/>
    <col min="6149" max="6149" width="13" style="32" bestFit="1" customWidth="1"/>
    <col min="6150" max="6150" width="14.375" style="32" customWidth="1"/>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4" width="9" style="32"/>
    <col min="6405" max="6405" width="13" style="32" bestFit="1" customWidth="1"/>
    <col min="6406" max="6406" width="14.375" style="32" customWidth="1"/>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60" width="9" style="32"/>
    <col min="6661" max="6661" width="13" style="32" bestFit="1" customWidth="1"/>
    <col min="6662" max="6662" width="14.375" style="32" customWidth="1"/>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6" width="9" style="32"/>
    <col min="6917" max="6917" width="13" style="32" bestFit="1" customWidth="1"/>
    <col min="6918" max="6918" width="14.375" style="32" customWidth="1"/>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2" width="9" style="32"/>
    <col min="7173" max="7173" width="13" style="32" bestFit="1" customWidth="1"/>
    <col min="7174" max="7174" width="14.375" style="32" customWidth="1"/>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8" width="9" style="32"/>
    <col min="7429" max="7429" width="13" style="32" bestFit="1" customWidth="1"/>
    <col min="7430" max="7430" width="14.375" style="32" customWidth="1"/>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4" width="9" style="32"/>
    <col min="7685" max="7685" width="13" style="32" bestFit="1" customWidth="1"/>
    <col min="7686" max="7686" width="14.375" style="32" customWidth="1"/>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40" width="9" style="32"/>
    <col min="7941" max="7941" width="13" style="32" bestFit="1" customWidth="1"/>
    <col min="7942" max="7942" width="14.375" style="32" customWidth="1"/>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6" width="9" style="32"/>
    <col min="8197" max="8197" width="13" style="32" bestFit="1" customWidth="1"/>
    <col min="8198" max="8198" width="14.375" style="32" customWidth="1"/>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2" width="9" style="32"/>
    <col min="8453" max="8453" width="13" style="32" bestFit="1" customWidth="1"/>
    <col min="8454" max="8454" width="14.375" style="32" customWidth="1"/>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8" width="9" style="32"/>
    <col min="8709" max="8709" width="13" style="32" bestFit="1" customWidth="1"/>
    <col min="8710" max="8710" width="14.375" style="32" customWidth="1"/>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4" width="9" style="32"/>
    <col min="8965" max="8965" width="13" style="32" bestFit="1" customWidth="1"/>
    <col min="8966" max="8966" width="14.375" style="32" customWidth="1"/>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20" width="9" style="32"/>
    <col min="9221" max="9221" width="13" style="32" bestFit="1" customWidth="1"/>
    <col min="9222" max="9222" width="14.375" style="32" customWidth="1"/>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6" width="9" style="32"/>
    <col min="9477" max="9477" width="13" style="32" bestFit="1" customWidth="1"/>
    <col min="9478" max="9478" width="14.375" style="32" customWidth="1"/>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2" width="9" style="32"/>
    <col min="9733" max="9733" width="13" style="32" bestFit="1" customWidth="1"/>
    <col min="9734" max="9734" width="14.375" style="32" customWidth="1"/>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8" width="9" style="32"/>
    <col min="9989" max="9989" width="13" style="32" bestFit="1" customWidth="1"/>
    <col min="9990" max="9990" width="14.375" style="32" customWidth="1"/>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4" width="9" style="32"/>
    <col min="10245" max="10245" width="13" style="32" bestFit="1" customWidth="1"/>
    <col min="10246" max="10246" width="14.375" style="32" customWidth="1"/>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500" width="9" style="32"/>
    <col min="10501" max="10501" width="13" style="32" bestFit="1" customWidth="1"/>
    <col min="10502" max="10502" width="14.375" style="32" customWidth="1"/>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6" width="9" style="32"/>
    <col min="10757" max="10757" width="13" style="32" bestFit="1" customWidth="1"/>
    <col min="10758" max="10758" width="14.375" style="32" customWidth="1"/>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2" width="9" style="32"/>
    <col min="11013" max="11013" width="13" style="32" bestFit="1" customWidth="1"/>
    <col min="11014" max="11014" width="14.375" style="32" customWidth="1"/>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8" width="9" style="32"/>
    <col min="11269" max="11269" width="13" style="32" bestFit="1" customWidth="1"/>
    <col min="11270" max="11270" width="14.375" style="32" customWidth="1"/>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4" width="9" style="32"/>
    <col min="11525" max="11525" width="13" style="32" bestFit="1" customWidth="1"/>
    <col min="11526" max="11526" width="14.375" style="32" customWidth="1"/>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80" width="9" style="32"/>
    <col min="11781" max="11781" width="13" style="32" bestFit="1" customWidth="1"/>
    <col min="11782" max="11782" width="14.375" style="32" customWidth="1"/>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6" width="9" style="32"/>
    <col min="12037" max="12037" width="13" style="32" bestFit="1" customWidth="1"/>
    <col min="12038" max="12038" width="14.375" style="32" customWidth="1"/>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2" width="9" style="32"/>
    <col min="12293" max="12293" width="13" style="32" bestFit="1" customWidth="1"/>
    <col min="12294" max="12294" width="14.375" style="32" customWidth="1"/>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8" width="9" style="32"/>
    <col min="12549" max="12549" width="13" style="32" bestFit="1" customWidth="1"/>
    <col min="12550" max="12550" width="14.375" style="32" customWidth="1"/>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4" width="9" style="32"/>
    <col min="12805" max="12805" width="13" style="32" bestFit="1" customWidth="1"/>
    <col min="12806" max="12806" width="14.375" style="32" customWidth="1"/>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60" width="9" style="32"/>
    <col min="13061" max="13061" width="13" style="32" bestFit="1" customWidth="1"/>
    <col min="13062" max="13062" width="14.375" style="32" customWidth="1"/>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6" width="9" style="32"/>
    <col min="13317" max="13317" width="13" style="32" bestFit="1" customWidth="1"/>
    <col min="13318" max="13318" width="14.375" style="32" customWidth="1"/>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2" width="9" style="32"/>
    <col min="13573" max="13573" width="13" style="32" bestFit="1" customWidth="1"/>
    <col min="13574" max="13574" width="14.375" style="32" customWidth="1"/>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8" width="9" style="32"/>
    <col min="13829" max="13829" width="13" style="32" bestFit="1" customWidth="1"/>
    <col min="13830" max="13830" width="14.375" style="32" customWidth="1"/>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4" width="9" style="32"/>
    <col min="14085" max="14085" width="13" style="32" bestFit="1" customWidth="1"/>
    <col min="14086" max="14086" width="14.375" style="32" customWidth="1"/>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40" width="9" style="32"/>
    <col min="14341" max="14341" width="13" style="32" bestFit="1" customWidth="1"/>
    <col min="14342" max="14342" width="14.375" style="32" customWidth="1"/>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6" width="9" style="32"/>
    <col min="14597" max="14597" width="13" style="32" bestFit="1" customWidth="1"/>
    <col min="14598" max="14598" width="14.375" style="32" customWidth="1"/>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2" width="9" style="32"/>
    <col min="14853" max="14853" width="13" style="32" bestFit="1" customWidth="1"/>
    <col min="14854" max="14854" width="14.375" style="32" customWidth="1"/>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8" width="9" style="32"/>
    <col min="15109" max="15109" width="13" style="32" bestFit="1" customWidth="1"/>
    <col min="15110" max="15110" width="14.375" style="32" customWidth="1"/>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4" width="9" style="32"/>
    <col min="15365" max="15365" width="13" style="32" bestFit="1" customWidth="1"/>
    <col min="15366" max="15366" width="14.375" style="32" customWidth="1"/>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20" width="9" style="32"/>
    <col min="15621" max="15621" width="13" style="32" bestFit="1" customWidth="1"/>
    <col min="15622" max="15622" width="14.375" style="32" customWidth="1"/>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6" width="9" style="32"/>
    <col min="15877" max="15877" width="13" style="32" bestFit="1" customWidth="1"/>
    <col min="15878" max="15878" width="14.375" style="32" customWidth="1"/>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2" width="9" style="32"/>
    <col min="16133" max="16133" width="13" style="32" bestFit="1" customWidth="1"/>
    <col min="16134" max="16134" width="14.375" style="32" customWidth="1"/>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[3]合計!C3</f>
        <v>横浜市</v>
      </c>
      <c r="C1" s="73"/>
      <c r="D1" s="73"/>
      <c r="E1" s="73"/>
      <c r="F1" s="73"/>
      <c r="G1" s="73"/>
      <c r="I1" s="32" t="s">
        <v>88</v>
      </c>
    </row>
    <row r="2" spans="1:10" s="34" customFormat="1" ht="56.25" customHeight="1">
      <c r="B2" s="84"/>
      <c r="E2" s="820" t="s">
        <v>89</v>
      </c>
      <c r="F2" s="817"/>
      <c r="G2" s="817"/>
      <c r="H2" s="165">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52" t="s">
        <v>60</v>
      </c>
      <c r="H4" s="117" t="s">
        <v>93</v>
      </c>
      <c r="I4" s="117" t="s">
        <v>94</v>
      </c>
      <c r="J4" s="118" t="s">
        <v>87</v>
      </c>
    </row>
    <row r="5" spans="1:10" s="142" customFormat="1" ht="14.25" thickBot="1">
      <c r="B5" s="143" t="s">
        <v>69</v>
      </c>
      <c r="C5" s="143"/>
      <c r="D5" s="143"/>
      <c r="E5" s="143"/>
      <c r="F5" s="143"/>
      <c r="G5" s="143"/>
      <c r="H5" s="164">
        <f>SUM(H6:H65)</f>
        <v>47961299</v>
      </c>
      <c r="I5" s="164">
        <f>SUM(I6:I65)</f>
        <v>1465699</v>
      </c>
      <c r="J5" s="143">
        <f>H5/I5</f>
        <v>32.7224750784438</v>
      </c>
    </row>
    <row r="6" spans="1:10" ht="36" customHeight="1" thickTop="1">
      <c r="A6" s="32">
        <v>1</v>
      </c>
      <c r="B6" s="13" t="s">
        <v>1641</v>
      </c>
      <c r="C6" s="13" t="s">
        <v>1642</v>
      </c>
      <c r="D6" s="70" t="s">
        <v>153</v>
      </c>
      <c r="E6" s="531" t="s">
        <v>911</v>
      </c>
      <c r="F6" s="372" t="s">
        <v>366</v>
      </c>
      <c r="G6" s="74" t="s">
        <v>127</v>
      </c>
      <c r="H6" s="166">
        <v>10983157</v>
      </c>
      <c r="I6" s="166">
        <v>274579</v>
      </c>
      <c r="J6" s="49">
        <v>40</v>
      </c>
    </row>
    <row r="7" spans="1:10" ht="27">
      <c r="A7" s="32">
        <v>2</v>
      </c>
      <c r="B7" s="13" t="s">
        <v>1643</v>
      </c>
      <c r="C7" s="70" t="s">
        <v>154</v>
      </c>
      <c r="D7" s="13" t="s">
        <v>1644</v>
      </c>
      <c r="E7" s="531" t="s">
        <v>1645</v>
      </c>
      <c r="F7" s="372" t="s">
        <v>366</v>
      </c>
      <c r="G7" s="74" t="s">
        <v>127</v>
      </c>
      <c r="H7" s="166">
        <v>1243408</v>
      </c>
      <c r="I7" s="166">
        <v>70271</v>
      </c>
      <c r="J7" s="49">
        <f t="shared" ref="J7:J12" si="0">H7/I7</f>
        <v>17.694468557441905</v>
      </c>
    </row>
    <row r="8" spans="1:10" ht="27">
      <c r="A8" s="32">
        <v>3</v>
      </c>
      <c r="B8" s="13" t="s">
        <v>1646</v>
      </c>
      <c r="C8" s="70" t="s">
        <v>154</v>
      </c>
      <c r="D8" s="13" t="s">
        <v>1644</v>
      </c>
      <c r="E8" s="531" t="s">
        <v>1645</v>
      </c>
      <c r="F8" s="372" t="s">
        <v>366</v>
      </c>
      <c r="G8" s="74" t="s">
        <v>127</v>
      </c>
      <c r="H8" s="166">
        <v>4691512</v>
      </c>
      <c r="I8" s="166">
        <v>183448</v>
      </c>
      <c r="J8" s="49">
        <f t="shared" si="0"/>
        <v>25.574070036195543</v>
      </c>
    </row>
    <row r="9" spans="1:10" ht="40.5">
      <c r="A9" s="32">
        <v>4</v>
      </c>
      <c r="B9" s="13" t="s">
        <v>1647</v>
      </c>
      <c r="C9" s="70" t="s">
        <v>154</v>
      </c>
      <c r="D9" s="13" t="s">
        <v>1644</v>
      </c>
      <c r="E9" s="531" t="s">
        <v>1645</v>
      </c>
      <c r="F9" s="372" t="s">
        <v>366</v>
      </c>
      <c r="G9" s="74" t="s">
        <v>127</v>
      </c>
      <c r="H9" s="166">
        <v>1281824</v>
      </c>
      <c r="I9" s="590">
        <v>40057</v>
      </c>
      <c r="J9" s="49">
        <f t="shared" si="0"/>
        <v>32</v>
      </c>
    </row>
    <row r="10" spans="1:10" ht="27">
      <c r="A10" s="32">
        <v>5</v>
      </c>
      <c r="B10" s="13" t="s">
        <v>1648</v>
      </c>
      <c r="C10" s="70" t="s">
        <v>154</v>
      </c>
      <c r="D10" s="13" t="s">
        <v>1644</v>
      </c>
      <c r="E10" s="531" t="s">
        <v>1645</v>
      </c>
      <c r="F10" s="372" t="s">
        <v>366</v>
      </c>
      <c r="G10" s="74" t="s">
        <v>127</v>
      </c>
      <c r="H10" s="125">
        <v>6155428</v>
      </c>
      <c r="I10" s="591">
        <v>181042</v>
      </c>
      <c r="J10" s="49">
        <f t="shared" si="0"/>
        <v>34</v>
      </c>
    </row>
    <row r="11" spans="1:10" ht="27">
      <c r="A11" s="73">
        <v>6</v>
      </c>
      <c r="B11" s="13" t="s">
        <v>1649</v>
      </c>
      <c r="C11" s="70" t="s">
        <v>154</v>
      </c>
      <c r="D11" s="13" t="s">
        <v>1644</v>
      </c>
      <c r="E11" s="531" t="s">
        <v>1645</v>
      </c>
      <c r="F11" s="372" t="s">
        <v>366</v>
      </c>
      <c r="G11" s="74" t="s">
        <v>127</v>
      </c>
      <c r="H11" s="125">
        <v>6536126</v>
      </c>
      <c r="I11" s="125">
        <v>192239</v>
      </c>
      <c r="J11" s="49">
        <f t="shared" si="0"/>
        <v>34</v>
      </c>
    </row>
    <row r="12" spans="1:10" ht="27">
      <c r="A12" s="73">
        <v>7</v>
      </c>
      <c r="B12" s="13" t="s">
        <v>1650</v>
      </c>
      <c r="C12" s="70" t="s">
        <v>154</v>
      </c>
      <c r="D12" s="13" t="s">
        <v>1644</v>
      </c>
      <c r="E12" s="531" t="s">
        <v>1645</v>
      </c>
      <c r="F12" s="372" t="s">
        <v>366</v>
      </c>
      <c r="G12" s="74" t="s">
        <v>127</v>
      </c>
      <c r="H12" s="125">
        <v>5097076</v>
      </c>
      <c r="I12" s="125">
        <v>149914</v>
      </c>
      <c r="J12" s="49">
        <f t="shared" si="0"/>
        <v>34</v>
      </c>
    </row>
    <row r="13" spans="1:10" ht="27">
      <c r="A13" s="32">
        <v>8</v>
      </c>
      <c r="B13" s="13" t="s">
        <v>1651</v>
      </c>
      <c r="C13" s="13" t="s">
        <v>660</v>
      </c>
      <c r="D13" s="13" t="s">
        <v>153</v>
      </c>
      <c r="E13" s="531" t="s">
        <v>911</v>
      </c>
      <c r="F13" s="372" t="s">
        <v>1511</v>
      </c>
      <c r="G13" s="89" t="s">
        <v>127</v>
      </c>
      <c r="H13" s="37">
        <v>11972768</v>
      </c>
      <c r="I13" s="37">
        <v>374149</v>
      </c>
      <c r="J13" s="70">
        <f>H13/I13</f>
        <v>32</v>
      </c>
    </row>
    <row r="14" spans="1:10">
      <c r="A14" s="32">
        <v>9</v>
      </c>
      <c r="B14" s="70"/>
      <c r="C14" s="70"/>
      <c r="D14" s="70"/>
      <c r="E14" s="70"/>
      <c r="F14" s="70"/>
      <c r="G14" s="74"/>
      <c r="H14" s="125"/>
      <c r="I14" s="125"/>
      <c r="J14" s="49" t="e">
        <f t="shared" ref="J14:J65" si="1">H14/I14</f>
        <v>#DIV/0!</v>
      </c>
    </row>
    <row r="15" spans="1:10">
      <c r="A15" s="32">
        <v>10</v>
      </c>
      <c r="B15" s="70"/>
      <c r="C15" s="70"/>
      <c r="D15" s="70"/>
      <c r="E15" s="70"/>
      <c r="F15" s="70"/>
      <c r="G15" s="74"/>
      <c r="H15" s="125"/>
      <c r="I15" s="125"/>
      <c r="J15" s="49" t="e">
        <f t="shared" si="1"/>
        <v>#DIV/0!</v>
      </c>
    </row>
    <row r="16" spans="1:10">
      <c r="A16" s="73">
        <v>11</v>
      </c>
      <c r="B16" s="70"/>
      <c r="C16" s="70"/>
      <c r="D16" s="70"/>
      <c r="E16" s="70"/>
      <c r="F16" s="70"/>
      <c r="G16" s="74"/>
      <c r="H16" s="125"/>
      <c r="I16" s="125"/>
      <c r="J16" s="49" t="e">
        <f t="shared" si="1"/>
        <v>#DIV/0!</v>
      </c>
    </row>
    <row r="17" spans="1:10">
      <c r="A17" s="73">
        <v>12</v>
      </c>
      <c r="B17" s="70"/>
      <c r="C17" s="70"/>
      <c r="D17" s="70"/>
      <c r="E17" s="70"/>
      <c r="F17" s="70"/>
      <c r="G17" s="74"/>
      <c r="H17" s="125"/>
      <c r="I17" s="125"/>
      <c r="J17" s="49" t="e">
        <f t="shared" si="1"/>
        <v>#DIV/0!</v>
      </c>
    </row>
    <row r="18" spans="1:10">
      <c r="A18" s="32">
        <v>13</v>
      </c>
      <c r="B18" s="70"/>
      <c r="C18" s="70"/>
      <c r="D18" s="70"/>
      <c r="E18" s="70"/>
      <c r="F18" s="70"/>
      <c r="G18" s="74"/>
      <c r="H18" s="125"/>
      <c r="I18" s="125"/>
      <c r="J18" s="49" t="e">
        <f t="shared" si="1"/>
        <v>#DIV/0!</v>
      </c>
    </row>
    <row r="19" spans="1:10">
      <c r="A19" s="32">
        <v>14</v>
      </c>
      <c r="B19" s="70"/>
      <c r="C19" s="70"/>
      <c r="D19" s="70"/>
      <c r="E19" s="70"/>
      <c r="F19" s="70"/>
      <c r="G19" s="74"/>
      <c r="H19" s="125"/>
      <c r="I19" s="125"/>
      <c r="J19" s="49" t="e">
        <f t="shared" si="1"/>
        <v>#DIV/0!</v>
      </c>
    </row>
    <row r="20" spans="1:10">
      <c r="A20" s="32">
        <v>15</v>
      </c>
      <c r="B20" s="70"/>
      <c r="C20" s="70"/>
      <c r="D20" s="70"/>
      <c r="E20" s="70"/>
      <c r="F20" s="70"/>
      <c r="G20" s="74"/>
      <c r="H20" s="125"/>
      <c r="I20" s="125"/>
      <c r="J20" s="49" t="e">
        <f t="shared" si="1"/>
        <v>#DIV/0!</v>
      </c>
    </row>
    <row r="21" spans="1:10">
      <c r="A21" s="73">
        <v>16</v>
      </c>
      <c r="B21" s="70"/>
      <c r="C21" s="70"/>
      <c r="D21" s="70"/>
      <c r="E21" s="70"/>
      <c r="F21" s="70"/>
      <c r="G21" s="74"/>
      <c r="H21" s="125"/>
      <c r="I21" s="125"/>
      <c r="J21" s="49" t="e">
        <f t="shared" si="1"/>
        <v>#DIV/0!</v>
      </c>
    </row>
    <row r="22" spans="1:10">
      <c r="A22" s="73">
        <v>17</v>
      </c>
      <c r="B22" s="70"/>
      <c r="C22" s="70"/>
      <c r="D22" s="70"/>
      <c r="E22" s="70"/>
      <c r="F22" s="70"/>
      <c r="G22" s="74"/>
      <c r="H22" s="125"/>
      <c r="I22" s="125"/>
      <c r="J22" s="49" t="e">
        <f t="shared" si="1"/>
        <v>#DIV/0!</v>
      </c>
    </row>
    <row r="23" spans="1:10">
      <c r="A23" s="32">
        <v>18</v>
      </c>
      <c r="B23" s="70"/>
      <c r="C23" s="70"/>
      <c r="D23" s="70"/>
      <c r="E23" s="70"/>
      <c r="F23" s="70"/>
      <c r="G23" s="74"/>
      <c r="H23" s="125"/>
      <c r="I23" s="125"/>
      <c r="J23" s="49" t="e">
        <f t="shared" si="1"/>
        <v>#DIV/0!</v>
      </c>
    </row>
    <row r="24" spans="1:10">
      <c r="A24" s="32">
        <v>19</v>
      </c>
      <c r="B24" s="70"/>
      <c r="C24" s="70"/>
      <c r="D24" s="70"/>
      <c r="E24" s="70"/>
      <c r="F24" s="70"/>
      <c r="G24" s="74"/>
      <c r="H24" s="125"/>
      <c r="I24" s="125"/>
      <c r="J24" s="49" t="e">
        <f t="shared" si="1"/>
        <v>#DIV/0!</v>
      </c>
    </row>
    <row r="25" spans="1:10">
      <c r="A25" s="32">
        <v>20</v>
      </c>
      <c r="B25" s="70"/>
      <c r="C25" s="70"/>
      <c r="D25" s="70"/>
      <c r="E25" s="70"/>
      <c r="F25" s="70"/>
      <c r="G25" s="74"/>
      <c r="H25" s="125"/>
      <c r="I25" s="125"/>
      <c r="J25" s="49" t="e">
        <f t="shared" si="1"/>
        <v>#DIV/0!</v>
      </c>
    </row>
    <row r="26" spans="1:10">
      <c r="A26" s="73">
        <v>21</v>
      </c>
      <c r="B26" s="70"/>
      <c r="C26" s="70"/>
      <c r="D26" s="70"/>
      <c r="E26" s="70"/>
      <c r="F26" s="70"/>
      <c r="G26" s="74"/>
      <c r="H26" s="125"/>
      <c r="I26" s="125"/>
      <c r="J26" s="49" t="e">
        <f t="shared" si="1"/>
        <v>#DIV/0!</v>
      </c>
    </row>
    <row r="27" spans="1:10">
      <c r="A27" s="73">
        <v>22</v>
      </c>
      <c r="B27" s="70"/>
      <c r="C27" s="70"/>
      <c r="D27" s="70"/>
      <c r="E27" s="70"/>
      <c r="F27" s="70"/>
      <c r="G27" s="74"/>
      <c r="H27" s="125"/>
      <c r="I27" s="125"/>
      <c r="J27" s="49" t="e">
        <f t="shared" si="1"/>
        <v>#DIV/0!</v>
      </c>
    </row>
    <row r="28" spans="1:10">
      <c r="A28" s="32">
        <v>23</v>
      </c>
      <c r="B28" s="70"/>
      <c r="C28" s="70"/>
      <c r="D28" s="70"/>
      <c r="E28" s="70"/>
      <c r="F28" s="70"/>
      <c r="G28" s="74"/>
      <c r="H28" s="125"/>
      <c r="I28" s="125"/>
      <c r="J28" s="49" t="e">
        <f t="shared" si="1"/>
        <v>#DIV/0!</v>
      </c>
    </row>
    <row r="29" spans="1:10">
      <c r="A29" s="32">
        <v>24</v>
      </c>
      <c r="B29" s="70"/>
      <c r="C29" s="70"/>
      <c r="D29" s="70"/>
      <c r="E29" s="70"/>
      <c r="F29" s="70"/>
      <c r="G29" s="74"/>
      <c r="H29" s="125"/>
      <c r="I29" s="125"/>
      <c r="J29" s="49" t="e">
        <f t="shared" si="1"/>
        <v>#DIV/0!</v>
      </c>
    </row>
    <row r="30" spans="1:10">
      <c r="A30" s="32">
        <v>25</v>
      </c>
      <c r="B30" s="70"/>
      <c r="C30" s="70"/>
      <c r="D30" s="70"/>
      <c r="E30" s="70"/>
      <c r="F30" s="70"/>
      <c r="G30" s="74"/>
      <c r="H30" s="125"/>
      <c r="I30" s="125"/>
      <c r="J30" s="49" t="e">
        <f t="shared" si="1"/>
        <v>#DIV/0!</v>
      </c>
    </row>
    <row r="31" spans="1:10">
      <c r="A31" s="73">
        <v>26</v>
      </c>
      <c r="B31" s="49"/>
      <c r="C31" s="49"/>
      <c r="D31" s="49"/>
      <c r="E31" s="49"/>
      <c r="F31" s="49"/>
      <c r="G31" s="78"/>
      <c r="H31" s="49"/>
      <c r="I31" s="49"/>
      <c r="J31" s="49" t="e">
        <f t="shared" si="1"/>
        <v>#DIV/0!</v>
      </c>
    </row>
    <row r="32" spans="1:10">
      <c r="A32" s="73">
        <v>27</v>
      </c>
      <c r="B32" s="49"/>
      <c r="C32" s="49"/>
      <c r="D32" s="49"/>
      <c r="E32" s="49"/>
      <c r="F32" s="49"/>
      <c r="G32" s="78"/>
      <c r="H32" s="49"/>
      <c r="I32" s="49"/>
      <c r="J32" s="49" t="e">
        <f t="shared" si="1"/>
        <v>#DIV/0!</v>
      </c>
    </row>
    <row r="33" spans="1:10">
      <c r="A33" s="32">
        <v>28</v>
      </c>
      <c r="B33" s="49"/>
      <c r="C33" s="49"/>
      <c r="D33" s="49"/>
      <c r="E33" s="49"/>
      <c r="F33" s="49"/>
      <c r="G33" s="78"/>
      <c r="H33" s="49"/>
      <c r="I33" s="49"/>
      <c r="J33" s="49" t="e">
        <f t="shared" si="1"/>
        <v>#DIV/0!</v>
      </c>
    </row>
    <row r="34" spans="1:10">
      <c r="A34" s="32">
        <v>29</v>
      </c>
      <c r="B34" s="49"/>
      <c r="C34" s="49"/>
      <c r="D34" s="49"/>
      <c r="E34" s="49"/>
      <c r="F34" s="49"/>
      <c r="G34" s="78"/>
      <c r="H34" s="49"/>
      <c r="I34" s="49"/>
      <c r="J34" s="49" t="e">
        <f t="shared" si="1"/>
        <v>#DIV/0!</v>
      </c>
    </row>
    <row r="35" spans="1:10">
      <c r="A35" s="32">
        <v>30</v>
      </c>
      <c r="B35" s="49"/>
      <c r="C35" s="49"/>
      <c r="D35" s="49"/>
      <c r="E35" s="49"/>
      <c r="F35" s="49"/>
      <c r="G35" s="78"/>
      <c r="H35" s="49"/>
      <c r="I35" s="49"/>
      <c r="J35" s="49" t="e">
        <f t="shared" si="1"/>
        <v>#DIV/0!</v>
      </c>
    </row>
    <row r="36" spans="1:10">
      <c r="A36" s="73">
        <v>31</v>
      </c>
      <c r="B36" s="49"/>
      <c r="C36" s="49"/>
      <c r="D36" s="49"/>
      <c r="E36" s="49"/>
      <c r="F36" s="49"/>
      <c r="G36" s="78"/>
      <c r="H36" s="49"/>
      <c r="I36" s="49"/>
      <c r="J36" s="49" t="e">
        <f t="shared" si="1"/>
        <v>#DIV/0!</v>
      </c>
    </row>
    <row r="37" spans="1:10">
      <c r="A37" s="73">
        <v>32</v>
      </c>
      <c r="B37" s="49"/>
      <c r="C37" s="49"/>
      <c r="D37" s="49"/>
      <c r="E37" s="49"/>
      <c r="F37" s="49"/>
      <c r="G37" s="78"/>
      <c r="H37" s="49"/>
      <c r="I37" s="49"/>
      <c r="J37" s="49" t="e">
        <f t="shared" si="1"/>
        <v>#DIV/0!</v>
      </c>
    </row>
    <row r="38" spans="1:10">
      <c r="A38" s="32">
        <v>33</v>
      </c>
      <c r="B38" s="49"/>
      <c r="C38" s="49"/>
      <c r="D38" s="49"/>
      <c r="E38" s="49"/>
      <c r="F38" s="49"/>
      <c r="G38" s="78"/>
      <c r="H38" s="49"/>
      <c r="I38" s="49"/>
      <c r="J38" s="49" t="e">
        <f t="shared" si="1"/>
        <v>#DIV/0!</v>
      </c>
    </row>
    <row r="39" spans="1:10">
      <c r="A39" s="32">
        <v>34</v>
      </c>
      <c r="B39" s="49"/>
      <c r="C39" s="49"/>
      <c r="D39" s="49"/>
      <c r="E39" s="49"/>
      <c r="F39" s="49"/>
      <c r="G39" s="78"/>
      <c r="H39" s="49"/>
      <c r="I39" s="49"/>
      <c r="J39" s="49" t="e">
        <f t="shared" si="1"/>
        <v>#DIV/0!</v>
      </c>
    </row>
    <row r="40" spans="1:10">
      <c r="A40" s="32">
        <v>35</v>
      </c>
      <c r="B40" s="49"/>
      <c r="C40" s="49"/>
      <c r="D40" s="49"/>
      <c r="E40" s="49"/>
      <c r="F40" s="49"/>
      <c r="G40" s="78"/>
      <c r="H40" s="49"/>
      <c r="I40" s="49"/>
      <c r="J40" s="49" t="e">
        <f t="shared" si="1"/>
        <v>#DIV/0!</v>
      </c>
    </row>
    <row r="41" spans="1:10">
      <c r="A41" s="73">
        <v>36</v>
      </c>
      <c r="B41" s="49"/>
      <c r="C41" s="49"/>
      <c r="D41" s="49"/>
      <c r="E41" s="49"/>
      <c r="F41" s="49"/>
      <c r="G41" s="78"/>
      <c r="H41" s="49"/>
      <c r="I41" s="49"/>
      <c r="J41" s="49" t="e">
        <f t="shared" si="1"/>
        <v>#DIV/0!</v>
      </c>
    </row>
    <row r="42" spans="1:10">
      <c r="A42" s="73">
        <v>37</v>
      </c>
      <c r="B42" s="49"/>
      <c r="C42" s="49"/>
      <c r="D42" s="49"/>
      <c r="E42" s="49"/>
      <c r="F42" s="49"/>
      <c r="G42" s="78"/>
      <c r="H42" s="49"/>
      <c r="I42" s="49"/>
      <c r="J42" s="49" t="e">
        <f t="shared" si="1"/>
        <v>#DIV/0!</v>
      </c>
    </row>
    <row r="43" spans="1:10">
      <c r="A43" s="32">
        <v>38</v>
      </c>
      <c r="B43" s="49"/>
      <c r="C43" s="49"/>
      <c r="D43" s="49"/>
      <c r="E43" s="49"/>
      <c r="F43" s="49"/>
      <c r="G43" s="78"/>
      <c r="H43" s="49"/>
      <c r="I43" s="49"/>
      <c r="J43" s="49" t="e">
        <f t="shared" si="1"/>
        <v>#DIV/0!</v>
      </c>
    </row>
    <row r="44" spans="1:10">
      <c r="A44" s="32">
        <v>39</v>
      </c>
      <c r="B44" s="49"/>
      <c r="C44" s="49"/>
      <c r="D44" s="49"/>
      <c r="E44" s="49"/>
      <c r="F44" s="49"/>
      <c r="G44" s="78"/>
      <c r="H44" s="49"/>
      <c r="I44" s="49"/>
      <c r="J44" s="49" t="e">
        <f t="shared" si="1"/>
        <v>#DIV/0!</v>
      </c>
    </row>
    <row r="45" spans="1:10">
      <c r="A45" s="32">
        <v>40</v>
      </c>
      <c r="B45" s="49"/>
      <c r="C45" s="49"/>
      <c r="D45" s="49"/>
      <c r="E45" s="49"/>
      <c r="F45" s="49"/>
      <c r="G45" s="78"/>
      <c r="H45" s="49"/>
      <c r="I45" s="49"/>
      <c r="J45" s="49" t="e">
        <f t="shared" si="1"/>
        <v>#DIV/0!</v>
      </c>
    </row>
    <row r="46" spans="1:10">
      <c r="A46" s="73">
        <v>41</v>
      </c>
      <c r="B46" s="49"/>
      <c r="C46" s="49"/>
      <c r="D46" s="49"/>
      <c r="E46" s="49"/>
      <c r="F46" s="49"/>
      <c r="G46" s="78"/>
      <c r="H46" s="49"/>
      <c r="I46" s="49"/>
      <c r="J46" s="49" t="e">
        <f t="shared" si="1"/>
        <v>#DIV/0!</v>
      </c>
    </row>
    <row r="47" spans="1:10">
      <c r="A47" s="73">
        <v>42</v>
      </c>
      <c r="B47" s="49"/>
      <c r="C47" s="49"/>
      <c r="D47" s="49"/>
      <c r="E47" s="49"/>
      <c r="F47" s="49"/>
      <c r="G47" s="78"/>
      <c r="H47" s="49"/>
      <c r="I47" s="49"/>
      <c r="J47" s="49" t="e">
        <f t="shared" si="1"/>
        <v>#DIV/0!</v>
      </c>
    </row>
    <row r="48" spans="1:10">
      <c r="A48" s="32">
        <v>43</v>
      </c>
      <c r="B48" s="49"/>
      <c r="C48" s="49"/>
      <c r="D48" s="49"/>
      <c r="E48" s="49"/>
      <c r="F48" s="49"/>
      <c r="G48" s="78"/>
      <c r="H48" s="49"/>
      <c r="I48" s="49"/>
      <c r="J48" s="49" t="e">
        <f t="shared" si="1"/>
        <v>#DIV/0!</v>
      </c>
    </row>
    <row r="49" spans="1:10">
      <c r="A49" s="32">
        <v>44</v>
      </c>
      <c r="B49" s="49"/>
      <c r="C49" s="49"/>
      <c r="D49" s="49"/>
      <c r="E49" s="49"/>
      <c r="F49" s="49"/>
      <c r="G49" s="78"/>
      <c r="H49" s="49"/>
      <c r="I49" s="49"/>
      <c r="J49" s="49" t="e">
        <f t="shared" si="1"/>
        <v>#DIV/0!</v>
      </c>
    </row>
    <row r="50" spans="1:10">
      <c r="A50" s="32">
        <v>45</v>
      </c>
      <c r="B50" s="49"/>
      <c r="C50" s="49"/>
      <c r="D50" s="49"/>
      <c r="E50" s="49"/>
      <c r="F50" s="49"/>
      <c r="G50" s="78"/>
      <c r="H50" s="49"/>
      <c r="I50" s="49"/>
      <c r="J50" s="49" t="e">
        <f t="shared" si="1"/>
        <v>#DIV/0!</v>
      </c>
    </row>
    <row r="51" spans="1:10">
      <c r="A51" s="73">
        <v>46</v>
      </c>
      <c r="B51" s="49"/>
      <c r="C51" s="49"/>
      <c r="D51" s="49"/>
      <c r="E51" s="49"/>
      <c r="F51" s="49"/>
      <c r="G51" s="78"/>
      <c r="H51" s="49"/>
      <c r="I51" s="49"/>
      <c r="J51" s="49" t="e">
        <f t="shared" si="1"/>
        <v>#DIV/0!</v>
      </c>
    </row>
    <row r="52" spans="1:10">
      <c r="A52" s="73">
        <v>47</v>
      </c>
      <c r="B52" s="49"/>
      <c r="C52" s="49"/>
      <c r="D52" s="49"/>
      <c r="E52" s="49"/>
      <c r="F52" s="49"/>
      <c r="G52" s="78"/>
      <c r="H52" s="49"/>
      <c r="I52" s="49"/>
      <c r="J52" s="49" t="e">
        <f t="shared" si="1"/>
        <v>#DIV/0!</v>
      </c>
    </row>
    <row r="53" spans="1:10">
      <c r="A53" s="32">
        <v>48</v>
      </c>
      <c r="B53" s="49"/>
      <c r="C53" s="49"/>
      <c r="D53" s="49"/>
      <c r="E53" s="49"/>
      <c r="F53" s="49"/>
      <c r="G53" s="78"/>
      <c r="H53" s="49"/>
      <c r="I53" s="49"/>
      <c r="J53" s="49" t="e">
        <f t="shared" si="1"/>
        <v>#DIV/0!</v>
      </c>
    </row>
    <row r="54" spans="1:10">
      <c r="A54" s="32">
        <v>49</v>
      </c>
      <c r="B54" s="49"/>
      <c r="C54" s="49"/>
      <c r="D54" s="49"/>
      <c r="E54" s="49"/>
      <c r="F54" s="49"/>
      <c r="G54" s="78"/>
      <c r="H54" s="49"/>
      <c r="I54" s="49"/>
      <c r="J54" s="49" t="e">
        <f t="shared" si="1"/>
        <v>#DIV/0!</v>
      </c>
    </row>
    <row r="55" spans="1:10">
      <c r="A55" s="32">
        <v>50</v>
      </c>
      <c r="B55" s="49"/>
      <c r="C55" s="49"/>
      <c r="D55" s="49"/>
      <c r="E55" s="49"/>
      <c r="F55" s="49"/>
      <c r="G55" s="78"/>
      <c r="H55" s="49"/>
      <c r="I55" s="49"/>
      <c r="J55" s="49" t="e">
        <f t="shared" si="1"/>
        <v>#DIV/0!</v>
      </c>
    </row>
    <row r="56" spans="1:10">
      <c r="A56" s="73">
        <v>51</v>
      </c>
      <c r="B56" s="49"/>
      <c r="C56" s="49"/>
      <c r="D56" s="49"/>
      <c r="E56" s="49"/>
      <c r="F56" s="49"/>
      <c r="G56" s="78"/>
      <c r="H56" s="49"/>
      <c r="I56" s="49"/>
      <c r="J56" s="49" t="e">
        <f t="shared" si="1"/>
        <v>#DIV/0!</v>
      </c>
    </row>
    <row r="57" spans="1:10">
      <c r="A57" s="73">
        <v>52</v>
      </c>
      <c r="B57" s="49"/>
      <c r="C57" s="49"/>
      <c r="D57" s="49"/>
      <c r="E57" s="49"/>
      <c r="F57" s="49"/>
      <c r="G57" s="78"/>
      <c r="H57" s="49"/>
      <c r="I57" s="49"/>
      <c r="J57" s="49" t="e">
        <f t="shared" si="1"/>
        <v>#DIV/0!</v>
      </c>
    </row>
    <row r="58" spans="1:10">
      <c r="A58" s="32">
        <v>53</v>
      </c>
      <c r="B58" s="49"/>
      <c r="C58" s="49"/>
      <c r="D58" s="49"/>
      <c r="E58" s="49"/>
      <c r="F58" s="49"/>
      <c r="G58" s="78"/>
      <c r="H58" s="49"/>
      <c r="I58" s="49"/>
      <c r="J58" s="49" t="e">
        <f t="shared" si="1"/>
        <v>#DIV/0!</v>
      </c>
    </row>
    <row r="59" spans="1:10">
      <c r="A59" s="32">
        <v>54</v>
      </c>
      <c r="B59" s="49"/>
      <c r="C59" s="49"/>
      <c r="D59" s="49"/>
      <c r="E59" s="49"/>
      <c r="F59" s="49"/>
      <c r="G59" s="78"/>
      <c r="H59" s="49"/>
      <c r="I59" s="49"/>
      <c r="J59" s="49" t="e">
        <f t="shared" si="1"/>
        <v>#DIV/0!</v>
      </c>
    </row>
    <row r="60" spans="1:10">
      <c r="A60" s="32">
        <v>55</v>
      </c>
      <c r="B60" s="49"/>
      <c r="C60" s="49"/>
      <c r="D60" s="49"/>
      <c r="E60" s="49"/>
      <c r="F60" s="49"/>
      <c r="G60" s="78"/>
      <c r="H60" s="49"/>
      <c r="I60" s="49"/>
      <c r="J60" s="49" t="e">
        <f t="shared" si="1"/>
        <v>#DIV/0!</v>
      </c>
    </row>
    <row r="61" spans="1:10">
      <c r="A61" s="73">
        <v>56</v>
      </c>
      <c r="B61" s="49"/>
      <c r="C61" s="49"/>
      <c r="D61" s="49"/>
      <c r="E61" s="49"/>
      <c r="F61" s="49"/>
      <c r="G61" s="78"/>
      <c r="H61" s="49"/>
      <c r="I61" s="49"/>
      <c r="J61" s="49" t="e">
        <f t="shared" si="1"/>
        <v>#DIV/0!</v>
      </c>
    </row>
    <row r="62" spans="1:10">
      <c r="A62" s="73">
        <v>57</v>
      </c>
      <c r="B62" s="49"/>
      <c r="C62" s="49"/>
      <c r="D62" s="49"/>
      <c r="E62" s="49"/>
      <c r="F62" s="49"/>
      <c r="G62" s="78"/>
      <c r="H62" s="49"/>
      <c r="I62" s="49"/>
      <c r="J62" s="49" t="e">
        <f t="shared" si="1"/>
        <v>#DIV/0!</v>
      </c>
    </row>
    <row r="63" spans="1:10">
      <c r="A63" s="32">
        <v>58</v>
      </c>
      <c r="B63" s="49"/>
      <c r="C63" s="49"/>
      <c r="D63" s="49"/>
      <c r="E63" s="49"/>
      <c r="F63" s="49"/>
      <c r="G63" s="78"/>
      <c r="H63" s="49"/>
      <c r="I63" s="49"/>
      <c r="J63" s="49" t="e">
        <f t="shared" si="1"/>
        <v>#DIV/0!</v>
      </c>
    </row>
    <row r="64" spans="1:10">
      <c r="A64" s="32">
        <v>59</v>
      </c>
      <c r="B64" s="49"/>
      <c r="C64" s="49"/>
      <c r="D64" s="49"/>
      <c r="E64" s="49"/>
      <c r="F64" s="49"/>
      <c r="G64" s="78"/>
      <c r="H64" s="49"/>
      <c r="I64" s="49"/>
      <c r="J64" s="49" t="e">
        <f t="shared" si="1"/>
        <v>#DIV/0!</v>
      </c>
    </row>
    <row r="65" spans="1:10">
      <c r="A65" s="32">
        <v>60</v>
      </c>
      <c r="B65" s="49"/>
      <c r="C65" s="49"/>
      <c r="D65" s="49"/>
      <c r="E65" s="49"/>
      <c r="F65" s="49"/>
      <c r="G65" s="78"/>
      <c r="H65" s="49"/>
      <c r="I65" s="49"/>
      <c r="J65" s="49" t="e">
        <f t="shared" si="1"/>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0"/>
  <sheetViews>
    <sheetView view="pageBreakPreview" topLeftCell="D1" zoomScaleNormal="100" zoomScaleSheetLayoutView="100" workbookViewId="0">
      <selection activeCell="H3" sqref="H3"/>
    </sheetView>
  </sheetViews>
  <sheetFormatPr defaultColWidth="9" defaultRowHeight="13.5"/>
  <cols>
    <col min="1" max="1" width="9" style="32"/>
    <col min="2" max="2" width="20" style="32" customWidth="1"/>
    <col min="3" max="3" width="12.75" style="32" customWidth="1"/>
    <col min="4" max="4" width="18.375" style="32" bestFit="1" customWidth="1"/>
    <col min="5" max="5" width="13.125" style="32" bestFit="1" customWidth="1"/>
    <col min="6" max="6" width="13" style="32" customWidth="1"/>
    <col min="7" max="7" width="13" style="34" customWidth="1"/>
    <col min="8" max="8" width="13" style="351" customWidth="1"/>
    <col min="9" max="9" width="15.125" style="352" bestFit="1" customWidth="1"/>
    <col min="10" max="10" width="9" style="32"/>
    <col min="11" max="11" width="9" style="353"/>
    <col min="12" max="12" width="12" style="35" customWidth="1"/>
    <col min="13" max="13" width="14.5" style="354" customWidth="1"/>
    <col min="14" max="14" width="7.25" style="32" bestFit="1" customWidth="1"/>
    <col min="15" max="257" width="9" style="32"/>
    <col min="258" max="258" width="20" style="32" customWidth="1"/>
    <col min="259" max="259" width="12.75" style="32"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2" style="32" customWidth="1"/>
    <col min="269" max="269" width="14.5" style="32" customWidth="1"/>
    <col min="270" max="270" width="7.25" style="32" bestFit="1" customWidth="1"/>
    <col min="271" max="513" width="9" style="32"/>
    <col min="514" max="514" width="20" style="32" customWidth="1"/>
    <col min="515" max="515" width="12.75" style="32"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2" style="32" customWidth="1"/>
    <col min="525" max="525" width="14.5" style="32" customWidth="1"/>
    <col min="526" max="526" width="7.25" style="32" bestFit="1" customWidth="1"/>
    <col min="527" max="769" width="9" style="32"/>
    <col min="770" max="770" width="20" style="32" customWidth="1"/>
    <col min="771" max="771" width="12.75" style="32"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2" style="32" customWidth="1"/>
    <col min="781" max="781" width="14.5" style="32" customWidth="1"/>
    <col min="782" max="782" width="7.25" style="32" bestFit="1" customWidth="1"/>
    <col min="783" max="1025" width="9" style="32"/>
    <col min="1026" max="1026" width="20" style="32" customWidth="1"/>
    <col min="1027" max="1027" width="12.75" style="32"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2" style="32" customWidth="1"/>
    <col min="1037" max="1037" width="14.5" style="32" customWidth="1"/>
    <col min="1038" max="1038" width="7.25" style="32" bestFit="1" customWidth="1"/>
    <col min="1039" max="1281" width="9" style="32"/>
    <col min="1282" max="1282" width="20" style="32" customWidth="1"/>
    <col min="1283" max="1283" width="12.75" style="32"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2" style="32" customWidth="1"/>
    <col min="1293" max="1293" width="14.5" style="32" customWidth="1"/>
    <col min="1294" max="1294" width="7.25" style="32" bestFit="1" customWidth="1"/>
    <col min="1295" max="1537" width="9" style="32"/>
    <col min="1538" max="1538" width="20" style="32" customWidth="1"/>
    <col min="1539" max="1539" width="12.75" style="32"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2" style="32" customWidth="1"/>
    <col min="1549" max="1549" width="14.5" style="32" customWidth="1"/>
    <col min="1550" max="1550" width="7.25" style="32" bestFit="1" customWidth="1"/>
    <col min="1551" max="1793" width="9" style="32"/>
    <col min="1794" max="1794" width="20" style="32" customWidth="1"/>
    <col min="1795" max="1795" width="12.75" style="32"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2" style="32" customWidth="1"/>
    <col min="1805" max="1805" width="14.5" style="32" customWidth="1"/>
    <col min="1806" max="1806" width="7.25" style="32" bestFit="1" customWidth="1"/>
    <col min="1807" max="2049" width="9" style="32"/>
    <col min="2050" max="2050" width="20" style="32" customWidth="1"/>
    <col min="2051" max="2051" width="12.75" style="32"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2" style="32" customWidth="1"/>
    <col min="2061" max="2061" width="14.5" style="32" customWidth="1"/>
    <col min="2062" max="2062" width="7.25" style="32" bestFit="1" customWidth="1"/>
    <col min="2063" max="2305" width="9" style="32"/>
    <col min="2306" max="2306" width="20" style="32" customWidth="1"/>
    <col min="2307" max="2307" width="12.75" style="32"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2" style="32" customWidth="1"/>
    <col min="2317" max="2317" width="14.5" style="32" customWidth="1"/>
    <col min="2318" max="2318" width="7.25" style="32" bestFit="1" customWidth="1"/>
    <col min="2319" max="2561" width="9" style="32"/>
    <col min="2562" max="2562" width="20" style="32" customWidth="1"/>
    <col min="2563" max="2563" width="12.75" style="32"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2" style="32" customWidth="1"/>
    <col min="2573" max="2573" width="14.5" style="32" customWidth="1"/>
    <col min="2574" max="2574" width="7.25" style="32" bestFit="1" customWidth="1"/>
    <col min="2575" max="2817" width="9" style="32"/>
    <col min="2818" max="2818" width="20" style="32" customWidth="1"/>
    <col min="2819" max="2819" width="12.75" style="32"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2" style="32" customWidth="1"/>
    <col min="2829" max="2829" width="14.5" style="32" customWidth="1"/>
    <col min="2830" max="2830" width="7.25" style="32" bestFit="1" customWidth="1"/>
    <col min="2831" max="3073" width="9" style="32"/>
    <col min="3074" max="3074" width="20" style="32" customWidth="1"/>
    <col min="3075" max="3075" width="12.75" style="32"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2" style="32" customWidth="1"/>
    <col min="3085" max="3085" width="14.5" style="32" customWidth="1"/>
    <col min="3086" max="3086" width="7.25" style="32" bestFit="1" customWidth="1"/>
    <col min="3087" max="3329" width="9" style="32"/>
    <col min="3330" max="3330" width="20" style="32" customWidth="1"/>
    <col min="3331" max="3331" width="12.75" style="32"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2" style="32" customWidth="1"/>
    <col min="3341" max="3341" width="14.5" style="32" customWidth="1"/>
    <col min="3342" max="3342" width="7.25" style="32" bestFit="1" customWidth="1"/>
    <col min="3343" max="3585" width="9" style="32"/>
    <col min="3586" max="3586" width="20" style="32" customWidth="1"/>
    <col min="3587" max="3587" width="12.75" style="32"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2" style="32" customWidth="1"/>
    <col min="3597" max="3597" width="14.5" style="32" customWidth="1"/>
    <col min="3598" max="3598" width="7.25" style="32" bestFit="1" customWidth="1"/>
    <col min="3599" max="3841" width="9" style="32"/>
    <col min="3842" max="3842" width="20" style="32" customWidth="1"/>
    <col min="3843" max="3843" width="12.75" style="32"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2" style="32" customWidth="1"/>
    <col min="3853" max="3853" width="14.5" style="32" customWidth="1"/>
    <col min="3854" max="3854" width="7.25" style="32" bestFit="1" customWidth="1"/>
    <col min="3855" max="4097" width="9" style="32"/>
    <col min="4098" max="4098" width="20" style="32" customWidth="1"/>
    <col min="4099" max="4099" width="12.75" style="32"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2" style="32" customWidth="1"/>
    <col min="4109" max="4109" width="14.5" style="32" customWidth="1"/>
    <col min="4110" max="4110" width="7.25" style="32" bestFit="1" customWidth="1"/>
    <col min="4111" max="4353" width="9" style="32"/>
    <col min="4354" max="4354" width="20" style="32" customWidth="1"/>
    <col min="4355" max="4355" width="12.75" style="32"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2" style="32" customWidth="1"/>
    <col min="4365" max="4365" width="14.5" style="32" customWidth="1"/>
    <col min="4366" max="4366" width="7.25" style="32" bestFit="1" customWidth="1"/>
    <col min="4367" max="4609" width="9" style="32"/>
    <col min="4610" max="4610" width="20" style="32" customWidth="1"/>
    <col min="4611" max="4611" width="12.75" style="32"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2" style="32" customWidth="1"/>
    <col min="4621" max="4621" width="14.5" style="32" customWidth="1"/>
    <col min="4622" max="4622" width="7.25" style="32" bestFit="1" customWidth="1"/>
    <col min="4623" max="4865" width="9" style="32"/>
    <col min="4866" max="4866" width="20" style="32" customWidth="1"/>
    <col min="4867" max="4867" width="12.75" style="32"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2" style="32" customWidth="1"/>
    <col min="4877" max="4877" width="14.5" style="32" customWidth="1"/>
    <col min="4878" max="4878" width="7.25" style="32" bestFit="1" customWidth="1"/>
    <col min="4879" max="5121" width="9" style="32"/>
    <col min="5122" max="5122" width="20" style="32" customWidth="1"/>
    <col min="5123" max="5123" width="12.75" style="32"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2" style="32" customWidth="1"/>
    <col min="5133" max="5133" width="14.5" style="32" customWidth="1"/>
    <col min="5134" max="5134" width="7.25" style="32" bestFit="1" customWidth="1"/>
    <col min="5135" max="5377" width="9" style="32"/>
    <col min="5378" max="5378" width="20" style="32" customWidth="1"/>
    <col min="5379" max="5379" width="12.75" style="32"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2" style="32" customWidth="1"/>
    <col min="5389" max="5389" width="14.5" style="32" customWidth="1"/>
    <col min="5390" max="5390" width="7.25" style="32" bestFit="1" customWidth="1"/>
    <col min="5391" max="5633" width="9" style="32"/>
    <col min="5634" max="5634" width="20" style="32" customWidth="1"/>
    <col min="5635" max="5635" width="12.75" style="32"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2" style="32" customWidth="1"/>
    <col min="5645" max="5645" width="14.5" style="32" customWidth="1"/>
    <col min="5646" max="5646" width="7.25" style="32" bestFit="1" customWidth="1"/>
    <col min="5647" max="5889" width="9" style="32"/>
    <col min="5890" max="5890" width="20" style="32" customWidth="1"/>
    <col min="5891" max="5891" width="12.75" style="32"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2" style="32" customWidth="1"/>
    <col min="5901" max="5901" width="14.5" style="32" customWidth="1"/>
    <col min="5902" max="5902" width="7.25" style="32" bestFit="1" customWidth="1"/>
    <col min="5903" max="6145" width="9" style="32"/>
    <col min="6146" max="6146" width="20" style="32" customWidth="1"/>
    <col min="6147" max="6147" width="12.75" style="32"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2" style="32" customWidth="1"/>
    <col min="6157" max="6157" width="14.5" style="32" customWidth="1"/>
    <col min="6158" max="6158" width="7.25" style="32" bestFit="1" customWidth="1"/>
    <col min="6159" max="6401" width="9" style="32"/>
    <col min="6402" max="6402" width="20" style="32" customWidth="1"/>
    <col min="6403" max="6403" width="12.75" style="32"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2" style="32" customWidth="1"/>
    <col min="6413" max="6413" width="14.5" style="32" customWidth="1"/>
    <col min="6414" max="6414" width="7.25" style="32" bestFit="1" customWidth="1"/>
    <col min="6415" max="6657" width="9" style="32"/>
    <col min="6658" max="6658" width="20" style="32" customWidth="1"/>
    <col min="6659" max="6659" width="12.75" style="32"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2" style="32" customWidth="1"/>
    <col min="6669" max="6669" width="14.5" style="32" customWidth="1"/>
    <col min="6670" max="6670" width="7.25" style="32" bestFit="1" customWidth="1"/>
    <col min="6671" max="6913" width="9" style="32"/>
    <col min="6914" max="6914" width="20" style="32" customWidth="1"/>
    <col min="6915" max="6915" width="12.75" style="32"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2" style="32" customWidth="1"/>
    <col min="6925" max="6925" width="14.5" style="32" customWidth="1"/>
    <col min="6926" max="6926" width="7.25" style="32" bestFit="1" customWidth="1"/>
    <col min="6927" max="7169" width="9" style="32"/>
    <col min="7170" max="7170" width="20" style="32" customWidth="1"/>
    <col min="7171" max="7171" width="12.75" style="32"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2" style="32" customWidth="1"/>
    <col min="7181" max="7181" width="14.5" style="32" customWidth="1"/>
    <col min="7182" max="7182" width="7.25" style="32" bestFit="1" customWidth="1"/>
    <col min="7183" max="7425" width="9" style="32"/>
    <col min="7426" max="7426" width="20" style="32" customWidth="1"/>
    <col min="7427" max="7427" width="12.75" style="32"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2" style="32" customWidth="1"/>
    <col min="7437" max="7437" width="14.5" style="32" customWidth="1"/>
    <col min="7438" max="7438" width="7.25" style="32" bestFit="1" customWidth="1"/>
    <col min="7439" max="7681" width="9" style="32"/>
    <col min="7682" max="7682" width="20" style="32" customWidth="1"/>
    <col min="7683" max="7683" width="12.75" style="32"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2" style="32" customWidth="1"/>
    <col min="7693" max="7693" width="14.5" style="32" customWidth="1"/>
    <col min="7694" max="7694" width="7.25" style="32" bestFit="1" customWidth="1"/>
    <col min="7695" max="7937" width="9" style="32"/>
    <col min="7938" max="7938" width="20" style="32" customWidth="1"/>
    <col min="7939" max="7939" width="12.75" style="32"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2" style="32" customWidth="1"/>
    <col min="7949" max="7949" width="14.5" style="32" customWidth="1"/>
    <col min="7950" max="7950" width="7.25" style="32" bestFit="1" customWidth="1"/>
    <col min="7951" max="8193" width="9" style="32"/>
    <col min="8194" max="8194" width="20" style="32" customWidth="1"/>
    <col min="8195" max="8195" width="12.75" style="32"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2" style="32" customWidth="1"/>
    <col min="8205" max="8205" width="14.5" style="32" customWidth="1"/>
    <col min="8206" max="8206" width="7.25" style="32" bestFit="1" customWidth="1"/>
    <col min="8207" max="8449" width="9" style="32"/>
    <col min="8450" max="8450" width="20" style="32" customWidth="1"/>
    <col min="8451" max="8451" width="12.75" style="32"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2" style="32" customWidth="1"/>
    <col min="8461" max="8461" width="14.5" style="32" customWidth="1"/>
    <col min="8462" max="8462" width="7.25" style="32" bestFit="1" customWidth="1"/>
    <col min="8463" max="8705" width="9" style="32"/>
    <col min="8706" max="8706" width="20" style="32" customWidth="1"/>
    <col min="8707" max="8707" width="12.75" style="32"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2" style="32" customWidth="1"/>
    <col min="8717" max="8717" width="14.5" style="32" customWidth="1"/>
    <col min="8718" max="8718" width="7.25" style="32" bestFit="1" customWidth="1"/>
    <col min="8719" max="8961" width="9" style="32"/>
    <col min="8962" max="8962" width="20" style="32" customWidth="1"/>
    <col min="8963" max="8963" width="12.75" style="32"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2" style="32" customWidth="1"/>
    <col min="8973" max="8973" width="14.5" style="32" customWidth="1"/>
    <col min="8974" max="8974" width="7.25" style="32" bestFit="1" customWidth="1"/>
    <col min="8975" max="9217" width="9" style="32"/>
    <col min="9218" max="9218" width="20" style="32" customWidth="1"/>
    <col min="9219" max="9219" width="12.75" style="32"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2" style="32" customWidth="1"/>
    <col min="9229" max="9229" width="14.5" style="32" customWidth="1"/>
    <col min="9230" max="9230" width="7.25" style="32" bestFit="1" customWidth="1"/>
    <col min="9231" max="9473" width="9" style="32"/>
    <col min="9474" max="9474" width="20" style="32" customWidth="1"/>
    <col min="9475" max="9475" width="12.75" style="32"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2" style="32" customWidth="1"/>
    <col min="9485" max="9485" width="14.5" style="32" customWidth="1"/>
    <col min="9486" max="9486" width="7.25" style="32" bestFit="1" customWidth="1"/>
    <col min="9487" max="9729" width="9" style="32"/>
    <col min="9730" max="9730" width="20" style="32" customWidth="1"/>
    <col min="9731" max="9731" width="12.75" style="32"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2" style="32" customWidth="1"/>
    <col min="9741" max="9741" width="14.5" style="32" customWidth="1"/>
    <col min="9742" max="9742" width="7.25" style="32" bestFit="1" customWidth="1"/>
    <col min="9743" max="9985" width="9" style="32"/>
    <col min="9986" max="9986" width="20" style="32" customWidth="1"/>
    <col min="9987" max="9987" width="12.75" style="32"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2" style="32" customWidth="1"/>
    <col min="9997" max="9997" width="14.5" style="32" customWidth="1"/>
    <col min="9998" max="9998" width="7.25" style="32" bestFit="1" customWidth="1"/>
    <col min="9999" max="10241" width="9" style="32"/>
    <col min="10242" max="10242" width="20" style="32" customWidth="1"/>
    <col min="10243" max="10243" width="12.75" style="32"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2" style="32" customWidth="1"/>
    <col min="10253" max="10253" width="14.5" style="32" customWidth="1"/>
    <col min="10254" max="10254" width="7.25" style="32" bestFit="1" customWidth="1"/>
    <col min="10255" max="10497" width="9" style="32"/>
    <col min="10498" max="10498" width="20" style="32" customWidth="1"/>
    <col min="10499" max="10499" width="12.75" style="32"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2" style="32" customWidth="1"/>
    <col min="10509" max="10509" width="14.5" style="32" customWidth="1"/>
    <col min="10510" max="10510" width="7.25" style="32" bestFit="1" customWidth="1"/>
    <col min="10511" max="10753" width="9" style="32"/>
    <col min="10754" max="10754" width="20" style="32" customWidth="1"/>
    <col min="10755" max="10755" width="12.75" style="32"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2" style="32" customWidth="1"/>
    <col min="10765" max="10765" width="14.5" style="32" customWidth="1"/>
    <col min="10766" max="10766" width="7.25" style="32" bestFit="1" customWidth="1"/>
    <col min="10767" max="11009" width="9" style="32"/>
    <col min="11010" max="11010" width="20" style="32" customWidth="1"/>
    <col min="11011" max="11011" width="12.75" style="32"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2" style="32" customWidth="1"/>
    <col min="11021" max="11021" width="14.5" style="32" customWidth="1"/>
    <col min="11022" max="11022" width="7.25" style="32" bestFit="1" customWidth="1"/>
    <col min="11023" max="11265" width="9" style="32"/>
    <col min="11266" max="11266" width="20" style="32" customWidth="1"/>
    <col min="11267" max="11267" width="12.75" style="32"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2" style="32" customWidth="1"/>
    <col min="11277" max="11277" width="14.5" style="32" customWidth="1"/>
    <col min="11278" max="11278" width="7.25" style="32" bestFit="1" customWidth="1"/>
    <col min="11279" max="11521" width="9" style="32"/>
    <col min="11522" max="11522" width="20" style="32" customWidth="1"/>
    <col min="11523" max="11523" width="12.75" style="32"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2" style="32" customWidth="1"/>
    <col min="11533" max="11533" width="14.5" style="32" customWidth="1"/>
    <col min="11534" max="11534" width="7.25" style="32" bestFit="1" customWidth="1"/>
    <col min="11535" max="11777" width="9" style="32"/>
    <col min="11778" max="11778" width="20" style="32" customWidth="1"/>
    <col min="11779" max="11779" width="12.75" style="32"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2" style="32" customWidth="1"/>
    <col min="11789" max="11789" width="14.5" style="32" customWidth="1"/>
    <col min="11790" max="11790" width="7.25" style="32" bestFit="1" customWidth="1"/>
    <col min="11791" max="12033" width="9" style="32"/>
    <col min="12034" max="12034" width="20" style="32" customWidth="1"/>
    <col min="12035" max="12035" width="12.75" style="32"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2" style="32" customWidth="1"/>
    <col min="12045" max="12045" width="14.5" style="32" customWidth="1"/>
    <col min="12046" max="12046" width="7.25" style="32" bestFit="1" customWidth="1"/>
    <col min="12047" max="12289" width="9" style="32"/>
    <col min="12290" max="12290" width="20" style="32" customWidth="1"/>
    <col min="12291" max="12291" width="12.75" style="32"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2" style="32" customWidth="1"/>
    <col min="12301" max="12301" width="14.5" style="32" customWidth="1"/>
    <col min="12302" max="12302" width="7.25" style="32" bestFit="1" customWidth="1"/>
    <col min="12303" max="12545" width="9" style="32"/>
    <col min="12546" max="12546" width="20" style="32" customWidth="1"/>
    <col min="12547" max="12547" width="12.75" style="32"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2" style="32" customWidth="1"/>
    <col min="12557" max="12557" width="14.5" style="32" customWidth="1"/>
    <col min="12558" max="12558" width="7.25" style="32" bestFit="1" customWidth="1"/>
    <col min="12559" max="12801" width="9" style="32"/>
    <col min="12802" max="12802" width="20" style="32" customWidth="1"/>
    <col min="12803" max="12803" width="12.75" style="32"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2" style="32" customWidth="1"/>
    <col min="12813" max="12813" width="14.5" style="32" customWidth="1"/>
    <col min="12814" max="12814" width="7.25" style="32" bestFit="1" customWidth="1"/>
    <col min="12815" max="13057" width="9" style="32"/>
    <col min="13058" max="13058" width="20" style="32" customWidth="1"/>
    <col min="13059" max="13059" width="12.75" style="32"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2" style="32" customWidth="1"/>
    <col min="13069" max="13069" width="14.5" style="32" customWidth="1"/>
    <col min="13070" max="13070" width="7.25" style="32" bestFit="1" customWidth="1"/>
    <col min="13071" max="13313" width="9" style="32"/>
    <col min="13314" max="13314" width="20" style="32" customWidth="1"/>
    <col min="13315" max="13315" width="12.75" style="32"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2" style="32" customWidth="1"/>
    <col min="13325" max="13325" width="14.5" style="32" customWidth="1"/>
    <col min="13326" max="13326" width="7.25" style="32" bestFit="1" customWidth="1"/>
    <col min="13327" max="13569" width="9" style="32"/>
    <col min="13570" max="13570" width="20" style="32" customWidth="1"/>
    <col min="13571" max="13571" width="12.75" style="32"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2" style="32" customWidth="1"/>
    <col min="13581" max="13581" width="14.5" style="32" customWidth="1"/>
    <col min="13582" max="13582" width="7.25" style="32" bestFit="1" customWidth="1"/>
    <col min="13583" max="13825" width="9" style="32"/>
    <col min="13826" max="13826" width="20" style="32" customWidth="1"/>
    <col min="13827" max="13827" width="12.75" style="32"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2" style="32" customWidth="1"/>
    <col min="13837" max="13837" width="14.5" style="32" customWidth="1"/>
    <col min="13838" max="13838" width="7.25" style="32" bestFit="1" customWidth="1"/>
    <col min="13839" max="14081" width="9" style="32"/>
    <col min="14082" max="14082" width="20" style="32" customWidth="1"/>
    <col min="14083" max="14083" width="12.75" style="32"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2" style="32" customWidth="1"/>
    <col min="14093" max="14093" width="14.5" style="32" customWidth="1"/>
    <col min="14094" max="14094" width="7.25" style="32" bestFit="1" customWidth="1"/>
    <col min="14095" max="14337" width="9" style="32"/>
    <col min="14338" max="14338" width="20" style="32" customWidth="1"/>
    <col min="14339" max="14339" width="12.75" style="32"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2" style="32" customWidth="1"/>
    <col min="14349" max="14349" width="14.5" style="32" customWidth="1"/>
    <col min="14350" max="14350" width="7.25" style="32" bestFit="1" customWidth="1"/>
    <col min="14351" max="14593" width="9" style="32"/>
    <col min="14594" max="14594" width="20" style="32" customWidth="1"/>
    <col min="14595" max="14595" width="12.75" style="32"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2" style="32" customWidth="1"/>
    <col min="14605" max="14605" width="14.5" style="32" customWidth="1"/>
    <col min="14606" max="14606" width="7.25" style="32" bestFit="1" customWidth="1"/>
    <col min="14607" max="14849" width="9" style="32"/>
    <col min="14850" max="14850" width="20" style="32" customWidth="1"/>
    <col min="14851" max="14851" width="12.75" style="32"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2" style="32" customWidth="1"/>
    <col min="14861" max="14861" width="14.5" style="32" customWidth="1"/>
    <col min="14862" max="14862" width="7.25" style="32" bestFit="1" customWidth="1"/>
    <col min="14863" max="15105" width="9" style="32"/>
    <col min="15106" max="15106" width="20" style="32" customWidth="1"/>
    <col min="15107" max="15107" width="12.75" style="32"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2" style="32" customWidth="1"/>
    <col min="15117" max="15117" width="14.5" style="32" customWidth="1"/>
    <col min="15118" max="15118" width="7.25" style="32" bestFit="1" customWidth="1"/>
    <col min="15119" max="15361" width="9" style="32"/>
    <col min="15362" max="15362" width="20" style="32" customWidth="1"/>
    <col min="15363" max="15363" width="12.75" style="32"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2" style="32" customWidth="1"/>
    <col min="15373" max="15373" width="14.5" style="32" customWidth="1"/>
    <col min="15374" max="15374" width="7.25" style="32" bestFit="1" customWidth="1"/>
    <col min="15375" max="15617" width="9" style="32"/>
    <col min="15618" max="15618" width="20" style="32" customWidth="1"/>
    <col min="15619" max="15619" width="12.75" style="32"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2" style="32" customWidth="1"/>
    <col min="15629" max="15629" width="14.5" style="32" customWidth="1"/>
    <col min="15630" max="15630" width="7.25" style="32" bestFit="1" customWidth="1"/>
    <col min="15631" max="15873" width="9" style="32"/>
    <col min="15874" max="15874" width="20" style="32" customWidth="1"/>
    <col min="15875" max="15875" width="12.75" style="32"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2" style="32" customWidth="1"/>
    <col min="15885" max="15885" width="14.5" style="32" customWidth="1"/>
    <col min="15886" max="15886" width="7.25" style="32" bestFit="1" customWidth="1"/>
    <col min="15887" max="16129" width="9" style="32"/>
    <col min="16130" max="16130" width="20" style="32" customWidth="1"/>
    <col min="16131" max="16131" width="12.75" style="32"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2" style="32" customWidth="1"/>
    <col min="16141" max="16141" width="14.5" style="32" customWidth="1"/>
    <col min="16142" max="16142" width="7.25" style="32" bestFit="1" customWidth="1"/>
    <col min="16143" max="16384" width="9" style="32"/>
  </cols>
  <sheetData>
    <row r="1" spans="1:13">
      <c r="A1" s="32" t="s">
        <v>0</v>
      </c>
      <c r="B1" s="33" t="str">
        <f>[6]合計!C3</f>
        <v>川崎市</v>
      </c>
      <c r="I1" s="352" t="s">
        <v>51</v>
      </c>
      <c r="K1" s="353" t="s">
        <v>52</v>
      </c>
    </row>
    <row r="2" spans="1:13" ht="54" customHeight="1">
      <c r="B2" s="36"/>
      <c r="E2" s="817" t="s">
        <v>53</v>
      </c>
      <c r="F2" s="817"/>
      <c r="G2" s="817"/>
      <c r="H2" s="136">
        <f>SUMIF(E8:E348,"PPS",H8:H348)</f>
        <v>1463915</v>
      </c>
      <c r="I2" s="355"/>
      <c r="J2" s="35"/>
    </row>
    <row r="3" spans="1:13" ht="57" customHeight="1">
      <c r="B3" s="34"/>
      <c r="E3" s="817" t="s">
        <v>54</v>
      </c>
      <c r="F3" s="817"/>
      <c r="G3" s="817"/>
      <c r="H3" s="136">
        <f>M7</f>
        <v>2348829</v>
      </c>
      <c r="I3" s="355"/>
      <c r="J3" s="39"/>
    </row>
    <row r="4" spans="1:13" s="39" customFormat="1" ht="55.5" customHeight="1">
      <c r="B4" s="40"/>
      <c r="E4" s="817" t="s">
        <v>628</v>
      </c>
      <c r="F4" s="817"/>
      <c r="G4" s="817"/>
      <c r="H4" s="139">
        <f>H3/I7</f>
        <v>0.99543271207142214</v>
      </c>
      <c r="I4" s="355"/>
      <c r="K4" s="356"/>
      <c r="L4" s="42"/>
      <c r="M4" s="357"/>
    </row>
    <row r="5" spans="1:13" s="34" customFormat="1" ht="17.25" customHeight="1">
      <c r="B5" s="43"/>
      <c r="E5" s="44"/>
      <c r="F5" s="44"/>
      <c r="G5" s="44"/>
      <c r="H5" s="140"/>
      <c r="I5" s="358"/>
      <c r="J5" s="43"/>
      <c r="K5" s="359"/>
      <c r="L5" s="47"/>
      <c r="M5" s="360"/>
    </row>
    <row r="6" spans="1:13" ht="54">
      <c r="A6" s="48" t="s">
        <v>56</v>
      </c>
      <c r="B6" s="49" t="s">
        <v>57</v>
      </c>
      <c r="C6" s="49" t="s">
        <v>58</v>
      </c>
      <c r="D6" s="49" t="s">
        <v>59</v>
      </c>
      <c r="E6" s="50" t="s">
        <v>60</v>
      </c>
      <c r="F6" s="49" t="s">
        <v>61</v>
      </c>
      <c r="G6" s="51" t="s">
        <v>62</v>
      </c>
      <c r="H6" s="52" t="s">
        <v>63</v>
      </c>
      <c r="I6" s="361" t="s">
        <v>64</v>
      </c>
      <c r="J6" s="50" t="s">
        <v>65</v>
      </c>
      <c r="K6" s="217" t="s">
        <v>66</v>
      </c>
      <c r="L6" s="50" t="s">
        <v>67</v>
      </c>
      <c r="M6" s="362" t="s">
        <v>68</v>
      </c>
    </row>
    <row r="7" spans="1:13" s="54" customFormat="1" ht="14.25" thickBot="1">
      <c r="B7" s="55" t="s">
        <v>69</v>
      </c>
      <c r="C7" s="55"/>
      <c r="D7" s="55"/>
      <c r="E7" s="55"/>
      <c r="F7" s="55"/>
      <c r="G7" s="55"/>
      <c r="H7" s="363">
        <f>SUM(H8:H348)</f>
        <v>3573983</v>
      </c>
      <c r="I7" s="364">
        <f>SUM(I8:I348)</f>
        <v>2359606</v>
      </c>
      <c r="J7" s="57">
        <f t="shared" ref="J7:J31" si="0">H7/I7</f>
        <v>1.5146524462134781</v>
      </c>
      <c r="K7" s="365">
        <f>SUM(K8:K348)</f>
        <v>77060</v>
      </c>
      <c r="L7" s="59">
        <f>SUM(L8:L348)</f>
        <v>217465232</v>
      </c>
      <c r="M7" s="366">
        <f>SUM(M8:M348)</f>
        <v>2348829</v>
      </c>
    </row>
    <row r="8" spans="1:13" s="221" customFormat="1" ht="36.75" thickTop="1">
      <c r="A8" s="221">
        <v>1</v>
      </c>
      <c r="B8" s="69" t="s">
        <v>629</v>
      </c>
      <c r="C8" s="62" t="s">
        <v>630</v>
      </c>
      <c r="D8" s="63" t="s">
        <v>631</v>
      </c>
      <c r="E8" s="63" t="s">
        <v>99</v>
      </c>
      <c r="F8" s="62" t="s">
        <v>113</v>
      </c>
      <c r="G8" s="64">
        <v>2</v>
      </c>
      <c r="H8" s="367">
        <v>19237</v>
      </c>
      <c r="I8" s="66"/>
      <c r="J8" s="41" t="e">
        <f t="shared" si="0"/>
        <v>#DIV/0!</v>
      </c>
      <c r="K8" s="294">
        <v>483</v>
      </c>
      <c r="L8" s="298">
        <v>1111000</v>
      </c>
      <c r="M8" s="282" t="str">
        <f t="shared" ref="M8:M20" si="1">IF(ISBLANK(I8),"",H8)</f>
        <v/>
      </c>
    </row>
    <row r="9" spans="1:13" s="221" customFormat="1" ht="48.75" customHeight="1">
      <c r="A9" s="221">
        <v>2</v>
      </c>
      <c r="B9" s="69" t="s">
        <v>632</v>
      </c>
      <c r="C9" s="62" t="s">
        <v>630</v>
      </c>
      <c r="D9" s="63" t="s">
        <v>631</v>
      </c>
      <c r="E9" s="63" t="s">
        <v>99</v>
      </c>
      <c r="F9" s="62" t="s">
        <v>113</v>
      </c>
      <c r="G9" s="64">
        <v>5</v>
      </c>
      <c r="H9" s="367">
        <v>68773</v>
      </c>
      <c r="I9" s="66">
        <v>76380</v>
      </c>
      <c r="J9" s="41">
        <f t="shared" si="0"/>
        <v>0.90040586540979317</v>
      </c>
      <c r="K9" s="294">
        <v>1350</v>
      </c>
      <c r="L9" s="298">
        <v>4344300</v>
      </c>
      <c r="M9" s="294">
        <f t="shared" si="1"/>
        <v>68773</v>
      </c>
    </row>
    <row r="10" spans="1:13" s="221" customFormat="1" ht="24">
      <c r="A10" s="221">
        <v>3</v>
      </c>
      <c r="B10" s="368" t="s">
        <v>633</v>
      </c>
      <c r="C10" s="62" t="s">
        <v>630</v>
      </c>
      <c r="D10" s="111" t="s">
        <v>634</v>
      </c>
      <c r="E10" s="72" t="s">
        <v>99</v>
      </c>
      <c r="F10" s="62" t="s">
        <v>472</v>
      </c>
      <c r="G10" s="369" t="s">
        <v>635</v>
      </c>
      <c r="H10" s="367">
        <v>1621</v>
      </c>
      <c r="I10" s="370"/>
      <c r="J10" s="41" t="e">
        <f t="shared" si="0"/>
        <v>#DIV/0!</v>
      </c>
      <c r="K10" s="294">
        <v>80</v>
      </c>
      <c r="L10" s="64">
        <v>81418</v>
      </c>
      <c r="M10" s="294" t="str">
        <f t="shared" si="1"/>
        <v/>
      </c>
    </row>
    <row r="11" spans="1:13" s="221" customFormat="1" ht="24">
      <c r="A11" s="221">
        <v>4</v>
      </c>
      <c r="B11" s="69" t="s">
        <v>636</v>
      </c>
      <c r="C11" s="62" t="s">
        <v>630</v>
      </c>
      <c r="D11" s="63" t="s">
        <v>637</v>
      </c>
      <c r="E11" s="74" t="s">
        <v>99</v>
      </c>
      <c r="F11" s="63" t="s">
        <v>113</v>
      </c>
      <c r="G11" s="62">
        <v>1</v>
      </c>
      <c r="H11" s="367">
        <v>2147</v>
      </c>
      <c r="I11" s="66"/>
      <c r="J11" s="41" t="e">
        <f t="shared" si="0"/>
        <v>#DIV/0!</v>
      </c>
      <c r="K11" s="216">
        <v>59</v>
      </c>
      <c r="L11" s="107">
        <v>101801</v>
      </c>
      <c r="M11" s="294" t="str">
        <f t="shared" si="1"/>
        <v/>
      </c>
    </row>
    <row r="12" spans="1:13" s="221" customFormat="1" ht="24">
      <c r="A12" s="221">
        <v>5</v>
      </c>
      <c r="B12" s="69" t="s">
        <v>638</v>
      </c>
      <c r="C12" s="62" t="s">
        <v>639</v>
      </c>
      <c r="D12" s="62" t="s">
        <v>640</v>
      </c>
      <c r="E12" s="74" t="s">
        <v>99</v>
      </c>
      <c r="F12" s="62" t="s">
        <v>472</v>
      </c>
      <c r="G12" s="64">
        <v>3</v>
      </c>
      <c r="H12" s="367">
        <v>2810</v>
      </c>
      <c r="I12" s="66">
        <v>2810</v>
      </c>
      <c r="J12" s="41">
        <f t="shared" si="0"/>
        <v>1</v>
      </c>
      <c r="K12" s="294">
        <v>94</v>
      </c>
      <c r="L12" s="99">
        <v>143000</v>
      </c>
      <c r="M12" s="294">
        <f t="shared" si="1"/>
        <v>2810</v>
      </c>
    </row>
    <row r="13" spans="1:13" s="221" customFormat="1" ht="54">
      <c r="A13" s="221">
        <v>6</v>
      </c>
      <c r="B13" s="69" t="s">
        <v>641</v>
      </c>
      <c r="C13" s="72" t="s">
        <v>642</v>
      </c>
      <c r="D13" s="194" t="s">
        <v>643</v>
      </c>
      <c r="E13" s="63" t="s">
        <v>127</v>
      </c>
      <c r="F13" s="62" t="s">
        <v>113</v>
      </c>
      <c r="G13" s="64">
        <v>4</v>
      </c>
      <c r="H13" s="367">
        <v>153843</v>
      </c>
      <c r="I13" s="66">
        <v>153843</v>
      </c>
      <c r="J13" s="41">
        <f t="shared" si="0"/>
        <v>1</v>
      </c>
      <c r="K13" s="294">
        <v>2600</v>
      </c>
      <c r="L13" s="99">
        <v>9409362</v>
      </c>
      <c r="M13" s="294">
        <f t="shared" si="1"/>
        <v>153843</v>
      </c>
    </row>
    <row r="14" spans="1:13" s="221" customFormat="1" ht="24">
      <c r="A14" s="221">
        <v>7</v>
      </c>
      <c r="B14" s="69" t="s">
        <v>644</v>
      </c>
      <c r="C14" s="63" t="s">
        <v>251</v>
      </c>
      <c r="D14" s="63" t="s">
        <v>252</v>
      </c>
      <c r="E14" s="63" t="s">
        <v>99</v>
      </c>
      <c r="F14" s="62" t="s">
        <v>113</v>
      </c>
      <c r="G14" s="64">
        <v>4</v>
      </c>
      <c r="H14" s="367">
        <v>19818</v>
      </c>
      <c r="I14" s="66"/>
      <c r="J14" s="41" t="e">
        <f t="shared" si="0"/>
        <v>#DIV/0!</v>
      </c>
      <c r="K14" s="294">
        <v>3500</v>
      </c>
      <c r="L14" s="99">
        <v>859460</v>
      </c>
      <c r="M14" s="294" t="str">
        <f t="shared" si="1"/>
        <v/>
      </c>
    </row>
    <row r="15" spans="1:13" s="221" customFormat="1" ht="24">
      <c r="A15" s="221">
        <v>8</v>
      </c>
      <c r="B15" s="69" t="s">
        <v>645</v>
      </c>
      <c r="C15" s="63" t="s">
        <v>251</v>
      </c>
      <c r="D15" s="63" t="s">
        <v>252</v>
      </c>
      <c r="E15" s="63" t="s">
        <v>99</v>
      </c>
      <c r="F15" s="62" t="s">
        <v>113</v>
      </c>
      <c r="G15" s="64">
        <v>4</v>
      </c>
      <c r="H15" s="367">
        <v>40339</v>
      </c>
      <c r="I15" s="66"/>
      <c r="J15" s="41" t="e">
        <f t="shared" si="0"/>
        <v>#DIV/0!</v>
      </c>
      <c r="K15" s="294">
        <v>1400</v>
      </c>
      <c r="L15" s="99">
        <v>2472680</v>
      </c>
      <c r="M15" s="294" t="str">
        <f t="shared" si="1"/>
        <v/>
      </c>
    </row>
    <row r="16" spans="1:13" s="221" customFormat="1" ht="24">
      <c r="A16" s="221">
        <v>9</v>
      </c>
      <c r="B16" s="368" t="s">
        <v>646</v>
      </c>
      <c r="C16" s="63" t="s">
        <v>251</v>
      </c>
      <c r="D16" s="63" t="s">
        <v>252</v>
      </c>
      <c r="E16" s="63" t="s">
        <v>99</v>
      </c>
      <c r="F16" s="62" t="s">
        <v>113</v>
      </c>
      <c r="G16" s="64">
        <v>4</v>
      </c>
      <c r="H16" s="367">
        <v>10253</v>
      </c>
      <c r="I16" s="370"/>
      <c r="J16" s="41" t="e">
        <f t="shared" si="0"/>
        <v>#DIV/0!</v>
      </c>
      <c r="K16" s="294">
        <v>1600</v>
      </c>
      <c r="L16" s="64">
        <v>251460</v>
      </c>
      <c r="M16" s="294" t="str">
        <f t="shared" si="1"/>
        <v/>
      </c>
    </row>
    <row r="17" spans="1:13" s="221" customFormat="1" ht="24">
      <c r="A17" s="221">
        <v>10</v>
      </c>
      <c r="B17" s="69" t="s">
        <v>647</v>
      </c>
      <c r="C17" s="63" t="s">
        <v>251</v>
      </c>
      <c r="D17" s="63" t="s">
        <v>252</v>
      </c>
      <c r="E17" s="63" t="s">
        <v>99</v>
      </c>
      <c r="F17" s="62" t="s">
        <v>113</v>
      </c>
      <c r="G17" s="64">
        <v>4</v>
      </c>
      <c r="H17" s="367">
        <v>8260</v>
      </c>
      <c r="I17" s="66"/>
      <c r="J17" s="41" t="e">
        <f t="shared" si="0"/>
        <v>#DIV/0!</v>
      </c>
      <c r="K17" s="294">
        <v>226</v>
      </c>
      <c r="L17" s="64">
        <v>440500</v>
      </c>
      <c r="M17" s="294" t="str">
        <f t="shared" si="1"/>
        <v/>
      </c>
    </row>
    <row r="18" spans="1:13" s="221" customFormat="1" ht="24">
      <c r="A18" s="221">
        <v>11</v>
      </c>
      <c r="B18" s="69" t="s">
        <v>648</v>
      </c>
      <c r="C18" s="63" t="s">
        <v>251</v>
      </c>
      <c r="D18" s="63" t="s">
        <v>252</v>
      </c>
      <c r="E18" s="63" t="s">
        <v>99</v>
      </c>
      <c r="F18" s="62" t="s">
        <v>113</v>
      </c>
      <c r="G18" s="64">
        <v>4</v>
      </c>
      <c r="H18" s="367">
        <v>7947</v>
      </c>
      <c r="I18" s="66"/>
      <c r="J18" s="41" t="e">
        <f t="shared" si="0"/>
        <v>#DIV/0!</v>
      </c>
      <c r="K18" s="294">
        <v>252</v>
      </c>
      <c r="L18" s="64">
        <v>408800</v>
      </c>
      <c r="M18" s="294" t="str">
        <f t="shared" si="1"/>
        <v/>
      </c>
    </row>
    <row r="19" spans="1:13" s="262" customFormat="1" ht="24">
      <c r="A19" s="262">
        <v>12</v>
      </c>
      <c r="B19" s="69" t="s">
        <v>649</v>
      </c>
      <c r="C19" s="63" t="s">
        <v>251</v>
      </c>
      <c r="D19" s="63" t="s">
        <v>252</v>
      </c>
      <c r="E19" s="63" t="s">
        <v>99</v>
      </c>
      <c r="F19" s="62" t="s">
        <v>113</v>
      </c>
      <c r="G19" s="64">
        <v>4</v>
      </c>
      <c r="H19" s="367">
        <v>4162</v>
      </c>
      <c r="I19" s="66"/>
      <c r="J19" s="67" t="e">
        <f t="shared" si="0"/>
        <v>#DIV/0!</v>
      </c>
      <c r="K19" s="294">
        <v>157</v>
      </c>
      <c r="L19" s="64">
        <v>203100</v>
      </c>
      <c r="M19" s="294" t="str">
        <f t="shared" si="1"/>
        <v/>
      </c>
    </row>
    <row r="20" spans="1:13" s="262" customFormat="1" ht="24">
      <c r="A20" s="262">
        <v>13</v>
      </c>
      <c r="B20" s="368" t="s">
        <v>650</v>
      </c>
      <c r="C20" s="63" t="s">
        <v>251</v>
      </c>
      <c r="D20" s="63" t="s">
        <v>252</v>
      </c>
      <c r="E20" s="63" t="s">
        <v>99</v>
      </c>
      <c r="F20" s="62" t="s">
        <v>113</v>
      </c>
      <c r="G20" s="64">
        <v>4</v>
      </c>
      <c r="H20" s="367">
        <v>6613</v>
      </c>
      <c r="I20" s="370"/>
      <c r="J20" s="67" t="e">
        <f t="shared" si="0"/>
        <v>#DIV/0!</v>
      </c>
      <c r="K20" s="294">
        <v>88</v>
      </c>
      <c r="L20" s="64">
        <v>394100</v>
      </c>
      <c r="M20" s="294" t="str">
        <f t="shared" si="1"/>
        <v/>
      </c>
    </row>
    <row r="21" spans="1:13" s="221" customFormat="1" ht="24">
      <c r="A21" s="221">
        <v>14</v>
      </c>
      <c r="B21" s="69" t="s">
        <v>651</v>
      </c>
      <c r="C21" s="63" t="s">
        <v>251</v>
      </c>
      <c r="D21" s="63" t="s">
        <v>252</v>
      </c>
      <c r="E21" s="63" t="s">
        <v>99</v>
      </c>
      <c r="F21" s="62" t="s">
        <v>113</v>
      </c>
      <c r="G21" s="64">
        <v>4</v>
      </c>
      <c r="H21" s="367">
        <v>292</v>
      </c>
      <c r="I21" s="66"/>
      <c r="J21" s="41" t="e">
        <f t="shared" si="0"/>
        <v>#DIV/0!</v>
      </c>
      <c r="K21" s="371">
        <v>6</v>
      </c>
      <c r="L21" s="64">
        <v>16500</v>
      </c>
      <c r="M21" s="294" t="str">
        <f>IF(ISBLANK(I21),"",I21)</f>
        <v/>
      </c>
    </row>
    <row r="22" spans="1:13" s="221" customFormat="1" ht="24">
      <c r="A22" s="221">
        <v>15</v>
      </c>
      <c r="B22" s="372" t="s">
        <v>652</v>
      </c>
      <c r="C22" s="63" t="s">
        <v>251</v>
      </c>
      <c r="D22" s="63" t="s">
        <v>252</v>
      </c>
      <c r="E22" s="63" t="s">
        <v>99</v>
      </c>
      <c r="F22" s="62" t="s">
        <v>113</v>
      </c>
      <c r="G22" s="64">
        <v>4</v>
      </c>
      <c r="H22" s="373">
        <v>1459</v>
      </c>
      <c r="I22" s="77"/>
      <c r="J22" s="67" t="e">
        <f t="shared" si="0"/>
        <v>#DIV/0!</v>
      </c>
      <c r="K22" s="371">
        <v>50</v>
      </c>
      <c r="L22" s="64">
        <v>73200</v>
      </c>
      <c r="M22" s="294"/>
    </row>
    <row r="23" spans="1:13" s="221" customFormat="1" ht="24">
      <c r="A23" s="221">
        <v>16</v>
      </c>
      <c r="B23" s="372" t="s">
        <v>653</v>
      </c>
      <c r="C23" s="63" t="s">
        <v>251</v>
      </c>
      <c r="D23" s="63" t="s">
        <v>252</v>
      </c>
      <c r="E23" s="63" t="s">
        <v>99</v>
      </c>
      <c r="F23" s="62" t="s">
        <v>113</v>
      </c>
      <c r="G23" s="64">
        <v>4</v>
      </c>
      <c r="H23" s="373">
        <v>4854</v>
      </c>
      <c r="I23" s="77"/>
      <c r="J23" s="67" t="e">
        <f t="shared" si="0"/>
        <v>#DIV/0!</v>
      </c>
      <c r="K23" s="216">
        <v>77</v>
      </c>
      <c r="L23" s="64">
        <v>277000</v>
      </c>
      <c r="M23" s="294"/>
    </row>
    <row r="24" spans="1:13" s="221" customFormat="1" ht="24">
      <c r="A24" s="221">
        <v>17</v>
      </c>
      <c r="B24" s="372" t="s">
        <v>654</v>
      </c>
      <c r="C24" s="63" t="s">
        <v>251</v>
      </c>
      <c r="D24" s="63" t="s">
        <v>252</v>
      </c>
      <c r="E24" s="63" t="s">
        <v>99</v>
      </c>
      <c r="F24" s="62" t="s">
        <v>113</v>
      </c>
      <c r="G24" s="64">
        <v>4</v>
      </c>
      <c r="H24" s="373">
        <v>2611</v>
      </c>
      <c r="I24" s="77"/>
      <c r="J24" s="41" t="e">
        <f t="shared" si="0"/>
        <v>#DIV/0!</v>
      </c>
      <c r="K24" s="216">
        <v>77</v>
      </c>
      <c r="L24" s="64">
        <v>135000</v>
      </c>
      <c r="M24" s="294"/>
    </row>
    <row r="25" spans="1:13" s="221" customFormat="1" ht="24">
      <c r="A25" s="221">
        <v>18</v>
      </c>
      <c r="B25" s="372" t="s">
        <v>655</v>
      </c>
      <c r="C25" s="63" t="s">
        <v>251</v>
      </c>
      <c r="D25" s="63" t="s">
        <v>252</v>
      </c>
      <c r="E25" s="63" t="s">
        <v>99</v>
      </c>
      <c r="F25" s="62" t="s">
        <v>113</v>
      </c>
      <c r="G25" s="64">
        <v>4</v>
      </c>
      <c r="H25" s="373">
        <v>6566</v>
      </c>
      <c r="I25" s="77"/>
      <c r="J25" s="41" t="e">
        <f t="shared" si="0"/>
        <v>#DIV/0!</v>
      </c>
      <c r="K25" s="216">
        <v>141</v>
      </c>
      <c r="L25" s="64">
        <v>367000</v>
      </c>
      <c r="M25" s="294"/>
    </row>
    <row r="26" spans="1:13" s="221" customFormat="1" ht="24">
      <c r="A26" s="221">
        <v>19</v>
      </c>
      <c r="B26" s="372" t="s">
        <v>656</v>
      </c>
      <c r="C26" s="63" t="s">
        <v>251</v>
      </c>
      <c r="D26" s="63" t="s">
        <v>252</v>
      </c>
      <c r="E26" s="63" t="s">
        <v>99</v>
      </c>
      <c r="F26" s="62" t="s">
        <v>113</v>
      </c>
      <c r="G26" s="64">
        <v>4</v>
      </c>
      <c r="H26" s="373">
        <v>3310</v>
      </c>
      <c r="I26" s="77"/>
      <c r="J26" s="41" t="e">
        <f t="shared" si="0"/>
        <v>#DIV/0!</v>
      </c>
      <c r="K26" s="216">
        <v>84</v>
      </c>
      <c r="L26" s="64">
        <v>179000</v>
      </c>
      <c r="M26" s="294"/>
    </row>
    <row r="27" spans="1:13" s="221" customFormat="1" ht="37.5" customHeight="1">
      <c r="A27" s="221">
        <v>20</v>
      </c>
      <c r="B27" s="69" t="s">
        <v>657</v>
      </c>
      <c r="C27" s="62" t="s">
        <v>658</v>
      </c>
      <c r="D27" s="63" t="s">
        <v>439</v>
      </c>
      <c r="E27" s="63" t="s">
        <v>99</v>
      </c>
      <c r="F27" s="62" t="s">
        <v>113</v>
      </c>
      <c r="G27" s="64">
        <v>3</v>
      </c>
      <c r="H27" s="367">
        <v>52391</v>
      </c>
      <c r="I27" s="66"/>
      <c r="J27" s="41" t="e">
        <f t="shared" si="0"/>
        <v>#DIV/0!</v>
      </c>
      <c r="K27" s="294">
        <v>2437</v>
      </c>
      <c r="L27" s="99">
        <v>2669343</v>
      </c>
      <c r="M27" s="294" t="str">
        <f>IF(ISBLANK(I27),"",H27)</f>
        <v/>
      </c>
    </row>
    <row r="28" spans="1:13" s="221" customFormat="1" ht="37.5" customHeight="1">
      <c r="A28" s="221">
        <v>21</v>
      </c>
      <c r="B28" s="69" t="s">
        <v>659</v>
      </c>
      <c r="C28" s="62" t="s">
        <v>660</v>
      </c>
      <c r="D28" s="63" t="s">
        <v>661</v>
      </c>
      <c r="E28" s="63" t="s">
        <v>99</v>
      </c>
      <c r="F28" s="62" t="s">
        <v>113</v>
      </c>
      <c r="G28" s="64">
        <v>2</v>
      </c>
      <c r="H28" s="367">
        <v>23864</v>
      </c>
      <c r="I28" s="66"/>
      <c r="J28" s="41" t="e">
        <f t="shared" si="0"/>
        <v>#DIV/0!</v>
      </c>
      <c r="K28" s="294">
        <v>600</v>
      </c>
      <c r="L28" s="99">
        <v>1274952</v>
      </c>
      <c r="M28" s="294" t="str">
        <f>IF(ISBLANK(I28),"",H28)</f>
        <v/>
      </c>
    </row>
    <row r="29" spans="1:13" s="221" customFormat="1" ht="27">
      <c r="A29" s="221">
        <v>22</v>
      </c>
      <c r="B29" s="69" t="s">
        <v>662</v>
      </c>
      <c r="C29" s="72" t="s">
        <v>663</v>
      </c>
      <c r="D29" s="63" t="s">
        <v>119</v>
      </c>
      <c r="E29" s="63" t="s">
        <v>99</v>
      </c>
      <c r="F29" s="62" t="s">
        <v>113</v>
      </c>
      <c r="G29" s="64">
        <v>2</v>
      </c>
      <c r="H29" s="367">
        <v>16555</v>
      </c>
      <c r="I29" s="66"/>
      <c r="J29" s="41" t="e">
        <f t="shared" si="0"/>
        <v>#DIV/0!</v>
      </c>
      <c r="K29" s="294">
        <v>578</v>
      </c>
      <c r="L29" s="99">
        <v>872223</v>
      </c>
      <c r="M29" s="294" t="str">
        <f>IF(ISBLANK(I29),"",H29)</f>
        <v/>
      </c>
    </row>
    <row r="30" spans="1:13" s="221" customFormat="1" ht="33.75" customHeight="1">
      <c r="A30" s="221">
        <v>23</v>
      </c>
      <c r="B30" s="69" t="s">
        <v>664</v>
      </c>
      <c r="C30" s="63" t="s">
        <v>665</v>
      </c>
      <c r="D30" s="63" t="s">
        <v>666</v>
      </c>
      <c r="E30" s="63" t="s">
        <v>99</v>
      </c>
      <c r="F30" s="62" t="s">
        <v>667</v>
      </c>
      <c r="G30" s="64">
        <v>3</v>
      </c>
      <c r="H30" s="367">
        <v>87127</v>
      </c>
      <c r="I30" s="66"/>
      <c r="J30" s="41" t="e">
        <f t="shared" si="0"/>
        <v>#DIV/0!</v>
      </c>
      <c r="K30" s="294">
        <v>314</v>
      </c>
      <c r="L30" s="99">
        <v>642000</v>
      </c>
      <c r="M30" s="294" t="str">
        <f>IF(ISBLANK(I30),"",H30)</f>
        <v/>
      </c>
    </row>
    <row r="31" spans="1:13" s="221" customFormat="1" ht="64.5" customHeight="1">
      <c r="A31" s="221">
        <v>24</v>
      </c>
      <c r="B31" s="69" t="s">
        <v>668</v>
      </c>
      <c r="C31" s="72" t="s">
        <v>669</v>
      </c>
      <c r="D31" s="63" t="s">
        <v>670</v>
      </c>
      <c r="E31" s="63" t="s">
        <v>99</v>
      </c>
      <c r="F31" s="62" t="s">
        <v>113</v>
      </c>
      <c r="G31" s="64">
        <v>4</v>
      </c>
      <c r="H31" s="367">
        <v>26672</v>
      </c>
      <c r="I31" s="66" t="s">
        <v>671</v>
      </c>
      <c r="J31" s="41" t="e">
        <f t="shared" si="0"/>
        <v>#VALUE!</v>
      </c>
      <c r="K31" s="216">
        <v>782</v>
      </c>
      <c r="L31" s="266">
        <v>1465000</v>
      </c>
      <c r="M31" s="294" t="s">
        <v>671</v>
      </c>
    </row>
    <row r="32" spans="1:13" s="221" customFormat="1" ht="24">
      <c r="A32" s="221">
        <v>25</v>
      </c>
      <c r="B32" s="69" t="s">
        <v>672</v>
      </c>
      <c r="C32" s="62" t="s">
        <v>673</v>
      </c>
      <c r="D32" s="63" t="s">
        <v>661</v>
      </c>
      <c r="E32" s="63" t="s">
        <v>674</v>
      </c>
      <c r="F32" s="62" t="s">
        <v>675</v>
      </c>
      <c r="G32" s="64">
        <v>3</v>
      </c>
      <c r="H32" s="367">
        <v>50748</v>
      </c>
      <c r="I32" s="66">
        <v>50830</v>
      </c>
      <c r="J32" s="41">
        <f>IF(I32="","",H32/I32)</f>
        <v>0.99838677946094823</v>
      </c>
      <c r="K32" s="294">
        <v>970</v>
      </c>
      <c r="L32" s="99">
        <v>2990000</v>
      </c>
      <c r="M32" s="282">
        <f t="shared" ref="M32:M39" si="2">IF(ISBLANK(I32),"",H32)</f>
        <v>50748</v>
      </c>
    </row>
    <row r="33" spans="1:13" s="221" customFormat="1" ht="27">
      <c r="A33" s="221">
        <v>26</v>
      </c>
      <c r="B33" s="69" t="s">
        <v>676</v>
      </c>
      <c r="C33" s="62" t="s">
        <v>677</v>
      </c>
      <c r="D33" s="194" t="s">
        <v>678</v>
      </c>
      <c r="E33" s="63" t="s">
        <v>127</v>
      </c>
      <c r="F33" s="62" t="s">
        <v>113</v>
      </c>
      <c r="G33" s="64">
        <v>3</v>
      </c>
      <c r="H33" s="367">
        <v>94094</v>
      </c>
      <c r="I33" s="370">
        <v>94094</v>
      </c>
      <c r="J33" s="41">
        <f t="shared" ref="J33:J96" si="3">H33/I33</f>
        <v>1</v>
      </c>
      <c r="K33" s="294">
        <v>1200</v>
      </c>
      <c r="L33" s="37">
        <v>5784597</v>
      </c>
      <c r="M33" s="294">
        <f t="shared" si="2"/>
        <v>94094</v>
      </c>
    </row>
    <row r="34" spans="1:13" s="221" customFormat="1" ht="27">
      <c r="A34" s="221">
        <v>27</v>
      </c>
      <c r="B34" s="69" t="s">
        <v>679</v>
      </c>
      <c r="C34" s="62" t="s">
        <v>677</v>
      </c>
      <c r="D34" s="194" t="s">
        <v>678</v>
      </c>
      <c r="E34" s="63" t="s">
        <v>127</v>
      </c>
      <c r="F34" s="62" t="s">
        <v>113</v>
      </c>
      <c r="G34" s="64">
        <v>2</v>
      </c>
      <c r="H34" s="367">
        <v>61874</v>
      </c>
      <c r="I34" s="370">
        <v>61874</v>
      </c>
      <c r="J34" s="41">
        <f t="shared" si="3"/>
        <v>1</v>
      </c>
      <c r="K34" s="294">
        <v>950</v>
      </c>
      <c r="L34" s="37">
        <v>3790016</v>
      </c>
      <c r="M34" s="294">
        <f t="shared" si="2"/>
        <v>61874</v>
      </c>
    </row>
    <row r="35" spans="1:13" s="221" customFormat="1" ht="27">
      <c r="A35" s="221">
        <v>28</v>
      </c>
      <c r="B35" s="368" t="s">
        <v>680</v>
      </c>
      <c r="C35" s="62" t="s">
        <v>677</v>
      </c>
      <c r="D35" s="194" t="s">
        <v>678</v>
      </c>
      <c r="E35" s="72" t="s">
        <v>127</v>
      </c>
      <c r="F35" s="62" t="s">
        <v>113</v>
      </c>
      <c r="G35" s="64">
        <v>3</v>
      </c>
      <c r="H35" s="367">
        <v>139650</v>
      </c>
      <c r="I35" s="370">
        <v>139650</v>
      </c>
      <c r="J35" s="41">
        <f t="shared" si="3"/>
        <v>1</v>
      </c>
      <c r="K35" s="294">
        <v>2200</v>
      </c>
      <c r="L35" s="64">
        <v>8379400</v>
      </c>
      <c r="M35" s="294">
        <f t="shared" si="2"/>
        <v>139650</v>
      </c>
    </row>
    <row r="36" spans="1:13" s="221" customFormat="1" ht="27">
      <c r="A36" s="221">
        <v>29</v>
      </c>
      <c r="B36" s="69" t="s">
        <v>681</v>
      </c>
      <c r="C36" s="62" t="s">
        <v>677</v>
      </c>
      <c r="D36" s="194" t="s">
        <v>678</v>
      </c>
      <c r="E36" s="74" t="s">
        <v>127</v>
      </c>
      <c r="F36" s="62" t="s">
        <v>113</v>
      </c>
      <c r="G36" s="62">
        <v>3</v>
      </c>
      <c r="H36" s="367">
        <v>43590</v>
      </c>
      <c r="I36" s="370">
        <v>43590</v>
      </c>
      <c r="J36" s="41">
        <f t="shared" si="3"/>
        <v>1</v>
      </c>
      <c r="K36" s="216">
        <v>1100</v>
      </c>
      <c r="L36" s="117">
        <v>2526088</v>
      </c>
      <c r="M36" s="294">
        <f t="shared" si="2"/>
        <v>43590</v>
      </c>
    </row>
    <row r="37" spans="1:13" s="221" customFormat="1" ht="27">
      <c r="A37" s="221">
        <v>30</v>
      </c>
      <c r="B37" s="69" t="s">
        <v>682</v>
      </c>
      <c r="C37" s="62" t="s">
        <v>677</v>
      </c>
      <c r="D37" s="194" t="s">
        <v>678</v>
      </c>
      <c r="E37" s="74" t="s">
        <v>127</v>
      </c>
      <c r="F37" s="62" t="s">
        <v>113</v>
      </c>
      <c r="G37" s="62">
        <v>2</v>
      </c>
      <c r="H37" s="367">
        <v>61361</v>
      </c>
      <c r="I37" s="370">
        <v>61361</v>
      </c>
      <c r="J37" s="41">
        <f t="shared" si="3"/>
        <v>1</v>
      </c>
      <c r="K37" s="216">
        <v>990</v>
      </c>
      <c r="L37" s="117">
        <v>3628105</v>
      </c>
      <c r="M37" s="294">
        <f t="shared" si="2"/>
        <v>61361</v>
      </c>
    </row>
    <row r="38" spans="1:13" s="262" customFormat="1" ht="27">
      <c r="A38" s="221">
        <v>31</v>
      </c>
      <c r="B38" s="69" t="s">
        <v>683</v>
      </c>
      <c r="C38" s="62" t="s">
        <v>677</v>
      </c>
      <c r="D38" s="194" t="s">
        <v>678</v>
      </c>
      <c r="E38" s="74" t="s">
        <v>127</v>
      </c>
      <c r="F38" s="62" t="s">
        <v>113</v>
      </c>
      <c r="G38" s="62">
        <v>3</v>
      </c>
      <c r="H38" s="367">
        <v>321190</v>
      </c>
      <c r="I38" s="370">
        <v>321190</v>
      </c>
      <c r="J38" s="67">
        <f t="shared" si="3"/>
        <v>1</v>
      </c>
      <c r="K38" s="371">
        <v>3500</v>
      </c>
      <c r="L38" s="374">
        <v>22394658</v>
      </c>
      <c r="M38" s="294">
        <f t="shared" si="2"/>
        <v>321190</v>
      </c>
    </row>
    <row r="39" spans="1:13" s="262" customFormat="1" ht="24">
      <c r="A39" s="221">
        <v>32</v>
      </c>
      <c r="B39" s="368" t="s">
        <v>684</v>
      </c>
      <c r="C39" s="62" t="s">
        <v>677</v>
      </c>
      <c r="D39" s="233" t="s">
        <v>678</v>
      </c>
      <c r="E39" s="74" t="s">
        <v>127</v>
      </c>
      <c r="F39" s="62" t="s">
        <v>113</v>
      </c>
      <c r="G39" s="62">
        <v>2</v>
      </c>
      <c r="H39" s="367">
        <v>325142</v>
      </c>
      <c r="I39" s="370">
        <v>325142</v>
      </c>
      <c r="J39" s="67">
        <f t="shared" si="3"/>
        <v>1</v>
      </c>
      <c r="K39" s="371">
        <v>4300</v>
      </c>
      <c r="L39" s="374">
        <v>22462264</v>
      </c>
      <c r="M39" s="294">
        <f t="shared" si="2"/>
        <v>325142</v>
      </c>
    </row>
    <row r="40" spans="1:13" s="221" customFormat="1" ht="27">
      <c r="A40" s="262">
        <v>33</v>
      </c>
      <c r="B40" s="69" t="s">
        <v>685</v>
      </c>
      <c r="C40" s="62" t="s">
        <v>677</v>
      </c>
      <c r="D40" s="194" t="s">
        <v>678</v>
      </c>
      <c r="E40" s="74" t="s">
        <v>127</v>
      </c>
      <c r="F40" s="62" t="s">
        <v>113</v>
      </c>
      <c r="G40" s="62">
        <v>2</v>
      </c>
      <c r="H40" s="367">
        <v>170733</v>
      </c>
      <c r="I40" s="370">
        <v>170733</v>
      </c>
      <c r="J40" s="41">
        <f t="shared" si="3"/>
        <v>1</v>
      </c>
      <c r="K40" s="371">
        <v>2100</v>
      </c>
      <c r="L40" s="374">
        <v>11847714</v>
      </c>
      <c r="M40" s="294">
        <f t="shared" ref="M40:M47" si="4">IF(ISBLANK(I40),"",I40)</f>
        <v>170733</v>
      </c>
    </row>
    <row r="41" spans="1:13" s="221" customFormat="1" ht="27">
      <c r="A41" s="262">
        <v>34</v>
      </c>
      <c r="B41" s="13" t="s">
        <v>686</v>
      </c>
      <c r="C41" s="62" t="s">
        <v>677</v>
      </c>
      <c r="D41" s="13" t="s">
        <v>678</v>
      </c>
      <c r="E41" s="74" t="s">
        <v>127</v>
      </c>
      <c r="F41" s="62" t="s">
        <v>113</v>
      </c>
      <c r="G41" s="75">
        <v>3</v>
      </c>
      <c r="H41" s="373">
        <v>368982</v>
      </c>
      <c r="I41" s="370">
        <v>368982</v>
      </c>
      <c r="J41" s="67">
        <f t="shared" si="3"/>
        <v>1</v>
      </c>
      <c r="K41" s="371">
        <v>4200</v>
      </c>
      <c r="L41" s="374">
        <v>25697760</v>
      </c>
      <c r="M41" s="294">
        <f t="shared" si="4"/>
        <v>368982</v>
      </c>
    </row>
    <row r="42" spans="1:13" s="221" customFormat="1" ht="27">
      <c r="A42" s="221">
        <v>35</v>
      </c>
      <c r="B42" s="13" t="s">
        <v>687</v>
      </c>
      <c r="C42" s="62" t="s">
        <v>677</v>
      </c>
      <c r="D42" s="13" t="s">
        <v>678</v>
      </c>
      <c r="E42" s="74" t="s">
        <v>127</v>
      </c>
      <c r="F42" s="62" t="s">
        <v>113</v>
      </c>
      <c r="G42" s="75">
        <v>3</v>
      </c>
      <c r="H42" s="373">
        <v>94273</v>
      </c>
      <c r="I42" s="370">
        <v>94273</v>
      </c>
      <c r="J42" s="67">
        <f t="shared" si="3"/>
        <v>1</v>
      </c>
      <c r="K42" s="216">
        <v>1450</v>
      </c>
      <c r="L42" s="117">
        <v>5739337</v>
      </c>
      <c r="M42" s="294">
        <f t="shared" si="4"/>
        <v>94273</v>
      </c>
    </row>
    <row r="43" spans="1:13" s="221" customFormat="1" ht="27">
      <c r="A43" s="221">
        <v>36</v>
      </c>
      <c r="B43" s="13" t="s">
        <v>688</v>
      </c>
      <c r="C43" s="62" t="s">
        <v>677</v>
      </c>
      <c r="D43" s="13" t="s">
        <v>678</v>
      </c>
      <c r="E43" s="74" t="s">
        <v>127</v>
      </c>
      <c r="F43" s="62" t="s">
        <v>113</v>
      </c>
      <c r="G43" s="75">
        <v>2</v>
      </c>
      <c r="H43" s="373">
        <v>85029</v>
      </c>
      <c r="I43" s="370">
        <v>85029</v>
      </c>
      <c r="J43" s="41">
        <f t="shared" si="3"/>
        <v>1</v>
      </c>
      <c r="K43" s="216">
        <v>2700</v>
      </c>
      <c r="L43" s="117">
        <v>4748621</v>
      </c>
      <c r="M43" s="294">
        <f t="shared" si="4"/>
        <v>85029</v>
      </c>
    </row>
    <row r="44" spans="1:13" s="221" customFormat="1" ht="27">
      <c r="A44" s="221">
        <v>37</v>
      </c>
      <c r="B44" s="13" t="s">
        <v>689</v>
      </c>
      <c r="C44" s="62" t="s">
        <v>677</v>
      </c>
      <c r="D44" s="13" t="s">
        <v>678</v>
      </c>
      <c r="E44" s="74" t="s">
        <v>127</v>
      </c>
      <c r="F44" s="62" t="s">
        <v>113</v>
      </c>
      <c r="G44" s="75">
        <v>2</v>
      </c>
      <c r="H44" s="373">
        <v>52382</v>
      </c>
      <c r="I44" s="370">
        <v>52382</v>
      </c>
      <c r="J44" s="41">
        <f t="shared" si="3"/>
        <v>1</v>
      </c>
      <c r="K44" s="216">
        <v>1314</v>
      </c>
      <c r="L44" s="117">
        <v>2986852</v>
      </c>
      <c r="M44" s="294">
        <f t="shared" si="4"/>
        <v>52382</v>
      </c>
    </row>
    <row r="45" spans="1:13" s="221" customFormat="1" ht="27">
      <c r="A45" s="221">
        <v>38</v>
      </c>
      <c r="B45" s="13" t="s">
        <v>690</v>
      </c>
      <c r="C45" s="62" t="s">
        <v>677</v>
      </c>
      <c r="D45" s="13" t="s">
        <v>691</v>
      </c>
      <c r="E45" s="74" t="s">
        <v>99</v>
      </c>
      <c r="F45" s="62" t="s">
        <v>113</v>
      </c>
      <c r="G45" s="75">
        <v>1</v>
      </c>
      <c r="H45" s="373">
        <v>20707</v>
      </c>
      <c r="I45" s="77"/>
      <c r="J45" s="41" t="e">
        <f t="shared" si="3"/>
        <v>#DIV/0!</v>
      </c>
      <c r="K45" s="216">
        <v>350</v>
      </c>
      <c r="L45" s="117">
        <v>1162900</v>
      </c>
      <c r="M45" s="294" t="str">
        <f t="shared" si="4"/>
        <v/>
      </c>
    </row>
    <row r="46" spans="1:13" s="221" customFormat="1" ht="27">
      <c r="A46" s="221">
        <v>39</v>
      </c>
      <c r="B46" s="13" t="s">
        <v>692</v>
      </c>
      <c r="C46" s="62" t="s">
        <v>677</v>
      </c>
      <c r="D46" s="13" t="s">
        <v>691</v>
      </c>
      <c r="E46" s="74" t="s">
        <v>99</v>
      </c>
      <c r="F46" s="62" t="s">
        <v>113</v>
      </c>
      <c r="G46" s="75">
        <v>2</v>
      </c>
      <c r="H46" s="373">
        <v>19046</v>
      </c>
      <c r="I46" s="77"/>
      <c r="J46" s="41" t="e">
        <f t="shared" si="3"/>
        <v>#DIV/0!</v>
      </c>
      <c r="K46" s="216">
        <v>850</v>
      </c>
      <c r="L46" s="117">
        <v>848881</v>
      </c>
      <c r="M46" s="294" t="str">
        <f t="shared" si="4"/>
        <v/>
      </c>
    </row>
    <row r="47" spans="1:13" s="221" customFormat="1" ht="27">
      <c r="A47" s="221">
        <v>40</v>
      </c>
      <c r="B47" s="13" t="s">
        <v>693</v>
      </c>
      <c r="C47" s="62" t="s">
        <v>677</v>
      </c>
      <c r="D47" s="13" t="s">
        <v>691</v>
      </c>
      <c r="E47" s="74" t="s">
        <v>99</v>
      </c>
      <c r="F47" s="62" t="s">
        <v>113</v>
      </c>
      <c r="G47" s="75">
        <v>1</v>
      </c>
      <c r="H47" s="373">
        <v>20004</v>
      </c>
      <c r="I47" s="77"/>
      <c r="J47" s="67" t="e">
        <f t="shared" si="3"/>
        <v>#DIV/0!</v>
      </c>
      <c r="K47" s="216">
        <v>678</v>
      </c>
      <c r="L47" s="117">
        <v>961825</v>
      </c>
      <c r="M47" s="294" t="str">
        <f t="shared" si="4"/>
        <v/>
      </c>
    </row>
    <row r="48" spans="1:13" s="221" customFormat="1" ht="30.75" customHeight="1">
      <c r="A48" s="221">
        <v>41</v>
      </c>
      <c r="B48" s="69" t="s">
        <v>694</v>
      </c>
      <c r="C48" s="62" t="s">
        <v>695</v>
      </c>
      <c r="D48" s="375" t="s">
        <v>696</v>
      </c>
      <c r="E48" s="63" t="s">
        <v>127</v>
      </c>
      <c r="F48" s="62" t="s">
        <v>113</v>
      </c>
      <c r="G48" s="64">
        <v>5</v>
      </c>
      <c r="H48" s="367">
        <v>137925</v>
      </c>
      <c r="I48" s="66">
        <v>137925</v>
      </c>
      <c r="J48" s="41">
        <f t="shared" si="3"/>
        <v>1</v>
      </c>
      <c r="K48" s="294">
        <v>1550</v>
      </c>
      <c r="L48" s="99">
        <v>8200000</v>
      </c>
      <c r="M48" s="294">
        <f>IF(ISBLANK(I48),"",H48)</f>
        <v>137925</v>
      </c>
    </row>
    <row r="49" spans="1:13" s="221" customFormat="1" ht="30" customHeight="1">
      <c r="A49" s="221">
        <v>42</v>
      </c>
      <c r="B49" s="69" t="s">
        <v>697</v>
      </c>
      <c r="C49" s="62" t="s">
        <v>695</v>
      </c>
      <c r="D49" s="376" t="s">
        <v>698</v>
      </c>
      <c r="E49" s="63" t="s">
        <v>99</v>
      </c>
      <c r="F49" s="62" t="s">
        <v>113</v>
      </c>
      <c r="G49" s="64">
        <v>6</v>
      </c>
      <c r="H49" s="367">
        <v>116430</v>
      </c>
      <c r="I49" s="66">
        <v>119518</v>
      </c>
      <c r="J49" s="41">
        <f t="shared" si="3"/>
        <v>0.97416288759852077</v>
      </c>
      <c r="K49" s="294">
        <v>1650</v>
      </c>
      <c r="L49" s="99">
        <v>7187000</v>
      </c>
      <c r="M49" s="294">
        <f>IF(ISBLANK(I49),"",H49)</f>
        <v>116430</v>
      </c>
    </row>
    <row r="50" spans="1:13" s="221" customFormat="1" ht="33.75" customHeight="1">
      <c r="A50" s="221">
        <v>43</v>
      </c>
      <c r="B50" s="69" t="s">
        <v>699</v>
      </c>
      <c r="C50" s="72" t="s">
        <v>700</v>
      </c>
      <c r="D50" s="63" t="s">
        <v>701</v>
      </c>
      <c r="E50" s="63" t="s">
        <v>99</v>
      </c>
      <c r="F50" s="62" t="s">
        <v>113</v>
      </c>
      <c r="G50" s="64">
        <v>9</v>
      </c>
      <c r="H50" s="367">
        <v>201908</v>
      </c>
      <c r="I50" s="66"/>
      <c r="J50" s="41" t="e">
        <f t="shared" si="3"/>
        <v>#DIV/0!</v>
      </c>
      <c r="K50" s="294">
        <v>7311</v>
      </c>
      <c r="L50" s="99">
        <v>11634000</v>
      </c>
      <c r="M50" s="294" t="str">
        <f>IF(ISBLANK(I50),"",H50)</f>
        <v/>
      </c>
    </row>
    <row r="51" spans="1:13" s="221" customFormat="1" ht="33.75" customHeight="1">
      <c r="A51" s="221">
        <v>44</v>
      </c>
      <c r="B51" s="69" t="s">
        <v>702</v>
      </c>
      <c r="C51" s="72" t="s">
        <v>700</v>
      </c>
      <c r="D51" s="63" t="s">
        <v>701</v>
      </c>
      <c r="E51" s="63" t="s">
        <v>99</v>
      </c>
      <c r="F51" s="62" t="s">
        <v>113</v>
      </c>
      <c r="G51" s="64">
        <v>9</v>
      </c>
      <c r="H51" s="367">
        <v>262328</v>
      </c>
      <c r="I51" s="66"/>
      <c r="J51" s="41" t="e">
        <f t="shared" si="3"/>
        <v>#DIV/0!</v>
      </c>
      <c r="K51" s="294">
        <v>9348</v>
      </c>
      <c r="L51" s="99">
        <v>15031000</v>
      </c>
      <c r="M51" s="294" t="str">
        <f>IF(ISBLANK(I51),"",H51)</f>
        <v/>
      </c>
    </row>
    <row r="52" spans="1:13" s="221" customFormat="1" ht="33.75" customHeight="1">
      <c r="A52" s="221">
        <v>45</v>
      </c>
      <c r="B52" s="368" t="s">
        <v>703</v>
      </c>
      <c r="C52" s="72" t="s">
        <v>700</v>
      </c>
      <c r="D52" s="111" t="s">
        <v>701</v>
      </c>
      <c r="E52" s="72" t="s">
        <v>99</v>
      </c>
      <c r="F52" s="62" t="s">
        <v>113</v>
      </c>
      <c r="G52" s="64">
        <v>9</v>
      </c>
      <c r="H52" s="367">
        <v>351920</v>
      </c>
      <c r="I52" s="370"/>
      <c r="J52" s="41" t="e">
        <f t="shared" si="3"/>
        <v>#DIV/0!</v>
      </c>
      <c r="K52" s="294">
        <v>11227</v>
      </c>
      <c r="L52" s="64">
        <v>21107000</v>
      </c>
      <c r="M52" s="294" t="str">
        <f>IF(ISBLANK(I52),"",H52)</f>
        <v/>
      </c>
    </row>
    <row r="53" spans="1:13" s="262" customFormat="1" ht="27">
      <c r="A53" s="221">
        <v>46</v>
      </c>
      <c r="B53" s="69" t="s">
        <v>704</v>
      </c>
      <c r="C53" s="72" t="s">
        <v>705</v>
      </c>
      <c r="D53" s="63" t="s">
        <v>706</v>
      </c>
      <c r="E53" s="63" t="s">
        <v>99</v>
      </c>
      <c r="F53" s="62" t="s">
        <v>707</v>
      </c>
      <c r="G53" s="64">
        <v>5</v>
      </c>
      <c r="H53" s="367">
        <v>3143</v>
      </c>
      <c r="I53" s="66"/>
      <c r="J53" s="41" t="e">
        <f t="shared" si="3"/>
        <v>#DIV/0!</v>
      </c>
      <c r="K53" s="294">
        <v>87</v>
      </c>
      <c r="L53" s="99">
        <v>165015</v>
      </c>
      <c r="M53" s="294"/>
    </row>
    <row r="54" spans="1:13">
      <c r="A54" s="221">
        <v>47</v>
      </c>
      <c r="B54" s="49"/>
      <c r="C54" s="49"/>
      <c r="D54" s="49"/>
      <c r="E54" s="78"/>
      <c r="F54" s="78"/>
      <c r="G54" s="51"/>
      <c r="H54" s="377"/>
      <c r="I54" s="378"/>
      <c r="J54" s="41" t="e">
        <f t="shared" si="3"/>
        <v>#DIV/0!</v>
      </c>
      <c r="K54" s="217"/>
      <c r="L54" s="50"/>
      <c r="M54" s="379"/>
    </row>
    <row r="55" spans="1:13">
      <c r="A55" s="262">
        <v>48</v>
      </c>
      <c r="B55" s="49"/>
      <c r="C55" s="49"/>
      <c r="D55" s="49"/>
      <c r="E55" s="78"/>
      <c r="F55" s="78"/>
      <c r="G55" s="51"/>
      <c r="H55" s="377"/>
      <c r="I55" s="378"/>
      <c r="J55" s="41" t="e">
        <f t="shared" si="3"/>
        <v>#DIV/0!</v>
      </c>
      <c r="K55" s="217"/>
      <c r="L55" s="50"/>
      <c r="M55" s="379"/>
    </row>
    <row r="56" spans="1:13">
      <c r="A56" s="73">
        <v>56</v>
      </c>
      <c r="B56" s="49"/>
      <c r="C56" s="49"/>
      <c r="D56" s="49"/>
      <c r="E56" s="78"/>
      <c r="F56" s="78"/>
      <c r="G56" s="51"/>
      <c r="H56" s="377"/>
      <c r="I56" s="378"/>
      <c r="J56" s="41" t="e">
        <f t="shared" si="3"/>
        <v>#DIV/0!</v>
      </c>
      <c r="K56" s="217"/>
      <c r="L56" s="50"/>
      <c r="M56" s="379"/>
    </row>
    <row r="57" spans="1:13">
      <c r="A57" s="73">
        <v>57</v>
      </c>
      <c r="B57" s="49"/>
      <c r="C57" s="49"/>
      <c r="D57" s="49"/>
      <c r="E57" s="78"/>
      <c r="F57" s="78"/>
      <c r="G57" s="51"/>
      <c r="H57" s="377"/>
      <c r="I57" s="378"/>
      <c r="J57" s="41" t="e">
        <f t="shared" si="3"/>
        <v>#DIV/0!</v>
      </c>
      <c r="K57" s="217"/>
      <c r="L57" s="50"/>
      <c r="M57" s="379"/>
    </row>
    <row r="58" spans="1:13">
      <c r="A58" s="32">
        <v>58</v>
      </c>
      <c r="B58" s="49"/>
      <c r="C58" s="49"/>
      <c r="D58" s="49"/>
      <c r="E58" s="78"/>
      <c r="F58" s="78"/>
      <c r="G58" s="51"/>
      <c r="H58" s="377"/>
      <c r="I58" s="378"/>
      <c r="J58" s="67" t="e">
        <f t="shared" si="3"/>
        <v>#DIV/0!</v>
      </c>
      <c r="K58" s="217"/>
      <c r="L58" s="50"/>
      <c r="M58" s="379"/>
    </row>
    <row r="59" spans="1:13">
      <c r="A59" s="32">
        <v>59</v>
      </c>
      <c r="B59" s="49"/>
      <c r="C59" s="49"/>
      <c r="D59" s="49"/>
      <c r="E59" s="78"/>
      <c r="F59" s="78"/>
      <c r="G59" s="51"/>
      <c r="H59" s="377"/>
      <c r="I59" s="378"/>
      <c r="J59" s="67" t="e">
        <f t="shared" si="3"/>
        <v>#DIV/0!</v>
      </c>
      <c r="K59" s="217"/>
      <c r="L59" s="50"/>
      <c r="M59" s="379"/>
    </row>
    <row r="60" spans="1:13">
      <c r="A60" s="32">
        <v>60</v>
      </c>
      <c r="B60" s="49"/>
      <c r="C60" s="49"/>
      <c r="D60" s="49"/>
      <c r="E60" s="78"/>
      <c r="F60" s="78"/>
      <c r="G60" s="51"/>
      <c r="H60" s="377"/>
      <c r="I60" s="378"/>
      <c r="J60" s="41" t="e">
        <f t="shared" si="3"/>
        <v>#DIV/0!</v>
      </c>
      <c r="K60" s="217"/>
      <c r="L60" s="50"/>
      <c r="M60" s="379"/>
    </row>
    <row r="61" spans="1:13">
      <c r="A61" s="32">
        <v>61</v>
      </c>
      <c r="B61" s="49"/>
      <c r="C61" s="49"/>
      <c r="D61" s="49"/>
      <c r="E61" s="78"/>
      <c r="F61" s="78"/>
      <c r="G61" s="51"/>
      <c r="H61" s="377"/>
      <c r="I61" s="378"/>
      <c r="J61" s="67" t="e">
        <f t="shared" si="3"/>
        <v>#DIV/0!</v>
      </c>
      <c r="K61" s="217"/>
      <c r="L61" s="50"/>
      <c r="M61" s="379"/>
    </row>
    <row r="62" spans="1:13">
      <c r="A62" s="32">
        <v>62</v>
      </c>
      <c r="B62" s="49"/>
      <c r="C62" s="49"/>
      <c r="D62" s="49"/>
      <c r="E62" s="78"/>
      <c r="F62" s="78"/>
      <c r="G62" s="51"/>
      <c r="H62" s="377"/>
      <c r="I62" s="378"/>
      <c r="J62" s="67" t="e">
        <f t="shared" si="3"/>
        <v>#DIV/0!</v>
      </c>
      <c r="K62" s="217"/>
      <c r="L62" s="50"/>
      <c r="M62" s="379"/>
    </row>
    <row r="63" spans="1:13">
      <c r="A63" s="32">
        <v>63</v>
      </c>
      <c r="B63" s="49"/>
      <c r="C63" s="49"/>
      <c r="D63" s="49"/>
      <c r="E63" s="78"/>
      <c r="F63" s="78"/>
      <c r="G63" s="51"/>
      <c r="H63" s="377"/>
      <c r="I63" s="378"/>
      <c r="J63" s="41" t="e">
        <f t="shared" si="3"/>
        <v>#DIV/0!</v>
      </c>
      <c r="K63" s="217"/>
      <c r="L63" s="50"/>
      <c r="M63" s="379"/>
    </row>
    <row r="64" spans="1:13">
      <c r="A64" s="32">
        <v>64</v>
      </c>
      <c r="B64" s="49"/>
      <c r="C64" s="49"/>
      <c r="D64" s="49"/>
      <c r="E64" s="78"/>
      <c r="F64" s="78"/>
      <c r="G64" s="51"/>
      <c r="H64" s="377"/>
      <c r="I64" s="378"/>
      <c r="J64" s="41" t="e">
        <f t="shared" si="3"/>
        <v>#DIV/0!</v>
      </c>
      <c r="K64" s="217"/>
      <c r="L64" s="50"/>
      <c r="M64" s="379"/>
    </row>
    <row r="65" spans="1:13">
      <c r="A65" s="32">
        <v>65</v>
      </c>
      <c r="B65" s="49"/>
      <c r="C65" s="49"/>
      <c r="D65" s="49"/>
      <c r="E65" s="78"/>
      <c r="F65" s="78"/>
      <c r="G65" s="51"/>
      <c r="H65" s="377"/>
      <c r="I65" s="378"/>
      <c r="J65" s="41" t="e">
        <f t="shared" si="3"/>
        <v>#DIV/0!</v>
      </c>
      <c r="K65" s="217"/>
      <c r="L65" s="50"/>
      <c r="M65" s="379"/>
    </row>
    <row r="66" spans="1:13">
      <c r="A66" s="73">
        <v>66</v>
      </c>
      <c r="B66" s="49"/>
      <c r="C66" s="49"/>
      <c r="D66" s="49"/>
      <c r="E66" s="78"/>
      <c r="F66" s="78"/>
      <c r="G66" s="51"/>
      <c r="H66" s="377"/>
      <c r="I66" s="378"/>
      <c r="J66" s="41" t="e">
        <f t="shared" si="3"/>
        <v>#DIV/0!</v>
      </c>
      <c r="K66" s="217"/>
      <c r="L66" s="50"/>
      <c r="M66" s="379"/>
    </row>
    <row r="67" spans="1:13">
      <c r="A67" s="73">
        <v>67</v>
      </c>
      <c r="B67" s="49"/>
      <c r="C67" s="49"/>
      <c r="D67" s="49"/>
      <c r="E67" s="78"/>
      <c r="F67" s="78"/>
      <c r="G67" s="51"/>
      <c r="H67" s="377"/>
      <c r="I67" s="378"/>
      <c r="J67" s="67" t="e">
        <f t="shared" si="3"/>
        <v>#DIV/0!</v>
      </c>
      <c r="K67" s="217"/>
      <c r="L67" s="50"/>
      <c r="M67" s="379"/>
    </row>
    <row r="68" spans="1:13">
      <c r="A68" s="32">
        <v>68</v>
      </c>
      <c r="B68" s="49"/>
      <c r="C68" s="49"/>
      <c r="D68" s="49"/>
      <c r="E68" s="78"/>
      <c r="F68" s="78"/>
      <c r="G68" s="51"/>
      <c r="H68" s="377"/>
      <c r="I68" s="378"/>
      <c r="J68" s="67" t="e">
        <f t="shared" si="3"/>
        <v>#DIV/0!</v>
      </c>
      <c r="K68" s="217"/>
      <c r="L68" s="50"/>
      <c r="M68" s="379"/>
    </row>
    <row r="69" spans="1:13">
      <c r="A69" s="32">
        <v>69</v>
      </c>
      <c r="B69" s="49"/>
      <c r="C69" s="49"/>
      <c r="D69" s="49"/>
      <c r="E69" s="78"/>
      <c r="F69" s="78"/>
      <c r="G69" s="51"/>
      <c r="H69" s="377"/>
      <c r="I69" s="378"/>
      <c r="J69" s="41" t="e">
        <f t="shared" si="3"/>
        <v>#DIV/0!</v>
      </c>
      <c r="K69" s="217"/>
      <c r="L69" s="50"/>
      <c r="M69" s="379"/>
    </row>
    <row r="70" spans="1:13">
      <c r="A70" s="32">
        <v>70</v>
      </c>
      <c r="B70" s="49"/>
      <c r="C70" s="49"/>
      <c r="D70" s="49"/>
      <c r="E70" s="78"/>
      <c r="F70" s="78"/>
      <c r="G70" s="51"/>
      <c r="H70" s="377"/>
      <c r="I70" s="378"/>
      <c r="J70" s="67" t="e">
        <f t="shared" si="3"/>
        <v>#DIV/0!</v>
      </c>
      <c r="K70" s="217"/>
      <c r="L70" s="50"/>
      <c r="M70" s="379"/>
    </row>
    <row r="71" spans="1:13">
      <c r="A71" s="32">
        <v>71</v>
      </c>
      <c r="B71" s="49"/>
      <c r="C71" s="49"/>
      <c r="D71" s="49"/>
      <c r="E71" s="78"/>
      <c r="F71" s="78"/>
      <c r="G71" s="51"/>
      <c r="H71" s="377"/>
      <c r="I71" s="378"/>
      <c r="J71" s="67" t="e">
        <f t="shared" si="3"/>
        <v>#DIV/0!</v>
      </c>
      <c r="K71" s="217"/>
      <c r="L71" s="50"/>
      <c r="M71" s="379"/>
    </row>
    <row r="72" spans="1:13">
      <c r="A72" s="32">
        <v>72</v>
      </c>
      <c r="B72" s="49"/>
      <c r="C72" s="49"/>
      <c r="D72" s="49"/>
      <c r="E72" s="78"/>
      <c r="F72" s="78"/>
      <c r="G72" s="51"/>
      <c r="H72" s="377"/>
      <c r="I72" s="378"/>
      <c r="J72" s="41" t="e">
        <f t="shared" si="3"/>
        <v>#DIV/0!</v>
      </c>
      <c r="K72" s="217"/>
      <c r="L72" s="50"/>
      <c r="M72" s="379"/>
    </row>
    <row r="73" spans="1:13">
      <c r="A73" s="32">
        <v>73</v>
      </c>
      <c r="B73" s="49"/>
      <c r="C73" s="49"/>
      <c r="D73" s="49"/>
      <c r="E73" s="78"/>
      <c r="F73" s="78"/>
      <c r="G73" s="51"/>
      <c r="H73" s="377"/>
      <c r="I73" s="378"/>
      <c r="J73" s="41" t="e">
        <f t="shared" si="3"/>
        <v>#DIV/0!</v>
      </c>
      <c r="K73" s="217"/>
      <c r="L73" s="50"/>
      <c r="M73" s="379"/>
    </row>
    <row r="74" spans="1:13">
      <c r="A74" s="32">
        <v>74</v>
      </c>
      <c r="B74" s="49"/>
      <c r="C74" s="49"/>
      <c r="D74" s="49"/>
      <c r="E74" s="78"/>
      <c r="F74" s="78"/>
      <c r="G74" s="51"/>
      <c r="H74" s="377"/>
      <c r="I74" s="378"/>
      <c r="J74" s="41" t="e">
        <f t="shared" si="3"/>
        <v>#DIV/0!</v>
      </c>
      <c r="K74" s="217"/>
      <c r="L74" s="50"/>
      <c r="M74" s="379"/>
    </row>
    <row r="75" spans="1:13">
      <c r="A75" s="32">
        <v>75</v>
      </c>
      <c r="B75" s="49"/>
      <c r="C75" s="49"/>
      <c r="D75" s="49"/>
      <c r="E75" s="78"/>
      <c r="F75" s="78"/>
      <c r="G75" s="51"/>
      <c r="H75" s="377"/>
      <c r="I75" s="378"/>
      <c r="J75" s="41" t="e">
        <f t="shared" si="3"/>
        <v>#DIV/0!</v>
      </c>
      <c r="K75" s="217"/>
      <c r="L75" s="50"/>
      <c r="M75" s="379"/>
    </row>
    <row r="76" spans="1:13">
      <c r="A76" s="73">
        <v>76</v>
      </c>
      <c r="B76" s="49"/>
      <c r="C76" s="49"/>
      <c r="D76" s="49"/>
      <c r="E76" s="78"/>
      <c r="F76" s="78"/>
      <c r="G76" s="51"/>
      <c r="H76" s="377"/>
      <c r="I76" s="378"/>
      <c r="J76" s="67" t="e">
        <f t="shared" si="3"/>
        <v>#DIV/0!</v>
      </c>
      <c r="K76" s="217"/>
      <c r="L76" s="50"/>
      <c r="M76" s="379"/>
    </row>
    <row r="77" spans="1:13">
      <c r="A77" s="73">
        <v>77</v>
      </c>
      <c r="B77" s="49"/>
      <c r="C77" s="49"/>
      <c r="D77" s="49"/>
      <c r="E77" s="78"/>
      <c r="F77" s="78"/>
      <c r="G77" s="51"/>
      <c r="H77" s="377"/>
      <c r="I77" s="378"/>
      <c r="J77" s="67" t="e">
        <f t="shared" si="3"/>
        <v>#DIV/0!</v>
      </c>
      <c r="K77" s="217"/>
      <c r="L77" s="50"/>
      <c r="M77" s="379"/>
    </row>
    <row r="78" spans="1:13">
      <c r="A78" s="32">
        <v>78</v>
      </c>
      <c r="B78" s="49"/>
      <c r="C78" s="49"/>
      <c r="D78" s="49"/>
      <c r="E78" s="78"/>
      <c r="F78" s="78"/>
      <c r="G78" s="51"/>
      <c r="H78" s="377"/>
      <c r="I78" s="378"/>
      <c r="J78" s="41" t="e">
        <f t="shared" si="3"/>
        <v>#DIV/0!</v>
      </c>
      <c r="K78" s="217"/>
      <c r="L78" s="50"/>
      <c r="M78" s="379"/>
    </row>
    <row r="79" spans="1:13">
      <c r="A79" s="32">
        <v>79</v>
      </c>
      <c r="B79" s="49"/>
      <c r="C79" s="49"/>
      <c r="D79" s="49"/>
      <c r="E79" s="78"/>
      <c r="F79" s="78"/>
      <c r="G79" s="51"/>
      <c r="H79" s="377"/>
      <c r="I79" s="378"/>
      <c r="J79" s="67" t="e">
        <f t="shared" si="3"/>
        <v>#DIV/0!</v>
      </c>
      <c r="K79" s="217"/>
      <c r="L79" s="50"/>
      <c r="M79" s="379"/>
    </row>
    <row r="80" spans="1:13">
      <c r="A80" s="32">
        <v>80</v>
      </c>
      <c r="B80" s="49"/>
      <c r="C80" s="49"/>
      <c r="D80" s="49"/>
      <c r="E80" s="78"/>
      <c r="F80" s="78"/>
      <c r="G80" s="51"/>
      <c r="H80" s="377"/>
      <c r="I80" s="378"/>
      <c r="J80" s="67" t="e">
        <f t="shared" si="3"/>
        <v>#DIV/0!</v>
      </c>
      <c r="K80" s="217"/>
      <c r="L80" s="50"/>
      <c r="M80" s="379"/>
    </row>
    <row r="81" spans="1:13">
      <c r="A81" s="32">
        <v>81</v>
      </c>
      <c r="B81" s="49"/>
      <c r="C81" s="49"/>
      <c r="D81" s="49"/>
      <c r="E81" s="78"/>
      <c r="F81" s="78"/>
      <c r="G81" s="51"/>
      <c r="H81" s="377"/>
      <c r="I81" s="378"/>
      <c r="J81" s="41" t="e">
        <f t="shared" si="3"/>
        <v>#DIV/0!</v>
      </c>
      <c r="K81" s="217"/>
      <c r="L81" s="50"/>
      <c r="M81" s="379"/>
    </row>
    <row r="82" spans="1:13">
      <c r="A82" s="32">
        <v>82</v>
      </c>
      <c r="B82" s="49"/>
      <c r="C82" s="49"/>
      <c r="D82" s="49"/>
      <c r="E82" s="78"/>
      <c r="F82" s="78"/>
      <c r="G82" s="51"/>
      <c r="H82" s="377"/>
      <c r="I82" s="378"/>
      <c r="J82" s="41" t="e">
        <f t="shared" si="3"/>
        <v>#DIV/0!</v>
      </c>
      <c r="K82" s="217"/>
      <c r="L82" s="50"/>
      <c r="M82" s="379"/>
    </row>
    <row r="83" spans="1:13">
      <c r="A83" s="32">
        <v>83</v>
      </c>
      <c r="B83" s="49"/>
      <c r="C83" s="49"/>
      <c r="D83" s="49"/>
      <c r="E83" s="78"/>
      <c r="F83" s="78"/>
      <c r="G83" s="51"/>
      <c r="H83" s="377"/>
      <c r="I83" s="378"/>
      <c r="J83" s="41" t="e">
        <f t="shared" si="3"/>
        <v>#DIV/0!</v>
      </c>
      <c r="K83" s="217"/>
      <c r="L83" s="50"/>
      <c r="M83" s="379"/>
    </row>
    <row r="84" spans="1:13">
      <c r="A84" s="32">
        <v>84</v>
      </c>
      <c r="B84" s="49"/>
      <c r="C84" s="49"/>
      <c r="D84" s="49"/>
      <c r="E84" s="78"/>
      <c r="F84" s="78"/>
      <c r="G84" s="51"/>
      <c r="H84" s="377"/>
      <c r="I84" s="378"/>
      <c r="J84" s="41" t="e">
        <f t="shared" si="3"/>
        <v>#DIV/0!</v>
      </c>
      <c r="K84" s="217"/>
      <c r="L84" s="50"/>
      <c r="M84" s="379"/>
    </row>
    <row r="85" spans="1:13">
      <c r="A85" s="32">
        <v>85</v>
      </c>
      <c r="B85" s="49"/>
      <c r="C85" s="49"/>
      <c r="D85" s="49"/>
      <c r="E85" s="78"/>
      <c r="F85" s="78"/>
      <c r="G85" s="51"/>
      <c r="H85" s="377"/>
      <c r="I85" s="378"/>
      <c r="J85" s="67" t="e">
        <f t="shared" si="3"/>
        <v>#DIV/0!</v>
      </c>
      <c r="K85" s="217"/>
      <c r="L85" s="50"/>
      <c r="M85" s="379"/>
    </row>
    <row r="86" spans="1:13">
      <c r="A86" s="73">
        <v>86</v>
      </c>
      <c r="B86" s="49"/>
      <c r="C86" s="49"/>
      <c r="D86" s="49"/>
      <c r="E86" s="78"/>
      <c r="F86" s="78"/>
      <c r="G86" s="51"/>
      <c r="H86" s="377"/>
      <c r="I86" s="378"/>
      <c r="J86" s="67" t="e">
        <f t="shared" si="3"/>
        <v>#DIV/0!</v>
      </c>
      <c r="K86" s="217"/>
      <c r="L86" s="50"/>
      <c r="M86" s="379"/>
    </row>
    <row r="87" spans="1:13">
      <c r="A87" s="73">
        <v>87</v>
      </c>
      <c r="B87" s="49"/>
      <c r="C87" s="49"/>
      <c r="D87" s="49"/>
      <c r="E87" s="78"/>
      <c r="F87" s="78"/>
      <c r="G87" s="51"/>
      <c r="H87" s="377"/>
      <c r="I87" s="378"/>
      <c r="J87" s="41" t="e">
        <f t="shared" si="3"/>
        <v>#DIV/0!</v>
      </c>
      <c r="K87" s="217"/>
      <c r="L87" s="50"/>
      <c r="M87" s="379"/>
    </row>
    <row r="88" spans="1:13">
      <c r="A88" s="32">
        <v>88</v>
      </c>
      <c r="B88" s="49"/>
      <c r="C88" s="49"/>
      <c r="D88" s="49"/>
      <c r="E88" s="78"/>
      <c r="F88" s="78"/>
      <c r="G88" s="51"/>
      <c r="H88" s="377"/>
      <c r="I88" s="378"/>
      <c r="J88" s="67" t="e">
        <f t="shared" si="3"/>
        <v>#DIV/0!</v>
      </c>
      <c r="K88" s="217"/>
      <c r="L88" s="50"/>
      <c r="M88" s="379"/>
    </row>
    <row r="89" spans="1:13">
      <c r="A89" s="32">
        <v>89</v>
      </c>
      <c r="B89" s="49"/>
      <c r="C89" s="49"/>
      <c r="D89" s="49"/>
      <c r="E89" s="78"/>
      <c r="F89" s="78"/>
      <c r="G89" s="51"/>
      <c r="H89" s="377"/>
      <c r="I89" s="378"/>
      <c r="J89" s="67" t="e">
        <f t="shared" si="3"/>
        <v>#DIV/0!</v>
      </c>
      <c r="K89" s="217"/>
      <c r="L89" s="50"/>
      <c r="M89" s="379"/>
    </row>
    <row r="90" spans="1:13">
      <c r="A90" s="32">
        <v>90</v>
      </c>
      <c r="B90" s="49"/>
      <c r="C90" s="49"/>
      <c r="D90" s="49"/>
      <c r="E90" s="78"/>
      <c r="F90" s="78"/>
      <c r="G90" s="51"/>
      <c r="H90" s="377"/>
      <c r="I90" s="378"/>
      <c r="J90" s="41" t="e">
        <f t="shared" si="3"/>
        <v>#DIV/0!</v>
      </c>
      <c r="K90" s="217"/>
      <c r="L90" s="50"/>
      <c r="M90" s="379"/>
    </row>
    <row r="91" spans="1:13">
      <c r="A91" s="32">
        <v>91</v>
      </c>
      <c r="B91" s="49"/>
      <c r="C91" s="49"/>
      <c r="D91" s="49"/>
      <c r="E91" s="78"/>
      <c r="F91" s="78"/>
      <c r="G91" s="51"/>
      <c r="H91" s="377"/>
      <c r="I91" s="378"/>
      <c r="J91" s="41" t="e">
        <f t="shared" si="3"/>
        <v>#DIV/0!</v>
      </c>
      <c r="K91" s="217"/>
      <c r="L91" s="50"/>
      <c r="M91" s="379"/>
    </row>
    <row r="92" spans="1:13">
      <c r="A92" s="32">
        <v>92</v>
      </c>
      <c r="B92" s="49"/>
      <c r="C92" s="49"/>
      <c r="D92" s="49"/>
      <c r="E92" s="78"/>
      <c r="F92" s="78"/>
      <c r="G92" s="51"/>
      <c r="H92" s="377"/>
      <c r="I92" s="378"/>
      <c r="J92" s="41" t="e">
        <f t="shared" si="3"/>
        <v>#DIV/0!</v>
      </c>
      <c r="K92" s="217"/>
      <c r="L92" s="50"/>
      <c r="M92" s="379"/>
    </row>
    <row r="93" spans="1:13">
      <c r="A93" s="32">
        <v>93</v>
      </c>
      <c r="B93" s="49"/>
      <c r="C93" s="49"/>
      <c r="D93" s="49"/>
      <c r="E93" s="78"/>
      <c r="F93" s="78"/>
      <c r="G93" s="51"/>
      <c r="H93" s="377"/>
      <c r="I93" s="378"/>
      <c r="J93" s="41" t="e">
        <f t="shared" si="3"/>
        <v>#DIV/0!</v>
      </c>
      <c r="K93" s="217"/>
      <c r="L93" s="50"/>
      <c r="M93" s="379"/>
    </row>
    <row r="94" spans="1:13">
      <c r="A94" s="32">
        <v>94</v>
      </c>
      <c r="B94" s="49"/>
      <c r="C94" s="49"/>
      <c r="D94" s="49"/>
      <c r="E94" s="78"/>
      <c r="F94" s="78"/>
      <c r="G94" s="51"/>
      <c r="H94" s="377"/>
      <c r="I94" s="378"/>
      <c r="J94" s="67" t="e">
        <f t="shared" si="3"/>
        <v>#DIV/0!</v>
      </c>
      <c r="K94" s="217"/>
      <c r="L94" s="50"/>
      <c r="M94" s="379"/>
    </row>
    <row r="95" spans="1:13">
      <c r="A95" s="32">
        <v>95</v>
      </c>
      <c r="B95" s="49"/>
      <c r="C95" s="49"/>
      <c r="D95" s="49"/>
      <c r="E95" s="78"/>
      <c r="F95" s="78"/>
      <c r="G95" s="51"/>
      <c r="H95" s="377"/>
      <c r="I95" s="378"/>
      <c r="J95" s="67" t="e">
        <f t="shared" si="3"/>
        <v>#DIV/0!</v>
      </c>
      <c r="K95" s="217"/>
      <c r="L95" s="50"/>
      <c r="M95" s="379"/>
    </row>
    <row r="96" spans="1:13">
      <c r="A96" s="73">
        <v>96</v>
      </c>
      <c r="B96" s="49"/>
      <c r="C96" s="49"/>
      <c r="D96" s="49"/>
      <c r="E96" s="78"/>
      <c r="F96" s="78"/>
      <c r="G96" s="51"/>
      <c r="H96" s="377"/>
      <c r="I96" s="378"/>
      <c r="J96" s="41" t="e">
        <f t="shared" si="3"/>
        <v>#DIV/0!</v>
      </c>
      <c r="K96" s="217"/>
      <c r="L96" s="50"/>
      <c r="M96" s="379"/>
    </row>
    <row r="97" spans="1:13">
      <c r="A97" s="73">
        <v>97</v>
      </c>
      <c r="B97" s="49"/>
      <c r="C97" s="49"/>
      <c r="D97" s="49"/>
      <c r="E97" s="78"/>
      <c r="F97" s="78"/>
      <c r="G97" s="51"/>
      <c r="H97" s="377"/>
      <c r="I97" s="378"/>
      <c r="J97" s="67" t="e">
        <f t="shared" ref="J97:J160" si="5">H97/I97</f>
        <v>#DIV/0!</v>
      </c>
      <c r="K97" s="217"/>
      <c r="L97" s="50"/>
      <c r="M97" s="379"/>
    </row>
    <row r="98" spans="1:13">
      <c r="A98" s="32">
        <v>98</v>
      </c>
      <c r="B98" s="49"/>
      <c r="C98" s="49"/>
      <c r="D98" s="49"/>
      <c r="E98" s="78"/>
      <c r="F98" s="78"/>
      <c r="G98" s="51"/>
      <c r="H98" s="377"/>
      <c r="I98" s="378"/>
      <c r="J98" s="67" t="e">
        <f t="shared" si="5"/>
        <v>#DIV/0!</v>
      </c>
      <c r="K98" s="217"/>
      <c r="L98" s="50"/>
      <c r="M98" s="379"/>
    </row>
    <row r="99" spans="1:13">
      <c r="A99" s="32">
        <v>99</v>
      </c>
      <c r="B99" s="49"/>
      <c r="C99" s="49"/>
      <c r="D99" s="49"/>
      <c r="E99" s="78"/>
      <c r="F99" s="78"/>
      <c r="G99" s="51"/>
      <c r="H99" s="377"/>
      <c r="I99" s="378"/>
      <c r="J99" s="41" t="e">
        <f t="shared" si="5"/>
        <v>#DIV/0!</v>
      </c>
      <c r="K99" s="217"/>
      <c r="L99" s="50"/>
      <c r="M99" s="379"/>
    </row>
    <row r="100" spans="1:13">
      <c r="A100" s="32">
        <v>100</v>
      </c>
      <c r="B100" s="49"/>
      <c r="C100" s="49"/>
      <c r="D100" s="49"/>
      <c r="E100" s="78"/>
      <c r="F100" s="78"/>
      <c r="G100" s="51"/>
      <c r="H100" s="377"/>
      <c r="I100" s="378"/>
      <c r="J100" s="41" t="e">
        <f t="shared" si="5"/>
        <v>#DIV/0!</v>
      </c>
      <c r="K100" s="217"/>
      <c r="L100" s="50"/>
      <c r="M100" s="379"/>
    </row>
    <row r="101" spans="1:13">
      <c r="A101" s="32">
        <v>101</v>
      </c>
      <c r="B101" s="49"/>
      <c r="C101" s="49"/>
      <c r="D101" s="49"/>
      <c r="E101" s="78"/>
      <c r="F101" s="78"/>
      <c r="G101" s="51"/>
      <c r="H101" s="377"/>
      <c r="I101" s="378"/>
      <c r="J101" s="41" t="e">
        <f t="shared" si="5"/>
        <v>#DIV/0!</v>
      </c>
      <c r="K101" s="217"/>
      <c r="L101" s="50"/>
      <c r="M101" s="379"/>
    </row>
    <row r="102" spans="1:13">
      <c r="A102" s="32">
        <v>102</v>
      </c>
      <c r="B102" s="49"/>
      <c r="C102" s="49"/>
      <c r="D102" s="49"/>
      <c r="E102" s="78"/>
      <c r="F102" s="78"/>
      <c r="G102" s="51"/>
      <c r="H102" s="377"/>
      <c r="I102" s="378"/>
      <c r="J102" s="41" t="e">
        <f t="shared" si="5"/>
        <v>#DIV/0!</v>
      </c>
      <c r="K102" s="217"/>
      <c r="L102" s="50"/>
      <c r="M102" s="379"/>
    </row>
    <row r="103" spans="1:13">
      <c r="A103" s="32">
        <v>103</v>
      </c>
      <c r="B103" s="49"/>
      <c r="C103" s="49"/>
      <c r="D103" s="49"/>
      <c r="E103" s="78"/>
      <c r="F103" s="78"/>
      <c r="G103" s="51"/>
      <c r="H103" s="377"/>
      <c r="I103" s="378"/>
      <c r="J103" s="67" t="e">
        <f t="shared" si="5"/>
        <v>#DIV/0!</v>
      </c>
      <c r="K103" s="217"/>
      <c r="L103" s="50"/>
      <c r="M103" s="379"/>
    </row>
    <row r="104" spans="1:13">
      <c r="A104" s="32">
        <v>104</v>
      </c>
      <c r="B104" s="49"/>
      <c r="C104" s="49"/>
      <c r="D104" s="49"/>
      <c r="E104" s="78"/>
      <c r="F104" s="78"/>
      <c r="G104" s="51"/>
      <c r="H104" s="377"/>
      <c r="I104" s="378"/>
      <c r="J104" s="67" t="e">
        <f t="shared" si="5"/>
        <v>#DIV/0!</v>
      </c>
      <c r="K104" s="217"/>
      <c r="L104" s="50"/>
      <c r="M104" s="379"/>
    </row>
    <row r="105" spans="1:13">
      <c r="A105" s="32">
        <v>105</v>
      </c>
      <c r="B105" s="49"/>
      <c r="C105" s="49"/>
      <c r="D105" s="49"/>
      <c r="E105" s="78"/>
      <c r="F105" s="78"/>
      <c r="G105" s="51"/>
      <c r="H105" s="377"/>
      <c r="I105" s="378"/>
      <c r="J105" s="41" t="e">
        <f t="shared" si="5"/>
        <v>#DIV/0!</v>
      </c>
      <c r="K105" s="217"/>
      <c r="L105" s="50"/>
      <c r="M105" s="379"/>
    </row>
    <row r="106" spans="1:13">
      <c r="A106" s="73">
        <v>106</v>
      </c>
      <c r="B106" s="49"/>
      <c r="C106" s="49"/>
      <c r="D106" s="49"/>
      <c r="E106" s="78"/>
      <c r="F106" s="78"/>
      <c r="G106" s="51"/>
      <c r="H106" s="377"/>
      <c r="I106" s="378"/>
      <c r="J106" s="67" t="e">
        <f t="shared" si="5"/>
        <v>#DIV/0!</v>
      </c>
      <c r="K106" s="217"/>
      <c r="L106" s="50"/>
      <c r="M106" s="379"/>
    </row>
    <row r="107" spans="1:13">
      <c r="A107" s="73">
        <v>107</v>
      </c>
      <c r="B107" s="49"/>
      <c r="C107" s="49"/>
      <c r="D107" s="49"/>
      <c r="E107" s="78"/>
      <c r="F107" s="78"/>
      <c r="G107" s="51"/>
      <c r="H107" s="377"/>
      <c r="I107" s="378"/>
      <c r="J107" s="67" t="e">
        <f t="shared" si="5"/>
        <v>#DIV/0!</v>
      </c>
      <c r="K107" s="217"/>
      <c r="L107" s="50"/>
      <c r="M107" s="379"/>
    </row>
    <row r="108" spans="1:13">
      <c r="A108" s="32">
        <v>108</v>
      </c>
      <c r="B108" s="49"/>
      <c r="C108" s="49"/>
      <c r="D108" s="49"/>
      <c r="E108" s="78"/>
      <c r="F108" s="78"/>
      <c r="G108" s="51"/>
      <c r="H108" s="377"/>
      <c r="I108" s="378"/>
      <c r="J108" s="41" t="e">
        <f t="shared" si="5"/>
        <v>#DIV/0!</v>
      </c>
      <c r="K108" s="217"/>
      <c r="L108" s="50"/>
      <c r="M108" s="379"/>
    </row>
    <row r="109" spans="1:13">
      <c r="A109" s="32">
        <v>109</v>
      </c>
      <c r="B109" s="49"/>
      <c r="C109" s="49"/>
      <c r="D109" s="49"/>
      <c r="E109" s="78"/>
      <c r="F109" s="78"/>
      <c r="G109" s="51"/>
      <c r="H109" s="377"/>
      <c r="I109" s="378"/>
      <c r="J109" s="41" t="e">
        <f t="shared" si="5"/>
        <v>#DIV/0!</v>
      </c>
      <c r="K109" s="217"/>
      <c r="L109" s="50"/>
      <c r="M109" s="379"/>
    </row>
    <row r="110" spans="1:13">
      <c r="A110" s="32">
        <v>110</v>
      </c>
      <c r="B110" s="49"/>
      <c r="C110" s="49"/>
      <c r="D110" s="49"/>
      <c r="E110" s="78"/>
      <c r="F110" s="78"/>
      <c r="G110" s="51"/>
      <c r="H110" s="377"/>
      <c r="I110" s="378"/>
      <c r="J110" s="41" t="e">
        <f t="shared" si="5"/>
        <v>#DIV/0!</v>
      </c>
      <c r="K110" s="217"/>
      <c r="L110" s="50"/>
      <c r="M110" s="379"/>
    </row>
    <row r="111" spans="1:13">
      <c r="A111" s="32">
        <v>111</v>
      </c>
      <c r="B111" s="49"/>
      <c r="C111" s="49"/>
      <c r="D111" s="49"/>
      <c r="E111" s="78"/>
      <c r="F111" s="78"/>
      <c r="G111" s="51"/>
      <c r="H111" s="377"/>
      <c r="I111" s="378"/>
      <c r="J111" s="41" t="e">
        <f t="shared" si="5"/>
        <v>#DIV/0!</v>
      </c>
      <c r="K111" s="217"/>
      <c r="L111" s="50"/>
      <c r="M111" s="379"/>
    </row>
    <row r="112" spans="1:13">
      <c r="A112" s="32">
        <v>112</v>
      </c>
      <c r="B112" s="49"/>
      <c r="C112" s="49"/>
      <c r="D112" s="49"/>
      <c r="E112" s="78"/>
      <c r="F112" s="78"/>
      <c r="G112" s="51"/>
      <c r="H112" s="377"/>
      <c r="I112" s="378"/>
      <c r="J112" s="67" t="e">
        <f t="shared" si="5"/>
        <v>#DIV/0!</v>
      </c>
      <c r="K112" s="217"/>
      <c r="L112" s="50"/>
      <c r="M112" s="379"/>
    </row>
    <row r="113" spans="1:13">
      <c r="A113" s="32">
        <v>113</v>
      </c>
      <c r="B113" s="49"/>
      <c r="C113" s="49"/>
      <c r="D113" s="49"/>
      <c r="E113" s="78"/>
      <c r="F113" s="78"/>
      <c r="G113" s="51"/>
      <c r="H113" s="377"/>
      <c r="I113" s="378"/>
      <c r="J113" s="67" t="e">
        <f t="shared" si="5"/>
        <v>#DIV/0!</v>
      </c>
      <c r="K113" s="217"/>
      <c r="L113" s="50"/>
      <c r="M113" s="379"/>
    </row>
    <row r="114" spans="1:13">
      <c r="A114" s="32">
        <v>114</v>
      </c>
      <c r="B114" s="49"/>
      <c r="C114" s="49"/>
      <c r="D114" s="49"/>
      <c r="E114" s="78"/>
      <c r="F114" s="78"/>
      <c r="G114" s="51"/>
      <c r="H114" s="377"/>
      <c r="I114" s="378"/>
      <c r="J114" s="41" t="e">
        <f t="shared" si="5"/>
        <v>#DIV/0!</v>
      </c>
      <c r="K114" s="217"/>
      <c r="L114" s="50"/>
      <c r="M114" s="379"/>
    </row>
    <row r="115" spans="1:13">
      <c r="A115" s="32">
        <v>115</v>
      </c>
      <c r="B115" s="49"/>
      <c r="C115" s="49"/>
      <c r="D115" s="49"/>
      <c r="E115" s="78"/>
      <c r="F115" s="78"/>
      <c r="G115" s="51"/>
      <c r="H115" s="377"/>
      <c r="I115" s="378"/>
      <c r="J115" s="67" t="e">
        <f t="shared" si="5"/>
        <v>#DIV/0!</v>
      </c>
      <c r="K115" s="217"/>
      <c r="L115" s="50"/>
      <c r="M115" s="379"/>
    </row>
    <row r="116" spans="1:13">
      <c r="A116" s="73">
        <v>116</v>
      </c>
      <c r="B116" s="49"/>
      <c r="C116" s="49"/>
      <c r="D116" s="49"/>
      <c r="E116" s="78"/>
      <c r="F116" s="78"/>
      <c r="G116" s="51"/>
      <c r="H116" s="377"/>
      <c r="I116" s="378"/>
      <c r="J116" s="67" t="e">
        <f t="shared" si="5"/>
        <v>#DIV/0!</v>
      </c>
      <c r="K116" s="217"/>
      <c r="L116" s="50"/>
      <c r="M116" s="379"/>
    </row>
    <row r="117" spans="1:13">
      <c r="A117" s="73">
        <v>117</v>
      </c>
      <c r="B117" s="49"/>
      <c r="C117" s="49"/>
      <c r="D117" s="49"/>
      <c r="E117" s="78"/>
      <c r="F117" s="78"/>
      <c r="G117" s="51"/>
      <c r="H117" s="377"/>
      <c r="I117" s="378"/>
      <c r="J117" s="41" t="e">
        <f t="shared" si="5"/>
        <v>#DIV/0!</v>
      </c>
      <c r="K117" s="217"/>
      <c r="L117" s="50"/>
      <c r="M117" s="379"/>
    </row>
    <row r="118" spans="1:13">
      <c r="A118" s="32">
        <v>118</v>
      </c>
      <c r="B118" s="49"/>
      <c r="C118" s="49"/>
      <c r="D118" s="49"/>
      <c r="E118" s="78"/>
      <c r="F118" s="78"/>
      <c r="G118" s="51"/>
      <c r="H118" s="377"/>
      <c r="I118" s="378"/>
      <c r="J118" s="41" t="e">
        <f t="shared" si="5"/>
        <v>#DIV/0!</v>
      </c>
      <c r="K118" s="217"/>
      <c r="L118" s="50"/>
      <c r="M118" s="379"/>
    </row>
    <row r="119" spans="1:13">
      <c r="A119" s="32">
        <v>119</v>
      </c>
      <c r="B119" s="49"/>
      <c r="C119" s="49"/>
      <c r="D119" s="49"/>
      <c r="E119" s="78"/>
      <c r="F119" s="78"/>
      <c r="G119" s="51"/>
      <c r="H119" s="377"/>
      <c r="I119" s="378"/>
      <c r="J119" s="41" t="e">
        <f t="shared" si="5"/>
        <v>#DIV/0!</v>
      </c>
      <c r="K119" s="217"/>
      <c r="L119" s="50"/>
      <c r="M119" s="379"/>
    </row>
    <row r="120" spans="1:13">
      <c r="A120" s="32">
        <v>120</v>
      </c>
      <c r="B120" s="49"/>
      <c r="C120" s="49"/>
      <c r="D120" s="49"/>
      <c r="E120" s="78"/>
      <c r="F120" s="78"/>
      <c r="G120" s="51"/>
      <c r="H120" s="377"/>
      <c r="I120" s="378"/>
      <c r="J120" s="41" t="e">
        <f t="shared" si="5"/>
        <v>#DIV/0!</v>
      </c>
      <c r="K120" s="217"/>
      <c r="L120" s="50"/>
      <c r="M120" s="379"/>
    </row>
    <row r="121" spans="1:13">
      <c r="A121" s="32">
        <v>121</v>
      </c>
      <c r="B121" s="49"/>
      <c r="C121" s="49"/>
      <c r="D121" s="49"/>
      <c r="E121" s="78"/>
      <c r="F121" s="78"/>
      <c r="G121" s="51"/>
      <c r="H121" s="377"/>
      <c r="I121" s="378"/>
      <c r="J121" s="67" t="e">
        <f t="shared" si="5"/>
        <v>#DIV/0!</v>
      </c>
      <c r="K121" s="217"/>
      <c r="L121" s="50"/>
      <c r="M121" s="379"/>
    </row>
    <row r="122" spans="1:13">
      <c r="A122" s="32">
        <v>122</v>
      </c>
      <c r="B122" s="49"/>
      <c r="C122" s="49"/>
      <c r="D122" s="49"/>
      <c r="E122" s="78"/>
      <c r="F122" s="78"/>
      <c r="G122" s="51"/>
      <c r="H122" s="377"/>
      <c r="I122" s="378"/>
      <c r="J122" s="67" t="e">
        <f t="shared" si="5"/>
        <v>#DIV/0!</v>
      </c>
      <c r="K122" s="217"/>
      <c r="L122" s="50"/>
      <c r="M122" s="379"/>
    </row>
    <row r="123" spans="1:13">
      <c r="A123" s="32">
        <v>123</v>
      </c>
      <c r="B123" s="49"/>
      <c r="C123" s="49"/>
      <c r="D123" s="49"/>
      <c r="E123" s="78"/>
      <c r="F123" s="78"/>
      <c r="G123" s="51"/>
      <c r="H123" s="377"/>
      <c r="I123" s="378"/>
      <c r="J123" s="41" t="e">
        <f t="shared" si="5"/>
        <v>#DIV/0!</v>
      </c>
      <c r="K123" s="217"/>
      <c r="L123" s="50"/>
      <c r="M123" s="379"/>
    </row>
    <row r="124" spans="1:13">
      <c r="A124" s="32">
        <v>124</v>
      </c>
      <c r="B124" s="49"/>
      <c r="C124" s="49"/>
      <c r="D124" s="49"/>
      <c r="E124" s="78"/>
      <c r="F124" s="78"/>
      <c r="G124" s="51"/>
      <c r="H124" s="377"/>
      <c r="I124" s="378"/>
      <c r="J124" s="67" t="e">
        <f t="shared" si="5"/>
        <v>#DIV/0!</v>
      </c>
      <c r="K124" s="217"/>
      <c r="L124" s="50"/>
      <c r="M124" s="379"/>
    </row>
    <row r="125" spans="1:13">
      <c r="A125" s="32">
        <v>125</v>
      </c>
      <c r="B125" s="49"/>
      <c r="C125" s="49"/>
      <c r="D125" s="49"/>
      <c r="E125" s="78"/>
      <c r="F125" s="78"/>
      <c r="G125" s="51"/>
      <c r="H125" s="377"/>
      <c r="I125" s="378"/>
      <c r="J125" s="67" t="e">
        <f t="shared" si="5"/>
        <v>#DIV/0!</v>
      </c>
      <c r="K125" s="217"/>
      <c r="L125" s="50"/>
      <c r="M125" s="379"/>
    </row>
    <row r="126" spans="1:13">
      <c r="A126" s="73">
        <v>126</v>
      </c>
      <c r="B126" s="49"/>
      <c r="C126" s="49"/>
      <c r="D126" s="49"/>
      <c r="E126" s="78"/>
      <c r="F126" s="78"/>
      <c r="G126" s="51"/>
      <c r="H126" s="377"/>
      <c r="I126" s="378"/>
      <c r="J126" s="41" t="e">
        <f t="shared" si="5"/>
        <v>#DIV/0!</v>
      </c>
      <c r="K126" s="217"/>
      <c r="L126" s="50"/>
      <c r="M126" s="379"/>
    </row>
    <row r="127" spans="1:13">
      <c r="A127" s="73">
        <v>127</v>
      </c>
      <c r="B127" s="49"/>
      <c r="C127" s="49"/>
      <c r="D127" s="49"/>
      <c r="E127" s="78"/>
      <c r="F127" s="78"/>
      <c r="G127" s="51"/>
      <c r="H127" s="377"/>
      <c r="I127" s="378"/>
      <c r="J127" s="41" t="e">
        <f t="shared" si="5"/>
        <v>#DIV/0!</v>
      </c>
      <c r="K127" s="217"/>
      <c r="L127" s="50"/>
      <c r="M127" s="379"/>
    </row>
    <row r="128" spans="1:13">
      <c r="A128" s="32">
        <v>128</v>
      </c>
      <c r="B128" s="49"/>
      <c r="C128" s="49"/>
      <c r="D128" s="49"/>
      <c r="E128" s="78"/>
      <c r="F128" s="78"/>
      <c r="G128" s="51"/>
      <c r="H128" s="377"/>
      <c r="I128" s="378"/>
      <c r="J128" s="41" t="e">
        <f t="shared" si="5"/>
        <v>#DIV/0!</v>
      </c>
      <c r="K128" s="217"/>
      <c r="L128" s="50"/>
      <c r="M128" s="379"/>
    </row>
    <row r="129" spans="1:13">
      <c r="A129" s="32">
        <v>129</v>
      </c>
      <c r="B129" s="49"/>
      <c r="C129" s="49"/>
      <c r="D129" s="49"/>
      <c r="E129" s="78"/>
      <c r="F129" s="78"/>
      <c r="G129" s="51"/>
      <c r="H129" s="377"/>
      <c r="I129" s="378"/>
      <c r="J129" s="41" t="e">
        <f t="shared" si="5"/>
        <v>#DIV/0!</v>
      </c>
      <c r="K129" s="217"/>
      <c r="L129" s="50"/>
      <c r="M129" s="379"/>
    </row>
    <row r="130" spans="1:13">
      <c r="A130" s="32">
        <v>130</v>
      </c>
      <c r="B130" s="49"/>
      <c r="C130" s="49"/>
      <c r="D130" s="49"/>
      <c r="E130" s="78"/>
      <c r="F130" s="78"/>
      <c r="G130" s="51"/>
      <c r="H130" s="377"/>
      <c r="I130" s="378"/>
      <c r="J130" s="67" t="e">
        <f t="shared" si="5"/>
        <v>#DIV/0!</v>
      </c>
      <c r="K130" s="217"/>
      <c r="L130" s="50"/>
      <c r="M130" s="379"/>
    </row>
    <row r="131" spans="1:13">
      <c r="A131" s="32">
        <v>131</v>
      </c>
      <c r="B131" s="49"/>
      <c r="C131" s="49"/>
      <c r="D131" s="49"/>
      <c r="E131" s="78"/>
      <c r="F131" s="78"/>
      <c r="G131" s="51"/>
      <c r="H131" s="377"/>
      <c r="I131" s="378"/>
      <c r="J131" s="67" t="e">
        <f t="shared" si="5"/>
        <v>#DIV/0!</v>
      </c>
      <c r="K131" s="217"/>
      <c r="L131" s="50"/>
      <c r="M131" s="379"/>
    </row>
    <row r="132" spans="1:13">
      <c r="A132" s="32">
        <v>132</v>
      </c>
      <c r="B132" s="49"/>
      <c r="C132" s="49"/>
      <c r="D132" s="49"/>
      <c r="E132" s="78"/>
      <c r="F132" s="78"/>
      <c r="G132" s="51"/>
      <c r="H132" s="377"/>
      <c r="I132" s="378"/>
      <c r="J132" s="41" t="e">
        <f t="shared" si="5"/>
        <v>#DIV/0!</v>
      </c>
      <c r="K132" s="217"/>
      <c r="L132" s="50"/>
      <c r="M132" s="379"/>
    </row>
    <row r="133" spans="1:13">
      <c r="A133" s="32">
        <v>133</v>
      </c>
      <c r="B133" s="49"/>
      <c r="C133" s="49"/>
      <c r="D133" s="49"/>
      <c r="E133" s="78"/>
      <c r="F133" s="78"/>
      <c r="G133" s="51"/>
      <c r="H133" s="377"/>
      <c r="I133" s="378"/>
      <c r="J133" s="67" t="e">
        <f t="shared" si="5"/>
        <v>#DIV/0!</v>
      </c>
      <c r="K133" s="217"/>
      <c r="L133" s="50"/>
      <c r="M133" s="379"/>
    </row>
    <row r="134" spans="1:13">
      <c r="A134" s="32">
        <v>134</v>
      </c>
      <c r="B134" s="49"/>
      <c r="C134" s="49"/>
      <c r="D134" s="49"/>
      <c r="E134" s="78"/>
      <c r="F134" s="78"/>
      <c r="G134" s="51"/>
      <c r="H134" s="377"/>
      <c r="I134" s="378"/>
      <c r="J134" s="67" t="e">
        <f t="shared" si="5"/>
        <v>#DIV/0!</v>
      </c>
      <c r="K134" s="217"/>
      <c r="L134" s="50"/>
      <c r="M134" s="379"/>
    </row>
    <row r="135" spans="1:13">
      <c r="A135" s="32">
        <v>135</v>
      </c>
      <c r="B135" s="49"/>
      <c r="C135" s="49"/>
      <c r="D135" s="49"/>
      <c r="E135" s="78"/>
      <c r="F135" s="78"/>
      <c r="G135" s="51"/>
      <c r="H135" s="377"/>
      <c r="I135" s="378"/>
      <c r="J135" s="41" t="e">
        <f t="shared" si="5"/>
        <v>#DIV/0!</v>
      </c>
      <c r="K135" s="217"/>
      <c r="L135" s="50"/>
      <c r="M135" s="379"/>
    </row>
    <row r="136" spans="1:13">
      <c r="A136" s="73">
        <v>136</v>
      </c>
      <c r="B136" s="49"/>
      <c r="C136" s="49"/>
      <c r="D136" s="49"/>
      <c r="E136" s="78"/>
      <c r="F136" s="78"/>
      <c r="G136" s="51"/>
      <c r="H136" s="377"/>
      <c r="I136" s="378"/>
      <c r="J136" s="41" t="e">
        <f t="shared" si="5"/>
        <v>#DIV/0!</v>
      </c>
      <c r="K136" s="217"/>
      <c r="L136" s="50"/>
      <c r="M136" s="379"/>
    </row>
    <row r="137" spans="1:13">
      <c r="A137" s="73">
        <v>137</v>
      </c>
      <c r="B137" s="49"/>
      <c r="C137" s="49"/>
      <c r="D137" s="49"/>
      <c r="E137" s="78"/>
      <c r="F137" s="78"/>
      <c r="G137" s="51"/>
      <c r="H137" s="377"/>
      <c r="I137" s="378"/>
      <c r="J137" s="41" t="e">
        <f t="shared" si="5"/>
        <v>#DIV/0!</v>
      </c>
      <c r="K137" s="217"/>
      <c r="L137" s="50"/>
      <c r="M137" s="379"/>
    </row>
    <row r="138" spans="1:13">
      <c r="A138" s="32">
        <v>138</v>
      </c>
      <c r="B138" s="49"/>
      <c r="C138" s="49"/>
      <c r="D138" s="49"/>
      <c r="E138" s="78"/>
      <c r="F138" s="78"/>
      <c r="G138" s="51"/>
      <c r="H138" s="377"/>
      <c r="I138" s="378"/>
      <c r="J138" s="41" t="e">
        <f t="shared" si="5"/>
        <v>#DIV/0!</v>
      </c>
      <c r="K138" s="217"/>
      <c r="L138" s="50"/>
      <c r="M138" s="379"/>
    </row>
    <row r="139" spans="1:13">
      <c r="A139" s="32">
        <v>139</v>
      </c>
      <c r="B139" s="49"/>
      <c r="C139" s="49"/>
      <c r="D139" s="49"/>
      <c r="E139" s="78"/>
      <c r="F139" s="78"/>
      <c r="G139" s="51"/>
      <c r="H139" s="377"/>
      <c r="I139" s="378"/>
      <c r="J139" s="67" t="e">
        <f t="shared" si="5"/>
        <v>#DIV/0!</v>
      </c>
      <c r="K139" s="217"/>
      <c r="L139" s="50"/>
      <c r="M139" s="379"/>
    </row>
    <row r="140" spans="1:13">
      <c r="A140" s="32">
        <v>140</v>
      </c>
      <c r="B140" s="49"/>
      <c r="C140" s="49"/>
      <c r="D140" s="49"/>
      <c r="E140" s="78"/>
      <c r="F140" s="78"/>
      <c r="G140" s="51"/>
      <c r="H140" s="377"/>
      <c r="I140" s="378"/>
      <c r="J140" s="67" t="e">
        <f t="shared" si="5"/>
        <v>#DIV/0!</v>
      </c>
      <c r="K140" s="217"/>
      <c r="L140" s="50"/>
      <c r="M140" s="379"/>
    </row>
    <row r="141" spans="1:13">
      <c r="A141" s="32">
        <v>141</v>
      </c>
      <c r="B141" s="49"/>
      <c r="C141" s="49"/>
      <c r="D141" s="49"/>
      <c r="E141" s="78"/>
      <c r="F141" s="78"/>
      <c r="G141" s="51"/>
      <c r="H141" s="377"/>
      <c r="I141" s="378"/>
      <c r="J141" s="41" t="e">
        <f t="shared" si="5"/>
        <v>#DIV/0!</v>
      </c>
      <c r="K141" s="217"/>
      <c r="L141" s="50"/>
      <c r="M141" s="379"/>
    </row>
    <row r="142" spans="1:13">
      <c r="A142" s="32">
        <v>142</v>
      </c>
      <c r="B142" s="49"/>
      <c r="C142" s="49"/>
      <c r="D142" s="49"/>
      <c r="E142" s="78"/>
      <c r="F142" s="78"/>
      <c r="G142" s="51"/>
      <c r="H142" s="377"/>
      <c r="I142" s="378"/>
      <c r="J142" s="67" t="e">
        <f t="shared" si="5"/>
        <v>#DIV/0!</v>
      </c>
      <c r="K142" s="217"/>
      <c r="L142" s="50"/>
      <c r="M142" s="379"/>
    </row>
    <row r="143" spans="1:13">
      <c r="A143" s="32">
        <v>143</v>
      </c>
      <c r="B143" s="49"/>
      <c r="C143" s="49"/>
      <c r="D143" s="49"/>
      <c r="E143" s="78"/>
      <c r="F143" s="78"/>
      <c r="G143" s="51"/>
      <c r="H143" s="377"/>
      <c r="I143" s="378"/>
      <c r="J143" s="67" t="e">
        <f t="shared" si="5"/>
        <v>#DIV/0!</v>
      </c>
      <c r="K143" s="217"/>
      <c r="L143" s="50"/>
      <c r="M143" s="379"/>
    </row>
    <row r="144" spans="1:13">
      <c r="A144" s="32">
        <v>144</v>
      </c>
      <c r="B144" s="49"/>
      <c r="C144" s="49"/>
      <c r="D144" s="49"/>
      <c r="E144" s="78"/>
      <c r="F144" s="78"/>
      <c r="G144" s="51"/>
      <c r="H144" s="377"/>
      <c r="I144" s="378"/>
      <c r="J144" s="41" t="e">
        <f t="shared" si="5"/>
        <v>#DIV/0!</v>
      </c>
      <c r="K144" s="217"/>
      <c r="L144" s="50"/>
      <c r="M144" s="379"/>
    </row>
    <row r="145" spans="1:13">
      <c r="A145" s="32">
        <v>145</v>
      </c>
      <c r="B145" s="49"/>
      <c r="C145" s="49"/>
      <c r="D145" s="49"/>
      <c r="E145" s="78"/>
      <c r="F145" s="78"/>
      <c r="G145" s="51"/>
      <c r="H145" s="377"/>
      <c r="I145" s="378"/>
      <c r="J145" s="41" t="e">
        <f t="shared" si="5"/>
        <v>#DIV/0!</v>
      </c>
      <c r="K145" s="217"/>
      <c r="L145" s="50"/>
      <c r="M145" s="379"/>
    </row>
    <row r="146" spans="1:13">
      <c r="A146" s="73">
        <v>146</v>
      </c>
      <c r="B146" s="49"/>
      <c r="C146" s="49"/>
      <c r="D146" s="49"/>
      <c r="E146" s="78"/>
      <c r="F146" s="78"/>
      <c r="G146" s="51"/>
      <c r="H146" s="377"/>
      <c r="I146" s="378"/>
      <c r="J146" s="41" t="e">
        <f t="shared" si="5"/>
        <v>#DIV/0!</v>
      </c>
      <c r="K146" s="217"/>
      <c r="L146" s="50"/>
      <c r="M146" s="379"/>
    </row>
    <row r="147" spans="1:13">
      <c r="A147" s="73">
        <v>147</v>
      </c>
      <c r="B147" s="49"/>
      <c r="C147" s="49"/>
      <c r="D147" s="49"/>
      <c r="E147" s="78"/>
      <c r="F147" s="78"/>
      <c r="G147" s="51"/>
      <c r="H147" s="377"/>
      <c r="I147" s="378"/>
      <c r="J147" s="41" t="e">
        <f t="shared" si="5"/>
        <v>#DIV/0!</v>
      </c>
      <c r="K147" s="217"/>
      <c r="L147" s="50"/>
      <c r="M147" s="379"/>
    </row>
    <row r="148" spans="1:13">
      <c r="A148" s="32">
        <v>148</v>
      </c>
      <c r="B148" s="49"/>
      <c r="C148" s="49"/>
      <c r="D148" s="49"/>
      <c r="E148" s="78"/>
      <c r="F148" s="78"/>
      <c r="G148" s="51"/>
      <c r="H148" s="377"/>
      <c r="I148" s="378"/>
      <c r="J148" s="67" t="e">
        <f t="shared" si="5"/>
        <v>#DIV/0!</v>
      </c>
      <c r="K148" s="217"/>
      <c r="L148" s="50"/>
      <c r="M148" s="379"/>
    </row>
    <row r="149" spans="1:13">
      <c r="A149" s="32">
        <v>149</v>
      </c>
      <c r="B149" s="49"/>
      <c r="C149" s="49"/>
      <c r="D149" s="49"/>
      <c r="E149" s="78"/>
      <c r="F149" s="78"/>
      <c r="G149" s="51"/>
      <c r="H149" s="377"/>
      <c r="I149" s="378"/>
      <c r="J149" s="67" t="e">
        <f t="shared" si="5"/>
        <v>#DIV/0!</v>
      </c>
      <c r="K149" s="217"/>
      <c r="L149" s="50"/>
      <c r="M149" s="379"/>
    </row>
    <row r="150" spans="1:13">
      <c r="A150" s="32">
        <v>150</v>
      </c>
      <c r="B150" s="49"/>
      <c r="C150" s="49"/>
      <c r="D150" s="49"/>
      <c r="E150" s="78"/>
      <c r="F150" s="78"/>
      <c r="G150" s="51"/>
      <c r="H150" s="377"/>
      <c r="I150" s="378"/>
      <c r="J150" s="41" t="e">
        <f t="shared" si="5"/>
        <v>#DIV/0!</v>
      </c>
      <c r="K150" s="217"/>
      <c r="L150" s="50"/>
      <c r="M150" s="379"/>
    </row>
    <row r="151" spans="1:13">
      <c r="A151" s="32">
        <v>151</v>
      </c>
      <c r="B151" s="49"/>
      <c r="C151" s="49"/>
      <c r="D151" s="49"/>
      <c r="E151" s="78"/>
      <c r="F151" s="78"/>
      <c r="G151" s="51"/>
      <c r="H151" s="377"/>
      <c r="I151" s="378"/>
      <c r="J151" s="67" t="e">
        <f t="shared" si="5"/>
        <v>#DIV/0!</v>
      </c>
      <c r="K151" s="217"/>
      <c r="L151" s="50"/>
      <c r="M151" s="379"/>
    </row>
    <row r="152" spans="1:13">
      <c r="A152" s="32">
        <v>152</v>
      </c>
      <c r="B152" s="49"/>
      <c r="C152" s="49"/>
      <c r="D152" s="49"/>
      <c r="E152" s="78"/>
      <c r="F152" s="78"/>
      <c r="G152" s="51"/>
      <c r="H152" s="377"/>
      <c r="I152" s="378"/>
      <c r="J152" s="67" t="e">
        <f t="shared" si="5"/>
        <v>#DIV/0!</v>
      </c>
      <c r="K152" s="217"/>
      <c r="L152" s="50"/>
      <c r="M152" s="379"/>
    </row>
    <row r="153" spans="1:13">
      <c r="A153" s="32">
        <v>153</v>
      </c>
      <c r="B153" s="49"/>
      <c r="C153" s="49"/>
      <c r="D153" s="49"/>
      <c r="E153" s="78"/>
      <c r="F153" s="78"/>
      <c r="G153" s="51"/>
      <c r="H153" s="377"/>
      <c r="I153" s="378"/>
      <c r="J153" s="41" t="e">
        <f t="shared" si="5"/>
        <v>#DIV/0!</v>
      </c>
      <c r="K153" s="217"/>
      <c r="L153" s="50"/>
      <c r="M153" s="379"/>
    </row>
    <row r="154" spans="1:13">
      <c r="A154" s="32">
        <v>154</v>
      </c>
      <c r="B154" s="49"/>
      <c r="C154" s="49"/>
      <c r="D154" s="49"/>
      <c r="E154" s="78"/>
      <c r="F154" s="78"/>
      <c r="G154" s="51"/>
      <c r="H154" s="377"/>
      <c r="I154" s="378"/>
      <c r="J154" s="41" t="e">
        <f t="shared" si="5"/>
        <v>#DIV/0!</v>
      </c>
      <c r="K154" s="217"/>
      <c r="L154" s="50"/>
      <c r="M154" s="379"/>
    </row>
    <row r="155" spans="1:13">
      <c r="A155" s="32">
        <v>155</v>
      </c>
      <c r="B155" s="49"/>
      <c r="C155" s="49"/>
      <c r="D155" s="49"/>
      <c r="E155" s="78"/>
      <c r="F155" s="78"/>
      <c r="G155" s="51"/>
      <c r="H155" s="377"/>
      <c r="I155" s="378"/>
      <c r="J155" s="41" t="e">
        <f t="shared" si="5"/>
        <v>#DIV/0!</v>
      </c>
      <c r="K155" s="217"/>
      <c r="L155" s="50"/>
      <c r="M155" s="379"/>
    </row>
    <row r="156" spans="1:13">
      <c r="A156" s="73">
        <v>156</v>
      </c>
      <c r="B156" s="49"/>
      <c r="C156" s="49"/>
      <c r="D156" s="49"/>
      <c r="E156" s="78"/>
      <c r="F156" s="78"/>
      <c r="G156" s="51"/>
      <c r="H156" s="377"/>
      <c r="I156" s="378"/>
      <c r="J156" s="41" t="e">
        <f t="shared" si="5"/>
        <v>#DIV/0!</v>
      </c>
      <c r="K156" s="217"/>
      <c r="L156" s="50"/>
      <c r="M156" s="379"/>
    </row>
    <row r="157" spans="1:13">
      <c r="A157" s="73">
        <v>157</v>
      </c>
      <c r="B157" s="49"/>
      <c r="C157" s="49"/>
      <c r="D157" s="49"/>
      <c r="E157" s="78"/>
      <c r="F157" s="78"/>
      <c r="G157" s="51"/>
      <c r="H157" s="377"/>
      <c r="I157" s="378"/>
      <c r="J157" s="67" t="e">
        <f t="shared" si="5"/>
        <v>#DIV/0!</v>
      </c>
      <c r="K157" s="217"/>
      <c r="L157" s="50"/>
      <c r="M157" s="379"/>
    </row>
    <row r="158" spans="1:13">
      <c r="A158" s="32">
        <v>158</v>
      </c>
      <c r="B158" s="49"/>
      <c r="C158" s="49"/>
      <c r="D158" s="49"/>
      <c r="E158" s="78"/>
      <c r="F158" s="78"/>
      <c r="G158" s="51"/>
      <c r="H158" s="377"/>
      <c r="I158" s="378"/>
      <c r="J158" s="67" t="e">
        <f t="shared" si="5"/>
        <v>#DIV/0!</v>
      </c>
      <c r="K158" s="217"/>
      <c r="L158" s="50"/>
      <c r="M158" s="379"/>
    </row>
    <row r="159" spans="1:13">
      <c r="A159" s="32">
        <v>159</v>
      </c>
      <c r="B159" s="49"/>
      <c r="C159" s="49"/>
      <c r="D159" s="49"/>
      <c r="E159" s="78"/>
      <c r="F159" s="78"/>
      <c r="G159" s="51"/>
      <c r="H159" s="377"/>
      <c r="I159" s="378"/>
      <c r="J159" s="41" t="e">
        <f t="shared" si="5"/>
        <v>#DIV/0!</v>
      </c>
      <c r="K159" s="217"/>
      <c r="L159" s="50"/>
      <c r="M159" s="379"/>
    </row>
    <row r="160" spans="1:13">
      <c r="A160" s="32">
        <v>160</v>
      </c>
      <c r="B160" s="49"/>
      <c r="C160" s="49"/>
      <c r="D160" s="49"/>
      <c r="E160" s="78"/>
      <c r="F160" s="78"/>
      <c r="G160" s="51"/>
      <c r="H160" s="377"/>
      <c r="I160" s="378"/>
      <c r="J160" s="67" t="e">
        <f t="shared" si="5"/>
        <v>#DIV/0!</v>
      </c>
      <c r="K160" s="217"/>
      <c r="L160" s="50"/>
      <c r="M160" s="379"/>
    </row>
    <row r="161" spans="1:13">
      <c r="A161" s="32">
        <v>161</v>
      </c>
      <c r="B161" s="49"/>
      <c r="C161" s="49"/>
      <c r="D161" s="49"/>
      <c r="E161" s="78"/>
      <c r="F161" s="78"/>
      <c r="G161" s="51"/>
      <c r="H161" s="377"/>
      <c r="I161" s="378"/>
      <c r="J161" s="67" t="e">
        <f t="shared" ref="J161:J224" si="6">H161/I161</f>
        <v>#DIV/0!</v>
      </c>
      <c r="K161" s="217"/>
      <c r="L161" s="50"/>
      <c r="M161" s="379"/>
    </row>
    <row r="162" spans="1:13">
      <c r="A162" s="32">
        <v>162</v>
      </c>
      <c r="B162" s="49"/>
      <c r="C162" s="49"/>
      <c r="D162" s="49"/>
      <c r="E162" s="78"/>
      <c r="F162" s="78"/>
      <c r="G162" s="51"/>
      <c r="H162" s="377"/>
      <c r="I162" s="378"/>
      <c r="J162" s="41" t="e">
        <f t="shared" si="6"/>
        <v>#DIV/0!</v>
      </c>
      <c r="K162" s="217"/>
      <c r="L162" s="50"/>
      <c r="M162" s="379"/>
    </row>
    <row r="163" spans="1:13">
      <c r="A163" s="32">
        <v>163</v>
      </c>
      <c r="B163" s="49"/>
      <c r="C163" s="49"/>
      <c r="D163" s="49"/>
      <c r="E163" s="78"/>
      <c r="F163" s="78"/>
      <c r="G163" s="51"/>
      <c r="H163" s="377"/>
      <c r="I163" s="378"/>
      <c r="J163" s="41" t="e">
        <f t="shared" si="6"/>
        <v>#DIV/0!</v>
      </c>
      <c r="K163" s="217"/>
      <c r="L163" s="50"/>
      <c r="M163" s="379"/>
    </row>
    <row r="164" spans="1:13">
      <c r="A164" s="32">
        <v>164</v>
      </c>
      <c r="B164" s="49"/>
      <c r="C164" s="49"/>
      <c r="D164" s="49"/>
      <c r="E164" s="78"/>
      <c r="F164" s="78"/>
      <c r="G164" s="51"/>
      <c r="H164" s="377"/>
      <c r="I164" s="378"/>
      <c r="J164" s="41" t="e">
        <f t="shared" si="6"/>
        <v>#DIV/0!</v>
      </c>
      <c r="K164" s="217"/>
      <c r="L164" s="50"/>
      <c r="M164" s="379"/>
    </row>
    <row r="165" spans="1:13">
      <c r="A165" s="32">
        <v>165</v>
      </c>
      <c r="B165" s="49"/>
      <c r="C165" s="49"/>
      <c r="D165" s="49"/>
      <c r="E165" s="78"/>
      <c r="F165" s="78"/>
      <c r="G165" s="51"/>
      <c r="H165" s="377"/>
      <c r="I165" s="378"/>
      <c r="J165" s="41" t="e">
        <f t="shared" si="6"/>
        <v>#DIV/0!</v>
      </c>
      <c r="K165" s="217"/>
      <c r="L165" s="50"/>
      <c r="M165" s="379"/>
    </row>
    <row r="166" spans="1:13">
      <c r="A166" s="73">
        <v>166</v>
      </c>
      <c r="B166" s="49"/>
      <c r="C166" s="49"/>
      <c r="D166" s="49"/>
      <c r="E166" s="78"/>
      <c r="F166" s="78"/>
      <c r="G166" s="51"/>
      <c r="H166" s="377"/>
      <c r="I166" s="378"/>
      <c r="J166" s="67" t="e">
        <f t="shared" si="6"/>
        <v>#DIV/0!</v>
      </c>
      <c r="K166" s="217"/>
      <c r="L166" s="50"/>
      <c r="M166" s="379"/>
    </row>
    <row r="167" spans="1:13">
      <c r="A167" s="73">
        <v>167</v>
      </c>
      <c r="B167" s="49"/>
      <c r="C167" s="49"/>
      <c r="D167" s="49"/>
      <c r="E167" s="78"/>
      <c r="F167" s="78"/>
      <c r="G167" s="51"/>
      <c r="H167" s="377"/>
      <c r="I167" s="378"/>
      <c r="J167" s="67" t="e">
        <f t="shared" si="6"/>
        <v>#DIV/0!</v>
      </c>
      <c r="K167" s="217"/>
      <c r="L167" s="50"/>
      <c r="M167" s="379"/>
    </row>
    <row r="168" spans="1:13">
      <c r="A168" s="32">
        <v>168</v>
      </c>
      <c r="B168" s="49"/>
      <c r="C168" s="49"/>
      <c r="D168" s="49"/>
      <c r="E168" s="78"/>
      <c r="F168" s="78"/>
      <c r="G168" s="51"/>
      <c r="H168" s="377"/>
      <c r="I168" s="378"/>
      <c r="J168" s="41" t="e">
        <f t="shared" si="6"/>
        <v>#DIV/0!</v>
      </c>
      <c r="K168" s="217"/>
      <c r="L168" s="50"/>
      <c r="M168" s="379"/>
    </row>
    <row r="169" spans="1:13">
      <c r="A169" s="32">
        <v>169</v>
      </c>
      <c r="B169" s="49"/>
      <c r="C169" s="49"/>
      <c r="D169" s="49"/>
      <c r="E169" s="78"/>
      <c r="F169" s="78"/>
      <c r="G169" s="51"/>
      <c r="H169" s="377"/>
      <c r="I169" s="378"/>
      <c r="J169" s="67" t="e">
        <f t="shared" si="6"/>
        <v>#DIV/0!</v>
      </c>
      <c r="K169" s="217"/>
      <c r="L169" s="50"/>
      <c r="M169" s="379"/>
    </row>
    <row r="170" spans="1:13">
      <c r="A170" s="32">
        <v>170</v>
      </c>
      <c r="B170" s="49"/>
      <c r="C170" s="49"/>
      <c r="D170" s="49"/>
      <c r="E170" s="78"/>
      <c r="F170" s="78"/>
      <c r="G170" s="51"/>
      <c r="H170" s="377"/>
      <c r="I170" s="378"/>
      <c r="J170" s="67" t="e">
        <f t="shared" si="6"/>
        <v>#DIV/0!</v>
      </c>
      <c r="K170" s="217"/>
      <c r="L170" s="50"/>
      <c r="M170" s="379"/>
    </row>
    <row r="171" spans="1:13">
      <c r="A171" s="32">
        <v>171</v>
      </c>
      <c r="B171" s="49"/>
      <c r="C171" s="49"/>
      <c r="D171" s="49"/>
      <c r="E171" s="78"/>
      <c r="F171" s="78"/>
      <c r="G171" s="51"/>
      <c r="H171" s="377"/>
      <c r="I171" s="378"/>
      <c r="J171" s="41" t="e">
        <f t="shared" si="6"/>
        <v>#DIV/0!</v>
      </c>
      <c r="K171" s="217"/>
      <c r="L171" s="50"/>
      <c r="M171" s="379"/>
    </row>
    <row r="172" spans="1:13">
      <c r="A172" s="32">
        <v>172</v>
      </c>
      <c r="B172" s="49"/>
      <c r="C172" s="49"/>
      <c r="D172" s="49"/>
      <c r="E172" s="78"/>
      <c r="F172" s="78"/>
      <c r="G172" s="51"/>
      <c r="H172" s="377"/>
      <c r="I172" s="378"/>
      <c r="J172" s="41" t="e">
        <f t="shared" si="6"/>
        <v>#DIV/0!</v>
      </c>
      <c r="K172" s="217"/>
      <c r="L172" s="50"/>
      <c r="M172" s="379"/>
    </row>
    <row r="173" spans="1:13">
      <c r="A173" s="32">
        <v>173</v>
      </c>
      <c r="B173" s="49"/>
      <c r="C173" s="49"/>
      <c r="D173" s="49"/>
      <c r="E173" s="78"/>
      <c r="F173" s="78"/>
      <c r="G173" s="51"/>
      <c r="H173" s="377"/>
      <c r="I173" s="378"/>
      <c r="J173" s="41" t="e">
        <f t="shared" si="6"/>
        <v>#DIV/0!</v>
      </c>
      <c r="K173" s="217"/>
      <c r="L173" s="50"/>
      <c r="M173" s="379"/>
    </row>
    <row r="174" spans="1:13">
      <c r="A174" s="32">
        <v>174</v>
      </c>
      <c r="B174" s="49"/>
      <c r="C174" s="49"/>
      <c r="D174" s="49"/>
      <c r="E174" s="78"/>
      <c r="F174" s="78"/>
      <c r="G174" s="51"/>
      <c r="H174" s="377"/>
      <c r="I174" s="378"/>
      <c r="J174" s="41" t="e">
        <f t="shared" si="6"/>
        <v>#DIV/0!</v>
      </c>
      <c r="K174" s="217"/>
      <c r="L174" s="50"/>
      <c r="M174" s="379"/>
    </row>
    <row r="175" spans="1:13">
      <c r="A175" s="32">
        <v>175</v>
      </c>
      <c r="B175" s="49"/>
      <c r="C175" s="49"/>
      <c r="D175" s="49"/>
      <c r="E175" s="78"/>
      <c r="F175" s="78"/>
      <c r="G175" s="51"/>
      <c r="H175" s="377"/>
      <c r="I175" s="378"/>
      <c r="J175" s="67" t="e">
        <f t="shared" si="6"/>
        <v>#DIV/0!</v>
      </c>
      <c r="K175" s="217"/>
      <c r="L175" s="50"/>
      <c r="M175" s="379"/>
    </row>
    <row r="176" spans="1:13">
      <c r="A176" s="73">
        <v>176</v>
      </c>
      <c r="B176" s="49"/>
      <c r="C176" s="49"/>
      <c r="D176" s="49"/>
      <c r="E176" s="78"/>
      <c r="F176" s="78"/>
      <c r="G176" s="51"/>
      <c r="H176" s="377"/>
      <c r="I176" s="378"/>
      <c r="J176" s="67" t="e">
        <f t="shared" si="6"/>
        <v>#DIV/0!</v>
      </c>
      <c r="K176" s="217"/>
      <c r="L176" s="50"/>
      <c r="M176" s="379"/>
    </row>
    <row r="177" spans="1:13">
      <c r="A177" s="73">
        <v>177</v>
      </c>
      <c r="B177" s="49"/>
      <c r="C177" s="49"/>
      <c r="D177" s="49"/>
      <c r="E177" s="78"/>
      <c r="F177" s="78"/>
      <c r="G177" s="51"/>
      <c r="H177" s="377"/>
      <c r="I177" s="378"/>
      <c r="J177" s="41" t="e">
        <f t="shared" si="6"/>
        <v>#DIV/0!</v>
      </c>
      <c r="K177" s="217"/>
      <c r="L177" s="50"/>
      <c r="M177" s="379"/>
    </row>
    <row r="178" spans="1:13">
      <c r="A178" s="32">
        <v>178</v>
      </c>
      <c r="B178" s="49"/>
      <c r="C178" s="49"/>
      <c r="D178" s="49"/>
      <c r="E178" s="78"/>
      <c r="F178" s="78"/>
      <c r="G178" s="51"/>
      <c r="H178" s="377"/>
      <c r="I178" s="378"/>
      <c r="J178" s="67" t="e">
        <f t="shared" si="6"/>
        <v>#DIV/0!</v>
      </c>
      <c r="K178" s="217"/>
      <c r="L178" s="50"/>
      <c r="M178" s="379"/>
    </row>
    <row r="179" spans="1:13">
      <c r="A179" s="32">
        <v>179</v>
      </c>
      <c r="B179" s="49"/>
      <c r="C179" s="49"/>
      <c r="D179" s="49"/>
      <c r="E179" s="78"/>
      <c r="F179" s="78"/>
      <c r="G179" s="51"/>
      <c r="H179" s="377"/>
      <c r="I179" s="378"/>
      <c r="J179" s="67" t="e">
        <f t="shared" si="6"/>
        <v>#DIV/0!</v>
      </c>
      <c r="K179" s="217"/>
      <c r="L179" s="50"/>
      <c r="M179" s="379"/>
    </row>
    <row r="180" spans="1:13">
      <c r="A180" s="32">
        <v>180</v>
      </c>
      <c r="B180" s="49"/>
      <c r="C180" s="49"/>
      <c r="D180" s="49"/>
      <c r="E180" s="78"/>
      <c r="F180" s="78"/>
      <c r="G180" s="51"/>
      <c r="H180" s="377"/>
      <c r="I180" s="378"/>
      <c r="J180" s="41" t="e">
        <f t="shared" si="6"/>
        <v>#DIV/0!</v>
      </c>
      <c r="K180" s="217"/>
      <c r="L180" s="50"/>
      <c r="M180" s="379"/>
    </row>
    <row r="181" spans="1:13">
      <c r="A181" s="32">
        <v>181</v>
      </c>
      <c r="B181" s="49"/>
      <c r="C181" s="49"/>
      <c r="D181" s="49"/>
      <c r="E181" s="78"/>
      <c r="F181" s="78"/>
      <c r="G181" s="51"/>
      <c r="H181" s="377"/>
      <c r="I181" s="378"/>
      <c r="J181" s="41" t="e">
        <f t="shared" si="6"/>
        <v>#DIV/0!</v>
      </c>
      <c r="K181" s="217"/>
      <c r="L181" s="50"/>
      <c r="M181" s="379"/>
    </row>
    <row r="182" spans="1:13">
      <c r="A182" s="32">
        <v>182</v>
      </c>
      <c r="B182" s="49"/>
      <c r="C182" s="49"/>
      <c r="D182" s="49"/>
      <c r="E182" s="78"/>
      <c r="F182" s="78"/>
      <c r="G182" s="51"/>
      <c r="H182" s="377"/>
      <c r="I182" s="378"/>
      <c r="J182" s="41" t="e">
        <f t="shared" si="6"/>
        <v>#DIV/0!</v>
      </c>
      <c r="K182" s="217"/>
      <c r="L182" s="50"/>
      <c r="M182" s="379"/>
    </row>
    <row r="183" spans="1:13">
      <c r="A183" s="32">
        <v>183</v>
      </c>
      <c r="B183" s="49"/>
      <c r="C183" s="49"/>
      <c r="D183" s="49"/>
      <c r="E183" s="78"/>
      <c r="F183" s="78"/>
      <c r="G183" s="51"/>
      <c r="H183" s="377"/>
      <c r="I183" s="378"/>
      <c r="J183" s="41" t="e">
        <f t="shared" si="6"/>
        <v>#DIV/0!</v>
      </c>
      <c r="K183" s="217"/>
      <c r="L183" s="50"/>
      <c r="M183" s="379"/>
    </row>
    <row r="184" spans="1:13">
      <c r="A184" s="32">
        <v>184</v>
      </c>
      <c r="B184" s="49"/>
      <c r="C184" s="49"/>
      <c r="D184" s="49"/>
      <c r="E184" s="78"/>
      <c r="F184" s="78"/>
      <c r="G184" s="51"/>
      <c r="H184" s="377"/>
      <c r="I184" s="378"/>
      <c r="J184" s="67" t="e">
        <f t="shared" si="6"/>
        <v>#DIV/0!</v>
      </c>
      <c r="K184" s="217"/>
      <c r="L184" s="50"/>
      <c r="M184" s="379"/>
    </row>
    <row r="185" spans="1:13">
      <c r="A185" s="32">
        <v>185</v>
      </c>
      <c r="B185" s="49"/>
      <c r="C185" s="49"/>
      <c r="D185" s="49"/>
      <c r="E185" s="78"/>
      <c r="F185" s="78"/>
      <c r="G185" s="51"/>
      <c r="H185" s="377"/>
      <c r="I185" s="378"/>
      <c r="J185" s="67" t="e">
        <f t="shared" si="6"/>
        <v>#DIV/0!</v>
      </c>
      <c r="K185" s="217"/>
      <c r="L185" s="50"/>
      <c r="M185" s="379"/>
    </row>
    <row r="186" spans="1:13">
      <c r="A186" s="73">
        <v>186</v>
      </c>
      <c r="B186" s="49"/>
      <c r="C186" s="49"/>
      <c r="D186" s="49"/>
      <c r="E186" s="78"/>
      <c r="F186" s="78"/>
      <c r="G186" s="51"/>
      <c r="H186" s="377"/>
      <c r="I186" s="378"/>
      <c r="J186" s="41" t="e">
        <f t="shared" si="6"/>
        <v>#DIV/0!</v>
      </c>
      <c r="K186" s="217"/>
      <c r="L186" s="50"/>
      <c r="M186" s="379"/>
    </row>
    <row r="187" spans="1:13">
      <c r="A187" s="73">
        <v>187</v>
      </c>
      <c r="B187" s="49"/>
      <c r="C187" s="49"/>
      <c r="D187" s="49"/>
      <c r="E187" s="78"/>
      <c r="F187" s="78"/>
      <c r="G187" s="51"/>
      <c r="H187" s="377"/>
      <c r="I187" s="378"/>
      <c r="J187" s="67" t="e">
        <f t="shared" si="6"/>
        <v>#DIV/0!</v>
      </c>
      <c r="K187" s="217"/>
      <c r="L187" s="50"/>
      <c r="M187" s="379"/>
    </row>
    <row r="188" spans="1:13">
      <c r="A188" s="32">
        <v>188</v>
      </c>
      <c r="B188" s="49"/>
      <c r="C188" s="49"/>
      <c r="D188" s="49"/>
      <c r="E188" s="78"/>
      <c r="F188" s="78"/>
      <c r="G188" s="51"/>
      <c r="H188" s="377"/>
      <c r="I188" s="378"/>
      <c r="J188" s="67" t="e">
        <f t="shared" si="6"/>
        <v>#DIV/0!</v>
      </c>
      <c r="K188" s="217"/>
      <c r="L188" s="50"/>
      <c r="M188" s="379"/>
    </row>
    <row r="189" spans="1:13">
      <c r="A189" s="32">
        <v>189</v>
      </c>
      <c r="B189" s="49"/>
      <c r="C189" s="49"/>
      <c r="D189" s="49"/>
      <c r="E189" s="78"/>
      <c r="F189" s="78"/>
      <c r="G189" s="51"/>
      <c r="H189" s="377"/>
      <c r="I189" s="378"/>
      <c r="J189" s="41" t="e">
        <f t="shared" si="6"/>
        <v>#DIV/0!</v>
      </c>
      <c r="K189" s="217"/>
      <c r="L189" s="50"/>
      <c r="M189" s="379"/>
    </row>
    <row r="190" spans="1:13">
      <c r="A190" s="32">
        <v>190</v>
      </c>
      <c r="B190" s="49"/>
      <c r="C190" s="49"/>
      <c r="D190" s="49"/>
      <c r="E190" s="78"/>
      <c r="F190" s="78"/>
      <c r="G190" s="51"/>
      <c r="H190" s="377"/>
      <c r="I190" s="378"/>
      <c r="J190" s="41" t="e">
        <f t="shared" si="6"/>
        <v>#DIV/0!</v>
      </c>
      <c r="K190" s="217"/>
      <c r="L190" s="50"/>
      <c r="M190" s="379"/>
    </row>
    <row r="191" spans="1:13">
      <c r="A191" s="32">
        <v>191</v>
      </c>
      <c r="B191" s="49"/>
      <c r="C191" s="49"/>
      <c r="D191" s="49"/>
      <c r="E191" s="78"/>
      <c r="F191" s="78"/>
      <c r="G191" s="51"/>
      <c r="H191" s="377"/>
      <c r="I191" s="378"/>
      <c r="J191" s="41" t="e">
        <f t="shared" si="6"/>
        <v>#DIV/0!</v>
      </c>
      <c r="K191" s="217"/>
      <c r="L191" s="50"/>
      <c r="M191" s="379"/>
    </row>
    <row r="192" spans="1:13">
      <c r="A192" s="32">
        <v>192</v>
      </c>
      <c r="B192" s="49"/>
      <c r="C192" s="49"/>
      <c r="D192" s="49"/>
      <c r="E192" s="78"/>
      <c r="F192" s="78"/>
      <c r="G192" s="51"/>
      <c r="H192" s="377"/>
      <c r="I192" s="378"/>
      <c r="J192" s="41" t="e">
        <f t="shared" si="6"/>
        <v>#DIV/0!</v>
      </c>
      <c r="K192" s="217"/>
      <c r="L192" s="50"/>
      <c r="M192" s="379"/>
    </row>
    <row r="193" spans="1:13">
      <c r="A193" s="32">
        <v>193</v>
      </c>
      <c r="B193" s="49"/>
      <c r="C193" s="49"/>
      <c r="D193" s="49"/>
      <c r="E193" s="78"/>
      <c r="F193" s="78"/>
      <c r="G193" s="51"/>
      <c r="H193" s="377"/>
      <c r="I193" s="378"/>
      <c r="J193" s="67" t="e">
        <f t="shared" si="6"/>
        <v>#DIV/0!</v>
      </c>
      <c r="K193" s="217"/>
      <c r="L193" s="50"/>
      <c r="M193" s="379"/>
    </row>
    <row r="194" spans="1:13">
      <c r="A194" s="32">
        <v>194</v>
      </c>
      <c r="B194" s="49"/>
      <c r="C194" s="49"/>
      <c r="D194" s="49"/>
      <c r="E194" s="78"/>
      <c r="F194" s="78"/>
      <c r="G194" s="51"/>
      <c r="H194" s="377"/>
      <c r="I194" s="378"/>
      <c r="J194" s="67" t="e">
        <f t="shared" si="6"/>
        <v>#DIV/0!</v>
      </c>
      <c r="K194" s="217"/>
      <c r="L194" s="50"/>
      <c r="M194" s="379"/>
    </row>
    <row r="195" spans="1:13">
      <c r="A195" s="32">
        <v>195</v>
      </c>
      <c r="B195" s="49"/>
      <c r="C195" s="49"/>
      <c r="D195" s="49"/>
      <c r="E195" s="78"/>
      <c r="F195" s="78"/>
      <c r="G195" s="51"/>
      <c r="H195" s="377"/>
      <c r="I195" s="378"/>
      <c r="J195" s="41" t="e">
        <f t="shared" si="6"/>
        <v>#DIV/0!</v>
      </c>
      <c r="K195" s="217"/>
      <c r="L195" s="50"/>
      <c r="M195" s="379"/>
    </row>
    <row r="196" spans="1:13">
      <c r="A196" s="73">
        <v>196</v>
      </c>
      <c r="B196" s="49"/>
      <c r="C196" s="49"/>
      <c r="D196" s="49"/>
      <c r="E196" s="78"/>
      <c r="F196" s="78"/>
      <c r="G196" s="51"/>
      <c r="H196" s="377"/>
      <c r="I196" s="378"/>
      <c r="J196" s="67" t="e">
        <f t="shared" si="6"/>
        <v>#DIV/0!</v>
      </c>
      <c r="K196" s="217"/>
      <c r="L196" s="50"/>
      <c r="M196" s="379"/>
    </row>
    <row r="197" spans="1:13">
      <c r="A197" s="73">
        <v>197</v>
      </c>
      <c r="B197" s="49"/>
      <c r="C197" s="49"/>
      <c r="D197" s="49"/>
      <c r="E197" s="78"/>
      <c r="F197" s="78"/>
      <c r="G197" s="51"/>
      <c r="H197" s="377"/>
      <c r="I197" s="378"/>
      <c r="J197" s="67" t="e">
        <f t="shared" si="6"/>
        <v>#DIV/0!</v>
      </c>
      <c r="K197" s="217"/>
      <c r="L197" s="50"/>
      <c r="M197" s="379"/>
    </row>
    <row r="198" spans="1:13">
      <c r="A198" s="32">
        <v>198</v>
      </c>
      <c r="B198" s="49"/>
      <c r="C198" s="49"/>
      <c r="D198" s="49"/>
      <c r="E198" s="78"/>
      <c r="F198" s="78"/>
      <c r="G198" s="51"/>
      <c r="H198" s="377"/>
      <c r="I198" s="378"/>
      <c r="J198" s="41" t="e">
        <f t="shared" si="6"/>
        <v>#DIV/0!</v>
      </c>
      <c r="K198" s="217"/>
      <c r="L198" s="50"/>
      <c r="M198" s="379"/>
    </row>
    <row r="199" spans="1:13">
      <c r="A199" s="32">
        <v>199</v>
      </c>
      <c r="B199" s="49"/>
      <c r="C199" s="49"/>
      <c r="D199" s="49"/>
      <c r="E199" s="78"/>
      <c r="F199" s="78"/>
      <c r="G199" s="51"/>
      <c r="H199" s="377"/>
      <c r="I199" s="378"/>
      <c r="J199" s="41" t="e">
        <f t="shared" si="6"/>
        <v>#DIV/0!</v>
      </c>
      <c r="K199" s="217"/>
      <c r="L199" s="50"/>
      <c r="M199" s="379"/>
    </row>
    <row r="200" spans="1:13">
      <c r="A200" s="32">
        <v>200</v>
      </c>
      <c r="B200" s="49"/>
      <c r="C200" s="49"/>
      <c r="D200" s="49"/>
      <c r="E200" s="78"/>
      <c r="F200" s="78"/>
      <c r="G200" s="51"/>
      <c r="H200" s="377"/>
      <c r="I200" s="378"/>
      <c r="J200" s="41" t="e">
        <f t="shared" si="6"/>
        <v>#DIV/0!</v>
      </c>
      <c r="K200" s="217"/>
      <c r="L200" s="50"/>
      <c r="M200" s="379"/>
    </row>
    <row r="201" spans="1:13">
      <c r="A201" s="32">
        <v>201</v>
      </c>
      <c r="B201" s="49"/>
      <c r="C201" s="49"/>
      <c r="D201" s="49"/>
      <c r="E201" s="78"/>
      <c r="F201" s="78"/>
      <c r="G201" s="51"/>
      <c r="H201" s="377"/>
      <c r="I201" s="378"/>
      <c r="J201" s="41" t="e">
        <f t="shared" si="6"/>
        <v>#DIV/0!</v>
      </c>
      <c r="K201" s="217"/>
      <c r="L201" s="50"/>
      <c r="M201" s="379"/>
    </row>
    <row r="202" spans="1:13">
      <c r="A202" s="32">
        <v>202</v>
      </c>
      <c r="B202" s="49"/>
      <c r="C202" s="49"/>
      <c r="D202" s="49"/>
      <c r="E202" s="78"/>
      <c r="F202" s="78"/>
      <c r="G202" s="51"/>
      <c r="H202" s="377"/>
      <c r="I202" s="378"/>
      <c r="J202" s="67" t="e">
        <f t="shared" si="6"/>
        <v>#DIV/0!</v>
      </c>
      <c r="K202" s="217"/>
      <c r="L202" s="50"/>
      <c r="M202" s="379"/>
    </row>
    <row r="203" spans="1:13">
      <c r="A203" s="32">
        <v>203</v>
      </c>
      <c r="B203" s="49"/>
      <c r="C203" s="49"/>
      <c r="D203" s="49"/>
      <c r="E203" s="78"/>
      <c r="F203" s="78"/>
      <c r="G203" s="51"/>
      <c r="H203" s="377"/>
      <c r="I203" s="378"/>
      <c r="J203" s="67" t="e">
        <f t="shared" si="6"/>
        <v>#DIV/0!</v>
      </c>
      <c r="K203" s="217"/>
      <c r="L203" s="50"/>
      <c r="M203" s="379"/>
    </row>
    <row r="204" spans="1:13">
      <c r="A204" s="32">
        <v>204</v>
      </c>
      <c r="B204" s="49"/>
      <c r="C204" s="49"/>
      <c r="D204" s="49"/>
      <c r="E204" s="78"/>
      <c r="F204" s="78"/>
      <c r="G204" s="51"/>
      <c r="H204" s="377"/>
      <c r="I204" s="378"/>
      <c r="J204" s="41" t="e">
        <f t="shared" si="6"/>
        <v>#DIV/0!</v>
      </c>
      <c r="K204" s="217"/>
      <c r="L204" s="50"/>
      <c r="M204" s="379"/>
    </row>
    <row r="205" spans="1:13">
      <c r="A205" s="32">
        <v>205</v>
      </c>
      <c r="B205" s="49"/>
      <c r="C205" s="49"/>
      <c r="D205" s="49"/>
      <c r="E205" s="78"/>
      <c r="F205" s="78"/>
      <c r="G205" s="51"/>
      <c r="H205" s="377"/>
      <c r="I205" s="378"/>
      <c r="J205" s="67" t="e">
        <f t="shared" si="6"/>
        <v>#DIV/0!</v>
      </c>
      <c r="K205" s="217"/>
      <c r="L205" s="50"/>
      <c r="M205" s="379"/>
    </row>
    <row r="206" spans="1:13">
      <c r="A206" s="73">
        <v>206</v>
      </c>
      <c r="B206" s="49"/>
      <c r="C206" s="49"/>
      <c r="D206" s="49"/>
      <c r="E206" s="78"/>
      <c r="F206" s="78"/>
      <c r="G206" s="51"/>
      <c r="H206" s="377"/>
      <c r="I206" s="378"/>
      <c r="J206" s="67" t="e">
        <f t="shared" si="6"/>
        <v>#DIV/0!</v>
      </c>
      <c r="K206" s="217"/>
      <c r="L206" s="50"/>
      <c r="M206" s="379"/>
    </row>
    <row r="207" spans="1:13">
      <c r="A207" s="73">
        <v>207</v>
      </c>
      <c r="B207" s="49"/>
      <c r="C207" s="49"/>
      <c r="D207" s="49"/>
      <c r="E207" s="78"/>
      <c r="F207" s="78"/>
      <c r="G207" s="51"/>
      <c r="H207" s="377"/>
      <c r="I207" s="378"/>
      <c r="J207" s="41" t="e">
        <f t="shared" si="6"/>
        <v>#DIV/0!</v>
      </c>
      <c r="K207" s="217"/>
      <c r="L207" s="50"/>
      <c r="M207" s="379"/>
    </row>
    <row r="208" spans="1:13">
      <c r="A208" s="32">
        <v>208</v>
      </c>
      <c r="B208" s="49"/>
      <c r="C208" s="49"/>
      <c r="D208" s="49"/>
      <c r="E208" s="78"/>
      <c r="F208" s="78"/>
      <c r="G208" s="51"/>
      <c r="H208" s="377"/>
      <c r="I208" s="378"/>
      <c r="J208" s="41" t="e">
        <f t="shared" si="6"/>
        <v>#DIV/0!</v>
      </c>
      <c r="K208" s="217"/>
      <c r="L208" s="50"/>
      <c r="M208" s="379"/>
    </row>
    <row r="209" spans="1:13">
      <c r="A209" s="32">
        <v>209</v>
      </c>
      <c r="B209" s="49"/>
      <c r="C209" s="49"/>
      <c r="D209" s="49"/>
      <c r="E209" s="78"/>
      <c r="F209" s="78"/>
      <c r="G209" s="51"/>
      <c r="H209" s="377"/>
      <c r="I209" s="378"/>
      <c r="J209" s="41" t="e">
        <f t="shared" si="6"/>
        <v>#DIV/0!</v>
      </c>
      <c r="K209" s="217"/>
      <c r="L209" s="50"/>
      <c r="M209" s="379"/>
    </row>
    <row r="210" spans="1:13">
      <c r="A210" s="32">
        <v>210</v>
      </c>
      <c r="B210" s="49"/>
      <c r="C210" s="49"/>
      <c r="D210" s="49"/>
      <c r="E210" s="78"/>
      <c r="F210" s="78"/>
      <c r="G210" s="51"/>
      <c r="H210" s="377"/>
      <c r="I210" s="378"/>
      <c r="J210" s="41" t="e">
        <f t="shared" si="6"/>
        <v>#DIV/0!</v>
      </c>
      <c r="K210" s="217"/>
      <c r="L210" s="50"/>
      <c r="M210" s="379"/>
    </row>
    <row r="211" spans="1:13">
      <c r="A211" s="32">
        <v>211</v>
      </c>
      <c r="B211" s="49"/>
      <c r="C211" s="49"/>
      <c r="D211" s="49"/>
      <c r="E211" s="78"/>
      <c r="F211" s="78"/>
      <c r="G211" s="51"/>
      <c r="H211" s="377"/>
      <c r="I211" s="378"/>
      <c r="J211" s="67" t="e">
        <f t="shared" si="6"/>
        <v>#DIV/0!</v>
      </c>
      <c r="K211" s="217"/>
      <c r="L211" s="50"/>
      <c r="M211" s="379"/>
    </row>
    <row r="212" spans="1:13">
      <c r="A212" s="32">
        <v>212</v>
      </c>
      <c r="B212" s="49"/>
      <c r="C212" s="49"/>
      <c r="D212" s="49"/>
      <c r="E212" s="78"/>
      <c r="F212" s="78"/>
      <c r="G212" s="51"/>
      <c r="H212" s="377"/>
      <c r="I212" s="378"/>
      <c r="J212" s="67" t="e">
        <f t="shared" si="6"/>
        <v>#DIV/0!</v>
      </c>
      <c r="K212" s="217"/>
      <c r="L212" s="50"/>
      <c r="M212" s="379"/>
    </row>
    <row r="213" spans="1:13">
      <c r="A213" s="32">
        <v>213</v>
      </c>
      <c r="B213" s="49"/>
      <c r="C213" s="49"/>
      <c r="D213" s="49"/>
      <c r="E213" s="78"/>
      <c r="F213" s="78"/>
      <c r="G213" s="51"/>
      <c r="H213" s="377"/>
      <c r="I213" s="378"/>
      <c r="J213" s="41" t="e">
        <f t="shared" si="6"/>
        <v>#DIV/0!</v>
      </c>
      <c r="K213" s="217"/>
      <c r="L213" s="50"/>
      <c r="M213" s="379"/>
    </row>
    <row r="214" spans="1:13">
      <c r="A214" s="32">
        <v>214</v>
      </c>
      <c r="B214" s="49"/>
      <c r="C214" s="49"/>
      <c r="D214" s="49"/>
      <c r="E214" s="78"/>
      <c r="F214" s="78"/>
      <c r="G214" s="51"/>
      <c r="H214" s="377"/>
      <c r="I214" s="378"/>
      <c r="J214" s="67" t="e">
        <f t="shared" si="6"/>
        <v>#DIV/0!</v>
      </c>
      <c r="K214" s="217"/>
      <c r="L214" s="50"/>
      <c r="M214" s="379"/>
    </row>
    <row r="215" spans="1:13">
      <c r="A215" s="32">
        <v>215</v>
      </c>
      <c r="B215" s="49"/>
      <c r="C215" s="49"/>
      <c r="D215" s="49"/>
      <c r="E215" s="78"/>
      <c r="F215" s="78"/>
      <c r="G215" s="51"/>
      <c r="H215" s="377"/>
      <c r="I215" s="378"/>
      <c r="J215" s="67" t="e">
        <f t="shared" si="6"/>
        <v>#DIV/0!</v>
      </c>
      <c r="K215" s="217"/>
      <c r="L215" s="50"/>
      <c r="M215" s="379"/>
    </row>
    <row r="216" spans="1:13">
      <c r="A216" s="73">
        <v>216</v>
      </c>
      <c r="B216" s="49"/>
      <c r="C216" s="49"/>
      <c r="D216" s="49"/>
      <c r="E216" s="78"/>
      <c r="F216" s="78"/>
      <c r="G216" s="51"/>
      <c r="H216" s="377"/>
      <c r="I216" s="378"/>
      <c r="J216" s="41" t="e">
        <f t="shared" si="6"/>
        <v>#DIV/0!</v>
      </c>
      <c r="K216" s="217"/>
      <c r="L216" s="50"/>
      <c r="M216" s="379"/>
    </row>
    <row r="217" spans="1:13">
      <c r="A217" s="73">
        <v>217</v>
      </c>
      <c r="B217" s="49"/>
      <c r="C217" s="49"/>
      <c r="D217" s="49"/>
      <c r="E217" s="78"/>
      <c r="F217" s="78"/>
      <c r="G217" s="51"/>
      <c r="H217" s="377"/>
      <c r="I217" s="378"/>
      <c r="J217" s="41" t="e">
        <f t="shared" si="6"/>
        <v>#DIV/0!</v>
      </c>
      <c r="K217" s="217"/>
      <c r="L217" s="50"/>
      <c r="M217" s="379"/>
    </row>
    <row r="218" spans="1:13">
      <c r="A218" s="32">
        <v>218</v>
      </c>
      <c r="B218" s="49"/>
      <c r="C218" s="49"/>
      <c r="D218" s="49"/>
      <c r="E218" s="78"/>
      <c r="F218" s="78"/>
      <c r="G218" s="51"/>
      <c r="H218" s="377"/>
      <c r="I218" s="378"/>
      <c r="J218" s="41" t="e">
        <f t="shared" si="6"/>
        <v>#DIV/0!</v>
      </c>
      <c r="K218" s="217"/>
      <c r="L218" s="50"/>
      <c r="M218" s="379"/>
    </row>
    <row r="219" spans="1:13">
      <c r="A219" s="32">
        <v>219</v>
      </c>
      <c r="B219" s="49"/>
      <c r="C219" s="49"/>
      <c r="D219" s="49"/>
      <c r="E219" s="78"/>
      <c r="F219" s="78"/>
      <c r="G219" s="51"/>
      <c r="H219" s="377"/>
      <c r="I219" s="378"/>
      <c r="J219" s="41" t="e">
        <f t="shared" si="6"/>
        <v>#DIV/0!</v>
      </c>
      <c r="K219" s="217"/>
      <c r="L219" s="50"/>
      <c r="M219" s="379"/>
    </row>
    <row r="220" spans="1:13">
      <c r="A220" s="32">
        <v>220</v>
      </c>
      <c r="B220" s="49"/>
      <c r="C220" s="49"/>
      <c r="D220" s="49"/>
      <c r="E220" s="78"/>
      <c r="F220" s="78"/>
      <c r="G220" s="51"/>
      <c r="H220" s="377"/>
      <c r="I220" s="378"/>
      <c r="J220" s="67" t="e">
        <f t="shared" si="6"/>
        <v>#DIV/0!</v>
      </c>
      <c r="K220" s="217"/>
      <c r="L220" s="50"/>
      <c r="M220" s="379"/>
    </row>
    <row r="221" spans="1:13">
      <c r="A221" s="32">
        <v>221</v>
      </c>
      <c r="B221" s="49"/>
      <c r="C221" s="49"/>
      <c r="D221" s="49"/>
      <c r="E221" s="78"/>
      <c r="F221" s="78"/>
      <c r="G221" s="51"/>
      <c r="H221" s="377"/>
      <c r="I221" s="378"/>
      <c r="J221" s="67" t="e">
        <f t="shared" si="6"/>
        <v>#DIV/0!</v>
      </c>
      <c r="K221" s="217"/>
      <c r="L221" s="50"/>
      <c r="M221" s="379"/>
    </row>
    <row r="222" spans="1:13">
      <c r="A222" s="32">
        <v>222</v>
      </c>
      <c r="B222" s="49"/>
      <c r="C222" s="49"/>
      <c r="D222" s="49"/>
      <c r="E222" s="78"/>
      <c r="F222" s="78"/>
      <c r="G222" s="51"/>
      <c r="H222" s="377"/>
      <c r="I222" s="378"/>
      <c r="J222" s="41" t="e">
        <f t="shared" si="6"/>
        <v>#DIV/0!</v>
      </c>
      <c r="K222" s="217"/>
      <c r="L222" s="50"/>
      <c r="M222" s="379"/>
    </row>
    <row r="223" spans="1:13">
      <c r="A223" s="32">
        <v>223</v>
      </c>
      <c r="B223" s="49"/>
      <c r="C223" s="49"/>
      <c r="D223" s="49"/>
      <c r="E223" s="78"/>
      <c r="F223" s="78"/>
      <c r="G223" s="51"/>
      <c r="H223" s="377"/>
      <c r="I223" s="378"/>
      <c r="J223" s="67" t="e">
        <f t="shared" si="6"/>
        <v>#DIV/0!</v>
      </c>
      <c r="K223" s="217"/>
      <c r="L223" s="50"/>
      <c r="M223" s="379"/>
    </row>
    <row r="224" spans="1:13">
      <c r="A224" s="32">
        <v>224</v>
      </c>
      <c r="B224" s="49"/>
      <c r="C224" s="49"/>
      <c r="D224" s="49"/>
      <c r="E224" s="78"/>
      <c r="F224" s="78"/>
      <c r="G224" s="51"/>
      <c r="H224" s="377"/>
      <c r="I224" s="378"/>
      <c r="J224" s="67" t="e">
        <f t="shared" si="6"/>
        <v>#DIV/0!</v>
      </c>
      <c r="K224" s="217"/>
      <c r="L224" s="50"/>
      <c r="M224" s="379"/>
    </row>
    <row r="225" spans="1:13">
      <c r="A225" s="32">
        <v>225</v>
      </c>
      <c r="B225" s="49"/>
      <c r="C225" s="49"/>
      <c r="D225" s="49"/>
      <c r="E225" s="78"/>
      <c r="F225" s="78"/>
      <c r="G225" s="51"/>
      <c r="H225" s="377"/>
      <c r="I225" s="378"/>
      <c r="J225" s="41" t="e">
        <f t="shared" ref="J225:J288" si="7">H225/I225</f>
        <v>#DIV/0!</v>
      </c>
      <c r="K225" s="217"/>
      <c r="L225" s="50"/>
      <c r="M225" s="379"/>
    </row>
    <row r="226" spans="1:13">
      <c r="A226" s="73">
        <v>226</v>
      </c>
      <c r="B226" s="49"/>
      <c r="C226" s="49"/>
      <c r="D226" s="49"/>
      <c r="E226" s="78"/>
      <c r="F226" s="78"/>
      <c r="G226" s="51"/>
      <c r="H226" s="377"/>
      <c r="I226" s="378"/>
      <c r="J226" s="41" t="e">
        <f t="shared" si="7"/>
        <v>#DIV/0!</v>
      </c>
      <c r="K226" s="217"/>
      <c r="L226" s="50"/>
      <c r="M226" s="379"/>
    </row>
    <row r="227" spans="1:13">
      <c r="A227" s="73">
        <v>227</v>
      </c>
      <c r="B227" s="49"/>
      <c r="C227" s="49"/>
      <c r="D227" s="49"/>
      <c r="E227" s="78"/>
      <c r="F227" s="78"/>
      <c r="G227" s="51"/>
      <c r="H227" s="377"/>
      <c r="I227" s="378"/>
      <c r="J227" s="41" t="e">
        <f t="shared" si="7"/>
        <v>#DIV/0!</v>
      </c>
      <c r="K227" s="217"/>
      <c r="L227" s="50"/>
      <c r="M227" s="379"/>
    </row>
    <row r="228" spans="1:13">
      <c r="A228" s="32">
        <v>228</v>
      </c>
      <c r="B228" s="49"/>
      <c r="C228" s="49"/>
      <c r="D228" s="49"/>
      <c r="E228" s="78"/>
      <c r="F228" s="78"/>
      <c r="G228" s="51"/>
      <c r="H228" s="377"/>
      <c r="I228" s="378"/>
      <c r="J228" s="41" t="e">
        <f t="shared" si="7"/>
        <v>#DIV/0!</v>
      </c>
      <c r="K228" s="217"/>
      <c r="L228" s="50"/>
      <c r="M228" s="379"/>
    </row>
    <row r="229" spans="1:13">
      <c r="A229" s="32">
        <v>229</v>
      </c>
      <c r="B229" s="49"/>
      <c r="C229" s="49"/>
      <c r="D229" s="49"/>
      <c r="E229" s="78"/>
      <c r="F229" s="78"/>
      <c r="G229" s="51"/>
      <c r="H229" s="377"/>
      <c r="I229" s="378"/>
      <c r="J229" s="67" t="e">
        <f t="shared" si="7"/>
        <v>#DIV/0!</v>
      </c>
      <c r="K229" s="217"/>
      <c r="L229" s="50"/>
      <c r="M229" s="379"/>
    </row>
    <row r="230" spans="1:13">
      <c r="A230" s="32">
        <v>230</v>
      </c>
      <c r="B230" s="49"/>
      <c r="C230" s="49"/>
      <c r="D230" s="49"/>
      <c r="E230" s="78"/>
      <c r="F230" s="78"/>
      <c r="G230" s="51"/>
      <c r="H230" s="377"/>
      <c r="I230" s="378"/>
      <c r="J230" s="67" t="e">
        <f t="shared" si="7"/>
        <v>#DIV/0!</v>
      </c>
      <c r="K230" s="217"/>
      <c r="L230" s="50"/>
      <c r="M230" s="379"/>
    </row>
    <row r="231" spans="1:13">
      <c r="A231" s="32">
        <v>231</v>
      </c>
      <c r="B231" s="49"/>
      <c r="C231" s="49"/>
      <c r="D231" s="49"/>
      <c r="E231" s="78"/>
      <c r="F231" s="78"/>
      <c r="G231" s="51"/>
      <c r="H231" s="377"/>
      <c r="I231" s="378"/>
      <c r="J231" s="41" t="e">
        <f t="shared" si="7"/>
        <v>#DIV/0!</v>
      </c>
      <c r="K231" s="217"/>
      <c r="L231" s="50"/>
      <c r="M231" s="379"/>
    </row>
    <row r="232" spans="1:13">
      <c r="A232" s="32">
        <v>232</v>
      </c>
      <c r="B232" s="49"/>
      <c r="C232" s="49"/>
      <c r="D232" s="49"/>
      <c r="E232" s="78"/>
      <c r="F232" s="78"/>
      <c r="G232" s="51"/>
      <c r="H232" s="377"/>
      <c r="I232" s="378"/>
      <c r="J232" s="67" t="e">
        <f t="shared" si="7"/>
        <v>#DIV/0!</v>
      </c>
      <c r="K232" s="217"/>
      <c r="L232" s="50"/>
      <c r="M232" s="379"/>
    </row>
    <row r="233" spans="1:13">
      <c r="A233" s="32">
        <v>233</v>
      </c>
      <c r="B233" s="49"/>
      <c r="C233" s="49"/>
      <c r="D233" s="49"/>
      <c r="E233" s="78"/>
      <c r="F233" s="78"/>
      <c r="G233" s="51"/>
      <c r="H233" s="377"/>
      <c r="I233" s="378"/>
      <c r="J233" s="67" t="e">
        <f t="shared" si="7"/>
        <v>#DIV/0!</v>
      </c>
      <c r="K233" s="217"/>
      <c r="L233" s="50"/>
      <c r="M233" s="379"/>
    </row>
    <row r="234" spans="1:13">
      <c r="A234" s="32">
        <v>234</v>
      </c>
      <c r="B234" s="49"/>
      <c r="C234" s="49"/>
      <c r="D234" s="49"/>
      <c r="E234" s="78"/>
      <c r="F234" s="78"/>
      <c r="G234" s="51"/>
      <c r="H234" s="377"/>
      <c r="I234" s="378"/>
      <c r="J234" s="41" t="e">
        <f t="shared" si="7"/>
        <v>#DIV/0!</v>
      </c>
      <c r="K234" s="217"/>
      <c r="L234" s="50"/>
      <c r="M234" s="379"/>
    </row>
    <row r="235" spans="1:13">
      <c r="A235" s="32">
        <v>235</v>
      </c>
      <c r="B235" s="49"/>
      <c r="C235" s="49"/>
      <c r="D235" s="49"/>
      <c r="E235" s="78"/>
      <c r="F235" s="78"/>
      <c r="G235" s="51"/>
      <c r="H235" s="377"/>
      <c r="I235" s="378"/>
      <c r="J235" s="41" t="e">
        <f t="shared" si="7"/>
        <v>#DIV/0!</v>
      </c>
      <c r="K235" s="217"/>
      <c r="L235" s="50"/>
      <c r="M235" s="379"/>
    </row>
    <row r="236" spans="1:13">
      <c r="A236" s="73">
        <v>236</v>
      </c>
      <c r="B236" s="49"/>
      <c r="C236" s="49"/>
      <c r="D236" s="49"/>
      <c r="E236" s="78"/>
      <c r="F236" s="78"/>
      <c r="G236" s="51"/>
      <c r="H236" s="377"/>
      <c r="I236" s="378"/>
      <c r="J236" s="41" t="e">
        <f t="shared" si="7"/>
        <v>#DIV/0!</v>
      </c>
      <c r="K236" s="217"/>
      <c r="L236" s="50"/>
      <c r="M236" s="379"/>
    </row>
    <row r="237" spans="1:13">
      <c r="A237" s="73">
        <v>237</v>
      </c>
      <c r="B237" s="49"/>
      <c r="C237" s="49"/>
      <c r="D237" s="49"/>
      <c r="E237" s="78"/>
      <c r="F237" s="78"/>
      <c r="G237" s="51"/>
      <c r="H237" s="377"/>
      <c r="I237" s="378"/>
      <c r="J237" s="41" t="e">
        <f t="shared" si="7"/>
        <v>#DIV/0!</v>
      </c>
      <c r="K237" s="217"/>
      <c r="L237" s="50"/>
      <c r="M237" s="379"/>
    </row>
    <row r="238" spans="1:13">
      <c r="A238" s="32">
        <v>238</v>
      </c>
      <c r="B238" s="49"/>
      <c r="C238" s="49"/>
      <c r="D238" s="49"/>
      <c r="E238" s="78"/>
      <c r="F238" s="78"/>
      <c r="G238" s="51"/>
      <c r="H238" s="377"/>
      <c r="I238" s="378"/>
      <c r="J238" s="67" t="e">
        <f t="shared" si="7"/>
        <v>#DIV/0!</v>
      </c>
      <c r="K238" s="217"/>
      <c r="L238" s="50"/>
      <c r="M238" s="379"/>
    </row>
    <row r="239" spans="1:13">
      <c r="A239" s="32">
        <v>239</v>
      </c>
      <c r="B239" s="49"/>
      <c r="C239" s="49"/>
      <c r="D239" s="49"/>
      <c r="E239" s="78"/>
      <c r="F239" s="78"/>
      <c r="G239" s="51"/>
      <c r="H239" s="377"/>
      <c r="I239" s="378"/>
      <c r="J239" s="67" t="e">
        <f t="shared" si="7"/>
        <v>#DIV/0!</v>
      </c>
      <c r="K239" s="217"/>
      <c r="L239" s="50"/>
      <c r="M239" s="379"/>
    </row>
    <row r="240" spans="1:13">
      <c r="A240" s="32">
        <v>240</v>
      </c>
      <c r="B240" s="49"/>
      <c r="C240" s="49"/>
      <c r="D240" s="49"/>
      <c r="E240" s="78"/>
      <c r="F240" s="78"/>
      <c r="G240" s="51"/>
      <c r="H240" s="377"/>
      <c r="I240" s="378"/>
      <c r="J240" s="41" t="e">
        <f t="shared" si="7"/>
        <v>#DIV/0!</v>
      </c>
      <c r="K240" s="217"/>
      <c r="L240" s="50"/>
      <c r="M240" s="379"/>
    </row>
    <row r="241" spans="1:13">
      <c r="A241" s="32">
        <v>241</v>
      </c>
      <c r="B241" s="49"/>
      <c r="C241" s="49"/>
      <c r="D241" s="49"/>
      <c r="E241" s="78"/>
      <c r="F241" s="78"/>
      <c r="G241" s="51"/>
      <c r="H241" s="377"/>
      <c r="I241" s="378"/>
      <c r="J241" s="67" t="e">
        <f t="shared" si="7"/>
        <v>#DIV/0!</v>
      </c>
      <c r="K241" s="217"/>
      <c r="L241" s="50"/>
      <c r="M241" s="379"/>
    </row>
    <row r="242" spans="1:13">
      <c r="A242" s="32">
        <v>242</v>
      </c>
      <c r="B242" s="49"/>
      <c r="C242" s="49"/>
      <c r="D242" s="49"/>
      <c r="E242" s="78"/>
      <c r="F242" s="78"/>
      <c r="G242" s="51"/>
      <c r="H242" s="377"/>
      <c r="I242" s="378"/>
      <c r="J242" s="67" t="e">
        <f t="shared" si="7"/>
        <v>#DIV/0!</v>
      </c>
      <c r="K242" s="217"/>
      <c r="L242" s="50"/>
      <c r="M242" s="379"/>
    </row>
    <row r="243" spans="1:13">
      <c r="A243" s="32">
        <v>243</v>
      </c>
      <c r="B243" s="49"/>
      <c r="C243" s="49"/>
      <c r="D243" s="49"/>
      <c r="E243" s="78"/>
      <c r="F243" s="78"/>
      <c r="G243" s="51"/>
      <c r="H243" s="377"/>
      <c r="I243" s="378"/>
      <c r="J243" s="41" t="e">
        <f t="shared" si="7"/>
        <v>#DIV/0!</v>
      </c>
      <c r="K243" s="217"/>
      <c r="L243" s="50"/>
      <c r="M243" s="379"/>
    </row>
    <row r="244" spans="1:13">
      <c r="A244" s="32">
        <v>244</v>
      </c>
      <c r="B244" s="49"/>
      <c r="C244" s="49"/>
      <c r="D244" s="49"/>
      <c r="E244" s="78"/>
      <c r="F244" s="78"/>
      <c r="G244" s="51"/>
      <c r="H244" s="377"/>
      <c r="I244" s="378"/>
      <c r="J244" s="41" t="e">
        <f t="shared" si="7"/>
        <v>#DIV/0!</v>
      </c>
      <c r="K244" s="217"/>
      <c r="L244" s="50"/>
      <c r="M244" s="379"/>
    </row>
    <row r="245" spans="1:13">
      <c r="A245" s="32">
        <v>245</v>
      </c>
      <c r="B245" s="49"/>
      <c r="C245" s="49"/>
      <c r="D245" s="49"/>
      <c r="E245" s="78"/>
      <c r="F245" s="78"/>
      <c r="G245" s="51"/>
      <c r="H245" s="377"/>
      <c r="I245" s="378"/>
      <c r="J245" s="41" t="e">
        <f t="shared" si="7"/>
        <v>#DIV/0!</v>
      </c>
      <c r="K245" s="217"/>
      <c r="L245" s="50"/>
      <c r="M245" s="379"/>
    </row>
    <row r="246" spans="1:13">
      <c r="A246" s="73">
        <v>246</v>
      </c>
      <c r="B246" s="49"/>
      <c r="C246" s="49"/>
      <c r="D246" s="49"/>
      <c r="E246" s="78"/>
      <c r="F246" s="78"/>
      <c r="G246" s="51"/>
      <c r="H246" s="377"/>
      <c r="I246" s="378"/>
      <c r="J246" s="41" t="e">
        <f t="shared" si="7"/>
        <v>#DIV/0!</v>
      </c>
      <c r="K246" s="217"/>
      <c r="L246" s="50"/>
      <c r="M246" s="379"/>
    </row>
    <row r="247" spans="1:13">
      <c r="A247" s="73">
        <v>247</v>
      </c>
      <c r="B247" s="49"/>
      <c r="C247" s="49"/>
      <c r="D247" s="49"/>
      <c r="E247" s="78"/>
      <c r="F247" s="78"/>
      <c r="G247" s="51"/>
      <c r="H247" s="377"/>
      <c r="I247" s="378"/>
      <c r="J247" s="67" t="e">
        <f t="shared" si="7"/>
        <v>#DIV/0!</v>
      </c>
      <c r="K247" s="217"/>
      <c r="L247" s="50"/>
      <c r="M247" s="379"/>
    </row>
    <row r="248" spans="1:13">
      <c r="A248" s="32">
        <v>248</v>
      </c>
      <c r="B248" s="49"/>
      <c r="C248" s="49"/>
      <c r="D248" s="49"/>
      <c r="E248" s="78"/>
      <c r="F248" s="78"/>
      <c r="G248" s="51"/>
      <c r="H248" s="377"/>
      <c r="I248" s="378"/>
      <c r="J248" s="67" t="e">
        <f t="shared" si="7"/>
        <v>#DIV/0!</v>
      </c>
      <c r="K248" s="217"/>
      <c r="L248" s="50"/>
      <c r="M248" s="379"/>
    </row>
    <row r="249" spans="1:13">
      <c r="A249" s="32">
        <v>249</v>
      </c>
      <c r="B249" s="49"/>
      <c r="C249" s="49"/>
      <c r="D249" s="49"/>
      <c r="E249" s="78"/>
      <c r="F249" s="78"/>
      <c r="G249" s="51"/>
      <c r="H249" s="377"/>
      <c r="I249" s="378"/>
      <c r="J249" s="41" t="e">
        <f t="shared" si="7"/>
        <v>#DIV/0!</v>
      </c>
      <c r="K249" s="217"/>
      <c r="L249" s="50"/>
      <c r="M249" s="379"/>
    </row>
    <row r="250" spans="1:13">
      <c r="A250" s="32">
        <v>250</v>
      </c>
      <c r="B250" s="49"/>
      <c r="C250" s="49"/>
      <c r="D250" s="49"/>
      <c r="E250" s="78"/>
      <c r="F250" s="78"/>
      <c r="G250" s="51"/>
      <c r="H250" s="377"/>
      <c r="I250" s="378"/>
      <c r="J250" s="67" t="e">
        <f t="shared" si="7"/>
        <v>#DIV/0!</v>
      </c>
      <c r="K250" s="217"/>
      <c r="L250" s="50"/>
      <c r="M250" s="379"/>
    </row>
    <row r="251" spans="1:13">
      <c r="A251" s="32">
        <v>251</v>
      </c>
      <c r="B251" s="49"/>
      <c r="C251" s="49"/>
      <c r="D251" s="49"/>
      <c r="E251" s="78"/>
      <c r="F251" s="78"/>
      <c r="G251" s="51"/>
      <c r="H251" s="377"/>
      <c r="I251" s="378"/>
      <c r="J251" s="67" t="e">
        <f t="shared" si="7"/>
        <v>#DIV/0!</v>
      </c>
      <c r="K251" s="217"/>
      <c r="L251" s="50"/>
      <c r="M251" s="379"/>
    </row>
    <row r="252" spans="1:13">
      <c r="A252" s="32">
        <v>252</v>
      </c>
      <c r="B252" s="49"/>
      <c r="C252" s="49"/>
      <c r="D252" s="49"/>
      <c r="E252" s="78"/>
      <c r="F252" s="78"/>
      <c r="G252" s="51"/>
      <c r="H252" s="377"/>
      <c r="I252" s="378"/>
      <c r="J252" s="41" t="e">
        <f t="shared" si="7"/>
        <v>#DIV/0!</v>
      </c>
      <c r="K252" s="217"/>
      <c r="L252" s="50"/>
      <c r="M252" s="379"/>
    </row>
    <row r="253" spans="1:13">
      <c r="A253" s="32">
        <v>253</v>
      </c>
      <c r="B253" s="49"/>
      <c r="C253" s="49"/>
      <c r="D253" s="49"/>
      <c r="E253" s="78"/>
      <c r="F253" s="78"/>
      <c r="G253" s="51"/>
      <c r="H253" s="377"/>
      <c r="I253" s="378"/>
      <c r="J253" s="41" t="e">
        <f t="shared" si="7"/>
        <v>#DIV/0!</v>
      </c>
      <c r="K253" s="217"/>
      <c r="L253" s="50"/>
      <c r="M253" s="379"/>
    </row>
    <row r="254" spans="1:13">
      <c r="A254" s="32">
        <v>254</v>
      </c>
      <c r="B254" s="49"/>
      <c r="C254" s="49"/>
      <c r="D254" s="49"/>
      <c r="E254" s="78"/>
      <c r="F254" s="78"/>
      <c r="G254" s="51"/>
      <c r="H254" s="377"/>
      <c r="I254" s="378"/>
      <c r="J254" s="41" t="e">
        <f t="shared" si="7"/>
        <v>#DIV/0!</v>
      </c>
      <c r="K254" s="217"/>
      <c r="L254" s="50"/>
      <c r="M254" s="379"/>
    </row>
    <row r="255" spans="1:13">
      <c r="A255" s="32">
        <v>255</v>
      </c>
      <c r="B255" s="49"/>
      <c r="C255" s="49"/>
      <c r="D255" s="49"/>
      <c r="E255" s="78"/>
      <c r="F255" s="78"/>
      <c r="G255" s="51"/>
      <c r="H255" s="377"/>
      <c r="I255" s="378"/>
      <c r="J255" s="41" t="e">
        <f t="shared" si="7"/>
        <v>#DIV/0!</v>
      </c>
      <c r="K255" s="217"/>
      <c r="L255" s="50"/>
      <c r="M255" s="379"/>
    </row>
    <row r="256" spans="1:13">
      <c r="A256" s="73">
        <v>256</v>
      </c>
      <c r="B256" s="49"/>
      <c r="C256" s="49"/>
      <c r="D256" s="49"/>
      <c r="E256" s="78"/>
      <c r="F256" s="78"/>
      <c r="G256" s="51"/>
      <c r="H256" s="377"/>
      <c r="I256" s="378"/>
      <c r="J256" s="67" t="e">
        <f t="shared" si="7"/>
        <v>#DIV/0!</v>
      </c>
      <c r="K256" s="217"/>
      <c r="L256" s="50"/>
      <c r="M256" s="379"/>
    </row>
    <row r="257" spans="1:13">
      <c r="A257" s="73">
        <v>257</v>
      </c>
      <c r="B257" s="49"/>
      <c r="C257" s="49"/>
      <c r="D257" s="49"/>
      <c r="E257" s="78"/>
      <c r="F257" s="78"/>
      <c r="G257" s="51"/>
      <c r="H257" s="377"/>
      <c r="I257" s="378"/>
      <c r="J257" s="67" t="e">
        <f t="shared" si="7"/>
        <v>#DIV/0!</v>
      </c>
      <c r="K257" s="217"/>
      <c r="L257" s="50"/>
      <c r="M257" s="379"/>
    </row>
    <row r="258" spans="1:13">
      <c r="A258" s="32">
        <v>258</v>
      </c>
      <c r="B258" s="49"/>
      <c r="C258" s="49"/>
      <c r="D258" s="49"/>
      <c r="E258" s="78"/>
      <c r="F258" s="78"/>
      <c r="G258" s="51"/>
      <c r="H258" s="377"/>
      <c r="I258" s="378"/>
      <c r="J258" s="41" t="e">
        <f t="shared" si="7"/>
        <v>#DIV/0!</v>
      </c>
      <c r="K258" s="217"/>
      <c r="L258" s="50"/>
      <c r="M258" s="379"/>
    </row>
    <row r="259" spans="1:13">
      <c r="A259" s="32">
        <v>259</v>
      </c>
      <c r="B259" s="49"/>
      <c r="C259" s="49"/>
      <c r="D259" s="49"/>
      <c r="E259" s="78"/>
      <c r="F259" s="78"/>
      <c r="G259" s="51"/>
      <c r="H259" s="377"/>
      <c r="I259" s="378"/>
      <c r="J259" s="67" t="e">
        <f t="shared" si="7"/>
        <v>#DIV/0!</v>
      </c>
      <c r="K259" s="217"/>
      <c r="L259" s="50"/>
      <c r="M259" s="379"/>
    </row>
    <row r="260" spans="1:13">
      <c r="A260" s="32">
        <v>260</v>
      </c>
      <c r="B260" s="49"/>
      <c r="C260" s="49"/>
      <c r="D260" s="49"/>
      <c r="E260" s="78"/>
      <c r="F260" s="78"/>
      <c r="G260" s="51"/>
      <c r="H260" s="377"/>
      <c r="I260" s="378"/>
      <c r="J260" s="67" t="e">
        <f t="shared" si="7"/>
        <v>#DIV/0!</v>
      </c>
      <c r="K260" s="217"/>
      <c r="L260" s="50"/>
      <c r="M260" s="379"/>
    </row>
    <row r="261" spans="1:13">
      <c r="A261" s="32">
        <v>261</v>
      </c>
      <c r="B261" s="49"/>
      <c r="C261" s="49"/>
      <c r="D261" s="49"/>
      <c r="E261" s="78"/>
      <c r="F261" s="78"/>
      <c r="G261" s="51"/>
      <c r="H261" s="377"/>
      <c r="I261" s="378"/>
      <c r="J261" s="41" t="e">
        <f t="shared" si="7"/>
        <v>#DIV/0!</v>
      </c>
      <c r="K261" s="217"/>
      <c r="L261" s="50"/>
      <c r="M261" s="379"/>
    </row>
    <row r="262" spans="1:13">
      <c r="A262" s="32">
        <v>262</v>
      </c>
      <c r="B262" s="49"/>
      <c r="C262" s="49"/>
      <c r="D262" s="49"/>
      <c r="E262" s="78"/>
      <c r="F262" s="78"/>
      <c r="G262" s="51"/>
      <c r="H262" s="377"/>
      <c r="I262" s="378"/>
      <c r="J262" s="41" t="e">
        <f t="shared" si="7"/>
        <v>#DIV/0!</v>
      </c>
      <c r="K262" s="217"/>
      <c r="L262" s="50"/>
      <c r="M262" s="379"/>
    </row>
    <row r="263" spans="1:13">
      <c r="A263" s="32">
        <v>263</v>
      </c>
      <c r="B263" s="49"/>
      <c r="C263" s="49"/>
      <c r="D263" s="49"/>
      <c r="E263" s="78"/>
      <c r="F263" s="78"/>
      <c r="G263" s="51"/>
      <c r="H263" s="377"/>
      <c r="I263" s="378"/>
      <c r="J263" s="41" t="e">
        <f t="shared" si="7"/>
        <v>#DIV/0!</v>
      </c>
      <c r="K263" s="217"/>
      <c r="L263" s="50"/>
      <c r="M263" s="379"/>
    </row>
    <row r="264" spans="1:13">
      <c r="A264" s="32">
        <v>264</v>
      </c>
      <c r="B264" s="49"/>
      <c r="C264" s="49"/>
      <c r="D264" s="49"/>
      <c r="E264" s="78"/>
      <c r="F264" s="78"/>
      <c r="G264" s="51"/>
      <c r="H264" s="377"/>
      <c r="I264" s="378"/>
      <c r="J264" s="41" t="e">
        <f t="shared" si="7"/>
        <v>#DIV/0!</v>
      </c>
      <c r="K264" s="217"/>
      <c r="L264" s="50"/>
      <c r="M264" s="379"/>
    </row>
    <row r="265" spans="1:13">
      <c r="A265" s="32">
        <v>265</v>
      </c>
      <c r="B265" s="49"/>
      <c r="C265" s="49"/>
      <c r="D265" s="49"/>
      <c r="E265" s="78"/>
      <c r="F265" s="78"/>
      <c r="G265" s="51"/>
      <c r="H265" s="377"/>
      <c r="I265" s="378"/>
      <c r="J265" s="67" t="e">
        <f t="shared" si="7"/>
        <v>#DIV/0!</v>
      </c>
      <c r="K265" s="217"/>
      <c r="L265" s="50"/>
      <c r="M265" s="379"/>
    </row>
    <row r="266" spans="1:13">
      <c r="A266" s="73">
        <v>266</v>
      </c>
      <c r="B266" s="49"/>
      <c r="C266" s="49"/>
      <c r="D266" s="49"/>
      <c r="E266" s="78"/>
      <c r="F266" s="78"/>
      <c r="G266" s="51"/>
      <c r="H266" s="377"/>
      <c r="I266" s="378"/>
      <c r="J266" s="67" t="e">
        <f t="shared" si="7"/>
        <v>#DIV/0!</v>
      </c>
      <c r="K266" s="217"/>
      <c r="L266" s="50"/>
      <c r="M266" s="379"/>
    </row>
    <row r="267" spans="1:13">
      <c r="A267" s="73">
        <v>267</v>
      </c>
      <c r="B267" s="49"/>
      <c r="C267" s="49"/>
      <c r="D267" s="49"/>
      <c r="E267" s="78"/>
      <c r="F267" s="78"/>
      <c r="G267" s="51"/>
      <c r="H267" s="377"/>
      <c r="I267" s="378"/>
      <c r="J267" s="41" t="e">
        <f t="shared" si="7"/>
        <v>#DIV/0!</v>
      </c>
      <c r="K267" s="217"/>
      <c r="L267" s="50"/>
      <c r="M267" s="379"/>
    </row>
    <row r="268" spans="1:13">
      <c r="A268" s="32">
        <v>268</v>
      </c>
      <c r="B268" s="49"/>
      <c r="C268" s="49"/>
      <c r="D268" s="49"/>
      <c r="E268" s="78"/>
      <c r="F268" s="78"/>
      <c r="G268" s="51"/>
      <c r="H268" s="377"/>
      <c r="I268" s="378"/>
      <c r="J268" s="67" t="e">
        <f t="shared" si="7"/>
        <v>#DIV/0!</v>
      </c>
      <c r="K268" s="217"/>
      <c r="L268" s="50"/>
      <c r="M268" s="379"/>
    </row>
    <row r="269" spans="1:13">
      <c r="A269" s="32">
        <v>269</v>
      </c>
      <c r="B269" s="49"/>
      <c r="C269" s="49"/>
      <c r="D269" s="49"/>
      <c r="E269" s="78"/>
      <c r="F269" s="78"/>
      <c r="G269" s="51"/>
      <c r="H269" s="377"/>
      <c r="I269" s="378"/>
      <c r="J269" s="67" t="e">
        <f t="shared" si="7"/>
        <v>#DIV/0!</v>
      </c>
      <c r="K269" s="217"/>
      <c r="L269" s="50"/>
      <c r="M269" s="379"/>
    </row>
    <row r="270" spans="1:13">
      <c r="A270" s="32">
        <v>270</v>
      </c>
      <c r="B270" s="49"/>
      <c r="C270" s="49"/>
      <c r="D270" s="49"/>
      <c r="E270" s="78"/>
      <c r="F270" s="78"/>
      <c r="G270" s="51"/>
      <c r="H270" s="377"/>
      <c r="I270" s="378"/>
      <c r="J270" s="41" t="e">
        <f t="shared" si="7"/>
        <v>#DIV/0!</v>
      </c>
      <c r="K270" s="217"/>
      <c r="L270" s="50"/>
      <c r="M270" s="379"/>
    </row>
    <row r="271" spans="1:13">
      <c r="A271" s="32">
        <v>271</v>
      </c>
      <c r="B271" s="49"/>
      <c r="C271" s="49"/>
      <c r="D271" s="49"/>
      <c r="E271" s="78"/>
      <c r="F271" s="78"/>
      <c r="G271" s="51"/>
      <c r="H271" s="377"/>
      <c r="I271" s="378"/>
      <c r="J271" s="41" t="e">
        <f t="shared" si="7"/>
        <v>#DIV/0!</v>
      </c>
      <c r="K271" s="217"/>
      <c r="L271" s="50"/>
      <c r="M271" s="379"/>
    </row>
    <row r="272" spans="1:13">
      <c r="A272" s="32">
        <v>272</v>
      </c>
      <c r="B272" s="49"/>
      <c r="C272" s="49"/>
      <c r="D272" s="49"/>
      <c r="E272" s="78"/>
      <c r="F272" s="78"/>
      <c r="G272" s="51"/>
      <c r="H272" s="377"/>
      <c r="I272" s="378"/>
      <c r="J272" s="41" t="e">
        <f t="shared" si="7"/>
        <v>#DIV/0!</v>
      </c>
      <c r="K272" s="217"/>
      <c r="L272" s="50"/>
      <c r="M272" s="379"/>
    </row>
    <row r="273" spans="1:13">
      <c r="A273" s="32">
        <v>273</v>
      </c>
      <c r="B273" s="49"/>
      <c r="C273" s="49"/>
      <c r="D273" s="49"/>
      <c r="E273" s="78"/>
      <c r="F273" s="78"/>
      <c r="G273" s="51"/>
      <c r="H273" s="377"/>
      <c r="I273" s="378"/>
      <c r="J273" s="41" t="e">
        <f t="shared" si="7"/>
        <v>#DIV/0!</v>
      </c>
      <c r="K273" s="217"/>
      <c r="L273" s="50"/>
      <c r="M273" s="379"/>
    </row>
    <row r="274" spans="1:13">
      <c r="A274" s="32">
        <v>274</v>
      </c>
      <c r="B274" s="49"/>
      <c r="C274" s="49"/>
      <c r="D274" s="49"/>
      <c r="E274" s="78"/>
      <c r="F274" s="78"/>
      <c r="G274" s="51"/>
      <c r="H274" s="377"/>
      <c r="I274" s="378"/>
      <c r="J274" s="67" t="e">
        <f t="shared" si="7"/>
        <v>#DIV/0!</v>
      </c>
      <c r="K274" s="217"/>
      <c r="L274" s="50"/>
      <c r="M274" s="379"/>
    </row>
    <row r="275" spans="1:13">
      <c r="A275" s="32">
        <v>275</v>
      </c>
      <c r="B275" s="49"/>
      <c r="C275" s="49"/>
      <c r="D275" s="49"/>
      <c r="E275" s="78"/>
      <c r="F275" s="78"/>
      <c r="G275" s="51"/>
      <c r="H275" s="377"/>
      <c r="I275" s="378"/>
      <c r="J275" s="67" t="e">
        <f t="shared" si="7"/>
        <v>#DIV/0!</v>
      </c>
      <c r="K275" s="217"/>
      <c r="L275" s="50"/>
      <c r="M275" s="379"/>
    </row>
    <row r="276" spans="1:13">
      <c r="A276" s="73">
        <v>276</v>
      </c>
      <c r="B276" s="49"/>
      <c r="C276" s="49"/>
      <c r="D276" s="49"/>
      <c r="E276" s="78"/>
      <c r="F276" s="78"/>
      <c r="G276" s="51"/>
      <c r="H276" s="377"/>
      <c r="I276" s="378"/>
      <c r="J276" s="41" t="e">
        <f t="shared" si="7"/>
        <v>#DIV/0!</v>
      </c>
      <c r="K276" s="217"/>
      <c r="L276" s="50"/>
      <c r="M276" s="379"/>
    </row>
    <row r="277" spans="1:13">
      <c r="A277" s="73">
        <v>277</v>
      </c>
      <c r="B277" s="49"/>
      <c r="C277" s="49"/>
      <c r="D277" s="49"/>
      <c r="E277" s="78"/>
      <c r="F277" s="78"/>
      <c r="G277" s="51"/>
      <c r="H277" s="377"/>
      <c r="I277" s="378"/>
      <c r="J277" s="67" t="e">
        <f t="shared" si="7"/>
        <v>#DIV/0!</v>
      </c>
      <c r="K277" s="217"/>
      <c r="L277" s="50"/>
      <c r="M277" s="379"/>
    </row>
    <row r="278" spans="1:13">
      <c r="A278" s="32">
        <v>278</v>
      </c>
      <c r="B278" s="49"/>
      <c r="C278" s="49"/>
      <c r="D278" s="49"/>
      <c r="E278" s="78"/>
      <c r="F278" s="78"/>
      <c r="G278" s="51"/>
      <c r="H278" s="377"/>
      <c r="I278" s="378"/>
      <c r="J278" s="67" t="e">
        <f t="shared" si="7"/>
        <v>#DIV/0!</v>
      </c>
      <c r="K278" s="217"/>
      <c r="L278" s="50"/>
      <c r="M278" s="379"/>
    </row>
    <row r="279" spans="1:13">
      <c r="A279" s="32">
        <v>279</v>
      </c>
      <c r="B279" s="49"/>
      <c r="C279" s="49"/>
      <c r="D279" s="49"/>
      <c r="E279" s="78"/>
      <c r="F279" s="78"/>
      <c r="G279" s="51"/>
      <c r="H279" s="377"/>
      <c r="I279" s="378"/>
      <c r="J279" s="41" t="e">
        <f t="shared" si="7"/>
        <v>#DIV/0!</v>
      </c>
      <c r="K279" s="217"/>
      <c r="L279" s="50"/>
      <c r="M279" s="379"/>
    </row>
    <row r="280" spans="1:13">
      <c r="A280" s="32">
        <v>280</v>
      </c>
      <c r="B280" s="49"/>
      <c r="C280" s="49"/>
      <c r="D280" s="49"/>
      <c r="E280" s="78"/>
      <c r="F280" s="78"/>
      <c r="G280" s="51"/>
      <c r="H280" s="377"/>
      <c r="I280" s="378"/>
      <c r="J280" s="41" t="e">
        <f t="shared" si="7"/>
        <v>#DIV/0!</v>
      </c>
      <c r="K280" s="217"/>
      <c r="L280" s="50"/>
      <c r="M280" s="379"/>
    </row>
    <row r="281" spans="1:13">
      <c r="A281" s="32">
        <v>281</v>
      </c>
      <c r="B281" s="49"/>
      <c r="C281" s="49"/>
      <c r="D281" s="49"/>
      <c r="E281" s="78"/>
      <c r="F281" s="78"/>
      <c r="G281" s="51"/>
      <c r="H281" s="377"/>
      <c r="I281" s="378"/>
      <c r="J281" s="41" t="e">
        <f t="shared" si="7"/>
        <v>#DIV/0!</v>
      </c>
      <c r="K281" s="217"/>
      <c r="L281" s="50"/>
      <c r="M281" s="379"/>
    </row>
    <row r="282" spans="1:13">
      <c r="A282" s="32">
        <v>282</v>
      </c>
      <c r="B282" s="49"/>
      <c r="C282" s="49"/>
      <c r="D282" s="49"/>
      <c r="E282" s="78"/>
      <c r="F282" s="78"/>
      <c r="G282" s="51"/>
      <c r="H282" s="377"/>
      <c r="I282" s="378"/>
      <c r="J282" s="41" t="e">
        <f t="shared" si="7"/>
        <v>#DIV/0!</v>
      </c>
      <c r="K282" s="217"/>
      <c r="L282" s="50"/>
      <c r="M282" s="379"/>
    </row>
    <row r="283" spans="1:13">
      <c r="A283" s="32">
        <v>283</v>
      </c>
      <c r="B283" s="49"/>
      <c r="C283" s="49"/>
      <c r="D283" s="49"/>
      <c r="E283" s="78"/>
      <c r="F283" s="78"/>
      <c r="G283" s="51"/>
      <c r="H283" s="377"/>
      <c r="I283" s="378"/>
      <c r="J283" s="67" t="e">
        <f t="shared" si="7"/>
        <v>#DIV/0!</v>
      </c>
      <c r="K283" s="217"/>
      <c r="L283" s="50"/>
      <c r="M283" s="379"/>
    </row>
    <row r="284" spans="1:13">
      <c r="A284" s="32">
        <v>284</v>
      </c>
      <c r="B284" s="49"/>
      <c r="C284" s="49"/>
      <c r="D284" s="49"/>
      <c r="E284" s="78"/>
      <c r="F284" s="78"/>
      <c r="G284" s="51"/>
      <c r="H284" s="377"/>
      <c r="I284" s="378"/>
      <c r="J284" s="67" t="e">
        <f t="shared" si="7"/>
        <v>#DIV/0!</v>
      </c>
      <c r="K284" s="217"/>
      <c r="L284" s="50"/>
      <c r="M284" s="379"/>
    </row>
    <row r="285" spans="1:13">
      <c r="A285" s="32">
        <v>285</v>
      </c>
      <c r="B285" s="49"/>
      <c r="C285" s="49"/>
      <c r="D285" s="49"/>
      <c r="E285" s="78"/>
      <c r="F285" s="78"/>
      <c r="G285" s="51"/>
      <c r="H285" s="377"/>
      <c r="I285" s="378"/>
      <c r="J285" s="41" t="e">
        <f t="shared" si="7"/>
        <v>#DIV/0!</v>
      </c>
      <c r="K285" s="217"/>
      <c r="L285" s="50"/>
      <c r="M285" s="379"/>
    </row>
    <row r="286" spans="1:13">
      <c r="A286" s="73">
        <v>286</v>
      </c>
      <c r="B286" s="49"/>
      <c r="C286" s="49"/>
      <c r="D286" s="49"/>
      <c r="E286" s="78"/>
      <c r="F286" s="78"/>
      <c r="G286" s="51"/>
      <c r="H286" s="377"/>
      <c r="I286" s="378"/>
      <c r="J286" s="67" t="e">
        <f t="shared" si="7"/>
        <v>#DIV/0!</v>
      </c>
      <c r="K286" s="217"/>
      <c r="L286" s="50"/>
      <c r="M286" s="379"/>
    </row>
    <row r="287" spans="1:13">
      <c r="A287" s="73">
        <v>287</v>
      </c>
      <c r="B287" s="49"/>
      <c r="C287" s="49"/>
      <c r="D287" s="49"/>
      <c r="E287" s="78"/>
      <c r="F287" s="78"/>
      <c r="G287" s="51"/>
      <c r="H287" s="377"/>
      <c r="I287" s="378"/>
      <c r="J287" s="67" t="e">
        <f t="shared" si="7"/>
        <v>#DIV/0!</v>
      </c>
      <c r="K287" s="217"/>
      <c r="L287" s="50"/>
      <c r="M287" s="379"/>
    </row>
    <row r="288" spans="1:13">
      <c r="A288" s="32">
        <v>288</v>
      </c>
      <c r="B288" s="49"/>
      <c r="C288" s="49"/>
      <c r="D288" s="49"/>
      <c r="E288" s="78"/>
      <c r="F288" s="78"/>
      <c r="G288" s="51"/>
      <c r="H288" s="377"/>
      <c r="I288" s="378"/>
      <c r="J288" s="41" t="e">
        <f t="shared" si="7"/>
        <v>#DIV/0!</v>
      </c>
      <c r="K288" s="217"/>
      <c r="L288" s="50"/>
      <c r="M288" s="379"/>
    </row>
    <row r="289" spans="1:13">
      <c r="A289" s="32">
        <v>289</v>
      </c>
      <c r="B289" s="49"/>
      <c r="C289" s="49"/>
      <c r="D289" s="49"/>
      <c r="E289" s="78"/>
      <c r="F289" s="78"/>
      <c r="G289" s="51"/>
      <c r="H289" s="377"/>
      <c r="I289" s="378"/>
      <c r="J289" s="41" t="e">
        <f t="shared" ref="J289:J348" si="8">H289/I289</f>
        <v>#DIV/0!</v>
      </c>
      <c r="K289" s="217"/>
      <c r="L289" s="50"/>
      <c r="M289" s="379"/>
    </row>
    <row r="290" spans="1:13">
      <c r="A290" s="32">
        <v>290</v>
      </c>
      <c r="B290" s="49"/>
      <c r="C290" s="49"/>
      <c r="D290" s="49"/>
      <c r="E290" s="78"/>
      <c r="F290" s="78"/>
      <c r="G290" s="51"/>
      <c r="H290" s="377"/>
      <c r="I290" s="378"/>
      <c r="J290" s="41" t="e">
        <f t="shared" si="8"/>
        <v>#DIV/0!</v>
      </c>
      <c r="K290" s="217"/>
      <c r="L290" s="50"/>
      <c r="M290" s="379"/>
    </row>
    <row r="291" spans="1:13">
      <c r="A291" s="32">
        <v>291</v>
      </c>
      <c r="B291" s="49"/>
      <c r="C291" s="49"/>
      <c r="D291" s="49"/>
      <c r="E291" s="78"/>
      <c r="F291" s="78"/>
      <c r="G291" s="51"/>
      <c r="H291" s="377"/>
      <c r="I291" s="378"/>
      <c r="J291" s="41" t="e">
        <f t="shared" si="8"/>
        <v>#DIV/0!</v>
      </c>
      <c r="K291" s="217"/>
      <c r="L291" s="50"/>
      <c r="M291" s="379"/>
    </row>
    <row r="292" spans="1:13">
      <c r="A292" s="32">
        <v>292</v>
      </c>
      <c r="B292" s="49"/>
      <c r="C292" s="49"/>
      <c r="D292" s="49"/>
      <c r="E292" s="78"/>
      <c r="F292" s="78"/>
      <c r="G292" s="51"/>
      <c r="H292" s="377"/>
      <c r="I292" s="378"/>
      <c r="J292" s="67" t="e">
        <f t="shared" si="8"/>
        <v>#DIV/0!</v>
      </c>
      <c r="K292" s="217"/>
      <c r="L292" s="50"/>
      <c r="M292" s="379"/>
    </row>
    <row r="293" spans="1:13">
      <c r="A293" s="32">
        <v>293</v>
      </c>
      <c r="B293" s="49"/>
      <c r="C293" s="49"/>
      <c r="D293" s="49"/>
      <c r="E293" s="78"/>
      <c r="F293" s="78"/>
      <c r="G293" s="51"/>
      <c r="H293" s="377"/>
      <c r="I293" s="378"/>
      <c r="J293" s="67" t="e">
        <f t="shared" si="8"/>
        <v>#DIV/0!</v>
      </c>
      <c r="K293" s="217"/>
      <c r="L293" s="50"/>
      <c r="M293" s="379"/>
    </row>
    <row r="294" spans="1:13">
      <c r="A294" s="32">
        <v>294</v>
      </c>
      <c r="B294" s="49"/>
      <c r="C294" s="49"/>
      <c r="D294" s="49"/>
      <c r="E294" s="78"/>
      <c r="F294" s="78"/>
      <c r="G294" s="51"/>
      <c r="H294" s="377"/>
      <c r="I294" s="378"/>
      <c r="J294" s="41" t="e">
        <f t="shared" si="8"/>
        <v>#DIV/0!</v>
      </c>
      <c r="K294" s="217"/>
      <c r="L294" s="50"/>
      <c r="M294" s="379"/>
    </row>
    <row r="295" spans="1:13">
      <c r="A295" s="32">
        <v>295</v>
      </c>
      <c r="B295" s="49"/>
      <c r="C295" s="49"/>
      <c r="D295" s="49"/>
      <c r="E295" s="78"/>
      <c r="F295" s="78"/>
      <c r="G295" s="51"/>
      <c r="H295" s="377"/>
      <c r="I295" s="378"/>
      <c r="J295" s="67" t="e">
        <f t="shared" si="8"/>
        <v>#DIV/0!</v>
      </c>
      <c r="K295" s="217"/>
      <c r="L295" s="50"/>
      <c r="M295" s="379"/>
    </row>
    <row r="296" spans="1:13">
      <c r="A296" s="73">
        <v>296</v>
      </c>
      <c r="B296" s="49"/>
      <c r="C296" s="49"/>
      <c r="D296" s="49"/>
      <c r="E296" s="78"/>
      <c r="F296" s="78"/>
      <c r="G296" s="51"/>
      <c r="H296" s="377"/>
      <c r="I296" s="378"/>
      <c r="J296" s="67" t="e">
        <f t="shared" si="8"/>
        <v>#DIV/0!</v>
      </c>
      <c r="K296" s="217"/>
      <c r="L296" s="50"/>
      <c r="M296" s="379"/>
    </row>
    <row r="297" spans="1:13">
      <c r="A297" s="73">
        <v>297</v>
      </c>
      <c r="B297" s="49"/>
      <c r="C297" s="49"/>
      <c r="D297" s="49"/>
      <c r="E297" s="78"/>
      <c r="F297" s="78"/>
      <c r="G297" s="51"/>
      <c r="H297" s="377"/>
      <c r="I297" s="378"/>
      <c r="J297" s="41" t="e">
        <f t="shared" si="8"/>
        <v>#DIV/0!</v>
      </c>
      <c r="K297" s="217"/>
      <c r="L297" s="50"/>
      <c r="M297" s="379"/>
    </row>
    <row r="298" spans="1:13">
      <c r="A298" s="32">
        <v>298</v>
      </c>
      <c r="B298" s="49"/>
      <c r="C298" s="49"/>
      <c r="D298" s="49"/>
      <c r="E298" s="78"/>
      <c r="F298" s="78"/>
      <c r="G298" s="51"/>
      <c r="H298" s="377"/>
      <c r="I298" s="378"/>
      <c r="J298" s="41" t="e">
        <f t="shared" si="8"/>
        <v>#DIV/0!</v>
      </c>
      <c r="K298" s="217"/>
      <c r="L298" s="50"/>
      <c r="M298" s="379"/>
    </row>
    <row r="299" spans="1:13">
      <c r="A299" s="32">
        <v>299</v>
      </c>
      <c r="B299" s="49"/>
      <c r="C299" s="49"/>
      <c r="D299" s="49"/>
      <c r="E299" s="78"/>
      <c r="F299" s="78"/>
      <c r="G299" s="51"/>
      <c r="H299" s="377"/>
      <c r="I299" s="378"/>
      <c r="J299" s="41" t="e">
        <f t="shared" si="8"/>
        <v>#DIV/0!</v>
      </c>
      <c r="K299" s="217"/>
      <c r="L299" s="50"/>
      <c r="M299" s="379"/>
    </row>
    <row r="300" spans="1:13">
      <c r="A300" s="32">
        <v>300</v>
      </c>
      <c r="B300" s="49"/>
      <c r="C300" s="49"/>
      <c r="D300" s="49"/>
      <c r="E300" s="78"/>
      <c r="F300" s="78"/>
      <c r="G300" s="51"/>
      <c r="H300" s="377"/>
      <c r="I300" s="378"/>
      <c r="J300" s="41" t="e">
        <f t="shared" si="8"/>
        <v>#DIV/0!</v>
      </c>
      <c r="K300" s="217"/>
      <c r="L300" s="50"/>
      <c r="M300" s="379"/>
    </row>
    <row r="301" spans="1:13">
      <c r="A301" s="32">
        <v>301</v>
      </c>
      <c r="B301" s="49"/>
      <c r="C301" s="49"/>
      <c r="D301" s="49"/>
      <c r="E301" s="78"/>
      <c r="F301" s="78"/>
      <c r="G301" s="51"/>
      <c r="H301" s="377"/>
      <c r="I301" s="378"/>
      <c r="J301" s="67" t="e">
        <f t="shared" si="8"/>
        <v>#DIV/0!</v>
      </c>
      <c r="K301" s="217"/>
      <c r="L301" s="50"/>
      <c r="M301" s="379"/>
    </row>
    <row r="302" spans="1:13">
      <c r="A302" s="32">
        <v>302</v>
      </c>
      <c r="B302" s="49"/>
      <c r="C302" s="49"/>
      <c r="D302" s="49"/>
      <c r="E302" s="78"/>
      <c r="F302" s="78"/>
      <c r="G302" s="51"/>
      <c r="H302" s="377"/>
      <c r="I302" s="378"/>
      <c r="J302" s="67" t="e">
        <f t="shared" si="8"/>
        <v>#DIV/0!</v>
      </c>
      <c r="K302" s="217"/>
      <c r="L302" s="50"/>
      <c r="M302" s="379"/>
    </row>
    <row r="303" spans="1:13">
      <c r="A303" s="32">
        <v>303</v>
      </c>
      <c r="B303" s="49"/>
      <c r="C303" s="49"/>
      <c r="D303" s="49"/>
      <c r="E303" s="78"/>
      <c r="F303" s="78"/>
      <c r="G303" s="51"/>
      <c r="H303" s="377"/>
      <c r="I303" s="378"/>
      <c r="J303" s="41" t="e">
        <f t="shared" si="8"/>
        <v>#DIV/0!</v>
      </c>
      <c r="K303" s="217"/>
      <c r="L303" s="50"/>
      <c r="M303" s="379"/>
    </row>
    <row r="304" spans="1:13">
      <c r="A304" s="32">
        <v>304</v>
      </c>
      <c r="B304" s="49"/>
      <c r="C304" s="49"/>
      <c r="D304" s="49"/>
      <c r="E304" s="78"/>
      <c r="F304" s="78"/>
      <c r="G304" s="51"/>
      <c r="H304" s="377"/>
      <c r="I304" s="378"/>
      <c r="J304" s="67" t="e">
        <f t="shared" si="8"/>
        <v>#DIV/0!</v>
      </c>
      <c r="K304" s="217"/>
      <c r="L304" s="50"/>
      <c r="M304" s="379"/>
    </row>
    <row r="305" spans="1:13">
      <c r="A305" s="32">
        <v>305</v>
      </c>
      <c r="B305" s="49"/>
      <c r="C305" s="49"/>
      <c r="D305" s="49"/>
      <c r="E305" s="78"/>
      <c r="F305" s="78"/>
      <c r="G305" s="51"/>
      <c r="H305" s="377"/>
      <c r="I305" s="378"/>
      <c r="J305" s="67" t="e">
        <f t="shared" si="8"/>
        <v>#DIV/0!</v>
      </c>
      <c r="K305" s="217"/>
      <c r="L305" s="50"/>
      <c r="M305" s="379"/>
    </row>
    <row r="306" spans="1:13">
      <c r="A306" s="73">
        <v>306</v>
      </c>
      <c r="B306" s="49"/>
      <c r="C306" s="49"/>
      <c r="D306" s="49"/>
      <c r="E306" s="78"/>
      <c r="F306" s="78"/>
      <c r="G306" s="51"/>
      <c r="H306" s="377"/>
      <c r="I306" s="378"/>
      <c r="J306" s="41" t="e">
        <f t="shared" si="8"/>
        <v>#DIV/0!</v>
      </c>
      <c r="K306" s="217"/>
      <c r="L306" s="50"/>
      <c r="M306" s="379"/>
    </row>
    <row r="307" spans="1:13">
      <c r="A307" s="73">
        <v>307</v>
      </c>
      <c r="B307" s="49"/>
      <c r="C307" s="49"/>
      <c r="D307" s="49"/>
      <c r="E307" s="78"/>
      <c r="F307" s="78"/>
      <c r="G307" s="51"/>
      <c r="H307" s="377"/>
      <c r="I307" s="378"/>
      <c r="J307" s="41" t="e">
        <f t="shared" si="8"/>
        <v>#DIV/0!</v>
      </c>
      <c r="K307" s="217"/>
      <c r="L307" s="50"/>
      <c r="M307" s="379"/>
    </row>
    <row r="308" spans="1:13">
      <c r="A308" s="32">
        <v>308</v>
      </c>
      <c r="B308" s="49"/>
      <c r="C308" s="49"/>
      <c r="D308" s="49"/>
      <c r="E308" s="78"/>
      <c r="F308" s="78"/>
      <c r="G308" s="51"/>
      <c r="H308" s="377"/>
      <c r="I308" s="378"/>
      <c r="J308" s="41" t="e">
        <f t="shared" si="8"/>
        <v>#DIV/0!</v>
      </c>
      <c r="K308" s="217"/>
      <c r="L308" s="50"/>
      <c r="M308" s="379"/>
    </row>
    <row r="309" spans="1:13">
      <c r="A309" s="32">
        <v>309</v>
      </c>
      <c r="B309" s="49"/>
      <c r="C309" s="49"/>
      <c r="D309" s="49"/>
      <c r="E309" s="78"/>
      <c r="F309" s="78"/>
      <c r="G309" s="51"/>
      <c r="H309" s="377"/>
      <c r="I309" s="378"/>
      <c r="J309" s="41" t="e">
        <f t="shared" si="8"/>
        <v>#DIV/0!</v>
      </c>
      <c r="K309" s="217"/>
      <c r="L309" s="50"/>
      <c r="M309" s="379"/>
    </row>
    <row r="310" spans="1:13">
      <c r="A310" s="32">
        <v>310</v>
      </c>
      <c r="B310" s="49"/>
      <c r="C310" s="49"/>
      <c r="D310" s="49"/>
      <c r="E310" s="78"/>
      <c r="F310" s="78"/>
      <c r="G310" s="51"/>
      <c r="H310" s="377"/>
      <c r="I310" s="378"/>
      <c r="J310" s="67" t="e">
        <f t="shared" si="8"/>
        <v>#DIV/0!</v>
      </c>
      <c r="K310" s="217"/>
      <c r="L310" s="50"/>
      <c r="M310" s="379"/>
    </row>
    <row r="311" spans="1:13">
      <c r="A311" s="32">
        <v>311</v>
      </c>
      <c r="B311" s="49"/>
      <c r="C311" s="49"/>
      <c r="D311" s="49"/>
      <c r="E311" s="78"/>
      <c r="F311" s="78"/>
      <c r="G311" s="51"/>
      <c r="H311" s="377"/>
      <c r="I311" s="378"/>
      <c r="J311" s="67" t="e">
        <f t="shared" si="8"/>
        <v>#DIV/0!</v>
      </c>
      <c r="K311" s="217"/>
      <c r="L311" s="50"/>
      <c r="M311" s="379"/>
    </row>
    <row r="312" spans="1:13">
      <c r="A312" s="32">
        <v>312</v>
      </c>
      <c r="B312" s="49"/>
      <c r="C312" s="49"/>
      <c r="D312" s="49"/>
      <c r="E312" s="78"/>
      <c r="F312" s="78"/>
      <c r="G312" s="51"/>
      <c r="H312" s="377"/>
      <c r="I312" s="378"/>
      <c r="J312" s="41" t="e">
        <f t="shared" si="8"/>
        <v>#DIV/0!</v>
      </c>
      <c r="K312" s="217"/>
      <c r="L312" s="50"/>
      <c r="M312" s="379"/>
    </row>
    <row r="313" spans="1:13">
      <c r="A313" s="32">
        <v>313</v>
      </c>
      <c r="B313" s="49"/>
      <c r="C313" s="49"/>
      <c r="D313" s="49"/>
      <c r="E313" s="78"/>
      <c r="F313" s="78"/>
      <c r="G313" s="51"/>
      <c r="H313" s="377"/>
      <c r="I313" s="378"/>
      <c r="J313" s="67" t="e">
        <f t="shared" si="8"/>
        <v>#DIV/0!</v>
      </c>
      <c r="K313" s="217"/>
      <c r="L313" s="50"/>
      <c r="M313" s="379"/>
    </row>
    <row r="314" spans="1:13">
      <c r="A314" s="32">
        <v>314</v>
      </c>
      <c r="B314" s="49"/>
      <c r="C314" s="49"/>
      <c r="D314" s="49"/>
      <c r="E314" s="78"/>
      <c r="F314" s="78"/>
      <c r="G314" s="51"/>
      <c r="H314" s="377"/>
      <c r="I314" s="378"/>
      <c r="J314" s="67" t="e">
        <f t="shared" si="8"/>
        <v>#DIV/0!</v>
      </c>
      <c r="K314" s="217"/>
      <c r="L314" s="50"/>
      <c r="M314" s="379"/>
    </row>
    <row r="315" spans="1:13">
      <c r="A315" s="32">
        <v>315</v>
      </c>
      <c r="B315" s="49"/>
      <c r="C315" s="49"/>
      <c r="D315" s="49"/>
      <c r="E315" s="78"/>
      <c r="F315" s="78"/>
      <c r="G315" s="51"/>
      <c r="H315" s="377"/>
      <c r="I315" s="378"/>
      <c r="J315" s="41" t="e">
        <f t="shared" si="8"/>
        <v>#DIV/0!</v>
      </c>
      <c r="K315" s="217"/>
      <c r="L315" s="50"/>
      <c r="M315" s="379"/>
    </row>
    <row r="316" spans="1:13">
      <c r="A316" s="73">
        <v>316</v>
      </c>
      <c r="B316" s="49"/>
      <c r="C316" s="49"/>
      <c r="D316" s="49"/>
      <c r="E316" s="78"/>
      <c r="F316" s="78"/>
      <c r="G316" s="51"/>
      <c r="H316" s="377"/>
      <c r="I316" s="378"/>
      <c r="J316" s="41" t="e">
        <f t="shared" si="8"/>
        <v>#DIV/0!</v>
      </c>
      <c r="K316" s="217"/>
      <c r="L316" s="50"/>
      <c r="M316" s="379"/>
    </row>
    <row r="317" spans="1:13">
      <c r="A317" s="73">
        <v>317</v>
      </c>
      <c r="B317" s="49"/>
      <c r="C317" s="49"/>
      <c r="D317" s="49"/>
      <c r="E317" s="78"/>
      <c r="F317" s="78"/>
      <c r="G317" s="51"/>
      <c r="H317" s="377"/>
      <c r="I317" s="378"/>
      <c r="J317" s="41" t="e">
        <f t="shared" si="8"/>
        <v>#DIV/0!</v>
      </c>
      <c r="K317" s="217"/>
      <c r="L317" s="50"/>
      <c r="M317" s="379"/>
    </row>
    <row r="318" spans="1:13">
      <c r="A318" s="32">
        <v>318</v>
      </c>
      <c r="B318" s="49"/>
      <c r="C318" s="49"/>
      <c r="D318" s="49"/>
      <c r="E318" s="78"/>
      <c r="F318" s="78"/>
      <c r="G318" s="51"/>
      <c r="H318" s="377"/>
      <c r="I318" s="378"/>
      <c r="J318" s="41" t="e">
        <f t="shared" si="8"/>
        <v>#DIV/0!</v>
      </c>
      <c r="K318" s="217"/>
      <c r="L318" s="50"/>
      <c r="M318" s="379"/>
    </row>
    <row r="319" spans="1:13">
      <c r="A319" s="32">
        <v>319</v>
      </c>
      <c r="B319" s="49"/>
      <c r="C319" s="49"/>
      <c r="D319" s="49"/>
      <c r="E319" s="78"/>
      <c r="F319" s="78"/>
      <c r="G319" s="51"/>
      <c r="H319" s="377"/>
      <c r="I319" s="378"/>
      <c r="J319" s="67" t="e">
        <f t="shared" si="8"/>
        <v>#DIV/0!</v>
      </c>
      <c r="K319" s="217"/>
      <c r="L319" s="50"/>
      <c r="M319" s="379"/>
    </row>
    <row r="320" spans="1:13">
      <c r="A320" s="32">
        <v>320</v>
      </c>
      <c r="B320" s="49"/>
      <c r="C320" s="49"/>
      <c r="D320" s="49"/>
      <c r="E320" s="78"/>
      <c r="F320" s="78"/>
      <c r="G320" s="51"/>
      <c r="H320" s="377"/>
      <c r="I320" s="378"/>
      <c r="J320" s="67" t="e">
        <f t="shared" si="8"/>
        <v>#DIV/0!</v>
      </c>
      <c r="K320" s="217"/>
      <c r="L320" s="50"/>
      <c r="M320" s="379"/>
    </row>
    <row r="321" spans="1:13">
      <c r="A321" s="32">
        <v>321</v>
      </c>
      <c r="B321" s="49"/>
      <c r="C321" s="49"/>
      <c r="D321" s="49"/>
      <c r="E321" s="78"/>
      <c r="F321" s="78"/>
      <c r="G321" s="51"/>
      <c r="H321" s="377"/>
      <c r="I321" s="378"/>
      <c r="J321" s="41" t="e">
        <f t="shared" si="8"/>
        <v>#DIV/0!</v>
      </c>
      <c r="K321" s="217"/>
      <c r="L321" s="50"/>
      <c r="M321" s="379"/>
    </row>
    <row r="322" spans="1:13">
      <c r="A322" s="32">
        <v>322</v>
      </c>
      <c r="B322" s="49"/>
      <c r="C322" s="49"/>
      <c r="D322" s="49"/>
      <c r="E322" s="78"/>
      <c r="F322" s="78"/>
      <c r="G322" s="51"/>
      <c r="H322" s="377"/>
      <c r="I322" s="378"/>
      <c r="J322" s="67" t="e">
        <f t="shared" si="8"/>
        <v>#DIV/0!</v>
      </c>
      <c r="K322" s="217"/>
      <c r="L322" s="50"/>
      <c r="M322" s="379"/>
    </row>
    <row r="323" spans="1:13">
      <c r="A323" s="32">
        <v>323</v>
      </c>
      <c r="B323" s="49"/>
      <c r="C323" s="49"/>
      <c r="D323" s="49"/>
      <c r="E323" s="78"/>
      <c r="F323" s="78"/>
      <c r="G323" s="51"/>
      <c r="H323" s="377"/>
      <c r="I323" s="378"/>
      <c r="J323" s="67" t="e">
        <f t="shared" si="8"/>
        <v>#DIV/0!</v>
      </c>
      <c r="K323" s="217"/>
      <c r="L323" s="50"/>
      <c r="M323" s="379"/>
    </row>
    <row r="324" spans="1:13">
      <c r="A324" s="32">
        <v>324</v>
      </c>
      <c r="B324" s="49"/>
      <c r="C324" s="49"/>
      <c r="D324" s="49"/>
      <c r="E324" s="78"/>
      <c r="F324" s="78"/>
      <c r="G324" s="51"/>
      <c r="H324" s="377"/>
      <c r="I324" s="378"/>
      <c r="J324" s="41" t="e">
        <f t="shared" si="8"/>
        <v>#DIV/0!</v>
      </c>
      <c r="K324" s="217"/>
      <c r="L324" s="50"/>
      <c r="M324" s="379"/>
    </row>
    <row r="325" spans="1:13">
      <c r="A325" s="32">
        <v>325</v>
      </c>
      <c r="B325" s="49"/>
      <c r="C325" s="49"/>
      <c r="D325" s="49"/>
      <c r="E325" s="78"/>
      <c r="F325" s="78"/>
      <c r="G325" s="51"/>
      <c r="H325" s="377"/>
      <c r="I325" s="378"/>
      <c r="J325" s="41" t="e">
        <f t="shared" si="8"/>
        <v>#DIV/0!</v>
      </c>
      <c r="K325" s="217"/>
      <c r="L325" s="50"/>
      <c r="M325" s="379"/>
    </row>
    <row r="326" spans="1:13">
      <c r="A326" s="73">
        <v>326</v>
      </c>
      <c r="B326" s="49"/>
      <c r="C326" s="49"/>
      <c r="D326" s="49"/>
      <c r="E326" s="78"/>
      <c r="F326" s="78"/>
      <c r="G326" s="51"/>
      <c r="H326" s="377"/>
      <c r="I326" s="378"/>
      <c r="J326" s="41" t="e">
        <f t="shared" si="8"/>
        <v>#DIV/0!</v>
      </c>
      <c r="K326" s="217"/>
      <c r="L326" s="50"/>
      <c r="M326" s="379"/>
    </row>
    <row r="327" spans="1:13">
      <c r="A327" s="73">
        <v>327</v>
      </c>
      <c r="B327" s="49"/>
      <c r="C327" s="49"/>
      <c r="D327" s="49"/>
      <c r="E327" s="78"/>
      <c r="F327" s="78"/>
      <c r="G327" s="51"/>
      <c r="H327" s="377"/>
      <c r="I327" s="378"/>
      <c r="J327" s="41" t="e">
        <f t="shared" si="8"/>
        <v>#DIV/0!</v>
      </c>
      <c r="K327" s="217"/>
      <c r="L327" s="50"/>
      <c r="M327" s="379"/>
    </row>
    <row r="328" spans="1:13">
      <c r="A328" s="32">
        <v>328</v>
      </c>
      <c r="B328" s="49"/>
      <c r="C328" s="49"/>
      <c r="D328" s="49"/>
      <c r="E328" s="78"/>
      <c r="F328" s="78"/>
      <c r="G328" s="51"/>
      <c r="H328" s="377"/>
      <c r="I328" s="378"/>
      <c r="J328" s="67" t="e">
        <f t="shared" si="8"/>
        <v>#DIV/0!</v>
      </c>
      <c r="K328" s="217"/>
      <c r="L328" s="50"/>
      <c r="M328" s="379"/>
    </row>
    <row r="329" spans="1:13">
      <c r="A329" s="32">
        <v>329</v>
      </c>
      <c r="B329" s="49"/>
      <c r="C329" s="49"/>
      <c r="D329" s="49"/>
      <c r="E329" s="78"/>
      <c r="F329" s="78"/>
      <c r="G329" s="51"/>
      <c r="H329" s="377"/>
      <c r="I329" s="378"/>
      <c r="J329" s="67" t="e">
        <f t="shared" si="8"/>
        <v>#DIV/0!</v>
      </c>
      <c r="K329" s="217"/>
      <c r="L329" s="50"/>
      <c r="M329" s="379"/>
    </row>
    <row r="330" spans="1:13">
      <c r="A330" s="32">
        <v>330</v>
      </c>
      <c r="B330" s="49"/>
      <c r="C330" s="49"/>
      <c r="D330" s="49"/>
      <c r="E330" s="78"/>
      <c r="F330" s="78"/>
      <c r="G330" s="51"/>
      <c r="H330" s="377"/>
      <c r="I330" s="378"/>
      <c r="J330" s="41" t="e">
        <f t="shared" si="8"/>
        <v>#DIV/0!</v>
      </c>
      <c r="K330" s="217"/>
      <c r="L330" s="50"/>
      <c r="M330" s="379"/>
    </row>
    <row r="331" spans="1:13">
      <c r="A331" s="32">
        <v>331</v>
      </c>
      <c r="B331" s="49"/>
      <c r="C331" s="49"/>
      <c r="D331" s="49"/>
      <c r="E331" s="78"/>
      <c r="F331" s="78"/>
      <c r="G331" s="51"/>
      <c r="H331" s="377"/>
      <c r="I331" s="378"/>
      <c r="J331" s="67" t="e">
        <f t="shared" si="8"/>
        <v>#DIV/0!</v>
      </c>
      <c r="K331" s="217"/>
      <c r="L331" s="50"/>
      <c r="M331" s="379"/>
    </row>
    <row r="332" spans="1:13">
      <c r="A332" s="32">
        <v>332</v>
      </c>
      <c r="B332" s="49"/>
      <c r="C332" s="49"/>
      <c r="D332" s="49"/>
      <c r="E332" s="78"/>
      <c r="F332" s="78"/>
      <c r="G332" s="51"/>
      <c r="H332" s="377"/>
      <c r="I332" s="378"/>
      <c r="J332" s="67" t="e">
        <f t="shared" si="8"/>
        <v>#DIV/0!</v>
      </c>
      <c r="K332" s="217"/>
      <c r="L332" s="50"/>
      <c r="M332" s="379"/>
    </row>
    <row r="333" spans="1:13">
      <c r="A333" s="32">
        <v>333</v>
      </c>
      <c r="B333" s="49"/>
      <c r="C333" s="49"/>
      <c r="D333" s="49"/>
      <c r="E333" s="78"/>
      <c r="F333" s="78"/>
      <c r="G333" s="51"/>
      <c r="H333" s="377"/>
      <c r="I333" s="378"/>
      <c r="J333" s="41" t="e">
        <f t="shared" si="8"/>
        <v>#DIV/0!</v>
      </c>
      <c r="K333" s="217"/>
      <c r="L333" s="50"/>
      <c r="M333" s="379"/>
    </row>
    <row r="334" spans="1:13">
      <c r="A334" s="32">
        <v>334</v>
      </c>
      <c r="B334" s="49"/>
      <c r="C334" s="49"/>
      <c r="D334" s="49"/>
      <c r="E334" s="78"/>
      <c r="F334" s="78"/>
      <c r="G334" s="51"/>
      <c r="H334" s="377"/>
      <c r="I334" s="378"/>
      <c r="J334" s="41" t="e">
        <f t="shared" si="8"/>
        <v>#DIV/0!</v>
      </c>
      <c r="K334" s="217"/>
      <c r="L334" s="50"/>
      <c r="M334" s="379"/>
    </row>
    <row r="335" spans="1:13">
      <c r="A335" s="32">
        <v>335</v>
      </c>
      <c r="B335" s="49"/>
      <c r="C335" s="49"/>
      <c r="D335" s="49"/>
      <c r="E335" s="78"/>
      <c r="F335" s="78"/>
      <c r="G335" s="51"/>
      <c r="H335" s="377"/>
      <c r="I335" s="378"/>
      <c r="J335" s="41" t="e">
        <f t="shared" si="8"/>
        <v>#DIV/0!</v>
      </c>
      <c r="K335" s="217"/>
      <c r="L335" s="50"/>
      <c r="M335" s="379"/>
    </row>
    <row r="336" spans="1:13">
      <c r="A336" s="73">
        <v>336</v>
      </c>
      <c r="B336" s="49"/>
      <c r="C336" s="49"/>
      <c r="D336" s="49"/>
      <c r="E336" s="78"/>
      <c r="F336" s="78"/>
      <c r="G336" s="51"/>
      <c r="H336" s="377"/>
      <c r="I336" s="378"/>
      <c r="J336" s="41" t="e">
        <f t="shared" si="8"/>
        <v>#DIV/0!</v>
      </c>
      <c r="K336" s="217"/>
      <c r="L336" s="50"/>
      <c r="M336" s="379"/>
    </row>
    <row r="337" spans="1:13">
      <c r="A337" s="73">
        <v>337</v>
      </c>
      <c r="B337" s="49"/>
      <c r="C337" s="49"/>
      <c r="D337" s="49"/>
      <c r="E337" s="78"/>
      <c r="F337" s="78"/>
      <c r="G337" s="51"/>
      <c r="H337" s="377"/>
      <c r="I337" s="378"/>
      <c r="J337" s="67" t="e">
        <f t="shared" si="8"/>
        <v>#DIV/0!</v>
      </c>
      <c r="K337" s="217"/>
      <c r="L337" s="50"/>
      <c r="M337" s="379"/>
    </row>
    <row r="338" spans="1:13">
      <c r="A338" s="32">
        <v>338</v>
      </c>
      <c r="B338" s="49"/>
      <c r="C338" s="49"/>
      <c r="D338" s="49"/>
      <c r="E338" s="78"/>
      <c r="F338" s="78"/>
      <c r="G338" s="51"/>
      <c r="H338" s="377"/>
      <c r="I338" s="378"/>
      <c r="J338" s="67" t="e">
        <f t="shared" si="8"/>
        <v>#DIV/0!</v>
      </c>
      <c r="K338" s="217"/>
      <c r="L338" s="50"/>
      <c r="M338" s="379"/>
    </row>
    <row r="339" spans="1:13">
      <c r="A339" s="32">
        <v>339</v>
      </c>
      <c r="B339" s="49"/>
      <c r="C339" s="49"/>
      <c r="D339" s="49"/>
      <c r="E339" s="78"/>
      <c r="F339" s="78"/>
      <c r="G339" s="51"/>
      <c r="H339" s="377"/>
      <c r="I339" s="378"/>
      <c r="J339" s="41" t="e">
        <f t="shared" si="8"/>
        <v>#DIV/0!</v>
      </c>
      <c r="K339" s="217"/>
      <c r="L339" s="50"/>
      <c r="M339" s="379"/>
    </row>
    <row r="340" spans="1:13">
      <c r="A340" s="32">
        <v>340</v>
      </c>
      <c r="B340" s="49"/>
      <c r="C340" s="49"/>
      <c r="D340" s="49"/>
      <c r="E340" s="78"/>
      <c r="F340" s="78"/>
      <c r="G340" s="51"/>
      <c r="H340" s="377"/>
      <c r="I340" s="378"/>
      <c r="J340" s="67" t="e">
        <f t="shared" si="8"/>
        <v>#DIV/0!</v>
      </c>
      <c r="K340" s="217"/>
      <c r="L340" s="50"/>
      <c r="M340" s="379"/>
    </row>
    <row r="341" spans="1:13">
      <c r="A341" s="32">
        <v>341</v>
      </c>
      <c r="B341" s="49"/>
      <c r="C341" s="49"/>
      <c r="D341" s="49"/>
      <c r="E341" s="78"/>
      <c r="F341" s="78"/>
      <c r="G341" s="51"/>
      <c r="H341" s="377"/>
      <c r="I341" s="378"/>
      <c r="J341" s="67" t="e">
        <f t="shared" si="8"/>
        <v>#DIV/0!</v>
      </c>
      <c r="K341" s="217"/>
      <c r="L341" s="50"/>
      <c r="M341" s="379"/>
    </row>
    <row r="342" spans="1:13">
      <c r="A342" s="32">
        <v>342</v>
      </c>
      <c r="B342" s="49"/>
      <c r="C342" s="49"/>
      <c r="D342" s="49"/>
      <c r="E342" s="78"/>
      <c r="F342" s="78"/>
      <c r="G342" s="51"/>
      <c r="H342" s="377"/>
      <c r="I342" s="378"/>
      <c r="J342" s="41" t="e">
        <f t="shared" si="8"/>
        <v>#DIV/0!</v>
      </c>
      <c r="K342" s="217"/>
      <c r="L342" s="50"/>
      <c r="M342" s="379"/>
    </row>
    <row r="343" spans="1:13">
      <c r="A343" s="32">
        <v>343</v>
      </c>
      <c r="B343" s="49"/>
      <c r="C343" s="49"/>
      <c r="D343" s="49"/>
      <c r="E343" s="78"/>
      <c r="F343" s="78"/>
      <c r="G343" s="51"/>
      <c r="H343" s="377"/>
      <c r="I343" s="378"/>
      <c r="J343" s="41" t="e">
        <f t="shared" si="8"/>
        <v>#DIV/0!</v>
      </c>
      <c r="K343" s="217"/>
      <c r="L343" s="50"/>
      <c r="M343" s="379"/>
    </row>
    <row r="344" spans="1:13">
      <c r="A344" s="32">
        <v>344</v>
      </c>
      <c r="B344" s="49"/>
      <c r="C344" s="49"/>
      <c r="D344" s="49"/>
      <c r="E344" s="78"/>
      <c r="F344" s="78"/>
      <c r="G344" s="51"/>
      <c r="H344" s="377"/>
      <c r="I344" s="378"/>
      <c r="J344" s="41" t="e">
        <f t="shared" si="8"/>
        <v>#DIV/0!</v>
      </c>
      <c r="K344" s="217"/>
      <c r="L344" s="50"/>
      <c r="M344" s="379"/>
    </row>
    <row r="345" spans="1:13">
      <c r="A345" s="32">
        <v>345</v>
      </c>
      <c r="B345" s="49"/>
      <c r="C345" s="49"/>
      <c r="D345" s="49"/>
      <c r="E345" s="78"/>
      <c r="F345" s="78"/>
      <c r="G345" s="51"/>
      <c r="H345" s="377"/>
      <c r="I345" s="378"/>
      <c r="J345" s="41" t="e">
        <f t="shared" si="8"/>
        <v>#DIV/0!</v>
      </c>
      <c r="K345" s="217"/>
      <c r="L345" s="50"/>
      <c r="M345" s="379"/>
    </row>
    <row r="346" spans="1:13">
      <c r="A346" s="73">
        <v>346</v>
      </c>
      <c r="B346" s="49"/>
      <c r="C346" s="49"/>
      <c r="D346" s="49"/>
      <c r="E346" s="78"/>
      <c r="F346" s="78"/>
      <c r="G346" s="51"/>
      <c r="H346" s="377"/>
      <c r="I346" s="378"/>
      <c r="J346" s="67" t="e">
        <f t="shared" si="8"/>
        <v>#DIV/0!</v>
      </c>
      <c r="K346" s="217"/>
      <c r="L346" s="50"/>
      <c r="M346" s="379"/>
    </row>
    <row r="347" spans="1:13">
      <c r="A347" s="73">
        <v>347</v>
      </c>
      <c r="B347" s="49"/>
      <c r="C347" s="49"/>
      <c r="D347" s="49"/>
      <c r="E347" s="78"/>
      <c r="F347" s="78"/>
      <c r="G347" s="51"/>
      <c r="H347" s="377"/>
      <c r="I347" s="378"/>
      <c r="J347" s="67" t="e">
        <f t="shared" si="8"/>
        <v>#DIV/0!</v>
      </c>
      <c r="K347" s="217"/>
      <c r="L347" s="50"/>
      <c r="M347" s="379"/>
    </row>
    <row r="348" spans="1:13">
      <c r="A348" s="32">
        <v>348</v>
      </c>
      <c r="B348" s="49"/>
      <c r="C348" s="49"/>
      <c r="D348" s="49"/>
      <c r="E348" s="78"/>
      <c r="F348" s="78"/>
      <c r="G348" s="51"/>
      <c r="H348" s="377"/>
      <c r="I348" s="378"/>
      <c r="J348" s="41" t="e">
        <f t="shared" si="8"/>
        <v>#DIV/0!</v>
      </c>
      <c r="K348" s="217"/>
      <c r="L348" s="50"/>
      <c r="M348" s="379"/>
    </row>
    <row r="349" spans="1:13">
      <c r="A349" s="32">
        <v>349</v>
      </c>
      <c r="B349" s="34"/>
      <c r="H349" s="380"/>
      <c r="J349" s="82"/>
    </row>
    <row r="350" spans="1:13">
      <c r="A350" s="32">
        <v>350</v>
      </c>
      <c r="B350" s="34"/>
      <c r="H350" s="380"/>
      <c r="J350" s="82"/>
    </row>
  </sheetData>
  <mergeCells count="3">
    <mergeCell ref="E2:G2"/>
    <mergeCell ref="E3:G3"/>
    <mergeCell ref="E4:G4"/>
  </mergeCells>
  <phoneticPr fontId="1"/>
  <dataValidations count="1">
    <dataValidation type="list" allowBlank="1" showInputMessage="1" showErrorMessage="1" sqref="E8:E348 JA8:JA348 SW8:SW348 ACS8:ACS348 AMO8:AMO348 AWK8:AWK348 BGG8:BGG348 BQC8:BQC348 BZY8:BZY348 CJU8:CJU348 CTQ8:CTQ348 DDM8:DDM348 DNI8:DNI348 DXE8:DXE348 EHA8:EHA348 EQW8:EQW348 FAS8:FAS348 FKO8:FKO348 FUK8:FUK348 GEG8:GEG348 GOC8:GOC348 GXY8:GXY348 HHU8:HHU348 HRQ8:HRQ348 IBM8:IBM348 ILI8:ILI348 IVE8:IVE348 JFA8:JFA348 JOW8:JOW348 JYS8:JYS348 KIO8:KIO348 KSK8:KSK348 LCG8:LCG348 LMC8:LMC348 LVY8:LVY348 MFU8:MFU348 MPQ8:MPQ348 MZM8:MZM348 NJI8:NJI348 NTE8:NTE348 ODA8:ODA348 OMW8:OMW348 OWS8:OWS348 PGO8:PGO348 PQK8:PQK348 QAG8:QAG348 QKC8:QKC348 QTY8:QTY348 RDU8:RDU348 RNQ8:RNQ348 RXM8:RXM348 SHI8:SHI348 SRE8:SRE348 TBA8:TBA348 TKW8:TKW348 TUS8:TUS348 UEO8:UEO348 UOK8:UOK348 UYG8:UYG348 VIC8:VIC348 VRY8:VRY348 WBU8:WBU348 WLQ8:WLQ348 WVM8:WVM348 E65544:E65884 JA65544:JA65884 SW65544:SW65884 ACS65544:ACS65884 AMO65544:AMO65884 AWK65544:AWK65884 BGG65544:BGG65884 BQC65544:BQC65884 BZY65544:BZY65884 CJU65544:CJU65884 CTQ65544:CTQ65884 DDM65544:DDM65884 DNI65544:DNI65884 DXE65544:DXE65884 EHA65544:EHA65884 EQW65544:EQW65884 FAS65544:FAS65884 FKO65544:FKO65884 FUK65544:FUK65884 GEG65544:GEG65884 GOC65544:GOC65884 GXY65544:GXY65884 HHU65544:HHU65884 HRQ65544:HRQ65884 IBM65544:IBM65884 ILI65544:ILI65884 IVE65544:IVE65884 JFA65544:JFA65884 JOW65544:JOW65884 JYS65544:JYS65884 KIO65544:KIO65884 KSK65544:KSK65884 LCG65544:LCG65884 LMC65544:LMC65884 LVY65544:LVY65884 MFU65544:MFU65884 MPQ65544:MPQ65884 MZM65544:MZM65884 NJI65544:NJI65884 NTE65544:NTE65884 ODA65544:ODA65884 OMW65544:OMW65884 OWS65544:OWS65884 PGO65544:PGO65884 PQK65544:PQK65884 QAG65544:QAG65884 QKC65544:QKC65884 QTY65544:QTY65884 RDU65544:RDU65884 RNQ65544:RNQ65884 RXM65544:RXM65884 SHI65544:SHI65884 SRE65544:SRE65884 TBA65544:TBA65884 TKW65544:TKW65884 TUS65544:TUS65884 UEO65544:UEO65884 UOK65544:UOK65884 UYG65544:UYG65884 VIC65544:VIC65884 VRY65544:VRY65884 WBU65544:WBU65884 WLQ65544:WLQ65884 WVM65544:WVM65884 E131080:E131420 JA131080:JA131420 SW131080:SW131420 ACS131080:ACS131420 AMO131080:AMO131420 AWK131080:AWK131420 BGG131080:BGG131420 BQC131080:BQC131420 BZY131080:BZY131420 CJU131080:CJU131420 CTQ131080:CTQ131420 DDM131080:DDM131420 DNI131080:DNI131420 DXE131080:DXE131420 EHA131080:EHA131420 EQW131080:EQW131420 FAS131080:FAS131420 FKO131080:FKO131420 FUK131080:FUK131420 GEG131080:GEG131420 GOC131080:GOC131420 GXY131080:GXY131420 HHU131080:HHU131420 HRQ131080:HRQ131420 IBM131080:IBM131420 ILI131080:ILI131420 IVE131080:IVE131420 JFA131080:JFA131420 JOW131080:JOW131420 JYS131080:JYS131420 KIO131080:KIO131420 KSK131080:KSK131420 LCG131080:LCG131420 LMC131080:LMC131420 LVY131080:LVY131420 MFU131080:MFU131420 MPQ131080:MPQ131420 MZM131080:MZM131420 NJI131080:NJI131420 NTE131080:NTE131420 ODA131080:ODA131420 OMW131080:OMW131420 OWS131080:OWS131420 PGO131080:PGO131420 PQK131080:PQK131420 QAG131080:QAG131420 QKC131080:QKC131420 QTY131080:QTY131420 RDU131080:RDU131420 RNQ131080:RNQ131420 RXM131080:RXM131420 SHI131080:SHI131420 SRE131080:SRE131420 TBA131080:TBA131420 TKW131080:TKW131420 TUS131080:TUS131420 UEO131080:UEO131420 UOK131080:UOK131420 UYG131080:UYG131420 VIC131080:VIC131420 VRY131080:VRY131420 WBU131080:WBU131420 WLQ131080:WLQ131420 WVM131080:WVM131420 E196616:E196956 JA196616:JA196956 SW196616:SW196956 ACS196616:ACS196956 AMO196616:AMO196956 AWK196616:AWK196956 BGG196616:BGG196956 BQC196616:BQC196956 BZY196616:BZY196956 CJU196616:CJU196956 CTQ196616:CTQ196956 DDM196616:DDM196956 DNI196616:DNI196956 DXE196616:DXE196956 EHA196616:EHA196956 EQW196616:EQW196956 FAS196616:FAS196956 FKO196616:FKO196956 FUK196616:FUK196956 GEG196616:GEG196956 GOC196616:GOC196956 GXY196616:GXY196956 HHU196616:HHU196956 HRQ196616:HRQ196956 IBM196616:IBM196956 ILI196616:ILI196956 IVE196616:IVE196956 JFA196616:JFA196956 JOW196616:JOW196956 JYS196616:JYS196956 KIO196616:KIO196956 KSK196616:KSK196956 LCG196616:LCG196956 LMC196616:LMC196956 LVY196616:LVY196956 MFU196616:MFU196956 MPQ196616:MPQ196956 MZM196616:MZM196956 NJI196616:NJI196956 NTE196616:NTE196956 ODA196616:ODA196956 OMW196616:OMW196956 OWS196616:OWS196956 PGO196616:PGO196956 PQK196616:PQK196956 QAG196616:QAG196956 QKC196616:QKC196956 QTY196616:QTY196956 RDU196616:RDU196956 RNQ196616:RNQ196956 RXM196616:RXM196956 SHI196616:SHI196956 SRE196616:SRE196956 TBA196616:TBA196956 TKW196616:TKW196956 TUS196616:TUS196956 UEO196616:UEO196956 UOK196616:UOK196956 UYG196616:UYG196956 VIC196616:VIC196956 VRY196616:VRY196956 WBU196616:WBU196956 WLQ196616:WLQ196956 WVM196616:WVM196956 E262152:E262492 JA262152:JA262492 SW262152:SW262492 ACS262152:ACS262492 AMO262152:AMO262492 AWK262152:AWK262492 BGG262152:BGG262492 BQC262152:BQC262492 BZY262152:BZY262492 CJU262152:CJU262492 CTQ262152:CTQ262492 DDM262152:DDM262492 DNI262152:DNI262492 DXE262152:DXE262492 EHA262152:EHA262492 EQW262152:EQW262492 FAS262152:FAS262492 FKO262152:FKO262492 FUK262152:FUK262492 GEG262152:GEG262492 GOC262152:GOC262492 GXY262152:GXY262492 HHU262152:HHU262492 HRQ262152:HRQ262492 IBM262152:IBM262492 ILI262152:ILI262492 IVE262152:IVE262492 JFA262152:JFA262492 JOW262152:JOW262492 JYS262152:JYS262492 KIO262152:KIO262492 KSK262152:KSK262492 LCG262152:LCG262492 LMC262152:LMC262492 LVY262152:LVY262492 MFU262152:MFU262492 MPQ262152:MPQ262492 MZM262152:MZM262492 NJI262152:NJI262492 NTE262152:NTE262492 ODA262152:ODA262492 OMW262152:OMW262492 OWS262152:OWS262492 PGO262152:PGO262492 PQK262152:PQK262492 QAG262152:QAG262492 QKC262152:QKC262492 QTY262152:QTY262492 RDU262152:RDU262492 RNQ262152:RNQ262492 RXM262152:RXM262492 SHI262152:SHI262492 SRE262152:SRE262492 TBA262152:TBA262492 TKW262152:TKW262492 TUS262152:TUS262492 UEO262152:UEO262492 UOK262152:UOK262492 UYG262152:UYG262492 VIC262152:VIC262492 VRY262152:VRY262492 WBU262152:WBU262492 WLQ262152:WLQ262492 WVM262152:WVM262492 E327688:E328028 JA327688:JA328028 SW327688:SW328028 ACS327688:ACS328028 AMO327688:AMO328028 AWK327688:AWK328028 BGG327688:BGG328028 BQC327688:BQC328028 BZY327688:BZY328028 CJU327688:CJU328028 CTQ327688:CTQ328028 DDM327688:DDM328028 DNI327688:DNI328028 DXE327688:DXE328028 EHA327688:EHA328028 EQW327688:EQW328028 FAS327688:FAS328028 FKO327688:FKO328028 FUK327688:FUK328028 GEG327688:GEG328028 GOC327688:GOC328028 GXY327688:GXY328028 HHU327688:HHU328028 HRQ327688:HRQ328028 IBM327688:IBM328028 ILI327688:ILI328028 IVE327688:IVE328028 JFA327688:JFA328028 JOW327688:JOW328028 JYS327688:JYS328028 KIO327688:KIO328028 KSK327688:KSK328028 LCG327688:LCG328028 LMC327688:LMC328028 LVY327688:LVY328028 MFU327688:MFU328028 MPQ327688:MPQ328028 MZM327688:MZM328028 NJI327688:NJI328028 NTE327688:NTE328028 ODA327688:ODA328028 OMW327688:OMW328028 OWS327688:OWS328028 PGO327688:PGO328028 PQK327688:PQK328028 QAG327688:QAG328028 QKC327688:QKC328028 QTY327688:QTY328028 RDU327688:RDU328028 RNQ327688:RNQ328028 RXM327688:RXM328028 SHI327688:SHI328028 SRE327688:SRE328028 TBA327688:TBA328028 TKW327688:TKW328028 TUS327688:TUS328028 UEO327688:UEO328028 UOK327688:UOK328028 UYG327688:UYG328028 VIC327688:VIC328028 VRY327688:VRY328028 WBU327688:WBU328028 WLQ327688:WLQ328028 WVM327688:WVM328028 E393224:E393564 JA393224:JA393564 SW393224:SW393564 ACS393224:ACS393564 AMO393224:AMO393564 AWK393224:AWK393564 BGG393224:BGG393564 BQC393224:BQC393564 BZY393224:BZY393564 CJU393224:CJU393564 CTQ393224:CTQ393564 DDM393224:DDM393564 DNI393224:DNI393564 DXE393224:DXE393564 EHA393224:EHA393564 EQW393224:EQW393564 FAS393224:FAS393564 FKO393224:FKO393564 FUK393224:FUK393564 GEG393224:GEG393564 GOC393224:GOC393564 GXY393224:GXY393564 HHU393224:HHU393564 HRQ393224:HRQ393564 IBM393224:IBM393564 ILI393224:ILI393564 IVE393224:IVE393564 JFA393224:JFA393564 JOW393224:JOW393564 JYS393224:JYS393564 KIO393224:KIO393564 KSK393224:KSK393564 LCG393224:LCG393564 LMC393224:LMC393564 LVY393224:LVY393564 MFU393224:MFU393564 MPQ393224:MPQ393564 MZM393224:MZM393564 NJI393224:NJI393564 NTE393224:NTE393564 ODA393224:ODA393564 OMW393224:OMW393564 OWS393224:OWS393564 PGO393224:PGO393564 PQK393224:PQK393564 QAG393224:QAG393564 QKC393224:QKC393564 QTY393224:QTY393564 RDU393224:RDU393564 RNQ393224:RNQ393564 RXM393224:RXM393564 SHI393224:SHI393564 SRE393224:SRE393564 TBA393224:TBA393564 TKW393224:TKW393564 TUS393224:TUS393564 UEO393224:UEO393564 UOK393224:UOK393564 UYG393224:UYG393564 VIC393224:VIC393564 VRY393224:VRY393564 WBU393224:WBU393564 WLQ393224:WLQ393564 WVM393224:WVM393564 E458760:E459100 JA458760:JA459100 SW458760:SW459100 ACS458760:ACS459100 AMO458760:AMO459100 AWK458760:AWK459100 BGG458760:BGG459100 BQC458760:BQC459100 BZY458760:BZY459100 CJU458760:CJU459100 CTQ458760:CTQ459100 DDM458760:DDM459100 DNI458760:DNI459100 DXE458760:DXE459100 EHA458760:EHA459100 EQW458760:EQW459100 FAS458760:FAS459100 FKO458760:FKO459100 FUK458760:FUK459100 GEG458760:GEG459100 GOC458760:GOC459100 GXY458760:GXY459100 HHU458760:HHU459100 HRQ458760:HRQ459100 IBM458760:IBM459100 ILI458760:ILI459100 IVE458760:IVE459100 JFA458760:JFA459100 JOW458760:JOW459100 JYS458760:JYS459100 KIO458760:KIO459100 KSK458760:KSK459100 LCG458760:LCG459100 LMC458760:LMC459100 LVY458760:LVY459100 MFU458760:MFU459100 MPQ458760:MPQ459100 MZM458760:MZM459100 NJI458760:NJI459100 NTE458760:NTE459100 ODA458760:ODA459100 OMW458760:OMW459100 OWS458760:OWS459100 PGO458760:PGO459100 PQK458760:PQK459100 QAG458760:QAG459100 QKC458760:QKC459100 QTY458760:QTY459100 RDU458760:RDU459100 RNQ458760:RNQ459100 RXM458760:RXM459100 SHI458760:SHI459100 SRE458760:SRE459100 TBA458760:TBA459100 TKW458760:TKW459100 TUS458760:TUS459100 UEO458760:UEO459100 UOK458760:UOK459100 UYG458760:UYG459100 VIC458760:VIC459100 VRY458760:VRY459100 WBU458760:WBU459100 WLQ458760:WLQ459100 WVM458760:WVM459100 E524296:E524636 JA524296:JA524636 SW524296:SW524636 ACS524296:ACS524636 AMO524296:AMO524636 AWK524296:AWK524636 BGG524296:BGG524636 BQC524296:BQC524636 BZY524296:BZY524636 CJU524296:CJU524636 CTQ524296:CTQ524636 DDM524296:DDM524636 DNI524296:DNI524636 DXE524296:DXE524636 EHA524296:EHA524636 EQW524296:EQW524636 FAS524296:FAS524636 FKO524296:FKO524636 FUK524296:FUK524636 GEG524296:GEG524636 GOC524296:GOC524636 GXY524296:GXY524636 HHU524296:HHU524636 HRQ524296:HRQ524636 IBM524296:IBM524636 ILI524296:ILI524636 IVE524296:IVE524636 JFA524296:JFA524636 JOW524296:JOW524636 JYS524296:JYS524636 KIO524296:KIO524636 KSK524296:KSK524636 LCG524296:LCG524636 LMC524296:LMC524636 LVY524296:LVY524636 MFU524296:MFU524636 MPQ524296:MPQ524636 MZM524296:MZM524636 NJI524296:NJI524636 NTE524296:NTE524636 ODA524296:ODA524636 OMW524296:OMW524636 OWS524296:OWS524636 PGO524296:PGO524636 PQK524296:PQK524636 QAG524296:QAG524636 QKC524296:QKC524636 QTY524296:QTY524636 RDU524296:RDU524636 RNQ524296:RNQ524636 RXM524296:RXM524636 SHI524296:SHI524636 SRE524296:SRE524636 TBA524296:TBA524636 TKW524296:TKW524636 TUS524296:TUS524636 UEO524296:UEO524636 UOK524296:UOK524636 UYG524296:UYG524636 VIC524296:VIC524636 VRY524296:VRY524636 WBU524296:WBU524636 WLQ524296:WLQ524636 WVM524296:WVM524636 E589832:E590172 JA589832:JA590172 SW589832:SW590172 ACS589832:ACS590172 AMO589832:AMO590172 AWK589832:AWK590172 BGG589832:BGG590172 BQC589832:BQC590172 BZY589832:BZY590172 CJU589832:CJU590172 CTQ589832:CTQ590172 DDM589832:DDM590172 DNI589832:DNI590172 DXE589832:DXE590172 EHA589832:EHA590172 EQW589832:EQW590172 FAS589832:FAS590172 FKO589832:FKO590172 FUK589832:FUK590172 GEG589832:GEG590172 GOC589832:GOC590172 GXY589832:GXY590172 HHU589832:HHU590172 HRQ589832:HRQ590172 IBM589832:IBM590172 ILI589832:ILI590172 IVE589832:IVE590172 JFA589832:JFA590172 JOW589832:JOW590172 JYS589832:JYS590172 KIO589832:KIO590172 KSK589832:KSK590172 LCG589832:LCG590172 LMC589832:LMC590172 LVY589832:LVY590172 MFU589832:MFU590172 MPQ589832:MPQ590172 MZM589832:MZM590172 NJI589832:NJI590172 NTE589832:NTE590172 ODA589832:ODA590172 OMW589832:OMW590172 OWS589832:OWS590172 PGO589832:PGO590172 PQK589832:PQK590172 QAG589832:QAG590172 QKC589832:QKC590172 QTY589832:QTY590172 RDU589832:RDU590172 RNQ589832:RNQ590172 RXM589832:RXM590172 SHI589832:SHI590172 SRE589832:SRE590172 TBA589832:TBA590172 TKW589832:TKW590172 TUS589832:TUS590172 UEO589832:UEO590172 UOK589832:UOK590172 UYG589832:UYG590172 VIC589832:VIC590172 VRY589832:VRY590172 WBU589832:WBU590172 WLQ589832:WLQ590172 WVM589832:WVM590172 E655368:E655708 JA655368:JA655708 SW655368:SW655708 ACS655368:ACS655708 AMO655368:AMO655708 AWK655368:AWK655708 BGG655368:BGG655708 BQC655368:BQC655708 BZY655368:BZY655708 CJU655368:CJU655708 CTQ655368:CTQ655708 DDM655368:DDM655708 DNI655368:DNI655708 DXE655368:DXE655708 EHA655368:EHA655708 EQW655368:EQW655708 FAS655368:FAS655708 FKO655368:FKO655708 FUK655368:FUK655708 GEG655368:GEG655708 GOC655368:GOC655708 GXY655368:GXY655708 HHU655368:HHU655708 HRQ655368:HRQ655708 IBM655368:IBM655708 ILI655368:ILI655708 IVE655368:IVE655708 JFA655368:JFA655708 JOW655368:JOW655708 JYS655368:JYS655708 KIO655368:KIO655708 KSK655368:KSK655708 LCG655368:LCG655708 LMC655368:LMC655708 LVY655368:LVY655708 MFU655368:MFU655708 MPQ655368:MPQ655708 MZM655368:MZM655708 NJI655368:NJI655708 NTE655368:NTE655708 ODA655368:ODA655708 OMW655368:OMW655708 OWS655368:OWS655708 PGO655368:PGO655708 PQK655368:PQK655708 QAG655368:QAG655708 QKC655368:QKC655708 QTY655368:QTY655708 RDU655368:RDU655708 RNQ655368:RNQ655708 RXM655368:RXM655708 SHI655368:SHI655708 SRE655368:SRE655708 TBA655368:TBA655708 TKW655368:TKW655708 TUS655368:TUS655708 UEO655368:UEO655708 UOK655368:UOK655708 UYG655368:UYG655708 VIC655368:VIC655708 VRY655368:VRY655708 WBU655368:WBU655708 WLQ655368:WLQ655708 WVM655368:WVM655708 E720904:E721244 JA720904:JA721244 SW720904:SW721244 ACS720904:ACS721244 AMO720904:AMO721244 AWK720904:AWK721244 BGG720904:BGG721244 BQC720904:BQC721244 BZY720904:BZY721244 CJU720904:CJU721244 CTQ720904:CTQ721244 DDM720904:DDM721244 DNI720904:DNI721244 DXE720904:DXE721244 EHA720904:EHA721244 EQW720904:EQW721244 FAS720904:FAS721244 FKO720904:FKO721244 FUK720904:FUK721244 GEG720904:GEG721244 GOC720904:GOC721244 GXY720904:GXY721244 HHU720904:HHU721244 HRQ720904:HRQ721244 IBM720904:IBM721244 ILI720904:ILI721244 IVE720904:IVE721244 JFA720904:JFA721244 JOW720904:JOW721244 JYS720904:JYS721244 KIO720904:KIO721244 KSK720904:KSK721244 LCG720904:LCG721244 LMC720904:LMC721244 LVY720904:LVY721244 MFU720904:MFU721244 MPQ720904:MPQ721244 MZM720904:MZM721244 NJI720904:NJI721244 NTE720904:NTE721244 ODA720904:ODA721244 OMW720904:OMW721244 OWS720904:OWS721244 PGO720904:PGO721244 PQK720904:PQK721244 QAG720904:QAG721244 QKC720904:QKC721244 QTY720904:QTY721244 RDU720904:RDU721244 RNQ720904:RNQ721244 RXM720904:RXM721244 SHI720904:SHI721244 SRE720904:SRE721244 TBA720904:TBA721244 TKW720904:TKW721244 TUS720904:TUS721244 UEO720904:UEO721244 UOK720904:UOK721244 UYG720904:UYG721244 VIC720904:VIC721244 VRY720904:VRY721244 WBU720904:WBU721244 WLQ720904:WLQ721244 WVM720904:WVM721244 E786440:E786780 JA786440:JA786780 SW786440:SW786780 ACS786440:ACS786780 AMO786440:AMO786780 AWK786440:AWK786780 BGG786440:BGG786780 BQC786440:BQC786780 BZY786440:BZY786780 CJU786440:CJU786780 CTQ786440:CTQ786780 DDM786440:DDM786780 DNI786440:DNI786780 DXE786440:DXE786780 EHA786440:EHA786780 EQW786440:EQW786780 FAS786440:FAS786780 FKO786440:FKO786780 FUK786440:FUK786780 GEG786440:GEG786780 GOC786440:GOC786780 GXY786440:GXY786780 HHU786440:HHU786780 HRQ786440:HRQ786780 IBM786440:IBM786780 ILI786440:ILI786780 IVE786440:IVE786780 JFA786440:JFA786780 JOW786440:JOW786780 JYS786440:JYS786780 KIO786440:KIO786780 KSK786440:KSK786780 LCG786440:LCG786780 LMC786440:LMC786780 LVY786440:LVY786780 MFU786440:MFU786780 MPQ786440:MPQ786780 MZM786440:MZM786780 NJI786440:NJI786780 NTE786440:NTE786780 ODA786440:ODA786780 OMW786440:OMW786780 OWS786440:OWS786780 PGO786440:PGO786780 PQK786440:PQK786780 QAG786440:QAG786780 QKC786440:QKC786780 QTY786440:QTY786780 RDU786440:RDU786780 RNQ786440:RNQ786780 RXM786440:RXM786780 SHI786440:SHI786780 SRE786440:SRE786780 TBA786440:TBA786780 TKW786440:TKW786780 TUS786440:TUS786780 UEO786440:UEO786780 UOK786440:UOK786780 UYG786440:UYG786780 VIC786440:VIC786780 VRY786440:VRY786780 WBU786440:WBU786780 WLQ786440:WLQ786780 WVM786440:WVM786780 E851976:E852316 JA851976:JA852316 SW851976:SW852316 ACS851976:ACS852316 AMO851976:AMO852316 AWK851976:AWK852316 BGG851976:BGG852316 BQC851976:BQC852316 BZY851976:BZY852316 CJU851976:CJU852316 CTQ851976:CTQ852316 DDM851976:DDM852316 DNI851976:DNI852316 DXE851976:DXE852316 EHA851976:EHA852316 EQW851976:EQW852316 FAS851976:FAS852316 FKO851976:FKO852316 FUK851976:FUK852316 GEG851976:GEG852316 GOC851976:GOC852316 GXY851976:GXY852316 HHU851976:HHU852316 HRQ851976:HRQ852316 IBM851976:IBM852316 ILI851976:ILI852316 IVE851976:IVE852316 JFA851976:JFA852316 JOW851976:JOW852316 JYS851976:JYS852316 KIO851976:KIO852316 KSK851976:KSK852316 LCG851976:LCG852316 LMC851976:LMC852316 LVY851976:LVY852316 MFU851976:MFU852316 MPQ851976:MPQ852316 MZM851976:MZM852316 NJI851976:NJI852316 NTE851976:NTE852316 ODA851976:ODA852316 OMW851976:OMW852316 OWS851976:OWS852316 PGO851976:PGO852316 PQK851976:PQK852316 QAG851976:QAG852316 QKC851976:QKC852316 QTY851976:QTY852316 RDU851976:RDU852316 RNQ851976:RNQ852316 RXM851976:RXM852316 SHI851976:SHI852316 SRE851976:SRE852316 TBA851976:TBA852316 TKW851976:TKW852316 TUS851976:TUS852316 UEO851976:UEO852316 UOK851976:UOK852316 UYG851976:UYG852316 VIC851976:VIC852316 VRY851976:VRY852316 WBU851976:WBU852316 WLQ851976:WLQ852316 WVM851976:WVM852316 E917512:E917852 JA917512:JA917852 SW917512:SW917852 ACS917512:ACS917852 AMO917512:AMO917852 AWK917512:AWK917852 BGG917512:BGG917852 BQC917512:BQC917852 BZY917512:BZY917852 CJU917512:CJU917852 CTQ917512:CTQ917852 DDM917512:DDM917852 DNI917512:DNI917852 DXE917512:DXE917852 EHA917512:EHA917852 EQW917512:EQW917852 FAS917512:FAS917852 FKO917512:FKO917852 FUK917512:FUK917852 GEG917512:GEG917852 GOC917512:GOC917852 GXY917512:GXY917852 HHU917512:HHU917852 HRQ917512:HRQ917852 IBM917512:IBM917852 ILI917512:ILI917852 IVE917512:IVE917852 JFA917512:JFA917852 JOW917512:JOW917852 JYS917512:JYS917852 KIO917512:KIO917852 KSK917512:KSK917852 LCG917512:LCG917852 LMC917512:LMC917852 LVY917512:LVY917852 MFU917512:MFU917852 MPQ917512:MPQ917852 MZM917512:MZM917852 NJI917512:NJI917852 NTE917512:NTE917852 ODA917512:ODA917852 OMW917512:OMW917852 OWS917512:OWS917852 PGO917512:PGO917852 PQK917512:PQK917852 QAG917512:QAG917852 QKC917512:QKC917852 QTY917512:QTY917852 RDU917512:RDU917852 RNQ917512:RNQ917852 RXM917512:RXM917852 SHI917512:SHI917852 SRE917512:SRE917852 TBA917512:TBA917852 TKW917512:TKW917852 TUS917512:TUS917852 UEO917512:UEO917852 UOK917512:UOK917852 UYG917512:UYG917852 VIC917512:VIC917852 VRY917512:VRY917852 WBU917512:WBU917852 WLQ917512:WLQ917852 WVM917512:WVM917852 E983048:E983388 JA983048:JA983388 SW983048:SW983388 ACS983048:ACS983388 AMO983048:AMO983388 AWK983048:AWK983388 BGG983048:BGG983388 BQC983048:BQC983388 BZY983048:BZY983388 CJU983048:CJU983388 CTQ983048:CTQ983388 DDM983048:DDM983388 DNI983048:DNI983388 DXE983048:DXE983388 EHA983048:EHA983388 EQW983048:EQW983388 FAS983048:FAS983388 FKO983048:FKO983388 FUK983048:FUK983388 GEG983048:GEG983388 GOC983048:GOC983388 GXY983048:GXY983388 HHU983048:HHU983388 HRQ983048:HRQ983388 IBM983048:IBM983388 ILI983048:ILI983388 IVE983048:IVE983388 JFA983048:JFA983388 JOW983048:JOW983388 JYS983048:JYS983388 KIO983048:KIO983388 KSK983048:KSK983388 LCG983048:LCG983388 LMC983048:LMC983388 LVY983048:LVY983388 MFU983048:MFU983388 MPQ983048:MPQ983388 MZM983048:MZM983388 NJI983048:NJI983388 NTE983048:NTE983388 ODA983048:ODA983388 OMW983048:OMW983388 OWS983048:OWS983388 PGO983048:PGO983388 PQK983048:PQK983388 QAG983048:QAG983388 QKC983048:QKC983388 QTY983048:QTY983388 RDU983048:RDU983388 RNQ983048:RNQ983388 RXM983048:RXM983388 SHI983048:SHI983388 SRE983048:SRE983388 TBA983048:TBA983388 TKW983048:TKW983388 TUS983048:TUS983388 UEO983048:UEO983388 UOK983048:UOK983388 UYG983048:UYG983388 VIC983048:VIC983388 VRY983048:VRY983388 WBU983048:WBU983388 WLQ983048:WLQ983388 WVM983048:WVM983388">
      <formula1>"10電力,PPS"</formula1>
    </dataValidation>
  </dataValidations>
  <pageMargins left="0.78700000000000003" right="0.78700000000000003" top="0.59" bottom="0.55000000000000004" header="0.51200000000000001" footer="0.51200000000000001"/>
  <pageSetup paperSize="9" scale="76"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3"/>
  <sheetViews>
    <sheetView workbookViewId="0">
      <selection activeCell="E53" sqref="E53"/>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9.25" style="353" bestFit="1" customWidth="1"/>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9.25" style="32" bestFit="1" customWidth="1"/>
    <col min="269"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9.25" style="32" bestFit="1" customWidth="1"/>
    <col min="525"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9.25" style="32" bestFit="1" customWidth="1"/>
    <col min="781"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9.25" style="32" bestFit="1" customWidth="1"/>
    <col min="1037"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9.25" style="32" bestFit="1" customWidth="1"/>
    <col min="1293"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9.25" style="32" bestFit="1" customWidth="1"/>
    <col min="1549"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9.25" style="32" bestFit="1" customWidth="1"/>
    <col min="1805"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9.25" style="32" bestFit="1" customWidth="1"/>
    <col min="2061"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9.25" style="32" bestFit="1" customWidth="1"/>
    <col min="2317"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9.25" style="32" bestFit="1" customWidth="1"/>
    <col min="2573"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9.25" style="32" bestFit="1" customWidth="1"/>
    <col min="2829"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9.25" style="32" bestFit="1" customWidth="1"/>
    <col min="3085"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9.25" style="32" bestFit="1" customWidth="1"/>
    <col min="3341"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9.25" style="32" bestFit="1" customWidth="1"/>
    <col min="3597"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9.25" style="32" bestFit="1" customWidth="1"/>
    <col min="3853"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9.25" style="32" bestFit="1" customWidth="1"/>
    <col min="4109"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9.25" style="32" bestFit="1" customWidth="1"/>
    <col min="4365"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9.25" style="32" bestFit="1" customWidth="1"/>
    <col min="4621"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9.25" style="32" bestFit="1" customWidth="1"/>
    <col min="4877"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9.25" style="32" bestFit="1" customWidth="1"/>
    <col min="5133"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9.25" style="32" bestFit="1" customWidth="1"/>
    <col min="5389"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9.25" style="32" bestFit="1" customWidth="1"/>
    <col min="5645"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9.25" style="32" bestFit="1" customWidth="1"/>
    <col min="5901"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9.25" style="32" bestFit="1" customWidth="1"/>
    <col min="6157"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9.25" style="32" bestFit="1" customWidth="1"/>
    <col min="6413"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9.25" style="32" bestFit="1" customWidth="1"/>
    <col min="6669"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9.25" style="32" bestFit="1" customWidth="1"/>
    <col min="6925"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9.25" style="32" bestFit="1" customWidth="1"/>
    <col min="7181"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9.25" style="32" bestFit="1" customWidth="1"/>
    <col min="7437"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9.25" style="32" bestFit="1" customWidth="1"/>
    <col min="7693"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9.25" style="32" bestFit="1" customWidth="1"/>
    <col min="7949"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9.25" style="32" bestFit="1" customWidth="1"/>
    <col min="8205"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9.25" style="32" bestFit="1" customWidth="1"/>
    <col min="8461"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9.25" style="32" bestFit="1" customWidth="1"/>
    <col min="8717"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9.25" style="32" bestFit="1" customWidth="1"/>
    <col min="8973"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9.25" style="32" bestFit="1" customWidth="1"/>
    <col min="9229"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9.25" style="32" bestFit="1" customWidth="1"/>
    <col min="9485"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9.25" style="32" bestFit="1" customWidth="1"/>
    <col min="9741"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9.25" style="32" bestFit="1" customWidth="1"/>
    <col min="9997"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9.25" style="32" bestFit="1" customWidth="1"/>
    <col min="10253"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9.25" style="32" bestFit="1" customWidth="1"/>
    <col min="10509"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9.25" style="32" bestFit="1" customWidth="1"/>
    <col min="10765"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9.25" style="32" bestFit="1" customWidth="1"/>
    <col min="11021"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9.25" style="32" bestFit="1" customWidth="1"/>
    <col min="11277"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9.25" style="32" bestFit="1" customWidth="1"/>
    <col min="11533"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9.25" style="32" bestFit="1" customWidth="1"/>
    <col min="11789"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9.25" style="32" bestFit="1" customWidth="1"/>
    <col min="12045"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9.25" style="32" bestFit="1" customWidth="1"/>
    <col min="12301"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9.25" style="32" bestFit="1" customWidth="1"/>
    <col min="12557"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9.25" style="32" bestFit="1" customWidth="1"/>
    <col min="12813"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9.25" style="32" bestFit="1" customWidth="1"/>
    <col min="13069"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9.25" style="32" bestFit="1" customWidth="1"/>
    <col min="13325"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9.25" style="32" bestFit="1" customWidth="1"/>
    <col min="13581"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9.25" style="32" bestFit="1" customWidth="1"/>
    <col min="13837"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9.25" style="32" bestFit="1" customWidth="1"/>
    <col min="14093"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9.25" style="32" bestFit="1" customWidth="1"/>
    <col min="14349"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9.25" style="32" bestFit="1" customWidth="1"/>
    <col min="14605"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9.25" style="32" bestFit="1" customWidth="1"/>
    <col min="14861"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9.25" style="32" bestFit="1" customWidth="1"/>
    <col min="15117"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9.25" style="32" bestFit="1" customWidth="1"/>
    <col min="15373"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9.25" style="32" bestFit="1" customWidth="1"/>
    <col min="15629"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9.25" style="32" bestFit="1" customWidth="1"/>
    <col min="15885"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9.25" style="32" bestFit="1" customWidth="1"/>
    <col min="16141" max="16142" width="9" style="32"/>
    <col min="16143" max="16143" width="11.125" style="32" customWidth="1"/>
    <col min="16144" max="16384" width="9" style="32"/>
  </cols>
  <sheetData>
    <row r="1" spans="1:15">
      <c r="A1" s="32" t="s">
        <v>0</v>
      </c>
      <c r="B1" s="83" t="str">
        <f>[6]合計!C3</f>
        <v>川崎市</v>
      </c>
      <c r="C1" s="73"/>
      <c r="D1" s="73"/>
      <c r="E1" s="73"/>
      <c r="F1" s="73"/>
      <c r="I1" s="32" t="s">
        <v>51</v>
      </c>
      <c r="K1" s="35" t="s">
        <v>70</v>
      </c>
    </row>
    <row r="2" spans="1:15" s="73" customFormat="1" ht="51" customHeight="1">
      <c r="B2" s="84"/>
      <c r="E2" s="817" t="s">
        <v>71</v>
      </c>
      <c r="F2" s="817"/>
      <c r="G2" s="817"/>
      <c r="H2" s="37">
        <f>SUMIF(E8:E353,"PPS",H8:H353)</f>
        <v>5122</v>
      </c>
      <c r="I2" s="38"/>
      <c r="J2" s="35"/>
      <c r="K2" s="48"/>
      <c r="L2" s="381"/>
      <c r="O2" s="32"/>
    </row>
    <row r="3" spans="1:15" s="73" customFormat="1" ht="41.25" customHeight="1">
      <c r="B3" s="34"/>
      <c r="E3" s="817" t="s">
        <v>72</v>
      </c>
      <c r="F3" s="817"/>
      <c r="G3" s="817"/>
      <c r="H3" s="37">
        <f>O7</f>
        <v>0</v>
      </c>
      <c r="I3" s="38"/>
      <c r="J3" s="34"/>
      <c r="K3" s="48"/>
      <c r="L3" s="381"/>
      <c r="O3" s="32"/>
    </row>
    <row r="4" spans="1:15" s="73" customFormat="1" ht="60" customHeight="1">
      <c r="B4" s="34"/>
      <c r="E4" s="817" t="s">
        <v>708</v>
      </c>
      <c r="F4" s="817"/>
      <c r="G4" s="817"/>
      <c r="H4" s="85" t="e">
        <f>H3/I7</f>
        <v>#DIV/0!</v>
      </c>
      <c r="I4" s="86"/>
      <c r="J4" s="34"/>
      <c r="K4" s="48"/>
      <c r="L4" s="381"/>
    </row>
    <row r="5" spans="1:15" s="34" customFormat="1" ht="12.75" customHeight="1">
      <c r="B5" s="43"/>
      <c r="E5" s="44"/>
      <c r="F5" s="44"/>
      <c r="G5" s="44"/>
      <c r="H5" s="46"/>
      <c r="I5" s="46"/>
      <c r="J5" s="43"/>
      <c r="K5" s="47"/>
      <c r="L5" s="359"/>
    </row>
    <row r="6" spans="1:15" ht="67.5">
      <c r="A6" s="48" t="s">
        <v>74</v>
      </c>
      <c r="B6" s="49" t="s">
        <v>57</v>
      </c>
      <c r="C6" s="49" t="s">
        <v>58</v>
      </c>
      <c r="D6" s="49" t="s">
        <v>59</v>
      </c>
      <c r="E6" s="50" t="s">
        <v>60</v>
      </c>
      <c r="F6" s="49" t="s">
        <v>75</v>
      </c>
      <c r="G6" s="51" t="s">
        <v>76</v>
      </c>
      <c r="H6" s="52" t="s">
        <v>77</v>
      </c>
      <c r="I6" s="50" t="s">
        <v>78</v>
      </c>
      <c r="J6" s="50" t="s">
        <v>65</v>
      </c>
      <c r="K6" s="50" t="s">
        <v>66</v>
      </c>
      <c r="L6" s="217" t="s">
        <v>67</v>
      </c>
      <c r="M6" s="50" t="s">
        <v>79</v>
      </c>
      <c r="N6" s="50" t="s">
        <v>80</v>
      </c>
      <c r="O6" s="50" t="s">
        <v>81</v>
      </c>
    </row>
    <row r="7" spans="1:15" s="54" customFormat="1" ht="14.25" thickBot="1">
      <c r="B7" s="55" t="s">
        <v>69</v>
      </c>
      <c r="C7" s="55"/>
      <c r="D7" s="55"/>
      <c r="E7" s="55"/>
      <c r="F7" s="55"/>
      <c r="G7" s="55"/>
      <c r="H7" s="56">
        <f>SUM(H10:H353)</f>
        <v>0</v>
      </c>
      <c r="I7" s="56">
        <f>SUM(I10:I353)</f>
        <v>0</v>
      </c>
      <c r="J7" s="57" t="e">
        <f>H7/I7</f>
        <v>#DIV/0!</v>
      </c>
      <c r="K7" s="87"/>
      <c r="L7" s="365"/>
      <c r="M7" s="55"/>
      <c r="N7" s="55"/>
      <c r="O7" s="119">
        <f>SUM(O10:O353)</f>
        <v>0</v>
      </c>
    </row>
    <row r="8" spans="1:15" s="221" customFormat="1" ht="80.099999999999994" customHeight="1" thickTop="1">
      <c r="A8" s="221">
        <v>1</v>
      </c>
      <c r="B8" s="72" t="s">
        <v>709</v>
      </c>
      <c r="C8" s="72" t="s">
        <v>710</v>
      </c>
      <c r="D8" s="62" t="s">
        <v>711</v>
      </c>
      <c r="E8" s="74" t="s">
        <v>99</v>
      </c>
      <c r="F8" s="89" t="s">
        <v>712</v>
      </c>
      <c r="G8" s="90">
        <v>1</v>
      </c>
      <c r="H8" s="91">
        <v>3319</v>
      </c>
      <c r="I8" s="92"/>
      <c r="J8" s="281" t="e">
        <f>H8/I8</f>
        <v>#DIV/0!</v>
      </c>
      <c r="K8" s="348">
        <v>69</v>
      </c>
      <c r="L8" s="382">
        <v>187397</v>
      </c>
      <c r="M8" s="383" t="s">
        <v>713</v>
      </c>
      <c r="N8" s="13" t="s">
        <v>488</v>
      </c>
      <c r="O8" s="70"/>
    </row>
    <row r="9" spans="1:15" s="221" customFormat="1" ht="80.099999999999994" customHeight="1">
      <c r="A9" s="221">
        <v>2</v>
      </c>
      <c r="B9" s="69" t="s">
        <v>714</v>
      </c>
      <c r="C9" s="72" t="s">
        <v>715</v>
      </c>
      <c r="D9" s="63" t="s">
        <v>711</v>
      </c>
      <c r="E9" s="74" t="s">
        <v>99</v>
      </c>
      <c r="F9" s="89" t="s">
        <v>712</v>
      </c>
      <c r="G9" s="90">
        <v>1</v>
      </c>
      <c r="H9" s="91">
        <v>1803</v>
      </c>
      <c r="I9" s="92"/>
      <c r="J9" s="281" t="e">
        <f>H9/I9</f>
        <v>#DIV/0!</v>
      </c>
      <c r="K9" s="348">
        <v>37</v>
      </c>
      <c r="L9" s="382">
        <v>101868</v>
      </c>
      <c r="M9" s="383" t="s">
        <v>713</v>
      </c>
      <c r="N9" s="13" t="s">
        <v>488</v>
      </c>
      <c r="O9" s="70"/>
    </row>
    <row r="10" spans="1:15">
      <c r="A10" s="73">
        <v>7</v>
      </c>
      <c r="B10" s="72"/>
      <c r="C10" s="62"/>
      <c r="D10" s="62"/>
      <c r="E10" s="74"/>
      <c r="F10" s="89"/>
      <c r="G10" s="90"/>
      <c r="H10" s="91"/>
      <c r="I10" s="92"/>
      <c r="J10" s="41" t="e">
        <f t="shared" ref="J10:J249" si="0">H10/I10</f>
        <v>#DIV/0!</v>
      </c>
      <c r="K10" s="93"/>
      <c r="L10" s="382"/>
      <c r="M10" s="348"/>
      <c r="N10" s="13"/>
      <c r="O10" s="71"/>
    </row>
    <row r="11" spans="1:15">
      <c r="A11" s="32">
        <v>8</v>
      </c>
      <c r="B11" s="13"/>
      <c r="C11" s="70"/>
      <c r="D11" s="62"/>
      <c r="E11" s="74"/>
      <c r="F11" s="89"/>
      <c r="G11" s="75"/>
      <c r="H11" s="103"/>
      <c r="I11" s="104"/>
      <c r="J11" s="67" t="e">
        <f t="shared" si="0"/>
        <v>#DIV/0!</v>
      </c>
      <c r="K11" s="101"/>
      <c r="L11" s="216"/>
      <c r="M11" s="348"/>
      <c r="N11" s="348"/>
      <c r="O11" s="71"/>
    </row>
    <row r="12" spans="1:15">
      <c r="A12" s="32">
        <v>9</v>
      </c>
      <c r="B12" s="72"/>
      <c r="C12" s="62"/>
      <c r="D12" s="62"/>
      <c r="E12" s="74"/>
      <c r="F12" s="89"/>
      <c r="G12" s="90"/>
      <c r="H12" s="91"/>
      <c r="I12" s="92"/>
      <c r="J12" s="67" t="e">
        <f t="shared" si="0"/>
        <v>#DIV/0!</v>
      </c>
      <c r="K12" s="93"/>
      <c r="L12" s="382"/>
      <c r="M12" s="348"/>
      <c r="N12" s="348"/>
      <c r="O12" s="71"/>
    </row>
    <row r="13" spans="1:15">
      <c r="A13" s="32">
        <v>10</v>
      </c>
      <c r="B13" s="72"/>
      <c r="C13" s="72"/>
      <c r="D13" s="62"/>
      <c r="E13" s="74"/>
      <c r="F13" s="89"/>
      <c r="G13" s="90"/>
      <c r="H13" s="91"/>
      <c r="I13" s="92"/>
      <c r="J13" s="67" t="e">
        <f t="shared" si="0"/>
        <v>#DIV/0!</v>
      </c>
      <c r="K13" s="93"/>
      <c r="L13" s="382"/>
      <c r="M13" s="348"/>
      <c r="N13" s="348"/>
      <c r="O13" s="71"/>
    </row>
    <row r="14" spans="1:15">
      <c r="A14" s="73">
        <v>11</v>
      </c>
      <c r="B14" s="13"/>
      <c r="C14" s="70"/>
      <c r="D14" s="70"/>
      <c r="E14" s="74"/>
      <c r="F14" s="89"/>
      <c r="G14" s="75"/>
      <c r="H14" s="103"/>
      <c r="I14" s="104"/>
      <c r="J14" s="41" t="e">
        <f t="shared" si="0"/>
        <v>#DIV/0!</v>
      </c>
      <c r="K14" s="101"/>
      <c r="L14" s="216"/>
      <c r="M14" s="348"/>
      <c r="N14" s="348"/>
      <c r="O14" s="71"/>
    </row>
    <row r="15" spans="1:15">
      <c r="A15" s="73">
        <v>12</v>
      </c>
      <c r="B15" s="13"/>
      <c r="C15" s="70"/>
      <c r="D15" s="70"/>
      <c r="E15" s="74"/>
      <c r="F15" s="89"/>
      <c r="G15" s="75"/>
      <c r="H15" s="103"/>
      <c r="I15" s="104"/>
      <c r="J15" s="67" t="e">
        <f t="shared" si="0"/>
        <v>#DIV/0!</v>
      </c>
      <c r="K15" s="101"/>
      <c r="L15" s="216"/>
      <c r="M15" s="348"/>
      <c r="N15" s="348"/>
      <c r="O15" s="71"/>
    </row>
    <row r="16" spans="1:15">
      <c r="A16" s="32">
        <v>13</v>
      </c>
      <c r="B16" s="13"/>
      <c r="C16" s="70"/>
      <c r="D16" s="70"/>
      <c r="E16" s="74"/>
      <c r="F16" s="89"/>
      <c r="G16" s="75"/>
      <c r="H16" s="103"/>
      <c r="I16" s="104"/>
      <c r="J16" s="67" t="e">
        <f t="shared" si="0"/>
        <v>#DIV/0!</v>
      </c>
      <c r="K16" s="101"/>
      <c r="L16" s="216"/>
      <c r="M16" s="348"/>
      <c r="N16" s="348"/>
      <c r="O16" s="71"/>
    </row>
    <row r="17" spans="1:15">
      <c r="A17" s="32">
        <v>14</v>
      </c>
      <c r="B17" s="106"/>
      <c r="C17" s="70"/>
      <c r="D17" s="70"/>
      <c r="E17" s="74"/>
      <c r="F17" s="70"/>
      <c r="G17" s="75"/>
      <c r="H17" s="107"/>
      <c r="I17" s="104"/>
      <c r="J17" s="67" t="e">
        <f t="shared" si="0"/>
        <v>#DIV/0!</v>
      </c>
      <c r="K17" s="101"/>
      <c r="L17" s="216"/>
      <c r="M17" s="348"/>
      <c r="N17" s="348"/>
      <c r="O17" s="71"/>
    </row>
    <row r="18" spans="1:15">
      <c r="A18" s="32">
        <v>15</v>
      </c>
      <c r="B18" s="106"/>
      <c r="C18" s="70"/>
      <c r="D18" s="75"/>
      <c r="E18" s="74"/>
      <c r="F18" s="70"/>
      <c r="G18" s="75"/>
      <c r="H18" s="108"/>
      <c r="I18" s="104"/>
      <c r="J18" s="41" t="e">
        <f t="shared" si="0"/>
        <v>#DIV/0!</v>
      </c>
      <c r="K18" s="101"/>
      <c r="L18" s="216"/>
      <c r="M18" s="348"/>
      <c r="N18" s="348"/>
      <c r="O18" s="71"/>
    </row>
    <row r="19" spans="1:15">
      <c r="A19" s="73">
        <v>16</v>
      </c>
      <c r="B19" s="109"/>
      <c r="C19" s="70"/>
      <c r="D19" s="70"/>
      <c r="E19" s="74"/>
      <c r="F19" s="74"/>
      <c r="G19" s="75"/>
      <c r="H19" s="103"/>
      <c r="I19" s="104"/>
      <c r="J19" s="67" t="e">
        <f t="shared" si="0"/>
        <v>#DIV/0!</v>
      </c>
      <c r="K19" s="101"/>
      <c r="L19" s="216"/>
      <c r="M19" s="348"/>
      <c r="N19" s="348"/>
      <c r="O19" s="71"/>
    </row>
    <row r="20" spans="1:15">
      <c r="A20" s="73">
        <v>17</v>
      </c>
      <c r="B20" s="70"/>
      <c r="C20" s="70"/>
      <c r="D20" s="70"/>
      <c r="E20" s="74"/>
      <c r="F20" s="74"/>
      <c r="G20" s="75"/>
      <c r="H20" s="110"/>
      <c r="I20" s="104"/>
      <c r="J20" s="67" t="e">
        <f t="shared" si="0"/>
        <v>#DIV/0!</v>
      </c>
      <c r="K20" s="101"/>
      <c r="L20" s="216"/>
      <c r="M20" s="348"/>
      <c r="N20" s="348"/>
      <c r="O20" s="71"/>
    </row>
    <row r="21" spans="1:15">
      <c r="A21" s="32">
        <v>18</v>
      </c>
      <c r="B21" s="70"/>
      <c r="C21" s="70"/>
      <c r="D21" s="70"/>
      <c r="E21" s="74"/>
      <c r="F21" s="74"/>
      <c r="G21" s="75"/>
      <c r="H21" s="110"/>
      <c r="I21" s="104"/>
      <c r="J21" s="67" t="e">
        <f t="shared" si="0"/>
        <v>#DIV/0!</v>
      </c>
      <c r="K21" s="101"/>
      <c r="L21" s="216"/>
      <c r="M21" s="348"/>
      <c r="N21" s="348"/>
      <c r="O21" s="71"/>
    </row>
    <row r="22" spans="1:15">
      <c r="A22" s="32">
        <v>19</v>
      </c>
      <c r="B22" s="70"/>
      <c r="C22" s="70"/>
      <c r="D22" s="70"/>
      <c r="E22" s="74"/>
      <c r="F22" s="74"/>
      <c r="G22" s="75"/>
      <c r="H22" s="110"/>
      <c r="I22" s="104"/>
      <c r="J22" s="41" t="e">
        <f t="shared" si="0"/>
        <v>#DIV/0!</v>
      </c>
      <c r="K22" s="101"/>
      <c r="L22" s="216"/>
      <c r="M22" s="348"/>
      <c r="N22" s="348"/>
      <c r="O22" s="71"/>
    </row>
    <row r="23" spans="1:15">
      <c r="A23" s="32">
        <v>20</v>
      </c>
      <c r="B23" s="70"/>
      <c r="C23" s="70"/>
      <c r="D23" s="70"/>
      <c r="E23" s="74"/>
      <c r="F23" s="74"/>
      <c r="G23" s="75"/>
      <c r="H23" s="110"/>
      <c r="I23" s="104"/>
      <c r="J23" s="67" t="e">
        <f t="shared" si="0"/>
        <v>#DIV/0!</v>
      </c>
      <c r="K23" s="101"/>
      <c r="L23" s="216"/>
      <c r="M23" s="348"/>
      <c r="N23" s="348"/>
      <c r="O23" s="71"/>
    </row>
    <row r="24" spans="1:15">
      <c r="A24" s="73">
        <v>21</v>
      </c>
      <c r="B24" s="70"/>
      <c r="C24" s="70"/>
      <c r="D24" s="70"/>
      <c r="E24" s="74"/>
      <c r="F24" s="74"/>
      <c r="G24" s="75"/>
      <c r="H24" s="110"/>
      <c r="I24" s="104"/>
      <c r="J24" s="67" t="e">
        <f t="shared" si="0"/>
        <v>#DIV/0!</v>
      </c>
      <c r="K24" s="101"/>
      <c r="L24" s="216"/>
      <c r="M24" s="348"/>
      <c r="N24" s="348"/>
      <c r="O24" s="71"/>
    </row>
    <row r="25" spans="1:15">
      <c r="A25" s="73">
        <v>22</v>
      </c>
      <c r="B25" s="70"/>
      <c r="C25" s="70"/>
      <c r="D25" s="70"/>
      <c r="E25" s="74"/>
      <c r="F25" s="74"/>
      <c r="G25" s="75"/>
      <c r="H25" s="110"/>
      <c r="I25" s="104"/>
      <c r="J25" s="67" t="e">
        <f t="shared" si="0"/>
        <v>#DIV/0!</v>
      </c>
      <c r="K25" s="101"/>
      <c r="L25" s="216"/>
      <c r="M25" s="348"/>
      <c r="N25" s="348"/>
      <c r="O25" s="71"/>
    </row>
    <row r="26" spans="1:15">
      <c r="A26" s="32">
        <v>23</v>
      </c>
      <c r="B26" s="70"/>
      <c r="C26" s="70"/>
      <c r="D26" s="70"/>
      <c r="E26" s="74"/>
      <c r="F26" s="74"/>
      <c r="G26" s="75"/>
      <c r="H26" s="110"/>
      <c r="I26" s="104"/>
      <c r="J26" s="41" t="e">
        <f t="shared" si="0"/>
        <v>#DIV/0!</v>
      </c>
      <c r="K26" s="101"/>
      <c r="L26" s="216"/>
      <c r="M26" s="348"/>
      <c r="N26" s="348"/>
      <c r="O26" s="71"/>
    </row>
    <row r="27" spans="1:15">
      <c r="A27" s="32">
        <v>24</v>
      </c>
      <c r="B27" s="70"/>
      <c r="C27" s="70"/>
      <c r="D27" s="70"/>
      <c r="E27" s="74"/>
      <c r="F27" s="74"/>
      <c r="G27" s="75"/>
      <c r="H27" s="110"/>
      <c r="I27" s="104"/>
      <c r="J27" s="67" t="e">
        <f t="shared" si="0"/>
        <v>#DIV/0!</v>
      </c>
      <c r="K27" s="101"/>
      <c r="L27" s="216"/>
      <c r="M27" s="348"/>
      <c r="N27" s="348"/>
      <c r="O27" s="71"/>
    </row>
    <row r="28" spans="1:15">
      <c r="A28" s="32">
        <v>25</v>
      </c>
      <c r="B28" s="70"/>
      <c r="C28" s="70"/>
      <c r="D28" s="70"/>
      <c r="E28" s="74"/>
      <c r="F28" s="74"/>
      <c r="G28" s="75"/>
      <c r="H28" s="110"/>
      <c r="I28" s="104"/>
      <c r="J28" s="67" t="e">
        <f t="shared" si="0"/>
        <v>#DIV/0!</v>
      </c>
      <c r="K28" s="101"/>
      <c r="L28" s="216"/>
      <c r="M28" s="348"/>
      <c r="N28" s="348"/>
      <c r="O28" s="71"/>
    </row>
    <row r="29" spans="1:15">
      <c r="A29" s="73">
        <v>26</v>
      </c>
      <c r="B29" s="70"/>
      <c r="C29" s="70"/>
      <c r="D29" s="70"/>
      <c r="E29" s="74"/>
      <c r="F29" s="74"/>
      <c r="G29" s="75"/>
      <c r="H29" s="110"/>
      <c r="I29" s="104"/>
      <c r="J29" s="67" t="e">
        <f t="shared" si="0"/>
        <v>#DIV/0!</v>
      </c>
      <c r="K29" s="101"/>
      <c r="L29" s="216"/>
      <c r="M29" s="348"/>
      <c r="N29" s="348"/>
      <c r="O29" s="71"/>
    </row>
    <row r="30" spans="1:15">
      <c r="A30" s="73">
        <v>27</v>
      </c>
      <c r="B30" s="70"/>
      <c r="C30" s="70"/>
      <c r="D30" s="70"/>
      <c r="E30" s="74"/>
      <c r="F30" s="74"/>
      <c r="G30" s="75"/>
      <c r="H30" s="110"/>
      <c r="I30" s="104"/>
      <c r="J30" s="41" t="e">
        <f t="shared" si="0"/>
        <v>#DIV/0!</v>
      </c>
      <c r="K30" s="101"/>
      <c r="L30" s="216"/>
      <c r="M30" s="348"/>
      <c r="N30" s="348"/>
      <c r="O30" s="71"/>
    </row>
    <row r="31" spans="1:15">
      <c r="A31" s="32">
        <v>28</v>
      </c>
      <c r="B31" s="70"/>
      <c r="C31" s="70"/>
      <c r="D31" s="70"/>
      <c r="E31" s="74"/>
      <c r="F31" s="74"/>
      <c r="G31" s="75"/>
      <c r="H31" s="110"/>
      <c r="I31" s="104"/>
      <c r="J31" s="67" t="e">
        <f t="shared" si="0"/>
        <v>#DIV/0!</v>
      </c>
      <c r="K31" s="101"/>
      <c r="L31" s="216"/>
      <c r="M31" s="348"/>
      <c r="N31" s="348"/>
      <c r="O31" s="71"/>
    </row>
    <row r="32" spans="1:15">
      <c r="A32" s="32">
        <v>29</v>
      </c>
      <c r="B32" s="70"/>
      <c r="C32" s="70"/>
      <c r="D32" s="70"/>
      <c r="E32" s="74"/>
      <c r="F32" s="74"/>
      <c r="G32" s="75"/>
      <c r="H32" s="110"/>
      <c r="I32" s="104"/>
      <c r="J32" s="67" t="e">
        <f t="shared" si="0"/>
        <v>#DIV/0!</v>
      </c>
      <c r="K32" s="101"/>
      <c r="L32" s="216"/>
      <c r="M32" s="70"/>
      <c r="N32" s="70"/>
      <c r="O32" s="71"/>
    </row>
    <row r="33" spans="1:15">
      <c r="A33" s="32">
        <v>30</v>
      </c>
      <c r="B33" s="70"/>
      <c r="C33" s="70"/>
      <c r="D33" s="70"/>
      <c r="E33" s="74"/>
      <c r="F33" s="74"/>
      <c r="G33" s="75"/>
      <c r="H33" s="110"/>
      <c r="I33" s="104"/>
      <c r="J33" s="67" t="e">
        <f t="shared" si="0"/>
        <v>#DIV/0!</v>
      </c>
      <c r="K33" s="101"/>
      <c r="L33" s="216"/>
      <c r="M33" s="348"/>
      <c r="N33" s="348"/>
      <c r="O33" s="71"/>
    </row>
    <row r="34" spans="1:15">
      <c r="A34" s="73">
        <v>31</v>
      </c>
      <c r="B34" s="70"/>
      <c r="C34" s="70"/>
      <c r="D34" s="70"/>
      <c r="E34" s="74"/>
      <c r="F34" s="74"/>
      <c r="G34" s="75"/>
      <c r="H34" s="110"/>
      <c r="I34" s="104"/>
      <c r="J34" s="41" t="e">
        <f t="shared" si="0"/>
        <v>#DIV/0!</v>
      </c>
      <c r="K34" s="101"/>
      <c r="L34" s="216"/>
      <c r="M34" s="348"/>
      <c r="N34" s="348"/>
      <c r="O34" s="71"/>
    </row>
    <row r="35" spans="1:15">
      <c r="A35" s="73">
        <v>32</v>
      </c>
      <c r="B35" s="70"/>
      <c r="C35" s="70"/>
      <c r="D35" s="70"/>
      <c r="E35" s="74"/>
      <c r="F35" s="74"/>
      <c r="G35" s="75"/>
      <c r="H35" s="110"/>
      <c r="I35" s="104"/>
      <c r="J35" s="67" t="e">
        <f t="shared" si="0"/>
        <v>#DIV/0!</v>
      </c>
      <c r="K35" s="101"/>
      <c r="L35" s="216"/>
      <c r="M35" s="348"/>
      <c r="N35" s="348"/>
      <c r="O35" s="71"/>
    </row>
    <row r="36" spans="1:15">
      <c r="A36" s="32">
        <v>33</v>
      </c>
      <c r="B36" s="70"/>
      <c r="C36" s="70"/>
      <c r="D36" s="70"/>
      <c r="E36" s="74"/>
      <c r="F36" s="74"/>
      <c r="G36" s="75"/>
      <c r="H36" s="110"/>
      <c r="I36" s="104"/>
      <c r="J36" s="67" t="e">
        <f t="shared" si="0"/>
        <v>#DIV/0!</v>
      </c>
      <c r="K36" s="101"/>
      <c r="L36" s="216"/>
      <c r="M36" s="348"/>
      <c r="N36" s="348"/>
      <c r="O36" s="71"/>
    </row>
    <row r="37" spans="1:15">
      <c r="A37" s="32">
        <v>34</v>
      </c>
      <c r="B37" s="70"/>
      <c r="C37" s="70"/>
      <c r="D37" s="70"/>
      <c r="E37" s="74"/>
      <c r="F37" s="74"/>
      <c r="G37" s="75"/>
      <c r="H37" s="110"/>
      <c r="I37" s="104"/>
      <c r="J37" s="67" t="e">
        <f t="shared" si="0"/>
        <v>#DIV/0!</v>
      </c>
      <c r="K37" s="101"/>
      <c r="L37" s="216"/>
      <c r="M37" s="348"/>
      <c r="N37" s="348"/>
      <c r="O37" s="71"/>
    </row>
    <row r="38" spans="1:15">
      <c r="A38" s="32">
        <v>35</v>
      </c>
      <c r="B38" s="70"/>
      <c r="C38" s="70"/>
      <c r="D38" s="70"/>
      <c r="E38" s="74"/>
      <c r="F38" s="74"/>
      <c r="G38" s="75"/>
      <c r="H38" s="110"/>
      <c r="I38" s="104"/>
      <c r="J38" s="41" t="e">
        <f t="shared" si="0"/>
        <v>#DIV/0!</v>
      </c>
      <c r="K38" s="101"/>
      <c r="L38" s="216"/>
      <c r="M38" s="348"/>
      <c r="N38" s="348"/>
      <c r="O38" s="71"/>
    </row>
    <row r="39" spans="1:15">
      <c r="A39" s="73">
        <v>36</v>
      </c>
      <c r="B39" s="70"/>
      <c r="C39" s="70"/>
      <c r="D39" s="70"/>
      <c r="E39" s="74"/>
      <c r="F39" s="74"/>
      <c r="G39" s="75"/>
      <c r="H39" s="110"/>
      <c r="I39" s="104"/>
      <c r="J39" s="67" t="e">
        <f t="shared" si="0"/>
        <v>#DIV/0!</v>
      </c>
      <c r="K39" s="101"/>
      <c r="L39" s="216"/>
      <c r="M39" s="70"/>
      <c r="N39" s="70"/>
      <c r="O39" s="71"/>
    </row>
    <row r="40" spans="1:15">
      <c r="A40" s="73">
        <v>37</v>
      </c>
      <c r="B40" s="70"/>
      <c r="C40" s="70"/>
      <c r="D40" s="70"/>
      <c r="E40" s="74"/>
      <c r="F40" s="74"/>
      <c r="G40" s="75"/>
      <c r="H40" s="110"/>
      <c r="I40" s="104"/>
      <c r="J40" s="67" t="e">
        <f t="shared" si="0"/>
        <v>#DIV/0!</v>
      </c>
      <c r="K40" s="101"/>
      <c r="L40" s="216"/>
      <c r="M40" s="348"/>
      <c r="N40" s="348"/>
      <c r="O40" s="71"/>
    </row>
    <row r="41" spans="1:15">
      <c r="A41" s="32">
        <v>38</v>
      </c>
      <c r="B41" s="70"/>
      <c r="C41" s="70"/>
      <c r="D41" s="70"/>
      <c r="E41" s="74"/>
      <c r="F41" s="74"/>
      <c r="G41" s="75"/>
      <c r="H41" s="110"/>
      <c r="I41" s="104"/>
      <c r="J41" s="67" t="e">
        <f t="shared" si="0"/>
        <v>#DIV/0!</v>
      </c>
      <c r="K41" s="101"/>
      <c r="L41" s="216"/>
      <c r="M41" s="348"/>
      <c r="N41" s="348"/>
      <c r="O41" s="71"/>
    </row>
    <row r="42" spans="1:15">
      <c r="A42" s="32">
        <v>39</v>
      </c>
      <c r="B42" s="70"/>
      <c r="C42" s="70"/>
      <c r="D42" s="70"/>
      <c r="E42" s="74"/>
      <c r="F42" s="74"/>
      <c r="G42" s="75"/>
      <c r="H42" s="110"/>
      <c r="I42" s="104"/>
      <c r="J42" s="41" t="e">
        <f t="shared" si="0"/>
        <v>#DIV/0!</v>
      </c>
      <c r="K42" s="101"/>
      <c r="L42" s="216"/>
      <c r="M42" s="348"/>
      <c r="N42" s="348"/>
      <c r="O42" s="71"/>
    </row>
    <row r="43" spans="1:15">
      <c r="A43" s="32">
        <v>40</v>
      </c>
      <c r="B43" s="70"/>
      <c r="C43" s="70"/>
      <c r="D43" s="70"/>
      <c r="E43" s="74"/>
      <c r="F43" s="74"/>
      <c r="G43" s="75"/>
      <c r="H43" s="110"/>
      <c r="I43" s="104"/>
      <c r="J43" s="67" t="e">
        <f t="shared" si="0"/>
        <v>#DIV/0!</v>
      </c>
      <c r="K43" s="101"/>
      <c r="L43" s="216"/>
      <c r="M43" s="70"/>
      <c r="N43" s="70"/>
      <c r="O43" s="71"/>
    </row>
    <row r="44" spans="1:15">
      <c r="A44" s="73">
        <v>41</v>
      </c>
      <c r="B44" s="70"/>
      <c r="C44" s="70"/>
      <c r="D44" s="70"/>
      <c r="E44" s="74"/>
      <c r="F44" s="74"/>
      <c r="G44" s="75"/>
      <c r="H44" s="110"/>
      <c r="I44" s="104"/>
      <c r="J44" s="67" t="e">
        <f t="shared" si="0"/>
        <v>#DIV/0!</v>
      </c>
      <c r="K44" s="101"/>
      <c r="L44" s="216"/>
      <c r="M44" s="70"/>
      <c r="N44" s="70"/>
      <c r="O44" s="71"/>
    </row>
    <row r="45" spans="1:15">
      <c r="A45" s="73">
        <v>42</v>
      </c>
      <c r="B45" s="70"/>
      <c r="C45" s="70"/>
      <c r="D45" s="70"/>
      <c r="E45" s="74"/>
      <c r="F45" s="74"/>
      <c r="G45" s="75"/>
      <c r="H45" s="110"/>
      <c r="I45" s="104"/>
      <c r="J45" s="67" t="e">
        <f t="shared" si="0"/>
        <v>#DIV/0!</v>
      </c>
      <c r="K45" s="101"/>
      <c r="L45" s="216"/>
      <c r="M45" s="348"/>
      <c r="N45" s="348"/>
      <c r="O45" s="71"/>
    </row>
    <row r="46" spans="1:15">
      <c r="A46" s="32">
        <v>43</v>
      </c>
      <c r="B46" s="70"/>
      <c r="C46" s="70"/>
      <c r="D46" s="70"/>
      <c r="E46" s="74"/>
      <c r="F46" s="74"/>
      <c r="G46" s="75"/>
      <c r="H46" s="110"/>
      <c r="I46" s="104"/>
      <c r="J46" s="41" t="e">
        <f t="shared" si="0"/>
        <v>#DIV/0!</v>
      </c>
      <c r="K46" s="101"/>
      <c r="L46" s="216"/>
      <c r="M46" s="348"/>
      <c r="N46" s="348"/>
      <c r="O46" s="71"/>
    </row>
    <row r="47" spans="1:15">
      <c r="A47" s="32">
        <v>44</v>
      </c>
      <c r="B47" s="70"/>
      <c r="C47" s="70"/>
      <c r="D47" s="13"/>
      <c r="E47" s="74"/>
      <c r="F47" s="74"/>
      <c r="G47" s="75"/>
      <c r="H47" s="110"/>
      <c r="I47" s="104"/>
      <c r="J47" s="67" t="e">
        <f t="shared" si="0"/>
        <v>#DIV/0!</v>
      </c>
      <c r="K47" s="101"/>
      <c r="L47" s="216"/>
      <c r="M47" s="70"/>
      <c r="N47" s="70"/>
      <c r="O47" s="71"/>
    </row>
    <row r="48" spans="1:15">
      <c r="A48" s="32">
        <v>45</v>
      </c>
      <c r="B48" s="70"/>
      <c r="C48" s="70"/>
      <c r="D48" s="70"/>
      <c r="E48" s="74"/>
      <c r="F48" s="74"/>
      <c r="G48" s="75"/>
      <c r="H48" s="110"/>
      <c r="I48" s="104"/>
      <c r="J48" s="67" t="e">
        <f t="shared" si="0"/>
        <v>#DIV/0!</v>
      </c>
      <c r="K48" s="101"/>
      <c r="L48" s="216"/>
      <c r="M48" s="348"/>
      <c r="N48" s="348"/>
      <c r="O48" s="71"/>
    </row>
    <row r="49" spans="1:15">
      <c r="A49" s="73">
        <v>46</v>
      </c>
      <c r="B49" s="70"/>
      <c r="C49" s="70"/>
      <c r="D49" s="70"/>
      <c r="E49" s="74"/>
      <c r="F49" s="74"/>
      <c r="G49" s="75"/>
      <c r="H49" s="110"/>
      <c r="I49" s="104"/>
      <c r="J49" s="67" t="e">
        <f t="shared" si="0"/>
        <v>#DIV/0!</v>
      </c>
      <c r="K49" s="101"/>
      <c r="L49" s="216"/>
      <c r="M49" s="348"/>
      <c r="N49" s="348"/>
      <c r="O49" s="71"/>
    </row>
    <row r="50" spans="1:15">
      <c r="A50" s="73">
        <v>47</v>
      </c>
      <c r="B50" s="111"/>
      <c r="C50" s="62"/>
      <c r="D50" s="111"/>
      <c r="E50" s="74"/>
      <c r="F50" s="74"/>
      <c r="G50" s="62"/>
      <c r="H50" s="64"/>
      <c r="I50" s="64"/>
      <c r="J50" s="41" t="e">
        <f t="shared" si="0"/>
        <v>#DIV/0!</v>
      </c>
      <c r="K50" s="112"/>
      <c r="L50" s="371"/>
      <c r="M50" s="70"/>
      <c r="N50" s="70"/>
      <c r="O50" s="71"/>
    </row>
    <row r="51" spans="1:15">
      <c r="A51" s="32">
        <v>48</v>
      </c>
      <c r="B51" s="69"/>
      <c r="C51" s="62"/>
      <c r="D51" s="63"/>
      <c r="E51" s="74"/>
      <c r="F51" s="63"/>
      <c r="G51" s="62"/>
      <c r="H51" s="64"/>
      <c r="I51" s="99"/>
      <c r="J51" s="67" t="e">
        <f t="shared" si="0"/>
        <v>#DIV/0!</v>
      </c>
      <c r="K51" s="112"/>
      <c r="L51" s="371"/>
      <c r="M51" s="70"/>
      <c r="N51" s="70"/>
      <c r="O51" s="71"/>
    </row>
    <row r="52" spans="1:15">
      <c r="A52" s="32">
        <v>49</v>
      </c>
      <c r="B52" s="70"/>
      <c r="C52" s="70"/>
      <c r="D52" s="70"/>
      <c r="E52" s="74"/>
      <c r="F52" s="74"/>
      <c r="G52" s="75"/>
      <c r="H52" s="110"/>
      <c r="I52" s="104"/>
      <c r="J52" s="67" t="e">
        <f t="shared" si="0"/>
        <v>#DIV/0!</v>
      </c>
      <c r="K52" s="112"/>
      <c r="L52" s="371"/>
      <c r="M52" s="70"/>
      <c r="N52" s="70"/>
      <c r="O52" s="71"/>
    </row>
    <row r="53" spans="1:15">
      <c r="A53" s="32">
        <v>50</v>
      </c>
      <c r="B53" s="13"/>
      <c r="C53" s="70"/>
      <c r="D53" s="70"/>
      <c r="E53" s="74"/>
      <c r="F53" s="74"/>
      <c r="G53" s="75"/>
      <c r="H53" s="110"/>
      <c r="I53" s="104"/>
      <c r="J53" s="67" t="e">
        <f t="shared" si="0"/>
        <v>#DIV/0!</v>
      </c>
      <c r="K53" s="114"/>
      <c r="L53" s="384"/>
      <c r="M53" s="348"/>
      <c r="N53" s="348"/>
      <c r="O53" s="71"/>
    </row>
    <row r="54" spans="1:15">
      <c r="A54" s="73">
        <v>51</v>
      </c>
      <c r="B54" s="70"/>
      <c r="C54" s="70"/>
      <c r="D54" s="70"/>
      <c r="E54" s="74"/>
      <c r="F54" s="74"/>
      <c r="G54" s="75"/>
      <c r="H54" s="110"/>
      <c r="I54" s="104"/>
      <c r="J54" s="41" t="e">
        <f t="shared" si="0"/>
        <v>#DIV/0!</v>
      </c>
      <c r="K54" s="101"/>
      <c r="L54" s="216"/>
      <c r="M54" s="348"/>
      <c r="N54" s="115"/>
      <c r="O54" s="71"/>
    </row>
    <row r="55" spans="1:15">
      <c r="A55" s="73">
        <v>52</v>
      </c>
      <c r="B55" s="70"/>
      <c r="C55" s="70"/>
      <c r="D55" s="13"/>
      <c r="E55" s="74"/>
      <c r="F55" s="74"/>
      <c r="G55" s="75"/>
      <c r="H55" s="110"/>
      <c r="I55" s="104"/>
      <c r="J55" s="67" t="e">
        <f t="shared" si="0"/>
        <v>#DIV/0!</v>
      </c>
      <c r="K55" s="101"/>
      <c r="L55" s="216"/>
      <c r="M55" s="348"/>
      <c r="N55" s="348"/>
      <c r="O55" s="71"/>
    </row>
    <row r="56" spans="1:15">
      <c r="A56" s="32">
        <v>53</v>
      </c>
      <c r="B56" s="70"/>
      <c r="C56" s="70"/>
      <c r="D56" s="13"/>
      <c r="E56" s="74"/>
      <c r="F56" s="74"/>
      <c r="G56" s="75"/>
      <c r="H56" s="110"/>
      <c r="I56" s="104"/>
      <c r="J56" s="67" t="e">
        <f t="shared" si="0"/>
        <v>#DIV/0!</v>
      </c>
      <c r="K56" s="101"/>
      <c r="L56" s="216"/>
      <c r="M56" s="348"/>
      <c r="N56" s="348"/>
      <c r="O56" s="71"/>
    </row>
    <row r="57" spans="1:15">
      <c r="A57" s="32">
        <v>54</v>
      </c>
      <c r="B57" s="70"/>
      <c r="C57" s="70"/>
      <c r="D57" s="13"/>
      <c r="E57" s="74"/>
      <c r="F57" s="74"/>
      <c r="G57" s="75"/>
      <c r="H57" s="110"/>
      <c r="I57" s="104"/>
      <c r="J57" s="67" t="e">
        <f t="shared" si="0"/>
        <v>#DIV/0!</v>
      </c>
      <c r="K57" s="101"/>
      <c r="L57" s="216"/>
      <c r="M57" s="348"/>
      <c r="N57" s="348"/>
      <c r="O57" s="71"/>
    </row>
    <row r="58" spans="1:15">
      <c r="A58" s="32">
        <v>55</v>
      </c>
      <c r="B58" s="49"/>
      <c r="C58" s="49"/>
      <c r="D58" s="49"/>
      <c r="E58" s="78"/>
      <c r="F58" s="78"/>
      <c r="G58" s="51"/>
      <c r="H58" s="79"/>
      <c r="I58" s="80"/>
      <c r="J58" s="41" t="e">
        <f t="shared" si="0"/>
        <v>#DIV/0!</v>
      </c>
      <c r="K58" s="50"/>
      <c r="L58" s="217"/>
      <c r="M58" s="49"/>
      <c r="N58" s="49"/>
      <c r="O58" s="49"/>
    </row>
    <row r="59" spans="1:15">
      <c r="A59" s="73">
        <v>56</v>
      </c>
      <c r="B59" s="49"/>
      <c r="C59" s="49"/>
      <c r="D59" s="49"/>
      <c r="E59" s="78"/>
      <c r="F59" s="78"/>
      <c r="G59" s="51"/>
      <c r="H59" s="79"/>
      <c r="I59" s="80"/>
      <c r="J59" s="67" t="e">
        <f t="shared" si="0"/>
        <v>#DIV/0!</v>
      </c>
      <c r="K59" s="50"/>
      <c r="L59" s="217"/>
      <c r="M59" s="49"/>
      <c r="N59" s="49"/>
      <c r="O59" s="49"/>
    </row>
    <row r="60" spans="1:15">
      <c r="A60" s="73">
        <v>57</v>
      </c>
      <c r="B60" s="49"/>
      <c r="C60" s="49"/>
      <c r="D60" s="49"/>
      <c r="E60" s="78"/>
      <c r="F60" s="78"/>
      <c r="G60" s="51"/>
      <c r="H60" s="79"/>
      <c r="I60" s="80"/>
      <c r="J60" s="67" t="e">
        <f t="shared" si="0"/>
        <v>#DIV/0!</v>
      </c>
      <c r="K60" s="50"/>
      <c r="L60" s="217"/>
      <c r="M60" s="49"/>
      <c r="N60" s="49"/>
      <c r="O60" s="49"/>
    </row>
    <row r="61" spans="1:15">
      <c r="A61" s="32">
        <v>58</v>
      </c>
      <c r="B61" s="49"/>
      <c r="C61" s="49"/>
      <c r="D61" s="49"/>
      <c r="E61" s="78"/>
      <c r="F61" s="78"/>
      <c r="G61" s="51"/>
      <c r="H61" s="79"/>
      <c r="I61" s="80"/>
      <c r="J61" s="67" t="e">
        <f t="shared" si="0"/>
        <v>#DIV/0!</v>
      </c>
      <c r="K61" s="50"/>
      <c r="L61" s="217"/>
      <c r="M61" s="49"/>
      <c r="N61" s="49"/>
      <c r="O61" s="49"/>
    </row>
    <row r="62" spans="1:15">
      <c r="A62" s="32">
        <v>59</v>
      </c>
      <c r="B62" s="49"/>
      <c r="C62" s="49"/>
      <c r="D62" s="49"/>
      <c r="E62" s="78"/>
      <c r="F62" s="78"/>
      <c r="G62" s="51"/>
      <c r="H62" s="79"/>
      <c r="I62" s="80"/>
      <c r="J62" s="41" t="e">
        <f t="shared" si="0"/>
        <v>#DIV/0!</v>
      </c>
      <c r="K62" s="50"/>
      <c r="L62" s="217"/>
      <c r="M62" s="49"/>
      <c r="N62" s="49"/>
      <c r="O62" s="49"/>
    </row>
    <row r="63" spans="1:15">
      <c r="A63" s="32">
        <v>60</v>
      </c>
      <c r="B63" s="49"/>
      <c r="C63" s="49"/>
      <c r="D63" s="49"/>
      <c r="E63" s="78"/>
      <c r="F63" s="78"/>
      <c r="G63" s="51"/>
      <c r="H63" s="79"/>
      <c r="I63" s="80"/>
      <c r="J63" s="67" t="e">
        <f t="shared" si="0"/>
        <v>#DIV/0!</v>
      </c>
      <c r="K63" s="50"/>
      <c r="L63" s="217"/>
      <c r="M63" s="49"/>
      <c r="N63" s="49"/>
      <c r="O63" s="49"/>
    </row>
    <row r="64" spans="1:15">
      <c r="A64" s="73">
        <v>61</v>
      </c>
      <c r="B64" s="49"/>
      <c r="C64" s="49"/>
      <c r="D64" s="49"/>
      <c r="E64" s="78"/>
      <c r="F64" s="78"/>
      <c r="G64" s="51"/>
      <c r="H64" s="79"/>
      <c r="I64" s="80"/>
      <c r="J64" s="67" t="e">
        <f t="shared" si="0"/>
        <v>#DIV/0!</v>
      </c>
      <c r="K64" s="50"/>
      <c r="L64" s="217"/>
      <c r="M64" s="49"/>
      <c r="N64" s="49"/>
      <c r="O64" s="49"/>
    </row>
    <row r="65" spans="1:15">
      <c r="A65" s="73">
        <v>62</v>
      </c>
      <c r="B65" s="49"/>
      <c r="C65" s="49"/>
      <c r="D65" s="49"/>
      <c r="E65" s="78"/>
      <c r="F65" s="78"/>
      <c r="G65" s="51"/>
      <c r="H65" s="79"/>
      <c r="I65" s="80"/>
      <c r="J65" s="67" t="e">
        <f t="shared" si="0"/>
        <v>#DIV/0!</v>
      </c>
      <c r="K65" s="50"/>
      <c r="L65" s="217"/>
      <c r="M65" s="49"/>
      <c r="N65" s="49"/>
      <c r="O65" s="49"/>
    </row>
    <row r="66" spans="1:15">
      <c r="A66" s="32">
        <v>63</v>
      </c>
      <c r="B66" s="49"/>
      <c r="C66" s="49"/>
      <c r="D66" s="49"/>
      <c r="E66" s="78"/>
      <c r="F66" s="78"/>
      <c r="G66" s="51"/>
      <c r="H66" s="79"/>
      <c r="I66" s="80"/>
      <c r="J66" s="41" t="e">
        <f t="shared" si="0"/>
        <v>#DIV/0!</v>
      </c>
      <c r="K66" s="50"/>
      <c r="L66" s="217"/>
      <c r="M66" s="49"/>
      <c r="N66" s="49"/>
      <c r="O66" s="49"/>
    </row>
    <row r="67" spans="1:15">
      <c r="A67" s="32">
        <v>64</v>
      </c>
      <c r="B67" s="49"/>
      <c r="C67" s="49"/>
      <c r="D67" s="49"/>
      <c r="E67" s="78"/>
      <c r="F67" s="78"/>
      <c r="G67" s="51"/>
      <c r="H67" s="79"/>
      <c r="I67" s="80"/>
      <c r="J67" s="67" t="e">
        <f t="shared" si="0"/>
        <v>#DIV/0!</v>
      </c>
      <c r="K67" s="50"/>
      <c r="L67" s="217"/>
      <c r="M67" s="49"/>
      <c r="N67" s="49"/>
      <c r="O67" s="49"/>
    </row>
    <row r="68" spans="1:15">
      <c r="A68" s="32">
        <v>65</v>
      </c>
      <c r="B68" s="49"/>
      <c r="C68" s="49"/>
      <c r="D68" s="49"/>
      <c r="E68" s="78"/>
      <c r="F68" s="78"/>
      <c r="G68" s="51"/>
      <c r="H68" s="79"/>
      <c r="I68" s="80"/>
      <c r="J68" s="67" t="e">
        <f t="shared" si="0"/>
        <v>#DIV/0!</v>
      </c>
      <c r="K68" s="50"/>
      <c r="L68" s="217"/>
      <c r="M68" s="49"/>
      <c r="N68" s="49"/>
      <c r="O68" s="49"/>
    </row>
    <row r="69" spans="1:15">
      <c r="A69" s="73">
        <v>66</v>
      </c>
      <c r="B69" s="49"/>
      <c r="C69" s="49"/>
      <c r="D69" s="49"/>
      <c r="E69" s="78"/>
      <c r="F69" s="78"/>
      <c r="G69" s="51"/>
      <c r="H69" s="79"/>
      <c r="I69" s="80"/>
      <c r="J69" s="67" t="e">
        <f t="shared" si="0"/>
        <v>#DIV/0!</v>
      </c>
      <c r="K69" s="50"/>
      <c r="L69" s="217"/>
      <c r="M69" s="49"/>
      <c r="N69" s="49"/>
      <c r="O69" s="49"/>
    </row>
    <row r="70" spans="1:15">
      <c r="A70" s="73">
        <v>67</v>
      </c>
      <c r="B70" s="49"/>
      <c r="C70" s="49"/>
      <c r="D70" s="49"/>
      <c r="E70" s="78"/>
      <c r="F70" s="78"/>
      <c r="G70" s="51"/>
      <c r="H70" s="79"/>
      <c r="I70" s="80"/>
      <c r="J70" s="41" t="e">
        <f t="shared" si="0"/>
        <v>#DIV/0!</v>
      </c>
      <c r="K70" s="50"/>
      <c r="L70" s="217"/>
      <c r="M70" s="49"/>
      <c r="N70" s="49"/>
      <c r="O70" s="49"/>
    </row>
    <row r="71" spans="1:15">
      <c r="A71" s="32">
        <v>68</v>
      </c>
      <c r="B71" s="49"/>
      <c r="C71" s="49"/>
      <c r="D71" s="49"/>
      <c r="E71" s="78"/>
      <c r="F71" s="78"/>
      <c r="G71" s="51"/>
      <c r="H71" s="79"/>
      <c r="I71" s="80"/>
      <c r="J71" s="67" t="e">
        <f t="shared" si="0"/>
        <v>#DIV/0!</v>
      </c>
      <c r="K71" s="50"/>
      <c r="L71" s="217"/>
      <c r="M71" s="49"/>
      <c r="N71" s="49"/>
      <c r="O71" s="49"/>
    </row>
    <row r="72" spans="1:15">
      <c r="A72" s="32">
        <v>69</v>
      </c>
      <c r="B72" s="49"/>
      <c r="C72" s="49"/>
      <c r="D72" s="49"/>
      <c r="E72" s="78"/>
      <c r="F72" s="78"/>
      <c r="G72" s="51"/>
      <c r="H72" s="79"/>
      <c r="I72" s="80"/>
      <c r="J72" s="67" t="e">
        <f t="shared" si="0"/>
        <v>#DIV/0!</v>
      </c>
      <c r="K72" s="50"/>
      <c r="L72" s="217"/>
      <c r="M72" s="49"/>
      <c r="N72" s="49"/>
      <c r="O72" s="49"/>
    </row>
    <row r="73" spans="1:15">
      <c r="A73" s="32">
        <v>70</v>
      </c>
      <c r="B73" s="49"/>
      <c r="C73" s="49"/>
      <c r="D73" s="49"/>
      <c r="E73" s="78"/>
      <c r="F73" s="78"/>
      <c r="G73" s="51"/>
      <c r="H73" s="79"/>
      <c r="I73" s="80"/>
      <c r="J73" s="67" t="e">
        <f t="shared" si="0"/>
        <v>#DIV/0!</v>
      </c>
      <c r="K73" s="50"/>
      <c r="L73" s="217"/>
      <c r="M73" s="49"/>
      <c r="N73" s="49"/>
      <c r="O73" s="49"/>
    </row>
    <row r="74" spans="1:15">
      <c r="A74" s="73">
        <v>71</v>
      </c>
      <c r="B74" s="49"/>
      <c r="C74" s="49"/>
      <c r="D74" s="49"/>
      <c r="E74" s="78"/>
      <c r="F74" s="78"/>
      <c r="G74" s="51"/>
      <c r="H74" s="79"/>
      <c r="I74" s="80"/>
      <c r="J74" s="41" t="e">
        <f t="shared" si="0"/>
        <v>#DIV/0!</v>
      </c>
      <c r="K74" s="50"/>
      <c r="L74" s="217"/>
      <c r="M74" s="49"/>
      <c r="N74" s="49"/>
      <c r="O74" s="49"/>
    </row>
    <row r="75" spans="1:15">
      <c r="A75" s="73">
        <v>72</v>
      </c>
      <c r="B75" s="49"/>
      <c r="C75" s="49"/>
      <c r="D75" s="49"/>
      <c r="E75" s="78"/>
      <c r="F75" s="78"/>
      <c r="G75" s="51"/>
      <c r="H75" s="79"/>
      <c r="I75" s="80"/>
      <c r="J75" s="67" t="e">
        <f t="shared" si="0"/>
        <v>#DIV/0!</v>
      </c>
      <c r="K75" s="50"/>
      <c r="L75" s="217"/>
      <c r="M75" s="49"/>
      <c r="N75" s="49"/>
      <c r="O75" s="49"/>
    </row>
    <row r="76" spans="1:15">
      <c r="A76" s="32">
        <v>73</v>
      </c>
      <c r="B76" s="49"/>
      <c r="C76" s="49"/>
      <c r="D76" s="49"/>
      <c r="E76" s="78"/>
      <c r="F76" s="78"/>
      <c r="G76" s="51"/>
      <c r="H76" s="79"/>
      <c r="I76" s="80"/>
      <c r="J76" s="67" t="e">
        <f t="shared" si="0"/>
        <v>#DIV/0!</v>
      </c>
      <c r="K76" s="50"/>
      <c r="L76" s="217"/>
      <c r="M76" s="49"/>
      <c r="N76" s="49"/>
      <c r="O76" s="49"/>
    </row>
    <row r="77" spans="1:15">
      <c r="A77" s="32">
        <v>74</v>
      </c>
      <c r="B77" s="49"/>
      <c r="C77" s="49"/>
      <c r="D77" s="49"/>
      <c r="E77" s="78"/>
      <c r="F77" s="78"/>
      <c r="G77" s="51"/>
      <c r="H77" s="79"/>
      <c r="I77" s="80"/>
      <c r="J77" s="41" t="e">
        <f t="shared" si="0"/>
        <v>#DIV/0!</v>
      </c>
      <c r="K77" s="50"/>
      <c r="L77" s="217"/>
      <c r="M77" s="49"/>
      <c r="N77" s="49"/>
      <c r="O77" s="49"/>
    </row>
    <row r="78" spans="1:15">
      <c r="A78" s="32">
        <v>75</v>
      </c>
      <c r="B78" s="49"/>
      <c r="C78" s="49"/>
      <c r="D78" s="49"/>
      <c r="E78" s="78"/>
      <c r="F78" s="78"/>
      <c r="G78" s="51"/>
      <c r="H78" s="79"/>
      <c r="I78" s="80"/>
      <c r="J78" s="67" t="e">
        <f t="shared" si="0"/>
        <v>#DIV/0!</v>
      </c>
      <c r="K78" s="50"/>
      <c r="L78" s="217"/>
      <c r="M78" s="49"/>
      <c r="N78" s="49"/>
      <c r="O78" s="49"/>
    </row>
    <row r="79" spans="1:15">
      <c r="A79" s="73">
        <v>76</v>
      </c>
      <c r="B79" s="49"/>
      <c r="C79" s="49"/>
      <c r="D79" s="49"/>
      <c r="E79" s="78"/>
      <c r="F79" s="78"/>
      <c r="G79" s="51"/>
      <c r="H79" s="79"/>
      <c r="I79" s="80"/>
      <c r="J79" s="67" t="e">
        <f t="shared" si="0"/>
        <v>#DIV/0!</v>
      </c>
      <c r="K79" s="50"/>
      <c r="L79" s="217"/>
      <c r="M79" s="49"/>
      <c r="N79" s="49"/>
      <c r="O79" s="49"/>
    </row>
    <row r="80" spans="1:15">
      <c r="A80" s="73">
        <v>77</v>
      </c>
      <c r="B80" s="49"/>
      <c r="C80" s="49"/>
      <c r="D80" s="49"/>
      <c r="E80" s="78"/>
      <c r="F80" s="78"/>
      <c r="G80" s="51"/>
      <c r="H80" s="79"/>
      <c r="I80" s="80"/>
      <c r="J80" s="41" t="e">
        <f t="shared" si="0"/>
        <v>#DIV/0!</v>
      </c>
      <c r="K80" s="50"/>
      <c r="L80" s="217"/>
      <c r="M80" s="49"/>
      <c r="N80" s="49"/>
      <c r="O80" s="49"/>
    </row>
    <row r="81" spans="1:15">
      <c r="A81" s="32">
        <v>78</v>
      </c>
      <c r="B81" s="49"/>
      <c r="C81" s="49"/>
      <c r="D81" s="49"/>
      <c r="E81" s="78"/>
      <c r="F81" s="78"/>
      <c r="G81" s="51"/>
      <c r="H81" s="79"/>
      <c r="I81" s="80"/>
      <c r="J81" s="67" t="e">
        <f t="shared" si="0"/>
        <v>#DIV/0!</v>
      </c>
      <c r="K81" s="50"/>
      <c r="L81" s="217"/>
      <c r="M81" s="49"/>
      <c r="N81" s="49"/>
      <c r="O81" s="49"/>
    </row>
    <row r="82" spans="1:15">
      <c r="A82" s="32">
        <v>79</v>
      </c>
      <c r="B82" s="49"/>
      <c r="C82" s="49"/>
      <c r="D82" s="49"/>
      <c r="E82" s="78"/>
      <c r="F82" s="78"/>
      <c r="G82" s="51"/>
      <c r="H82" s="79"/>
      <c r="I82" s="80"/>
      <c r="J82" s="67" t="e">
        <f t="shared" si="0"/>
        <v>#DIV/0!</v>
      </c>
      <c r="K82" s="50"/>
      <c r="L82" s="217"/>
      <c r="M82" s="49"/>
      <c r="N82" s="49"/>
      <c r="O82" s="49"/>
    </row>
    <row r="83" spans="1:15">
      <c r="A83" s="32">
        <v>80</v>
      </c>
      <c r="B83" s="49"/>
      <c r="C83" s="49"/>
      <c r="D83" s="49"/>
      <c r="E83" s="78"/>
      <c r="F83" s="78"/>
      <c r="G83" s="51"/>
      <c r="H83" s="79"/>
      <c r="I83" s="80"/>
      <c r="J83" s="41" t="e">
        <f t="shared" si="0"/>
        <v>#DIV/0!</v>
      </c>
      <c r="K83" s="50"/>
      <c r="L83" s="217"/>
      <c r="M83" s="49"/>
      <c r="N83" s="49"/>
      <c r="O83" s="49"/>
    </row>
    <row r="84" spans="1:15">
      <c r="A84" s="73">
        <v>81</v>
      </c>
      <c r="B84" s="49"/>
      <c r="C84" s="49"/>
      <c r="D84" s="49"/>
      <c r="E84" s="78"/>
      <c r="F84" s="78"/>
      <c r="G84" s="51"/>
      <c r="H84" s="79"/>
      <c r="I84" s="80"/>
      <c r="J84" s="67" t="e">
        <f t="shared" si="0"/>
        <v>#DIV/0!</v>
      </c>
      <c r="K84" s="50"/>
      <c r="L84" s="217"/>
      <c r="M84" s="49"/>
      <c r="N84" s="49"/>
      <c r="O84" s="49"/>
    </row>
    <row r="85" spans="1:15">
      <c r="A85" s="73">
        <v>82</v>
      </c>
      <c r="B85" s="49"/>
      <c r="C85" s="49"/>
      <c r="D85" s="49"/>
      <c r="E85" s="78"/>
      <c r="F85" s="78"/>
      <c r="G85" s="51"/>
      <c r="H85" s="79"/>
      <c r="I85" s="80"/>
      <c r="J85" s="67" t="e">
        <f t="shared" si="0"/>
        <v>#DIV/0!</v>
      </c>
      <c r="K85" s="50"/>
      <c r="L85" s="217"/>
      <c r="M85" s="49"/>
      <c r="N85" s="49"/>
      <c r="O85" s="49"/>
    </row>
    <row r="86" spans="1:15">
      <c r="A86" s="32">
        <v>83</v>
      </c>
      <c r="B86" s="49"/>
      <c r="C86" s="49"/>
      <c r="D86" s="49"/>
      <c r="E86" s="78"/>
      <c r="F86" s="78"/>
      <c r="G86" s="51"/>
      <c r="H86" s="79"/>
      <c r="I86" s="80"/>
      <c r="J86" s="41" t="e">
        <f t="shared" si="0"/>
        <v>#DIV/0!</v>
      </c>
      <c r="K86" s="50"/>
      <c r="L86" s="217"/>
      <c r="M86" s="49"/>
      <c r="N86" s="49"/>
      <c r="O86" s="49"/>
    </row>
    <row r="87" spans="1:15">
      <c r="A87" s="32">
        <v>84</v>
      </c>
      <c r="B87" s="49"/>
      <c r="C87" s="49"/>
      <c r="D87" s="49"/>
      <c r="E87" s="78"/>
      <c r="F87" s="78"/>
      <c r="G87" s="51"/>
      <c r="H87" s="79"/>
      <c r="I87" s="80"/>
      <c r="J87" s="67" t="e">
        <f t="shared" si="0"/>
        <v>#DIV/0!</v>
      </c>
      <c r="K87" s="50"/>
      <c r="L87" s="217"/>
      <c r="M87" s="49"/>
      <c r="N87" s="49"/>
      <c r="O87" s="49"/>
    </row>
    <row r="88" spans="1:15">
      <c r="A88" s="32">
        <v>85</v>
      </c>
      <c r="B88" s="49"/>
      <c r="C88" s="49"/>
      <c r="D88" s="49"/>
      <c r="E88" s="78"/>
      <c r="F88" s="78"/>
      <c r="G88" s="51"/>
      <c r="H88" s="79"/>
      <c r="I88" s="80"/>
      <c r="J88" s="67" t="e">
        <f t="shared" si="0"/>
        <v>#DIV/0!</v>
      </c>
      <c r="K88" s="50"/>
      <c r="L88" s="217"/>
      <c r="M88" s="49"/>
      <c r="N88" s="49"/>
      <c r="O88" s="49"/>
    </row>
    <row r="89" spans="1:15">
      <c r="A89" s="73">
        <v>86</v>
      </c>
      <c r="B89" s="49"/>
      <c r="C89" s="49"/>
      <c r="D89" s="49"/>
      <c r="E89" s="78"/>
      <c r="F89" s="78"/>
      <c r="G89" s="51"/>
      <c r="H89" s="79"/>
      <c r="I89" s="80"/>
      <c r="J89" s="41" t="e">
        <f t="shared" si="0"/>
        <v>#DIV/0!</v>
      </c>
      <c r="K89" s="50"/>
      <c r="L89" s="217"/>
      <c r="M89" s="49"/>
      <c r="N89" s="49"/>
      <c r="O89" s="49"/>
    </row>
    <row r="90" spans="1:15">
      <c r="A90" s="73">
        <v>87</v>
      </c>
      <c r="B90" s="49"/>
      <c r="C90" s="49"/>
      <c r="D90" s="49"/>
      <c r="E90" s="78"/>
      <c r="F90" s="78"/>
      <c r="G90" s="51"/>
      <c r="H90" s="79"/>
      <c r="I90" s="80"/>
      <c r="J90" s="67" t="e">
        <f t="shared" si="0"/>
        <v>#DIV/0!</v>
      </c>
      <c r="K90" s="50"/>
      <c r="L90" s="217"/>
      <c r="M90" s="49"/>
      <c r="N90" s="49"/>
      <c r="O90" s="49"/>
    </row>
    <row r="91" spans="1:15">
      <c r="A91" s="32">
        <v>88</v>
      </c>
      <c r="B91" s="49"/>
      <c r="C91" s="49"/>
      <c r="D91" s="49"/>
      <c r="E91" s="78"/>
      <c r="F91" s="78"/>
      <c r="G91" s="51"/>
      <c r="H91" s="79"/>
      <c r="I91" s="80"/>
      <c r="J91" s="67" t="e">
        <f t="shared" si="0"/>
        <v>#DIV/0!</v>
      </c>
      <c r="K91" s="50"/>
      <c r="L91" s="217"/>
      <c r="M91" s="49"/>
      <c r="N91" s="49"/>
      <c r="O91" s="49"/>
    </row>
    <row r="92" spans="1:15">
      <c r="A92" s="32">
        <v>89</v>
      </c>
      <c r="B92" s="49"/>
      <c r="C92" s="49"/>
      <c r="D92" s="49"/>
      <c r="E92" s="78"/>
      <c r="F92" s="78"/>
      <c r="G92" s="51"/>
      <c r="H92" s="79"/>
      <c r="I92" s="80"/>
      <c r="J92" s="41" t="e">
        <f t="shared" si="0"/>
        <v>#DIV/0!</v>
      </c>
      <c r="K92" s="50"/>
      <c r="L92" s="217"/>
      <c r="M92" s="49"/>
      <c r="N92" s="49"/>
      <c r="O92" s="49"/>
    </row>
    <row r="93" spans="1:15">
      <c r="A93" s="32">
        <v>90</v>
      </c>
      <c r="B93" s="49"/>
      <c r="C93" s="49"/>
      <c r="D93" s="49"/>
      <c r="E93" s="78"/>
      <c r="F93" s="78"/>
      <c r="G93" s="51"/>
      <c r="H93" s="79"/>
      <c r="I93" s="80"/>
      <c r="J93" s="67" t="e">
        <f t="shared" si="0"/>
        <v>#DIV/0!</v>
      </c>
      <c r="K93" s="50"/>
      <c r="L93" s="217"/>
      <c r="M93" s="49"/>
      <c r="N93" s="49"/>
      <c r="O93" s="49"/>
    </row>
    <row r="94" spans="1:15">
      <c r="A94" s="73">
        <v>91</v>
      </c>
      <c r="B94" s="49"/>
      <c r="C94" s="49"/>
      <c r="D94" s="49"/>
      <c r="E94" s="78"/>
      <c r="F94" s="78"/>
      <c r="G94" s="51"/>
      <c r="H94" s="79"/>
      <c r="I94" s="80"/>
      <c r="J94" s="67" t="e">
        <f t="shared" si="0"/>
        <v>#DIV/0!</v>
      </c>
      <c r="K94" s="50"/>
      <c r="L94" s="217"/>
      <c r="M94" s="49"/>
      <c r="N94" s="49"/>
      <c r="O94" s="49"/>
    </row>
    <row r="95" spans="1:15">
      <c r="A95" s="73">
        <v>92</v>
      </c>
      <c r="B95" s="49"/>
      <c r="C95" s="49"/>
      <c r="D95" s="49"/>
      <c r="E95" s="78"/>
      <c r="F95" s="78"/>
      <c r="G95" s="51"/>
      <c r="H95" s="79"/>
      <c r="I95" s="80"/>
      <c r="J95" s="41" t="e">
        <f t="shared" si="0"/>
        <v>#DIV/0!</v>
      </c>
      <c r="K95" s="50"/>
      <c r="L95" s="217"/>
      <c r="M95" s="49"/>
      <c r="N95" s="49"/>
      <c r="O95" s="49"/>
    </row>
    <row r="96" spans="1:15">
      <c r="A96" s="32">
        <v>93</v>
      </c>
      <c r="B96" s="49"/>
      <c r="C96" s="49"/>
      <c r="D96" s="49"/>
      <c r="E96" s="78"/>
      <c r="F96" s="78"/>
      <c r="G96" s="51"/>
      <c r="H96" s="79"/>
      <c r="I96" s="80"/>
      <c r="J96" s="67" t="e">
        <f t="shared" si="0"/>
        <v>#DIV/0!</v>
      </c>
      <c r="K96" s="50"/>
      <c r="L96" s="217"/>
      <c r="M96" s="49"/>
      <c r="N96" s="49"/>
      <c r="O96" s="49"/>
    </row>
    <row r="97" spans="1:15">
      <c r="A97" s="32">
        <v>94</v>
      </c>
      <c r="B97" s="49"/>
      <c r="C97" s="49"/>
      <c r="D97" s="49"/>
      <c r="E97" s="78"/>
      <c r="F97" s="78"/>
      <c r="G97" s="51"/>
      <c r="H97" s="79"/>
      <c r="I97" s="80"/>
      <c r="J97" s="67" t="e">
        <f t="shared" si="0"/>
        <v>#DIV/0!</v>
      </c>
      <c r="K97" s="50"/>
      <c r="L97" s="217"/>
      <c r="M97" s="49"/>
      <c r="N97" s="49"/>
      <c r="O97" s="49"/>
    </row>
    <row r="98" spans="1:15">
      <c r="A98" s="32">
        <v>95</v>
      </c>
      <c r="B98" s="49"/>
      <c r="C98" s="49"/>
      <c r="D98" s="49"/>
      <c r="E98" s="78"/>
      <c r="F98" s="78"/>
      <c r="G98" s="51"/>
      <c r="H98" s="79"/>
      <c r="I98" s="80"/>
      <c r="J98" s="41" t="e">
        <f t="shared" si="0"/>
        <v>#DIV/0!</v>
      </c>
      <c r="K98" s="50"/>
      <c r="L98" s="217"/>
      <c r="M98" s="49"/>
      <c r="N98" s="49"/>
      <c r="O98" s="49"/>
    </row>
    <row r="99" spans="1:15">
      <c r="A99" s="73">
        <v>96</v>
      </c>
      <c r="B99" s="49"/>
      <c r="C99" s="49"/>
      <c r="D99" s="49"/>
      <c r="E99" s="78"/>
      <c r="F99" s="78"/>
      <c r="G99" s="51"/>
      <c r="H99" s="79"/>
      <c r="I99" s="80"/>
      <c r="J99" s="67" t="e">
        <f t="shared" si="0"/>
        <v>#DIV/0!</v>
      </c>
      <c r="K99" s="50"/>
      <c r="L99" s="217"/>
      <c r="M99" s="49"/>
      <c r="N99" s="49"/>
      <c r="O99" s="49"/>
    </row>
    <row r="100" spans="1:15">
      <c r="A100" s="73">
        <v>97</v>
      </c>
      <c r="B100" s="49"/>
      <c r="C100" s="49"/>
      <c r="D100" s="49"/>
      <c r="E100" s="78"/>
      <c r="F100" s="78"/>
      <c r="G100" s="51"/>
      <c r="H100" s="79"/>
      <c r="I100" s="80"/>
      <c r="J100" s="67" t="e">
        <f t="shared" si="0"/>
        <v>#DIV/0!</v>
      </c>
      <c r="K100" s="50"/>
      <c r="L100" s="217"/>
      <c r="M100" s="49"/>
      <c r="N100" s="49"/>
      <c r="O100" s="49"/>
    </row>
    <row r="101" spans="1:15">
      <c r="A101" s="32">
        <v>98</v>
      </c>
      <c r="B101" s="49"/>
      <c r="C101" s="49"/>
      <c r="D101" s="49"/>
      <c r="E101" s="78"/>
      <c r="F101" s="78"/>
      <c r="G101" s="51"/>
      <c r="H101" s="79"/>
      <c r="I101" s="80"/>
      <c r="J101" s="41" t="e">
        <f t="shared" si="0"/>
        <v>#DIV/0!</v>
      </c>
      <c r="K101" s="50"/>
      <c r="L101" s="217"/>
      <c r="M101" s="49"/>
      <c r="N101" s="49"/>
      <c r="O101" s="49"/>
    </row>
    <row r="102" spans="1:15">
      <c r="A102" s="32">
        <v>99</v>
      </c>
      <c r="B102" s="49"/>
      <c r="C102" s="49"/>
      <c r="D102" s="49"/>
      <c r="E102" s="78"/>
      <c r="F102" s="78"/>
      <c r="G102" s="51"/>
      <c r="H102" s="79"/>
      <c r="I102" s="80"/>
      <c r="J102" s="67" t="e">
        <f t="shared" si="0"/>
        <v>#DIV/0!</v>
      </c>
      <c r="K102" s="50"/>
      <c r="L102" s="217"/>
      <c r="M102" s="49"/>
      <c r="N102" s="49"/>
      <c r="O102" s="49"/>
    </row>
    <row r="103" spans="1:15">
      <c r="A103" s="32">
        <v>100</v>
      </c>
      <c r="B103" s="49"/>
      <c r="C103" s="49"/>
      <c r="D103" s="49"/>
      <c r="E103" s="78"/>
      <c r="F103" s="78"/>
      <c r="G103" s="51"/>
      <c r="H103" s="79"/>
      <c r="I103" s="80"/>
      <c r="J103" s="67" t="e">
        <f t="shared" si="0"/>
        <v>#DIV/0!</v>
      </c>
      <c r="K103" s="50"/>
      <c r="L103" s="217"/>
      <c r="M103" s="49"/>
      <c r="N103" s="49"/>
      <c r="O103" s="49"/>
    </row>
    <row r="104" spans="1:15">
      <c r="A104" s="73">
        <v>101</v>
      </c>
      <c r="B104" s="49"/>
      <c r="C104" s="49"/>
      <c r="D104" s="49"/>
      <c r="E104" s="78"/>
      <c r="F104" s="78"/>
      <c r="G104" s="51"/>
      <c r="H104" s="79"/>
      <c r="I104" s="80"/>
      <c r="J104" s="41" t="e">
        <f t="shared" si="0"/>
        <v>#DIV/0!</v>
      </c>
      <c r="K104" s="50"/>
      <c r="L104" s="217"/>
      <c r="M104" s="49"/>
      <c r="N104" s="49"/>
      <c r="O104" s="49"/>
    </row>
    <row r="105" spans="1:15">
      <c r="A105" s="73">
        <v>102</v>
      </c>
      <c r="B105" s="49"/>
      <c r="C105" s="49"/>
      <c r="D105" s="49"/>
      <c r="E105" s="78"/>
      <c r="F105" s="78"/>
      <c r="G105" s="51"/>
      <c r="H105" s="79"/>
      <c r="I105" s="80"/>
      <c r="J105" s="67" t="e">
        <f t="shared" si="0"/>
        <v>#DIV/0!</v>
      </c>
      <c r="K105" s="50"/>
      <c r="L105" s="217"/>
      <c r="M105" s="49"/>
      <c r="N105" s="49"/>
      <c r="O105" s="49"/>
    </row>
    <row r="106" spans="1:15">
      <c r="A106" s="32">
        <v>103</v>
      </c>
      <c r="B106" s="49"/>
      <c r="C106" s="49"/>
      <c r="D106" s="49"/>
      <c r="E106" s="78"/>
      <c r="F106" s="78"/>
      <c r="G106" s="51"/>
      <c r="H106" s="79"/>
      <c r="I106" s="80"/>
      <c r="J106" s="67" t="e">
        <f t="shared" si="0"/>
        <v>#DIV/0!</v>
      </c>
      <c r="K106" s="50"/>
      <c r="L106" s="217"/>
      <c r="M106" s="49"/>
      <c r="N106" s="49"/>
      <c r="O106" s="49"/>
    </row>
    <row r="107" spans="1:15">
      <c r="A107" s="32">
        <v>104</v>
      </c>
      <c r="B107" s="49"/>
      <c r="C107" s="49"/>
      <c r="D107" s="49"/>
      <c r="E107" s="78"/>
      <c r="F107" s="78"/>
      <c r="G107" s="51"/>
      <c r="H107" s="79"/>
      <c r="I107" s="80"/>
      <c r="J107" s="41" t="e">
        <f t="shared" si="0"/>
        <v>#DIV/0!</v>
      </c>
      <c r="K107" s="50"/>
      <c r="L107" s="217"/>
      <c r="M107" s="49"/>
      <c r="N107" s="49"/>
      <c r="O107" s="49"/>
    </row>
    <row r="108" spans="1:15">
      <c r="A108" s="32">
        <v>105</v>
      </c>
      <c r="B108" s="49"/>
      <c r="C108" s="49"/>
      <c r="D108" s="49"/>
      <c r="E108" s="78"/>
      <c r="F108" s="78"/>
      <c r="G108" s="51"/>
      <c r="H108" s="79"/>
      <c r="I108" s="80"/>
      <c r="J108" s="67" t="e">
        <f t="shared" si="0"/>
        <v>#DIV/0!</v>
      </c>
      <c r="K108" s="50"/>
      <c r="L108" s="217"/>
      <c r="M108" s="49"/>
      <c r="N108" s="49"/>
      <c r="O108" s="49"/>
    </row>
    <row r="109" spans="1:15">
      <c r="A109" s="73">
        <v>106</v>
      </c>
      <c r="B109" s="49"/>
      <c r="C109" s="49"/>
      <c r="D109" s="49"/>
      <c r="E109" s="78"/>
      <c r="F109" s="78"/>
      <c r="G109" s="51"/>
      <c r="H109" s="79"/>
      <c r="I109" s="80"/>
      <c r="J109" s="67" t="e">
        <f t="shared" si="0"/>
        <v>#DIV/0!</v>
      </c>
      <c r="K109" s="50"/>
      <c r="L109" s="217"/>
      <c r="M109" s="49"/>
      <c r="N109" s="49"/>
      <c r="O109" s="49"/>
    </row>
    <row r="110" spans="1:15">
      <c r="A110" s="73">
        <v>107</v>
      </c>
      <c r="B110" s="49"/>
      <c r="C110" s="49"/>
      <c r="D110" s="49"/>
      <c r="E110" s="78"/>
      <c r="F110" s="78"/>
      <c r="G110" s="51"/>
      <c r="H110" s="79"/>
      <c r="I110" s="80"/>
      <c r="J110" s="41" t="e">
        <f t="shared" si="0"/>
        <v>#DIV/0!</v>
      </c>
      <c r="K110" s="50"/>
      <c r="L110" s="217"/>
      <c r="M110" s="49"/>
      <c r="N110" s="49"/>
      <c r="O110" s="49"/>
    </row>
    <row r="111" spans="1:15">
      <c r="A111" s="32">
        <v>108</v>
      </c>
      <c r="B111" s="49"/>
      <c r="C111" s="49"/>
      <c r="D111" s="49"/>
      <c r="E111" s="78"/>
      <c r="F111" s="78"/>
      <c r="G111" s="51"/>
      <c r="H111" s="79"/>
      <c r="I111" s="80"/>
      <c r="J111" s="67" t="e">
        <f t="shared" si="0"/>
        <v>#DIV/0!</v>
      </c>
      <c r="K111" s="50"/>
      <c r="L111" s="217"/>
      <c r="M111" s="49"/>
      <c r="N111" s="49"/>
      <c r="O111" s="49"/>
    </row>
    <row r="112" spans="1:15">
      <c r="A112" s="32">
        <v>109</v>
      </c>
      <c r="B112" s="49"/>
      <c r="C112" s="49"/>
      <c r="D112" s="49"/>
      <c r="E112" s="78"/>
      <c r="F112" s="78"/>
      <c r="G112" s="51"/>
      <c r="H112" s="79"/>
      <c r="I112" s="80"/>
      <c r="J112" s="67" t="e">
        <f t="shared" si="0"/>
        <v>#DIV/0!</v>
      </c>
      <c r="K112" s="50"/>
      <c r="L112" s="217"/>
      <c r="M112" s="49"/>
      <c r="N112" s="49"/>
      <c r="O112" s="49"/>
    </row>
    <row r="113" spans="1:15">
      <c r="A113" s="32">
        <v>110</v>
      </c>
      <c r="B113" s="49"/>
      <c r="C113" s="49"/>
      <c r="D113" s="49"/>
      <c r="E113" s="78"/>
      <c r="F113" s="78"/>
      <c r="G113" s="51"/>
      <c r="H113" s="79"/>
      <c r="I113" s="80"/>
      <c r="J113" s="41" t="e">
        <f t="shared" si="0"/>
        <v>#DIV/0!</v>
      </c>
      <c r="K113" s="50"/>
      <c r="L113" s="217"/>
      <c r="M113" s="49"/>
      <c r="N113" s="49"/>
      <c r="O113" s="49"/>
    </row>
    <row r="114" spans="1:15">
      <c r="A114" s="73">
        <v>111</v>
      </c>
      <c r="B114" s="49"/>
      <c r="C114" s="49"/>
      <c r="D114" s="49"/>
      <c r="E114" s="78"/>
      <c r="F114" s="78"/>
      <c r="G114" s="51"/>
      <c r="H114" s="79"/>
      <c r="I114" s="80"/>
      <c r="J114" s="67" t="e">
        <f t="shared" si="0"/>
        <v>#DIV/0!</v>
      </c>
      <c r="K114" s="50"/>
      <c r="L114" s="217"/>
      <c r="M114" s="49"/>
      <c r="N114" s="49"/>
      <c r="O114" s="49"/>
    </row>
    <row r="115" spans="1:15">
      <c r="A115" s="73">
        <v>112</v>
      </c>
      <c r="B115" s="49"/>
      <c r="C115" s="49"/>
      <c r="D115" s="49"/>
      <c r="E115" s="78"/>
      <c r="F115" s="78"/>
      <c r="G115" s="51"/>
      <c r="H115" s="79"/>
      <c r="I115" s="80"/>
      <c r="J115" s="67" t="e">
        <f t="shared" si="0"/>
        <v>#DIV/0!</v>
      </c>
      <c r="K115" s="50"/>
      <c r="L115" s="217"/>
      <c r="M115" s="49"/>
      <c r="N115" s="49"/>
      <c r="O115" s="49"/>
    </row>
    <row r="116" spans="1:15">
      <c r="A116" s="32">
        <v>113</v>
      </c>
      <c r="B116" s="49"/>
      <c r="C116" s="49"/>
      <c r="D116" s="49"/>
      <c r="E116" s="78"/>
      <c r="F116" s="78"/>
      <c r="G116" s="51"/>
      <c r="H116" s="79"/>
      <c r="I116" s="80"/>
      <c r="J116" s="41" t="e">
        <f t="shared" si="0"/>
        <v>#DIV/0!</v>
      </c>
      <c r="K116" s="50"/>
      <c r="L116" s="217"/>
      <c r="M116" s="49"/>
      <c r="N116" s="49"/>
      <c r="O116" s="49"/>
    </row>
    <row r="117" spans="1:15">
      <c r="A117" s="32">
        <v>114</v>
      </c>
      <c r="B117" s="49"/>
      <c r="C117" s="49"/>
      <c r="D117" s="49"/>
      <c r="E117" s="78"/>
      <c r="F117" s="78"/>
      <c r="G117" s="51"/>
      <c r="H117" s="79"/>
      <c r="I117" s="80"/>
      <c r="J117" s="67" t="e">
        <f t="shared" si="0"/>
        <v>#DIV/0!</v>
      </c>
      <c r="K117" s="50"/>
      <c r="L117" s="217"/>
      <c r="M117" s="49"/>
      <c r="N117" s="49"/>
      <c r="O117" s="49"/>
    </row>
    <row r="118" spans="1:15">
      <c r="A118" s="32">
        <v>115</v>
      </c>
      <c r="B118" s="49"/>
      <c r="C118" s="49"/>
      <c r="D118" s="49"/>
      <c r="E118" s="78"/>
      <c r="F118" s="78"/>
      <c r="G118" s="51"/>
      <c r="H118" s="79"/>
      <c r="I118" s="80"/>
      <c r="J118" s="67" t="e">
        <f t="shared" si="0"/>
        <v>#DIV/0!</v>
      </c>
      <c r="K118" s="50"/>
      <c r="L118" s="217"/>
      <c r="M118" s="49"/>
      <c r="N118" s="49"/>
      <c r="O118" s="49"/>
    </row>
    <row r="119" spans="1:15">
      <c r="A119" s="73">
        <v>116</v>
      </c>
      <c r="B119" s="49"/>
      <c r="C119" s="49"/>
      <c r="D119" s="49"/>
      <c r="E119" s="78"/>
      <c r="F119" s="78"/>
      <c r="G119" s="51"/>
      <c r="H119" s="79"/>
      <c r="I119" s="80"/>
      <c r="J119" s="41" t="e">
        <f t="shared" si="0"/>
        <v>#DIV/0!</v>
      </c>
      <c r="K119" s="50"/>
      <c r="L119" s="217"/>
      <c r="M119" s="49"/>
      <c r="N119" s="49"/>
      <c r="O119" s="49"/>
    </row>
    <row r="120" spans="1:15">
      <c r="A120" s="73">
        <v>117</v>
      </c>
      <c r="B120" s="49"/>
      <c r="C120" s="49"/>
      <c r="D120" s="49"/>
      <c r="E120" s="78"/>
      <c r="F120" s="78"/>
      <c r="G120" s="51"/>
      <c r="H120" s="79"/>
      <c r="I120" s="80"/>
      <c r="J120" s="67" t="e">
        <f t="shared" si="0"/>
        <v>#DIV/0!</v>
      </c>
      <c r="K120" s="50"/>
      <c r="L120" s="217"/>
      <c r="M120" s="49"/>
      <c r="N120" s="49"/>
      <c r="O120" s="49"/>
    </row>
    <row r="121" spans="1:15">
      <c r="A121" s="32">
        <v>118</v>
      </c>
      <c r="B121" s="49"/>
      <c r="C121" s="49"/>
      <c r="D121" s="49"/>
      <c r="E121" s="78"/>
      <c r="F121" s="78"/>
      <c r="G121" s="51"/>
      <c r="H121" s="79"/>
      <c r="I121" s="80"/>
      <c r="J121" s="67" t="e">
        <f t="shared" si="0"/>
        <v>#DIV/0!</v>
      </c>
      <c r="K121" s="50"/>
      <c r="L121" s="217"/>
      <c r="M121" s="49"/>
      <c r="N121" s="49"/>
      <c r="O121" s="49"/>
    </row>
    <row r="122" spans="1:15">
      <c r="A122" s="32">
        <v>119</v>
      </c>
      <c r="B122" s="49"/>
      <c r="C122" s="49"/>
      <c r="D122" s="49"/>
      <c r="E122" s="78"/>
      <c r="F122" s="78"/>
      <c r="G122" s="51"/>
      <c r="H122" s="79"/>
      <c r="I122" s="80"/>
      <c r="J122" s="41" t="e">
        <f t="shared" si="0"/>
        <v>#DIV/0!</v>
      </c>
      <c r="K122" s="50"/>
      <c r="L122" s="217"/>
      <c r="M122" s="49"/>
      <c r="N122" s="49"/>
      <c r="O122" s="49"/>
    </row>
    <row r="123" spans="1:15">
      <c r="A123" s="32">
        <v>120</v>
      </c>
      <c r="B123" s="49"/>
      <c r="C123" s="49"/>
      <c r="D123" s="49"/>
      <c r="E123" s="78"/>
      <c r="F123" s="78"/>
      <c r="G123" s="51"/>
      <c r="H123" s="79"/>
      <c r="I123" s="80"/>
      <c r="J123" s="67" t="e">
        <f t="shared" si="0"/>
        <v>#DIV/0!</v>
      </c>
      <c r="K123" s="50"/>
      <c r="L123" s="217"/>
      <c r="M123" s="49"/>
      <c r="N123" s="49"/>
      <c r="O123" s="49"/>
    </row>
    <row r="124" spans="1:15">
      <c r="A124" s="73">
        <v>121</v>
      </c>
      <c r="B124" s="49"/>
      <c r="C124" s="49"/>
      <c r="D124" s="49"/>
      <c r="E124" s="78"/>
      <c r="F124" s="78"/>
      <c r="G124" s="51"/>
      <c r="H124" s="79"/>
      <c r="I124" s="80"/>
      <c r="J124" s="67" t="e">
        <f t="shared" si="0"/>
        <v>#DIV/0!</v>
      </c>
      <c r="K124" s="50"/>
      <c r="L124" s="217"/>
      <c r="M124" s="49"/>
      <c r="N124" s="49"/>
      <c r="O124" s="49"/>
    </row>
    <row r="125" spans="1:15">
      <c r="A125" s="73">
        <v>122</v>
      </c>
      <c r="B125" s="49"/>
      <c r="C125" s="49"/>
      <c r="D125" s="49"/>
      <c r="E125" s="78"/>
      <c r="F125" s="78"/>
      <c r="G125" s="51"/>
      <c r="H125" s="79"/>
      <c r="I125" s="80"/>
      <c r="J125" s="41" t="e">
        <f t="shared" si="0"/>
        <v>#DIV/0!</v>
      </c>
      <c r="K125" s="50"/>
      <c r="L125" s="217"/>
      <c r="M125" s="49"/>
      <c r="N125" s="49"/>
      <c r="O125" s="49"/>
    </row>
    <row r="126" spans="1:15">
      <c r="A126" s="32">
        <v>123</v>
      </c>
      <c r="B126" s="49"/>
      <c r="C126" s="49"/>
      <c r="D126" s="49"/>
      <c r="E126" s="78"/>
      <c r="F126" s="78"/>
      <c r="G126" s="51"/>
      <c r="H126" s="79"/>
      <c r="I126" s="80"/>
      <c r="J126" s="67" t="e">
        <f t="shared" si="0"/>
        <v>#DIV/0!</v>
      </c>
      <c r="K126" s="50"/>
      <c r="L126" s="217"/>
      <c r="M126" s="49"/>
      <c r="N126" s="49"/>
      <c r="O126" s="49"/>
    </row>
    <row r="127" spans="1:15">
      <c r="A127" s="32">
        <v>124</v>
      </c>
      <c r="B127" s="49"/>
      <c r="C127" s="49"/>
      <c r="D127" s="49"/>
      <c r="E127" s="78"/>
      <c r="F127" s="78"/>
      <c r="G127" s="51"/>
      <c r="H127" s="79"/>
      <c r="I127" s="80"/>
      <c r="J127" s="67" t="e">
        <f t="shared" si="0"/>
        <v>#DIV/0!</v>
      </c>
      <c r="K127" s="50"/>
      <c r="L127" s="217"/>
      <c r="M127" s="49"/>
      <c r="N127" s="49"/>
      <c r="O127" s="49"/>
    </row>
    <row r="128" spans="1:15">
      <c r="A128" s="32">
        <v>125</v>
      </c>
      <c r="B128" s="49"/>
      <c r="C128" s="49"/>
      <c r="D128" s="49"/>
      <c r="E128" s="78"/>
      <c r="F128" s="78"/>
      <c r="G128" s="51"/>
      <c r="H128" s="79"/>
      <c r="I128" s="80"/>
      <c r="J128" s="41" t="e">
        <f t="shared" si="0"/>
        <v>#DIV/0!</v>
      </c>
      <c r="K128" s="50"/>
      <c r="L128" s="217"/>
      <c r="M128" s="49"/>
      <c r="N128" s="49"/>
      <c r="O128" s="49"/>
    </row>
    <row r="129" spans="1:15">
      <c r="A129" s="73">
        <v>126</v>
      </c>
      <c r="B129" s="49"/>
      <c r="C129" s="49"/>
      <c r="D129" s="49"/>
      <c r="E129" s="78"/>
      <c r="F129" s="78"/>
      <c r="G129" s="51"/>
      <c r="H129" s="79"/>
      <c r="I129" s="80"/>
      <c r="J129" s="67" t="e">
        <f t="shared" si="0"/>
        <v>#DIV/0!</v>
      </c>
      <c r="K129" s="50"/>
      <c r="L129" s="217"/>
      <c r="M129" s="49"/>
      <c r="N129" s="49"/>
      <c r="O129" s="49"/>
    </row>
    <row r="130" spans="1:15">
      <c r="A130" s="73">
        <v>127</v>
      </c>
      <c r="B130" s="49"/>
      <c r="C130" s="49"/>
      <c r="D130" s="49"/>
      <c r="E130" s="78"/>
      <c r="F130" s="78"/>
      <c r="G130" s="51"/>
      <c r="H130" s="79"/>
      <c r="I130" s="80"/>
      <c r="J130" s="67" t="e">
        <f t="shared" si="0"/>
        <v>#DIV/0!</v>
      </c>
      <c r="K130" s="50"/>
      <c r="L130" s="217"/>
      <c r="M130" s="49"/>
      <c r="N130" s="49"/>
      <c r="O130" s="49"/>
    </row>
    <row r="131" spans="1:15">
      <c r="A131" s="32">
        <v>128</v>
      </c>
      <c r="B131" s="49"/>
      <c r="C131" s="49"/>
      <c r="D131" s="49"/>
      <c r="E131" s="78"/>
      <c r="F131" s="78"/>
      <c r="G131" s="51"/>
      <c r="H131" s="79"/>
      <c r="I131" s="80"/>
      <c r="J131" s="41" t="e">
        <f t="shared" si="0"/>
        <v>#DIV/0!</v>
      </c>
      <c r="K131" s="50"/>
      <c r="L131" s="217"/>
      <c r="M131" s="49"/>
      <c r="N131" s="49"/>
      <c r="O131" s="49"/>
    </row>
    <row r="132" spans="1:15">
      <c r="A132" s="32">
        <v>129</v>
      </c>
      <c r="B132" s="49"/>
      <c r="C132" s="49"/>
      <c r="D132" s="49"/>
      <c r="E132" s="78"/>
      <c r="F132" s="78"/>
      <c r="G132" s="51"/>
      <c r="H132" s="79"/>
      <c r="I132" s="80"/>
      <c r="J132" s="67" t="e">
        <f t="shared" si="0"/>
        <v>#DIV/0!</v>
      </c>
      <c r="K132" s="50"/>
      <c r="L132" s="217"/>
      <c r="M132" s="49"/>
      <c r="N132" s="49"/>
      <c r="O132" s="49"/>
    </row>
    <row r="133" spans="1:15">
      <c r="A133" s="32">
        <v>130</v>
      </c>
      <c r="B133" s="49"/>
      <c r="C133" s="49"/>
      <c r="D133" s="49"/>
      <c r="E133" s="78"/>
      <c r="F133" s="78"/>
      <c r="G133" s="51"/>
      <c r="H133" s="79"/>
      <c r="I133" s="80"/>
      <c r="J133" s="67" t="e">
        <f t="shared" si="0"/>
        <v>#DIV/0!</v>
      </c>
      <c r="K133" s="50"/>
      <c r="L133" s="217"/>
      <c r="M133" s="49"/>
      <c r="N133" s="49"/>
      <c r="O133" s="49"/>
    </row>
    <row r="134" spans="1:15">
      <c r="A134" s="73">
        <v>131</v>
      </c>
      <c r="B134" s="49"/>
      <c r="C134" s="49"/>
      <c r="D134" s="49"/>
      <c r="E134" s="78"/>
      <c r="F134" s="78"/>
      <c r="G134" s="51"/>
      <c r="H134" s="79"/>
      <c r="I134" s="80"/>
      <c r="J134" s="41" t="e">
        <f t="shared" si="0"/>
        <v>#DIV/0!</v>
      </c>
      <c r="K134" s="50"/>
      <c r="L134" s="217"/>
      <c r="M134" s="49"/>
      <c r="N134" s="49"/>
      <c r="O134" s="49"/>
    </row>
    <row r="135" spans="1:15">
      <c r="A135" s="73">
        <v>132</v>
      </c>
      <c r="B135" s="49"/>
      <c r="C135" s="49"/>
      <c r="D135" s="49"/>
      <c r="E135" s="78"/>
      <c r="F135" s="78"/>
      <c r="G135" s="51"/>
      <c r="H135" s="79"/>
      <c r="I135" s="80"/>
      <c r="J135" s="67" t="e">
        <f t="shared" si="0"/>
        <v>#DIV/0!</v>
      </c>
      <c r="K135" s="50"/>
      <c r="L135" s="217"/>
      <c r="M135" s="49"/>
      <c r="N135" s="49"/>
      <c r="O135" s="49"/>
    </row>
    <row r="136" spans="1:15">
      <c r="A136" s="32">
        <v>133</v>
      </c>
      <c r="B136" s="49"/>
      <c r="C136" s="49"/>
      <c r="D136" s="49"/>
      <c r="E136" s="78"/>
      <c r="F136" s="78"/>
      <c r="G136" s="51"/>
      <c r="H136" s="79"/>
      <c r="I136" s="80"/>
      <c r="J136" s="67" t="e">
        <f t="shared" si="0"/>
        <v>#DIV/0!</v>
      </c>
      <c r="K136" s="50"/>
      <c r="L136" s="217"/>
      <c r="M136" s="49"/>
      <c r="N136" s="49"/>
      <c r="O136" s="49"/>
    </row>
    <row r="137" spans="1:15">
      <c r="A137" s="32">
        <v>134</v>
      </c>
      <c r="B137" s="49"/>
      <c r="C137" s="49"/>
      <c r="D137" s="49"/>
      <c r="E137" s="78"/>
      <c r="F137" s="78"/>
      <c r="G137" s="51"/>
      <c r="H137" s="79"/>
      <c r="I137" s="80"/>
      <c r="J137" s="41" t="e">
        <f t="shared" si="0"/>
        <v>#DIV/0!</v>
      </c>
      <c r="K137" s="50"/>
      <c r="L137" s="217"/>
      <c r="M137" s="49"/>
      <c r="N137" s="49"/>
      <c r="O137" s="49"/>
    </row>
    <row r="138" spans="1:15">
      <c r="A138" s="32">
        <v>135</v>
      </c>
      <c r="B138" s="49"/>
      <c r="C138" s="49"/>
      <c r="D138" s="49"/>
      <c r="E138" s="78"/>
      <c r="F138" s="78"/>
      <c r="G138" s="51"/>
      <c r="H138" s="79"/>
      <c r="I138" s="80"/>
      <c r="J138" s="67" t="e">
        <f t="shared" si="0"/>
        <v>#DIV/0!</v>
      </c>
      <c r="K138" s="50"/>
      <c r="L138" s="217"/>
      <c r="M138" s="49"/>
      <c r="N138" s="49"/>
      <c r="O138" s="49"/>
    </row>
    <row r="139" spans="1:15">
      <c r="A139" s="73">
        <v>136</v>
      </c>
      <c r="B139" s="49"/>
      <c r="C139" s="49"/>
      <c r="D139" s="49"/>
      <c r="E139" s="78"/>
      <c r="F139" s="78"/>
      <c r="G139" s="51"/>
      <c r="H139" s="79"/>
      <c r="I139" s="80"/>
      <c r="J139" s="67" t="e">
        <f t="shared" si="0"/>
        <v>#DIV/0!</v>
      </c>
      <c r="K139" s="50"/>
      <c r="L139" s="217"/>
      <c r="M139" s="49"/>
      <c r="N139" s="49"/>
      <c r="O139" s="49"/>
    </row>
    <row r="140" spans="1:15">
      <c r="A140" s="73">
        <v>137</v>
      </c>
      <c r="B140" s="49"/>
      <c r="C140" s="49"/>
      <c r="D140" s="49"/>
      <c r="E140" s="78"/>
      <c r="F140" s="78"/>
      <c r="G140" s="51"/>
      <c r="H140" s="79"/>
      <c r="I140" s="80"/>
      <c r="J140" s="41" t="e">
        <f t="shared" si="0"/>
        <v>#DIV/0!</v>
      </c>
      <c r="K140" s="50"/>
      <c r="L140" s="217"/>
      <c r="M140" s="49"/>
      <c r="N140" s="49"/>
      <c r="O140" s="49"/>
    </row>
    <row r="141" spans="1:15">
      <c r="A141" s="32">
        <v>138</v>
      </c>
      <c r="B141" s="49"/>
      <c r="C141" s="49"/>
      <c r="D141" s="49"/>
      <c r="E141" s="78"/>
      <c r="F141" s="78"/>
      <c r="G141" s="51"/>
      <c r="H141" s="79"/>
      <c r="I141" s="80"/>
      <c r="J141" s="67" t="e">
        <f t="shared" si="0"/>
        <v>#DIV/0!</v>
      </c>
      <c r="K141" s="50"/>
      <c r="L141" s="217"/>
      <c r="M141" s="49"/>
      <c r="N141" s="49"/>
      <c r="O141" s="49"/>
    </row>
    <row r="142" spans="1:15">
      <c r="A142" s="32">
        <v>139</v>
      </c>
      <c r="B142" s="49"/>
      <c r="C142" s="49"/>
      <c r="D142" s="49"/>
      <c r="E142" s="78"/>
      <c r="F142" s="78"/>
      <c r="G142" s="51"/>
      <c r="H142" s="79"/>
      <c r="I142" s="80"/>
      <c r="J142" s="67" t="e">
        <f t="shared" si="0"/>
        <v>#DIV/0!</v>
      </c>
      <c r="K142" s="50"/>
      <c r="L142" s="217"/>
      <c r="M142" s="49"/>
      <c r="N142" s="49"/>
      <c r="O142" s="49"/>
    </row>
    <row r="143" spans="1:15">
      <c r="A143" s="32">
        <v>140</v>
      </c>
      <c r="B143" s="49"/>
      <c r="C143" s="49"/>
      <c r="D143" s="49"/>
      <c r="E143" s="78"/>
      <c r="F143" s="78"/>
      <c r="G143" s="51"/>
      <c r="H143" s="79"/>
      <c r="I143" s="80"/>
      <c r="J143" s="41" t="e">
        <f t="shared" si="0"/>
        <v>#DIV/0!</v>
      </c>
      <c r="K143" s="50"/>
      <c r="L143" s="217"/>
      <c r="M143" s="49"/>
      <c r="N143" s="49"/>
      <c r="O143" s="49"/>
    </row>
    <row r="144" spans="1:15">
      <c r="A144" s="73">
        <v>141</v>
      </c>
      <c r="B144" s="49"/>
      <c r="C144" s="49"/>
      <c r="D144" s="49"/>
      <c r="E144" s="78"/>
      <c r="F144" s="78"/>
      <c r="G144" s="51"/>
      <c r="H144" s="79"/>
      <c r="I144" s="80"/>
      <c r="J144" s="67" t="e">
        <f t="shared" si="0"/>
        <v>#DIV/0!</v>
      </c>
      <c r="K144" s="50"/>
      <c r="L144" s="217"/>
      <c r="M144" s="49"/>
      <c r="N144" s="49"/>
      <c r="O144" s="49"/>
    </row>
    <row r="145" spans="1:15">
      <c r="A145" s="73">
        <v>142</v>
      </c>
      <c r="B145" s="49"/>
      <c r="C145" s="49"/>
      <c r="D145" s="49"/>
      <c r="E145" s="78"/>
      <c r="F145" s="78"/>
      <c r="G145" s="51"/>
      <c r="H145" s="79"/>
      <c r="I145" s="80"/>
      <c r="J145" s="67" t="e">
        <f t="shared" si="0"/>
        <v>#DIV/0!</v>
      </c>
      <c r="K145" s="50"/>
      <c r="L145" s="217"/>
      <c r="M145" s="49"/>
      <c r="N145" s="49"/>
      <c r="O145" s="49"/>
    </row>
    <row r="146" spans="1:15">
      <c r="A146" s="32">
        <v>143</v>
      </c>
      <c r="B146" s="49"/>
      <c r="C146" s="49"/>
      <c r="D146" s="49"/>
      <c r="E146" s="78"/>
      <c r="F146" s="78"/>
      <c r="G146" s="51"/>
      <c r="H146" s="79"/>
      <c r="I146" s="80"/>
      <c r="J146" s="41" t="e">
        <f t="shared" si="0"/>
        <v>#DIV/0!</v>
      </c>
      <c r="K146" s="50"/>
      <c r="L146" s="217"/>
      <c r="M146" s="49"/>
      <c r="N146" s="49"/>
      <c r="O146" s="49"/>
    </row>
    <row r="147" spans="1:15">
      <c r="A147" s="32">
        <v>144</v>
      </c>
      <c r="B147" s="49"/>
      <c r="C147" s="49"/>
      <c r="D147" s="49"/>
      <c r="E147" s="78"/>
      <c r="F147" s="78"/>
      <c r="G147" s="51"/>
      <c r="H147" s="79"/>
      <c r="I147" s="80"/>
      <c r="J147" s="67" t="e">
        <f t="shared" si="0"/>
        <v>#DIV/0!</v>
      </c>
      <c r="K147" s="50"/>
      <c r="L147" s="217"/>
      <c r="M147" s="49"/>
      <c r="N147" s="49"/>
      <c r="O147" s="49"/>
    </row>
    <row r="148" spans="1:15">
      <c r="A148" s="32">
        <v>145</v>
      </c>
      <c r="B148" s="49"/>
      <c r="C148" s="49"/>
      <c r="D148" s="49"/>
      <c r="E148" s="78"/>
      <c r="F148" s="78"/>
      <c r="G148" s="51"/>
      <c r="H148" s="79"/>
      <c r="I148" s="80"/>
      <c r="J148" s="67" t="e">
        <f t="shared" si="0"/>
        <v>#DIV/0!</v>
      </c>
      <c r="K148" s="50"/>
      <c r="L148" s="217"/>
      <c r="M148" s="49"/>
      <c r="N148" s="49"/>
      <c r="O148" s="49"/>
    </row>
    <row r="149" spans="1:15">
      <c r="A149" s="73">
        <v>146</v>
      </c>
      <c r="B149" s="49"/>
      <c r="C149" s="49"/>
      <c r="D149" s="49"/>
      <c r="E149" s="78"/>
      <c r="F149" s="78"/>
      <c r="G149" s="51"/>
      <c r="H149" s="79"/>
      <c r="I149" s="80"/>
      <c r="J149" s="41" t="e">
        <f t="shared" si="0"/>
        <v>#DIV/0!</v>
      </c>
      <c r="K149" s="50"/>
      <c r="L149" s="217"/>
      <c r="M149" s="49"/>
      <c r="N149" s="49"/>
      <c r="O149" s="49"/>
    </row>
    <row r="150" spans="1:15">
      <c r="A150" s="73">
        <v>147</v>
      </c>
      <c r="B150" s="49"/>
      <c r="C150" s="49"/>
      <c r="D150" s="49"/>
      <c r="E150" s="78"/>
      <c r="F150" s="78"/>
      <c r="G150" s="51"/>
      <c r="H150" s="79"/>
      <c r="I150" s="80"/>
      <c r="J150" s="67" t="e">
        <f t="shared" si="0"/>
        <v>#DIV/0!</v>
      </c>
      <c r="K150" s="50"/>
      <c r="L150" s="217"/>
      <c r="M150" s="49"/>
      <c r="N150" s="49"/>
      <c r="O150" s="49"/>
    </row>
    <row r="151" spans="1:15">
      <c r="A151" s="32">
        <v>148</v>
      </c>
      <c r="B151" s="49"/>
      <c r="C151" s="49"/>
      <c r="D151" s="49"/>
      <c r="E151" s="78"/>
      <c r="F151" s="78"/>
      <c r="G151" s="51"/>
      <c r="H151" s="79"/>
      <c r="I151" s="80"/>
      <c r="J151" s="67" t="e">
        <f t="shared" si="0"/>
        <v>#DIV/0!</v>
      </c>
      <c r="K151" s="50"/>
      <c r="L151" s="217"/>
      <c r="M151" s="49"/>
      <c r="N151" s="49"/>
      <c r="O151" s="49"/>
    </row>
    <row r="152" spans="1:15">
      <c r="A152" s="32">
        <v>149</v>
      </c>
      <c r="B152" s="49"/>
      <c r="C152" s="49"/>
      <c r="D152" s="49"/>
      <c r="E152" s="78"/>
      <c r="F152" s="78"/>
      <c r="G152" s="51"/>
      <c r="H152" s="79"/>
      <c r="I152" s="80"/>
      <c r="J152" s="41" t="e">
        <f t="shared" si="0"/>
        <v>#DIV/0!</v>
      </c>
      <c r="K152" s="50"/>
      <c r="L152" s="217"/>
      <c r="M152" s="49"/>
      <c r="N152" s="49"/>
      <c r="O152" s="49"/>
    </row>
    <row r="153" spans="1:15">
      <c r="A153" s="32">
        <v>150</v>
      </c>
      <c r="B153" s="49"/>
      <c r="C153" s="49"/>
      <c r="D153" s="49"/>
      <c r="E153" s="78"/>
      <c r="F153" s="78"/>
      <c r="G153" s="51"/>
      <c r="H153" s="79"/>
      <c r="I153" s="80"/>
      <c r="J153" s="67" t="e">
        <f t="shared" si="0"/>
        <v>#DIV/0!</v>
      </c>
      <c r="K153" s="50"/>
      <c r="L153" s="217"/>
      <c r="M153" s="49"/>
      <c r="N153" s="49"/>
      <c r="O153" s="49"/>
    </row>
    <row r="154" spans="1:15">
      <c r="A154" s="73">
        <v>151</v>
      </c>
      <c r="B154" s="49"/>
      <c r="C154" s="49"/>
      <c r="D154" s="49"/>
      <c r="E154" s="78"/>
      <c r="F154" s="78"/>
      <c r="G154" s="51"/>
      <c r="H154" s="79"/>
      <c r="I154" s="80"/>
      <c r="J154" s="67" t="e">
        <f t="shared" si="0"/>
        <v>#DIV/0!</v>
      </c>
      <c r="K154" s="50"/>
      <c r="L154" s="217"/>
      <c r="M154" s="49"/>
      <c r="N154" s="49"/>
      <c r="O154" s="49"/>
    </row>
    <row r="155" spans="1:15">
      <c r="A155" s="73">
        <v>152</v>
      </c>
      <c r="B155" s="49"/>
      <c r="C155" s="49"/>
      <c r="D155" s="49"/>
      <c r="E155" s="78"/>
      <c r="F155" s="78"/>
      <c r="G155" s="51"/>
      <c r="H155" s="79"/>
      <c r="I155" s="80"/>
      <c r="J155" s="41" t="e">
        <f t="shared" si="0"/>
        <v>#DIV/0!</v>
      </c>
      <c r="K155" s="50"/>
      <c r="L155" s="217"/>
      <c r="M155" s="49"/>
      <c r="N155" s="49"/>
      <c r="O155" s="49"/>
    </row>
    <row r="156" spans="1:15">
      <c r="A156" s="32">
        <v>153</v>
      </c>
      <c r="B156" s="49"/>
      <c r="C156" s="49"/>
      <c r="D156" s="49"/>
      <c r="E156" s="78"/>
      <c r="F156" s="78"/>
      <c r="G156" s="51"/>
      <c r="H156" s="79"/>
      <c r="I156" s="80"/>
      <c r="J156" s="67" t="e">
        <f t="shared" si="0"/>
        <v>#DIV/0!</v>
      </c>
      <c r="K156" s="50"/>
      <c r="L156" s="217"/>
      <c r="M156" s="49"/>
      <c r="N156" s="49"/>
      <c r="O156" s="49"/>
    </row>
    <row r="157" spans="1:15">
      <c r="A157" s="32">
        <v>154</v>
      </c>
      <c r="B157" s="49"/>
      <c r="C157" s="49"/>
      <c r="D157" s="49"/>
      <c r="E157" s="78"/>
      <c r="F157" s="78"/>
      <c r="G157" s="51"/>
      <c r="H157" s="79"/>
      <c r="I157" s="80"/>
      <c r="J157" s="67" t="e">
        <f t="shared" si="0"/>
        <v>#DIV/0!</v>
      </c>
      <c r="K157" s="50"/>
      <c r="L157" s="217"/>
      <c r="M157" s="49"/>
      <c r="N157" s="49"/>
      <c r="O157" s="49"/>
    </row>
    <row r="158" spans="1:15">
      <c r="A158" s="32">
        <v>155</v>
      </c>
      <c r="B158" s="49"/>
      <c r="C158" s="49"/>
      <c r="D158" s="49"/>
      <c r="E158" s="78"/>
      <c r="F158" s="78"/>
      <c r="G158" s="51"/>
      <c r="H158" s="79"/>
      <c r="I158" s="80"/>
      <c r="J158" s="41" t="e">
        <f t="shared" si="0"/>
        <v>#DIV/0!</v>
      </c>
      <c r="K158" s="50"/>
      <c r="L158" s="217"/>
      <c r="M158" s="49"/>
      <c r="N158" s="49"/>
      <c r="O158" s="49"/>
    </row>
    <row r="159" spans="1:15">
      <c r="A159" s="73">
        <v>156</v>
      </c>
      <c r="B159" s="49"/>
      <c r="C159" s="49"/>
      <c r="D159" s="49"/>
      <c r="E159" s="78"/>
      <c r="F159" s="78"/>
      <c r="G159" s="51"/>
      <c r="H159" s="79"/>
      <c r="I159" s="80"/>
      <c r="J159" s="67" t="e">
        <f t="shared" si="0"/>
        <v>#DIV/0!</v>
      </c>
      <c r="K159" s="50"/>
      <c r="L159" s="217"/>
      <c r="M159" s="49"/>
      <c r="N159" s="49"/>
      <c r="O159" s="49"/>
    </row>
    <row r="160" spans="1:15">
      <c r="A160" s="73">
        <v>157</v>
      </c>
      <c r="B160" s="49"/>
      <c r="C160" s="49"/>
      <c r="D160" s="49"/>
      <c r="E160" s="78"/>
      <c r="F160" s="78"/>
      <c r="G160" s="51"/>
      <c r="H160" s="79"/>
      <c r="I160" s="80"/>
      <c r="J160" s="67" t="e">
        <f t="shared" si="0"/>
        <v>#DIV/0!</v>
      </c>
      <c r="K160" s="50"/>
      <c r="L160" s="217"/>
      <c r="M160" s="49"/>
      <c r="N160" s="49"/>
      <c r="O160" s="49"/>
    </row>
    <row r="161" spans="1:15">
      <c r="A161" s="32">
        <v>158</v>
      </c>
      <c r="B161" s="49"/>
      <c r="C161" s="49"/>
      <c r="D161" s="49"/>
      <c r="E161" s="78"/>
      <c r="F161" s="78"/>
      <c r="G161" s="51"/>
      <c r="H161" s="79"/>
      <c r="I161" s="80"/>
      <c r="J161" s="41" t="e">
        <f t="shared" si="0"/>
        <v>#DIV/0!</v>
      </c>
      <c r="K161" s="50"/>
      <c r="L161" s="217"/>
      <c r="M161" s="49"/>
      <c r="N161" s="49"/>
      <c r="O161" s="49"/>
    </row>
    <row r="162" spans="1:15">
      <c r="A162" s="32">
        <v>159</v>
      </c>
      <c r="B162" s="49"/>
      <c r="C162" s="49"/>
      <c r="D162" s="49"/>
      <c r="E162" s="78"/>
      <c r="F162" s="78"/>
      <c r="G162" s="51"/>
      <c r="H162" s="79"/>
      <c r="I162" s="80"/>
      <c r="J162" s="67" t="e">
        <f t="shared" si="0"/>
        <v>#DIV/0!</v>
      </c>
      <c r="K162" s="50"/>
      <c r="L162" s="217"/>
      <c r="M162" s="49"/>
      <c r="N162" s="49"/>
      <c r="O162" s="49"/>
    </row>
    <row r="163" spans="1:15">
      <c r="A163" s="32">
        <v>160</v>
      </c>
      <c r="B163" s="49"/>
      <c r="C163" s="49"/>
      <c r="D163" s="49"/>
      <c r="E163" s="78"/>
      <c r="F163" s="78"/>
      <c r="G163" s="51"/>
      <c r="H163" s="79"/>
      <c r="I163" s="80"/>
      <c r="J163" s="67" t="e">
        <f t="shared" si="0"/>
        <v>#DIV/0!</v>
      </c>
      <c r="K163" s="50"/>
      <c r="L163" s="217"/>
      <c r="M163" s="49"/>
      <c r="N163" s="49"/>
      <c r="O163" s="49"/>
    </row>
    <row r="164" spans="1:15">
      <c r="A164" s="73">
        <v>161</v>
      </c>
      <c r="B164" s="49"/>
      <c r="C164" s="49"/>
      <c r="D164" s="49"/>
      <c r="E164" s="78"/>
      <c r="F164" s="78"/>
      <c r="G164" s="51"/>
      <c r="H164" s="79"/>
      <c r="I164" s="80"/>
      <c r="J164" s="41" t="e">
        <f t="shared" si="0"/>
        <v>#DIV/0!</v>
      </c>
      <c r="K164" s="50"/>
      <c r="L164" s="217"/>
      <c r="M164" s="49"/>
      <c r="N164" s="49"/>
      <c r="O164" s="49"/>
    </row>
    <row r="165" spans="1:15">
      <c r="A165" s="73">
        <v>162</v>
      </c>
      <c r="B165" s="49"/>
      <c r="C165" s="49"/>
      <c r="D165" s="49"/>
      <c r="E165" s="78"/>
      <c r="F165" s="78"/>
      <c r="G165" s="51"/>
      <c r="H165" s="79"/>
      <c r="I165" s="80"/>
      <c r="J165" s="67" t="e">
        <f t="shared" si="0"/>
        <v>#DIV/0!</v>
      </c>
      <c r="K165" s="50"/>
      <c r="L165" s="217"/>
      <c r="M165" s="49"/>
      <c r="N165" s="49"/>
      <c r="O165" s="49"/>
    </row>
    <row r="166" spans="1:15">
      <c r="A166" s="32">
        <v>163</v>
      </c>
      <c r="B166" s="49"/>
      <c r="C166" s="49"/>
      <c r="D166" s="49"/>
      <c r="E166" s="78"/>
      <c r="F166" s="78"/>
      <c r="G166" s="51"/>
      <c r="H166" s="79"/>
      <c r="I166" s="80"/>
      <c r="J166" s="67" t="e">
        <f t="shared" si="0"/>
        <v>#DIV/0!</v>
      </c>
      <c r="K166" s="50"/>
      <c r="L166" s="217"/>
      <c r="M166" s="49"/>
      <c r="N166" s="49"/>
      <c r="O166" s="49"/>
    </row>
    <row r="167" spans="1:15">
      <c r="A167" s="32">
        <v>164</v>
      </c>
      <c r="B167" s="49"/>
      <c r="C167" s="49"/>
      <c r="D167" s="49"/>
      <c r="E167" s="78"/>
      <c r="F167" s="78"/>
      <c r="G167" s="51"/>
      <c r="H167" s="79"/>
      <c r="I167" s="80"/>
      <c r="J167" s="41" t="e">
        <f t="shared" si="0"/>
        <v>#DIV/0!</v>
      </c>
      <c r="K167" s="50"/>
      <c r="L167" s="217"/>
      <c r="M167" s="49"/>
      <c r="N167" s="49"/>
      <c r="O167" s="49"/>
    </row>
    <row r="168" spans="1:15">
      <c r="A168" s="32">
        <v>165</v>
      </c>
      <c r="B168" s="49"/>
      <c r="C168" s="49"/>
      <c r="D168" s="49"/>
      <c r="E168" s="78"/>
      <c r="F168" s="78"/>
      <c r="G168" s="51"/>
      <c r="H168" s="79"/>
      <c r="I168" s="80"/>
      <c r="J168" s="67" t="e">
        <f t="shared" si="0"/>
        <v>#DIV/0!</v>
      </c>
      <c r="K168" s="50"/>
      <c r="L168" s="217"/>
      <c r="M168" s="49"/>
      <c r="N168" s="49"/>
      <c r="O168" s="49"/>
    </row>
    <row r="169" spans="1:15">
      <c r="A169" s="73">
        <v>166</v>
      </c>
      <c r="B169" s="49"/>
      <c r="C169" s="49"/>
      <c r="D169" s="49"/>
      <c r="E169" s="78"/>
      <c r="F169" s="78"/>
      <c r="G169" s="51"/>
      <c r="H169" s="79"/>
      <c r="I169" s="80"/>
      <c r="J169" s="67" t="e">
        <f t="shared" si="0"/>
        <v>#DIV/0!</v>
      </c>
      <c r="K169" s="50"/>
      <c r="L169" s="217"/>
      <c r="M169" s="49"/>
      <c r="N169" s="49"/>
      <c r="O169" s="49"/>
    </row>
    <row r="170" spans="1:15">
      <c r="A170" s="73">
        <v>167</v>
      </c>
      <c r="B170" s="49"/>
      <c r="C170" s="49"/>
      <c r="D170" s="49"/>
      <c r="E170" s="78"/>
      <c r="F170" s="78"/>
      <c r="G170" s="51"/>
      <c r="H170" s="79"/>
      <c r="I170" s="80"/>
      <c r="J170" s="41" t="e">
        <f t="shared" si="0"/>
        <v>#DIV/0!</v>
      </c>
      <c r="K170" s="50"/>
      <c r="L170" s="217"/>
      <c r="M170" s="49"/>
      <c r="N170" s="49"/>
      <c r="O170" s="49"/>
    </row>
    <row r="171" spans="1:15">
      <c r="A171" s="32">
        <v>168</v>
      </c>
      <c r="B171" s="49"/>
      <c r="C171" s="49"/>
      <c r="D171" s="49"/>
      <c r="E171" s="78"/>
      <c r="F171" s="78"/>
      <c r="G171" s="51"/>
      <c r="H171" s="79"/>
      <c r="I171" s="80"/>
      <c r="J171" s="67" t="e">
        <f t="shared" si="0"/>
        <v>#DIV/0!</v>
      </c>
      <c r="K171" s="50"/>
      <c r="L171" s="217"/>
      <c r="M171" s="49"/>
      <c r="N171" s="49"/>
      <c r="O171" s="49"/>
    </row>
    <row r="172" spans="1:15">
      <c r="A172" s="32">
        <v>169</v>
      </c>
      <c r="B172" s="49"/>
      <c r="C172" s="49"/>
      <c r="D172" s="49"/>
      <c r="E172" s="78"/>
      <c r="F172" s="78"/>
      <c r="G172" s="51"/>
      <c r="H172" s="79"/>
      <c r="I172" s="80"/>
      <c r="J172" s="67" t="e">
        <f t="shared" si="0"/>
        <v>#DIV/0!</v>
      </c>
      <c r="K172" s="50"/>
      <c r="L172" s="217"/>
      <c r="M172" s="49"/>
      <c r="N172" s="49"/>
      <c r="O172" s="49"/>
    </row>
    <row r="173" spans="1:15">
      <c r="A173" s="32">
        <v>170</v>
      </c>
      <c r="B173" s="49"/>
      <c r="C173" s="49"/>
      <c r="D173" s="49"/>
      <c r="E173" s="78"/>
      <c r="F173" s="78"/>
      <c r="G173" s="51"/>
      <c r="H173" s="79"/>
      <c r="I173" s="80"/>
      <c r="J173" s="41" t="e">
        <f t="shared" si="0"/>
        <v>#DIV/0!</v>
      </c>
      <c r="K173" s="50"/>
      <c r="L173" s="217"/>
      <c r="M173" s="49"/>
      <c r="N173" s="49"/>
      <c r="O173" s="49"/>
    </row>
    <row r="174" spans="1:15">
      <c r="A174" s="73">
        <v>171</v>
      </c>
      <c r="B174" s="49"/>
      <c r="C174" s="49"/>
      <c r="D174" s="49"/>
      <c r="E174" s="78"/>
      <c r="F174" s="78"/>
      <c r="G174" s="51"/>
      <c r="H174" s="79"/>
      <c r="I174" s="80"/>
      <c r="J174" s="67" t="e">
        <f t="shared" si="0"/>
        <v>#DIV/0!</v>
      </c>
      <c r="K174" s="50"/>
      <c r="L174" s="217"/>
      <c r="M174" s="49"/>
      <c r="N174" s="49"/>
      <c r="O174" s="49"/>
    </row>
    <row r="175" spans="1:15">
      <c r="A175" s="73">
        <v>172</v>
      </c>
      <c r="B175" s="49"/>
      <c r="C175" s="49"/>
      <c r="D175" s="49"/>
      <c r="E175" s="78"/>
      <c r="F175" s="78"/>
      <c r="G175" s="51"/>
      <c r="H175" s="79"/>
      <c r="I175" s="80"/>
      <c r="J175" s="67" t="e">
        <f t="shared" si="0"/>
        <v>#DIV/0!</v>
      </c>
      <c r="K175" s="50"/>
      <c r="L175" s="217"/>
      <c r="M175" s="49"/>
      <c r="N175" s="49"/>
      <c r="O175" s="49"/>
    </row>
    <row r="176" spans="1:15">
      <c r="A176" s="32">
        <v>173</v>
      </c>
      <c r="B176" s="49"/>
      <c r="C176" s="49"/>
      <c r="D176" s="49"/>
      <c r="E176" s="78"/>
      <c r="F176" s="78"/>
      <c r="G176" s="51"/>
      <c r="H176" s="79"/>
      <c r="I176" s="80"/>
      <c r="J176" s="41" t="e">
        <f t="shared" si="0"/>
        <v>#DIV/0!</v>
      </c>
      <c r="K176" s="50"/>
      <c r="L176" s="217"/>
      <c r="M176" s="49"/>
      <c r="N176" s="49"/>
      <c r="O176" s="49"/>
    </row>
    <row r="177" spans="1:15">
      <c r="A177" s="32">
        <v>174</v>
      </c>
      <c r="B177" s="49"/>
      <c r="C177" s="49"/>
      <c r="D177" s="49"/>
      <c r="E177" s="78"/>
      <c r="F177" s="78"/>
      <c r="G177" s="51"/>
      <c r="H177" s="79"/>
      <c r="I177" s="80"/>
      <c r="J177" s="67" t="e">
        <f t="shared" si="0"/>
        <v>#DIV/0!</v>
      </c>
      <c r="K177" s="50"/>
      <c r="L177" s="217"/>
      <c r="M177" s="49"/>
      <c r="N177" s="49"/>
      <c r="O177" s="49"/>
    </row>
    <row r="178" spans="1:15">
      <c r="A178" s="32">
        <v>175</v>
      </c>
      <c r="B178" s="49"/>
      <c r="C178" s="49"/>
      <c r="D178" s="49"/>
      <c r="E178" s="78"/>
      <c r="F178" s="78"/>
      <c r="G178" s="51"/>
      <c r="H178" s="79"/>
      <c r="I178" s="80"/>
      <c r="J178" s="67" t="e">
        <f t="shared" si="0"/>
        <v>#DIV/0!</v>
      </c>
      <c r="K178" s="50"/>
      <c r="L178" s="217"/>
      <c r="M178" s="49"/>
      <c r="N178" s="49"/>
      <c r="O178" s="49"/>
    </row>
    <row r="179" spans="1:15">
      <c r="A179" s="73">
        <v>176</v>
      </c>
      <c r="B179" s="49"/>
      <c r="C179" s="49"/>
      <c r="D179" s="49"/>
      <c r="E179" s="78"/>
      <c r="F179" s="78"/>
      <c r="G179" s="51"/>
      <c r="H179" s="79"/>
      <c r="I179" s="80"/>
      <c r="J179" s="41" t="e">
        <f t="shared" si="0"/>
        <v>#DIV/0!</v>
      </c>
      <c r="K179" s="50"/>
      <c r="L179" s="217"/>
      <c r="M179" s="49"/>
      <c r="N179" s="49"/>
      <c r="O179" s="49"/>
    </row>
    <row r="180" spans="1:15">
      <c r="A180" s="73">
        <v>177</v>
      </c>
      <c r="B180" s="49"/>
      <c r="C180" s="49"/>
      <c r="D180" s="49"/>
      <c r="E180" s="78"/>
      <c r="F180" s="78"/>
      <c r="G180" s="51"/>
      <c r="H180" s="79"/>
      <c r="I180" s="80"/>
      <c r="J180" s="67" t="e">
        <f t="shared" si="0"/>
        <v>#DIV/0!</v>
      </c>
      <c r="K180" s="50"/>
      <c r="L180" s="217"/>
      <c r="M180" s="49"/>
      <c r="N180" s="49"/>
      <c r="O180" s="49"/>
    </row>
    <row r="181" spans="1:15">
      <c r="A181" s="32">
        <v>178</v>
      </c>
      <c r="B181" s="49"/>
      <c r="C181" s="49"/>
      <c r="D181" s="49"/>
      <c r="E181" s="78"/>
      <c r="F181" s="78"/>
      <c r="G181" s="51"/>
      <c r="H181" s="79"/>
      <c r="I181" s="80"/>
      <c r="J181" s="67" t="e">
        <f t="shared" si="0"/>
        <v>#DIV/0!</v>
      </c>
      <c r="K181" s="50"/>
      <c r="L181" s="217"/>
      <c r="M181" s="49"/>
      <c r="N181" s="49"/>
      <c r="O181" s="49"/>
    </row>
    <row r="182" spans="1:15">
      <c r="A182" s="32">
        <v>179</v>
      </c>
      <c r="B182" s="49"/>
      <c r="C182" s="49"/>
      <c r="D182" s="49"/>
      <c r="E182" s="78"/>
      <c r="F182" s="78"/>
      <c r="G182" s="51"/>
      <c r="H182" s="79"/>
      <c r="I182" s="80"/>
      <c r="J182" s="41" t="e">
        <f t="shared" si="0"/>
        <v>#DIV/0!</v>
      </c>
      <c r="K182" s="50"/>
      <c r="L182" s="217"/>
      <c r="M182" s="49"/>
      <c r="N182" s="49"/>
      <c r="O182" s="49"/>
    </row>
    <row r="183" spans="1:15">
      <c r="A183" s="32">
        <v>180</v>
      </c>
      <c r="B183" s="49"/>
      <c r="C183" s="49"/>
      <c r="D183" s="49"/>
      <c r="E183" s="78"/>
      <c r="F183" s="78"/>
      <c r="G183" s="51"/>
      <c r="H183" s="79"/>
      <c r="I183" s="80"/>
      <c r="J183" s="67" t="e">
        <f t="shared" si="0"/>
        <v>#DIV/0!</v>
      </c>
      <c r="K183" s="50"/>
      <c r="L183" s="217"/>
      <c r="M183" s="49"/>
      <c r="N183" s="49"/>
      <c r="O183" s="49"/>
    </row>
    <row r="184" spans="1:15">
      <c r="A184" s="73">
        <v>181</v>
      </c>
      <c r="B184" s="49"/>
      <c r="C184" s="49"/>
      <c r="D184" s="49"/>
      <c r="E184" s="78"/>
      <c r="F184" s="78"/>
      <c r="G184" s="51"/>
      <c r="H184" s="79"/>
      <c r="I184" s="80"/>
      <c r="J184" s="67" t="e">
        <f t="shared" si="0"/>
        <v>#DIV/0!</v>
      </c>
      <c r="K184" s="50"/>
      <c r="L184" s="217"/>
      <c r="M184" s="49"/>
      <c r="N184" s="49"/>
      <c r="O184" s="49"/>
    </row>
    <row r="185" spans="1:15">
      <c r="A185" s="73">
        <v>182</v>
      </c>
      <c r="B185" s="49"/>
      <c r="C185" s="49"/>
      <c r="D185" s="49"/>
      <c r="E185" s="78"/>
      <c r="F185" s="78"/>
      <c r="G185" s="51"/>
      <c r="H185" s="79"/>
      <c r="I185" s="80"/>
      <c r="J185" s="41" t="e">
        <f t="shared" si="0"/>
        <v>#DIV/0!</v>
      </c>
      <c r="K185" s="50"/>
      <c r="L185" s="217"/>
      <c r="M185" s="49"/>
      <c r="N185" s="49"/>
      <c r="O185" s="49"/>
    </row>
    <row r="186" spans="1:15">
      <c r="A186" s="32">
        <v>183</v>
      </c>
      <c r="B186" s="49"/>
      <c r="C186" s="49"/>
      <c r="D186" s="49"/>
      <c r="E186" s="78"/>
      <c r="F186" s="78"/>
      <c r="G186" s="51"/>
      <c r="H186" s="79"/>
      <c r="I186" s="80"/>
      <c r="J186" s="67" t="e">
        <f t="shared" si="0"/>
        <v>#DIV/0!</v>
      </c>
      <c r="K186" s="50"/>
      <c r="L186" s="217"/>
      <c r="M186" s="49"/>
      <c r="N186" s="49"/>
      <c r="O186" s="49"/>
    </row>
    <row r="187" spans="1:15">
      <c r="A187" s="32">
        <v>184</v>
      </c>
      <c r="B187" s="49"/>
      <c r="C187" s="49"/>
      <c r="D187" s="49"/>
      <c r="E187" s="78"/>
      <c r="F187" s="78"/>
      <c r="G187" s="51"/>
      <c r="H187" s="79"/>
      <c r="I187" s="80"/>
      <c r="J187" s="67" t="e">
        <f t="shared" si="0"/>
        <v>#DIV/0!</v>
      </c>
      <c r="K187" s="50"/>
      <c r="L187" s="217"/>
      <c r="M187" s="49"/>
      <c r="N187" s="49"/>
      <c r="O187" s="49"/>
    </row>
    <row r="188" spans="1:15">
      <c r="A188" s="32">
        <v>185</v>
      </c>
      <c r="B188" s="49"/>
      <c r="C188" s="49"/>
      <c r="D188" s="49"/>
      <c r="E188" s="78"/>
      <c r="F188" s="78"/>
      <c r="G188" s="51"/>
      <c r="H188" s="79"/>
      <c r="I188" s="80"/>
      <c r="J188" s="41" t="e">
        <f t="shared" si="0"/>
        <v>#DIV/0!</v>
      </c>
      <c r="K188" s="50"/>
      <c r="L188" s="217"/>
      <c r="M188" s="49"/>
      <c r="N188" s="49"/>
      <c r="O188" s="49"/>
    </row>
    <row r="189" spans="1:15">
      <c r="A189" s="73">
        <v>186</v>
      </c>
      <c r="B189" s="49"/>
      <c r="C189" s="49"/>
      <c r="D189" s="49"/>
      <c r="E189" s="78"/>
      <c r="F189" s="78"/>
      <c r="G189" s="51"/>
      <c r="H189" s="79"/>
      <c r="I189" s="80"/>
      <c r="J189" s="67" t="e">
        <f t="shared" si="0"/>
        <v>#DIV/0!</v>
      </c>
      <c r="K189" s="50"/>
      <c r="L189" s="217"/>
      <c r="M189" s="49"/>
      <c r="N189" s="49"/>
      <c r="O189" s="49"/>
    </row>
    <row r="190" spans="1:15">
      <c r="A190" s="73">
        <v>187</v>
      </c>
      <c r="B190" s="49"/>
      <c r="C190" s="49"/>
      <c r="D190" s="49"/>
      <c r="E190" s="78"/>
      <c r="F190" s="78"/>
      <c r="G190" s="51"/>
      <c r="H190" s="79"/>
      <c r="I190" s="80"/>
      <c r="J190" s="67" t="e">
        <f t="shared" si="0"/>
        <v>#DIV/0!</v>
      </c>
      <c r="K190" s="50"/>
      <c r="L190" s="217"/>
      <c r="M190" s="49"/>
      <c r="N190" s="49"/>
      <c r="O190" s="49"/>
    </row>
    <row r="191" spans="1:15">
      <c r="A191" s="32">
        <v>188</v>
      </c>
      <c r="B191" s="49"/>
      <c r="C191" s="49"/>
      <c r="D191" s="49"/>
      <c r="E191" s="78"/>
      <c r="F191" s="78"/>
      <c r="G191" s="51"/>
      <c r="H191" s="79"/>
      <c r="I191" s="80"/>
      <c r="J191" s="41" t="e">
        <f t="shared" si="0"/>
        <v>#DIV/0!</v>
      </c>
      <c r="K191" s="50"/>
      <c r="L191" s="217"/>
      <c r="M191" s="49"/>
      <c r="N191" s="49"/>
      <c r="O191" s="49"/>
    </row>
    <row r="192" spans="1:15">
      <c r="A192" s="32">
        <v>189</v>
      </c>
      <c r="B192" s="49"/>
      <c r="C192" s="49"/>
      <c r="D192" s="49"/>
      <c r="E192" s="78"/>
      <c r="F192" s="78"/>
      <c r="G192" s="51"/>
      <c r="H192" s="79"/>
      <c r="I192" s="80"/>
      <c r="J192" s="67" t="e">
        <f t="shared" si="0"/>
        <v>#DIV/0!</v>
      </c>
      <c r="K192" s="50"/>
      <c r="L192" s="217"/>
      <c r="M192" s="49"/>
      <c r="N192" s="49"/>
      <c r="O192" s="49"/>
    </row>
    <row r="193" spans="1:15">
      <c r="A193" s="32">
        <v>190</v>
      </c>
      <c r="B193" s="49"/>
      <c r="C193" s="49"/>
      <c r="D193" s="49"/>
      <c r="E193" s="78"/>
      <c r="F193" s="78"/>
      <c r="G193" s="51"/>
      <c r="H193" s="79"/>
      <c r="I193" s="80"/>
      <c r="J193" s="67" t="e">
        <f t="shared" si="0"/>
        <v>#DIV/0!</v>
      </c>
      <c r="K193" s="50"/>
      <c r="L193" s="217"/>
      <c r="M193" s="49"/>
      <c r="N193" s="49"/>
      <c r="O193" s="49"/>
    </row>
    <row r="194" spans="1:15">
      <c r="A194" s="73">
        <v>191</v>
      </c>
      <c r="B194" s="49"/>
      <c r="C194" s="49"/>
      <c r="D194" s="49"/>
      <c r="E194" s="78"/>
      <c r="F194" s="78"/>
      <c r="G194" s="51"/>
      <c r="H194" s="79"/>
      <c r="I194" s="80"/>
      <c r="J194" s="41" t="e">
        <f t="shared" si="0"/>
        <v>#DIV/0!</v>
      </c>
      <c r="K194" s="50"/>
      <c r="L194" s="217"/>
      <c r="M194" s="49"/>
      <c r="N194" s="49"/>
      <c r="O194" s="49"/>
    </row>
    <row r="195" spans="1:15">
      <c r="A195" s="73">
        <v>192</v>
      </c>
      <c r="B195" s="49"/>
      <c r="C195" s="49"/>
      <c r="D195" s="49"/>
      <c r="E195" s="78"/>
      <c r="F195" s="78"/>
      <c r="G195" s="51"/>
      <c r="H195" s="79"/>
      <c r="I195" s="80"/>
      <c r="J195" s="67" t="e">
        <f t="shared" si="0"/>
        <v>#DIV/0!</v>
      </c>
      <c r="K195" s="50"/>
      <c r="L195" s="217"/>
      <c r="M195" s="49"/>
      <c r="N195" s="49"/>
      <c r="O195" s="49"/>
    </row>
    <row r="196" spans="1:15">
      <c r="A196" s="32">
        <v>193</v>
      </c>
      <c r="B196" s="49"/>
      <c r="C196" s="49"/>
      <c r="D196" s="49"/>
      <c r="E196" s="78"/>
      <c r="F196" s="78"/>
      <c r="G196" s="51"/>
      <c r="H196" s="79"/>
      <c r="I196" s="80"/>
      <c r="J196" s="67" t="e">
        <f t="shared" si="0"/>
        <v>#DIV/0!</v>
      </c>
      <c r="K196" s="50"/>
      <c r="L196" s="217"/>
      <c r="M196" s="49"/>
      <c r="N196" s="49"/>
      <c r="O196" s="49"/>
    </row>
    <row r="197" spans="1:15">
      <c r="A197" s="32">
        <v>194</v>
      </c>
      <c r="B197" s="49"/>
      <c r="C197" s="49"/>
      <c r="D197" s="49"/>
      <c r="E197" s="78"/>
      <c r="F197" s="78"/>
      <c r="G197" s="51"/>
      <c r="H197" s="79"/>
      <c r="I197" s="80"/>
      <c r="J197" s="41" t="e">
        <f t="shared" si="0"/>
        <v>#DIV/0!</v>
      </c>
      <c r="K197" s="50"/>
      <c r="L197" s="217"/>
      <c r="M197" s="49"/>
      <c r="N197" s="49"/>
      <c r="O197" s="49"/>
    </row>
    <row r="198" spans="1:15">
      <c r="A198" s="32">
        <v>195</v>
      </c>
      <c r="B198" s="49"/>
      <c r="C198" s="49"/>
      <c r="D198" s="49"/>
      <c r="E198" s="78"/>
      <c r="F198" s="78"/>
      <c r="G198" s="51"/>
      <c r="H198" s="79"/>
      <c r="I198" s="80"/>
      <c r="J198" s="67" t="e">
        <f t="shared" si="0"/>
        <v>#DIV/0!</v>
      </c>
      <c r="K198" s="50"/>
      <c r="L198" s="217"/>
      <c r="M198" s="49"/>
      <c r="N198" s="49"/>
      <c r="O198" s="49"/>
    </row>
    <row r="199" spans="1:15">
      <c r="A199" s="73">
        <v>196</v>
      </c>
      <c r="B199" s="49"/>
      <c r="C199" s="49"/>
      <c r="D199" s="49"/>
      <c r="E199" s="78"/>
      <c r="F199" s="78"/>
      <c r="G199" s="51"/>
      <c r="H199" s="79"/>
      <c r="I199" s="80"/>
      <c r="J199" s="67" t="e">
        <f t="shared" si="0"/>
        <v>#DIV/0!</v>
      </c>
      <c r="K199" s="50"/>
      <c r="L199" s="217"/>
      <c r="M199" s="49"/>
      <c r="N199" s="49"/>
      <c r="O199" s="49"/>
    </row>
    <row r="200" spans="1:15">
      <c r="A200" s="73">
        <v>197</v>
      </c>
      <c r="B200" s="49"/>
      <c r="C200" s="49"/>
      <c r="D200" s="49"/>
      <c r="E200" s="78"/>
      <c r="F200" s="78"/>
      <c r="G200" s="51"/>
      <c r="H200" s="79"/>
      <c r="I200" s="80"/>
      <c r="J200" s="41" t="e">
        <f t="shared" si="0"/>
        <v>#DIV/0!</v>
      </c>
      <c r="K200" s="50"/>
      <c r="L200" s="217"/>
      <c r="M200" s="49"/>
      <c r="N200" s="49"/>
      <c r="O200" s="49"/>
    </row>
    <row r="201" spans="1:15">
      <c r="A201" s="32">
        <v>198</v>
      </c>
      <c r="B201" s="49"/>
      <c r="C201" s="49"/>
      <c r="D201" s="49"/>
      <c r="E201" s="78"/>
      <c r="F201" s="78"/>
      <c r="G201" s="51"/>
      <c r="H201" s="79"/>
      <c r="I201" s="80"/>
      <c r="J201" s="67" t="e">
        <f t="shared" si="0"/>
        <v>#DIV/0!</v>
      </c>
      <c r="K201" s="50"/>
      <c r="L201" s="217"/>
      <c r="M201" s="49"/>
      <c r="N201" s="49"/>
      <c r="O201" s="49"/>
    </row>
    <row r="202" spans="1:15">
      <c r="A202" s="32">
        <v>199</v>
      </c>
      <c r="B202" s="49"/>
      <c r="C202" s="49"/>
      <c r="D202" s="49"/>
      <c r="E202" s="78"/>
      <c r="F202" s="78"/>
      <c r="G202" s="51"/>
      <c r="H202" s="79"/>
      <c r="I202" s="80"/>
      <c r="J202" s="67" t="e">
        <f t="shared" si="0"/>
        <v>#DIV/0!</v>
      </c>
      <c r="K202" s="50"/>
      <c r="L202" s="217"/>
      <c r="M202" s="49"/>
      <c r="N202" s="49"/>
      <c r="O202" s="49"/>
    </row>
    <row r="203" spans="1:15">
      <c r="A203" s="32">
        <v>200</v>
      </c>
      <c r="B203" s="49"/>
      <c r="C203" s="49"/>
      <c r="D203" s="49"/>
      <c r="E203" s="78"/>
      <c r="F203" s="78"/>
      <c r="G203" s="51"/>
      <c r="H203" s="79"/>
      <c r="I203" s="80"/>
      <c r="J203" s="41" t="e">
        <f t="shared" si="0"/>
        <v>#DIV/0!</v>
      </c>
      <c r="K203" s="50"/>
      <c r="L203" s="217"/>
      <c r="M203" s="49"/>
      <c r="N203" s="49"/>
      <c r="O203" s="49"/>
    </row>
    <row r="204" spans="1:15">
      <c r="A204" s="73">
        <v>201</v>
      </c>
      <c r="B204" s="49"/>
      <c r="C204" s="49"/>
      <c r="D204" s="49"/>
      <c r="E204" s="78"/>
      <c r="F204" s="78"/>
      <c r="G204" s="51"/>
      <c r="H204" s="79"/>
      <c r="I204" s="80"/>
      <c r="J204" s="67" t="e">
        <f t="shared" si="0"/>
        <v>#DIV/0!</v>
      </c>
      <c r="K204" s="50"/>
      <c r="L204" s="217"/>
      <c r="M204" s="49"/>
      <c r="N204" s="49"/>
      <c r="O204" s="49"/>
    </row>
    <row r="205" spans="1:15">
      <c r="A205" s="73">
        <v>202</v>
      </c>
      <c r="B205" s="49"/>
      <c r="C205" s="49"/>
      <c r="D205" s="49"/>
      <c r="E205" s="78"/>
      <c r="F205" s="78"/>
      <c r="G205" s="51"/>
      <c r="H205" s="79"/>
      <c r="I205" s="80"/>
      <c r="J205" s="67" t="e">
        <f t="shared" si="0"/>
        <v>#DIV/0!</v>
      </c>
      <c r="K205" s="50"/>
      <c r="L205" s="217"/>
      <c r="M205" s="49"/>
      <c r="N205" s="49"/>
      <c r="O205" s="49"/>
    </row>
    <row r="206" spans="1:15">
      <c r="A206" s="32">
        <v>203</v>
      </c>
      <c r="B206" s="49"/>
      <c r="C206" s="49"/>
      <c r="D206" s="49"/>
      <c r="E206" s="78"/>
      <c r="F206" s="78"/>
      <c r="G206" s="51"/>
      <c r="H206" s="79"/>
      <c r="I206" s="80"/>
      <c r="J206" s="41" t="e">
        <f t="shared" si="0"/>
        <v>#DIV/0!</v>
      </c>
      <c r="K206" s="50"/>
      <c r="L206" s="217"/>
      <c r="M206" s="49"/>
      <c r="N206" s="49"/>
      <c r="O206" s="49"/>
    </row>
    <row r="207" spans="1:15">
      <c r="A207" s="32">
        <v>204</v>
      </c>
      <c r="B207" s="49"/>
      <c r="C207" s="49"/>
      <c r="D207" s="49"/>
      <c r="E207" s="78"/>
      <c r="F207" s="78"/>
      <c r="G207" s="51"/>
      <c r="H207" s="79"/>
      <c r="I207" s="80"/>
      <c r="J207" s="67" t="e">
        <f t="shared" si="0"/>
        <v>#DIV/0!</v>
      </c>
      <c r="K207" s="50"/>
      <c r="L207" s="217"/>
      <c r="M207" s="49"/>
      <c r="N207" s="49"/>
      <c r="O207" s="49"/>
    </row>
    <row r="208" spans="1:15">
      <c r="A208" s="32">
        <v>205</v>
      </c>
      <c r="B208" s="49"/>
      <c r="C208" s="49"/>
      <c r="D208" s="49"/>
      <c r="E208" s="78"/>
      <c r="F208" s="78"/>
      <c r="G208" s="51"/>
      <c r="H208" s="79"/>
      <c r="I208" s="80"/>
      <c r="J208" s="67" t="e">
        <f t="shared" si="0"/>
        <v>#DIV/0!</v>
      </c>
      <c r="K208" s="50"/>
      <c r="L208" s="217"/>
      <c r="M208" s="49"/>
      <c r="N208" s="49"/>
      <c r="O208" s="49"/>
    </row>
    <row r="209" spans="1:15">
      <c r="A209" s="73">
        <v>206</v>
      </c>
      <c r="B209" s="49"/>
      <c r="C209" s="49"/>
      <c r="D209" s="49"/>
      <c r="E209" s="78"/>
      <c r="F209" s="78"/>
      <c r="G209" s="51"/>
      <c r="H209" s="79"/>
      <c r="I209" s="80"/>
      <c r="J209" s="41" t="e">
        <f t="shared" si="0"/>
        <v>#DIV/0!</v>
      </c>
      <c r="K209" s="50"/>
      <c r="L209" s="217"/>
      <c r="M209" s="49"/>
      <c r="N209" s="49"/>
      <c r="O209" s="49"/>
    </row>
    <row r="210" spans="1:15">
      <c r="A210" s="73">
        <v>207</v>
      </c>
      <c r="B210" s="49"/>
      <c r="C210" s="49"/>
      <c r="D210" s="49"/>
      <c r="E210" s="78"/>
      <c r="F210" s="78"/>
      <c r="G210" s="51"/>
      <c r="H210" s="79"/>
      <c r="I210" s="80"/>
      <c r="J210" s="67" t="e">
        <f t="shared" si="0"/>
        <v>#DIV/0!</v>
      </c>
      <c r="K210" s="50"/>
      <c r="L210" s="217"/>
      <c r="M210" s="49"/>
      <c r="N210" s="49"/>
      <c r="O210" s="49"/>
    </row>
    <row r="211" spans="1:15">
      <c r="A211" s="32">
        <v>208</v>
      </c>
      <c r="B211" s="49"/>
      <c r="C211" s="49"/>
      <c r="D211" s="49"/>
      <c r="E211" s="78"/>
      <c r="F211" s="78"/>
      <c r="G211" s="51"/>
      <c r="H211" s="79"/>
      <c r="I211" s="80"/>
      <c r="J211" s="67" t="e">
        <f t="shared" si="0"/>
        <v>#DIV/0!</v>
      </c>
      <c r="K211" s="50"/>
      <c r="L211" s="217"/>
      <c r="M211" s="49"/>
      <c r="N211" s="49"/>
      <c r="O211" s="49"/>
    </row>
    <row r="212" spans="1:15">
      <c r="A212" s="32">
        <v>209</v>
      </c>
      <c r="B212" s="49"/>
      <c r="C212" s="49"/>
      <c r="D212" s="49"/>
      <c r="E212" s="78"/>
      <c r="F212" s="78"/>
      <c r="G212" s="51"/>
      <c r="H212" s="79"/>
      <c r="I212" s="80"/>
      <c r="J212" s="41" t="e">
        <f t="shared" si="0"/>
        <v>#DIV/0!</v>
      </c>
      <c r="K212" s="50"/>
      <c r="L212" s="217"/>
      <c r="M212" s="49"/>
      <c r="N212" s="49"/>
      <c r="O212" s="49"/>
    </row>
    <row r="213" spans="1:15">
      <c r="A213" s="32">
        <v>210</v>
      </c>
      <c r="B213" s="49"/>
      <c r="C213" s="49"/>
      <c r="D213" s="49"/>
      <c r="E213" s="78"/>
      <c r="F213" s="78"/>
      <c r="G213" s="51"/>
      <c r="H213" s="79"/>
      <c r="I213" s="80"/>
      <c r="J213" s="67" t="e">
        <f t="shared" si="0"/>
        <v>#DIV/0!</v>
      </c>
      <c r="K213" s="50"/>
      <c r="L213" s="217"/>
      <c r="M213" s="49"/>
      <c r="N213" s="49"/>
      <c r="O213" s="49"/>
    </row>
    <row r="214" spans="1:15">
      <c r="A214" s="73">
        <v>211</v>
      </c>
      <c r="B214" s="49"/>
      <c r="C214" s="49"/>
      <c r="D214" s="49"/>
      <c r="E214" s="78"/>
      <c r="F214" s="78"/>
      <c r="G214" s="51"/>
      <c r="H214" s="79"/>
      <c r="I214" s="80"/>
      <c r="J214" s="67" t="e">
        <f t="shared" si="0"/>
        <v>#DIV/0!</v>
      </c>
      <c r="K214" s="50"/>
      <c r="L214" s="217"/>
      <c r="M214" s="49"/>
      <c r="N214" s="49"/>
      <c r="O214" s="49"/>
    </row>
    <row r="215" spans="1:15">
      <c r="A215" s="73">
        <v>212</v>
      </c>
      <c r="B215" s="49"/>
      <c r="C215" s="49"/>
      <c r="D215" s="49"/>
      <c r="E215" s="78"/>
      <c r="F215" s="78"/>
      <c r="G215" s="51"/>
      <c r="H215" s="79"/>
      <c r="I215" s="80"/>
      <c r="J215" s="41" t="e">
        <f t="shared" si="0"/>
        <v>#DIV/0!</v>
      </c>
      <c r="K215" s="50"/>
      <c r="L215" s="217"/>
      <c r="M215" s="49"/>
      <c r="N215" s="49"/>
      <c r="O215" s="49"/>
    </row>
    <row r="216" spans="1:15">
      <c r="A216" s="32">
        <v>213</v>
      </c>
      <c r="B216" s="49"/>
      <c r="C216" s="49"/>
      <c r="D216" s="49"/>
      <c r="E216" s="78"/>
      <c r="F216" s="78"/>
      <c r="G216" s="51"/>
      <c r="H216" s="79"/>
      <c r="I216" s="80"/>
      <c r="J216" s="67" t="e">
        <f t="shared" si="0"/>
        <v>#DIV/0!</v>
      </c>
      <c r="K216" s="50"/>
      <c r="L216" s="217"/>
      <c r="M216" s="49"/>
      <c r="N216" s="49"/>
      <c r="O216" s="49"/>
    </row>
    <row r="217" spans="1:15">
      <c r="A217" s="32">
        <v>214</v>
      </c>
      <c r="B217" s="49"/>
      <c r="C217" s="49"/>
      <c r="D217" s="49"/>
      <c r="E217" s="78"/>
      <c r="F217" s="78"/>
      <c r="G217" s="51"/>
      <c r="H217" s="79"/>
      <c r="I217" s="80"/>
      <c r="J217" s="67" t="e">
        <f t="shared" si="0"/>
        <v>#DIV/0!</v>
      </c>
      <c r="K217" s="50"/>
      <c r="L217" s="217"/>
      <c r="M217" s="49"/>
      <c r="N217" s="49"/>
      <c r="O217" s="49"/>
    </row>
    <row r="218" spans="1:15">
      <c r="A218" s="32">
        <v>215</v>
      </c>
      <c r="B218" s="49"/>
      <c r="C218" s="49"/>
      <c r="D218" s="49"/>
      <c r="E218" s="78"/>
      <c r="F218" s="78"/>
      <c r="G218" s="51"/>
      <c r="H218" s="79"/>
      <c r="I218" s="80"/>
      <c r="J218" s="41" t="e">
        <f t="shared" si="0"/>
        <v>#DIV/0!</v>
      </c>
      <c r="K218" s="50"/>
      <c r="L218" s="217"/>
      <c r="M218" s="49"/>
      <c r="N218" s="49"/>
      <c r="O218" s="49"/>
    </row>
    <row r="219" spans="1:15">
      <c r="A219" s="73">
        <v>216</v>
      </c>
      <c r="B219" s="49"/>
      <c r="C219" s="49"/>
      <c r="D219" s="49"/>
      <c r="E219" s="78"/>
      <c r="F219" s="78"/>
      <c r="G219" s="51"/>
      <c r="H219" s="79"/>
      <c r="I219" s="80"/>
      <c r="J219" s="67" t="e">
        <f t="shared" si="0"/>
        <v>#DIV/0!</v>
      </c>
      <c r="K219" s="50"/>
      <c r="L219" s="217"/>
      <c r="M219" s="49"/>
      <c r="N219" s="49"/>
      <c r="O219" s="49"/>
    </row>
    <row r="220" spans="1:15">
      <c r="A220" s="73">
        <v>217</v>
      </c>
      <c r="B220" s="49"/>
      <c r="C220" s="49"/>
      <c r="D220" s="49"/>
      <c r="E220" s="78"/>
      <c r="F220" s="78"/>
      <c r="G220" s="51"/>
      <c r="H220" s="79"/>
      <c r="I220" s="80"/>
      <c r="J220" s="67" t="e">
        <f t="shared" si="0"/>
        <v>#DIV/0!</v>
      </c>
      <c r="K220" s="50"/>
      <c r="L220" s="217"/>
      <c r="M220" s="49"/>
      <c r="N220" s="49"/>
      <c r="O220" s="49"/>
    </row>
    <row r="221" spans="1:15">
      <c r="A221" s="32">
        <v>218</v>
      </c>
      <c r="B221" s="49"/>
      <c r="C221" s="49"/>
      <c r="D221" s="49"/>
      <c r="E221" s="78"/>
      <c r="F221" s="78"/>
      <c r="G221" s="51"/>
      <c r="H221" s="79"/>
      <c r="I221" s="80"/>
      <c r="J221" s="41" t="e">
        <f t="shared" si="0"/>
        <v>#DIV/0!</v>
      </c>
      <c r="K221" s="50"/>
      <c r="L221" s="217"/>
      <c r="M221" s="49"/>
      <c r="N221" s="49"/>
      <c r="O221" s="49"/>
    </row>
    <row r="222" spans="1:15">
      <c r="A222" s="32">
        <v>219</v>
      </c>
      <c r="B222" s="49"/>
      <c r="C222" s="49"/>
      <c r="D222" s="49"/>
      <c r="E222" s="78"/>
      <c r="F222" s="78"/>
      <c r="G222" s="51"/>
      <c r="H222" s="79"/>
      <c r="I222" s="80"/>
      <c r="J222" s="67" t="e">
        <f t="shared" si="0"/>
        <v>#DIV/0!</v>
      </c>
      <c r="K222" s="50"/>
      <c r="L222" s="217"/>
      <c r="M222" s="49"/>
      <c r="N222" s="49"/>
      <c r="O222" s="49"/>
    </row>
    <row r="223" spans="1:15">
      <c r="A223" s="32">
        <v>220</v>
      </c>
      <c r="B223" s="49"/>
      <c r="C223" s="49"/>
      <c r="D223" s="49"/>
      <c r="E223" s="78"/>
      <c r="F223" s="78"/>
      <c r="G223" s="51"/>
      <c r="H223" s="79"/>
      <c r="I223" s="80"/>
      <c r="J223" s="67" t="e">
        <f t="shared" si="0"/>
        <v>#DIV/0!</v>
      </c>
      <c r="K223" s="50"/>
      <c r="L223" s="217"/>
      <c r="M223" s="49"/>
      <c r="N223" s="49"/>
      <c r="O223" s="49"/>
    </row>
    <row r="224" spans="1:15">
      <c r="A224" s="73">
        <v>221</v>
      </c>
      <c r="B224" s="49"/>
      <c r="C224" s="49"/>
      <c r="D224" s="49"/>
      <c r="E224" s="78"/>
      <c r="F224" s="78"/>
      <c r="G224" s="51"/>
      <c r="H224" s="79"/>
      <c r="I224" s="80"/>
      <c r="J224" s="41" t="e">
        <f t="shared" si="0"/>
        <v>#DIV/0!</v>
      </c>
      <c r="K224" s="50"/>
      <c r="L224" s="217"/>
      <c r="M224" s="49"/>
      <c r="N224" s="49"/>
      <c r="O224" s="49"/>
    </row>
    <row r="225" spans="1:15">
      <c r="A225" s="73">
        <v>222</v>
      </c>
      <c r="B225" s="49"/>
      <c r="C225" s="49"/>
      <c r="D225" s="49"/>
      <c r="E225" s="78"/>
      <c r="F225" s="78"/>
      <c r="G225" s="51"/>
      <c r="H225" s="79"/>
      <c r="I225" s="80"/>
      <c r="J225" s="67" t="e">
        <f t="shared" si="0"/>
        <v>#DIV/0!</v>
      </c>
      <c r="K225" s="50"/>
      <c r="L225" s="217"/>
      <c r="M225" s="49"/>
      <c r="N225" s="49"/>
      <c r="O225" s="49"/>
    </row>
    <row r="226" spans="1:15">
      <c r="A226" s="32">
        <v>223</v>
      </c>
      <c r="B226" s="49"/>
      <c r="C226" s="49"/>
      <c r="D226" s="49"/>
      <c r="E226" s="78"/>
      <c r="F226" s="78"/>
      <c r="G226" s="51"/>
      <c r="H226" s="79"/>
      <c r="I226" s="80"/>
      <c r="J226" s="67" t="e">
        <f t="shared" si="0"/>
        <v>#DIV/0!</v>
      </c>
      <c r="K226" s="50"/>
      <c r="L226" s="217"/>
      <c r="M226" s="49"/>
      <c r="N226" s="49"/>
      <c r="O226" s="49"/>
    </row>
    <row r="227" spans="1:15">
      <c r="A227" s="32">
        <v>224</v>
      </c>
      <c r="B227" s="49"/>
      <c r="C227" s="49"/>
      <c r="D227" s="49"/>
      <c r="E227" s="78"/>
      <c r="F227" s="78"/>
      <c r="G227" s="51"/>
      <c r="H227" s="79"/>
      <c r="I227" s="80"/>
      <c r="J227" s="41" t="e">
        <f t="shared" si="0"/>
        <v>#DIV/0!</v>
      </c>
      <c r="K227" s="50"/>
      <c r="L227" s="217"/>
      <c r="M227" s="49"/>
      <c r="N227" s="49"/>
      <c r="O227" s="49"/>
    </row>
    <row r="228" spans="1:15">
      <c r="A228" s="32">
        <v>225</v>
      </c>
      <c r="B228" s="49"/>
      <c r="C228" s="49"/>
      <c r="D228" s="49"/>
      <c r="E228" s="78"/>
      <c r="F228" s="78"/>
      <c r="G228" s="51"/>
      <c r="H228" s="79"/>
      <c r="I228" s="80"/>
      <c r="J228" s="67" t="e">
        <f t="shared" si="0"/>
        <v>#DIV/0!</v>
      </c>
      <c r="K228" s="50"/>
      <c r="L228" s="217"/>
      <c r="M228" s="49"/>
      <c r="N228" s="49"/>
      <c r="O228" s="49"/>
    </row>
    <row r="229" spans="1:15">
      <c r="A229" s="73">
        <v>226</v>
      </c>
      <c r="B229" s="49"/>
      <c r="C229" s="49"/>
      <c r="D229" s="49"/>
      <c r="E229" s="78"/>
      <c r="F229" s="78"/>
      <c r="G229" s="51"/>
      <c r="H229" s="79"/>
      <c r="I229" s="80"/>
      <c r="J229" s="67" t="e">
        <f t="shared" si="0"/>
        <v>#DIV/0!</v>
      </c>
      <c r="K229" s="50"/>
      <c r="L229" s="217"/>
      <c r="M229" s="49"/>
      <c r="N229" s="49"/>
      <c r="O229" s="49"/>
    </row>
    <row r="230" spans="1:15">
      <c r="A230" s="73">
        <v>227</v>
      </c>
      <c r="B230" s="49"/>
      <c r="C230" s="49"/>
      <c r="D230" s="49"/>
      <c r="E230" s="78"/>
      <c r="F230" s="78"/>
      <c r="G230" s="51"/>
      <c r="H230" s="79"/>
      <c r="I230" s="80"/>
      <c r="J230" s="41" t="e">
        <f t="shared" si="0"/>
        <v>#DIV/0!</v>
      </c>
      <c r="K230" s="50"/>
      <c r="L230" s="217"/>
      <c r="M230" s="49"/>
      <c r="N230" s="49"/>
      <c r="O230" s="49"/>
    </row>
    <row r="231" spans="1:15">
      <c r="A231" s="32">
        <v>228</v>
      </c>
      <c r="B231" s="49"/>
      <c r="C231" s="49"/>
      <c r="D231" s="49"/>
      <c r="E231" s="78"/>
      <c r="F231" s="78"/>
      <c r="G231" s="51"/>
      <c r="H231" s="79"/>
      <c r="I231" s="80"/>
      <c r="J231" s="67" t="e">
        <f t="shared" si="0"/>
        <v>#DIV/0!</v>
      </c>
      <c r="K231" s="50"/>
      <c r="L231" s="217"/>
      <c r="M231" s="49"/>
      <c r="N231" s="49"/>
      <c r="O231" s="49"/>
    </row>
    <row r="232" spans="1:15">
      <c r="A232" s="32">
        <v>229</v>
      </c>
      <c r="B232" s="49"/>
      <c r="C232" s="49"/>
      <c r="D232" s="49"/>
      <c r="E232" s="78"/>
      <c r="F232" s="78"/>
      <c r="G232" s="51"/>
      <c r="H232" s="79"/>
      <c r="I232" s="80"/>
      <c r="J232" s="67" t="e">
        <f t="shared" si="0"/>
        <v>#DIV/0!</v>
      </c>
      <c r="K232" s="50"/>
      <c r="L232" s="217"/>
      <c r="M232" s="49"/>
      <c r="N232" s="49"/>
      <c r="O232" s="49"/>
    </row>
    <row r="233" spans="1:15">
      <c r="A233" s="32">
        <v>230</v>
      </c>
      <c r="B233" s="49"/>
      <c r="C233" s="49"/>
      <c r="D233" s="49"/>
      <c r="E233" s="78"/>
      <c r="F233" s="78"/>
      <c r="G233" s="51"/>
      <c r="H233" s="79"/>
      <c r="I233" s="80"/>
      <c r="J233" s="41" t="e">
        <f t="shared" si="0"/>
        <v>#DIV/0!</v>
      </c>
      <c r="K233" s="50"/>
      <c r="L233" s="217"/>
      <c r="M233" s="49"/>
      <c r="N233" s="49"/>
      <c r="O233" s="49"/>
    </row>
    <row r="234" spans="1:15">
      <c r="A234" s="73">
        <v>231</v>
      </c>
      <c r="B234" s="49"/>
      <c r="C234" s="49"/>
      <c r="D234" s="49"/>
      <c r="E234" s="78"/>
      <c r="F234" s="78"/>
      <c r="G234" s="51"/>
      <c r="H234" s="79"/>
      <c r="I234" s="80"/>
      <c r="J234" s="67" t="e">
        <f t="shared" si="0"/>
        <v>#DIV/0!</v>
      </c>
      <c r="K234" s="50"/>
      <c r="L234" s="217"/>
      <c r="M234" s="49"/>
      <c r="N234" s="49"/>
      <c r="O234" s="49"/>
    </row>
    <row r="235" spans="1:15">
      <c r="A235" s="73">
        <v>232</v>
      </c>
      <c r="B235" s="49"/>
      <c r="C235" s="49"/>
      <c r="D235" s="49"/>
      <c r="E235" s="78"/>
      <c r="F235" s="78"/>
      <c r="G235" s="51"/>
      <c r="H235" s="79"/>
      <c r="I235" s="80"/>
      <c r="J235" s="67" t="e">
        <f t="shared" si="0"/>
        <v>#DIV/0!</v>
      </c>
      <c r="K235" s="50"/>
      <c r="L235" s="217"/>
      <c r="M235" s="49"/>
      <c r="N235" s="49"/>
      <c r="O235" s="49"/>
    </row>
    <row r="236" spans="1:15">
      <c r="A236" s="32">
        <v>233</v>
      </c>
      <c r="B236" s="49"/>
      <c r="C236" s="49"/>
      <c r="D236" s="49"/>
      <c r="E236" s="78"/>
      <c r="F236" s="78"/>
      <c r="G236" s="51"/>
      <c r="H236" s="79"/>
      <c r="I236" s="80"/>
      <c r="J236" s="41" t="e">
        <f t="shared" si="0"/>
        <v>#DIV/0!</v>
      </c>
      <c r="K236" s="50"/>
      <c r="L236" s="217"/>
      <c r="M236" s="49"/>
      <c r="N236" s="49"/>
      <c r="O236" s="49"/>
    </row>
    <row r="237" spans="1:15">
      <c r="A237" s="32">
        <v>234</v>
      </c>
      <c r="B237" s="49"/>
      <c r="C237" s="49"/>
      <c r="D237" s="49"/>
      <c r="E237" s="78"/>
      <c r="F237" s="78"/>
      <c r="G237" s="51"/>
      <c r="H237" s="79"/>
      <c r="I237" s="80"/>
      <c r="J237" s="67" t="e">
        <f t="shared" si="0"/>
        <v>#DIV/0!</v>
      </c>
      <c r="K237" s="50"/>
      <c r="L237" s="217"/>
      <c r="M237" s="49"/>
      <c r="N237" s="49"/>
      <c r="O237" s="49"/>
    </row>
    <row r="238" spans="1:15">
      <c r="A238" s="32">
        <v>235</v>
      </c>
      <c r="B238" s="49"/>
      <c r="C238" s="49"/>
      <c r="D238" s="49"/>
      <c r="E238" s="78"/>
      <c r="F238" s="78"/>
      <c r="G238" s="51"/>
      <c r="H238" s="79"/>
      <c r="I238" s="80"/>
      <c r="J238" s="67" t="e">
        <f t="shared" si="0"/>
        <v>#DIV/0!</v>
      </c>
      <c r="K238" s="50"/>
      <c r="L238" s="217"/>
      <c r="M238" s="49"/>
      <c r="N238" s="49"/>
      <c r="O238" s="49"/>
    </row>
    <row r="239" spans="1:15">
      <c r="A239" s="73">
        <v>236</v>
      </c>
      <c r="B239" s="49"/>
      <c r="C239" s="49"/>
      <c r="D239" s="49"/>
      <c r="E239" s="78"/>
      <c r="F239" s="78"/>
      <c r="G239" s="51"/>
      <c r="H239" s="79"/>
      <c r="I239" s="80"/>
      <c r="J239" s="41" t="e">
        <f t="shared" si="0"/>
        <v>#DIV/0!</v>
      </c>
      <c r="K239" s="50"/>
      <c r="L239" s="217"/>
      <c r="M239" s="49"/>
      <c r="N239" s="49"/>
      <c r="O239" s="49"/>
    </row>
    <row r="240" spans="1:15">
      <c r="A240" s="73">
        <v>237</v>
      </c>
      <c r="B240" s="49"/>
      <c r="C240" s="49"/>
      <c r="D240" s="49"/>
      <c r="E240" s="78"/>
      <c r="F240" s="78"/>
      <c r="G240" s="51"/>
      <c r="H240" s="79"/>
      <c r="I240" s="80"/>
      <c r="J240" s="67" t="e">
        <f t="shared" si="0"/>
        <v>#DIV/0!</v>
      </c>
      <c r="K240" s="50"/>
      <c r="L240" s="217"/>
      <c r="M240" s="49"/>
      <c r="N240" s="49"/>
      <c r="O240" s="49"/>
    </row>
    <row r="241" spans="1:15">
      <c r="A241" s="32">
        <v>238</v>
      </c>
      <c r="B241" s="49"/>
      <c r="C241" s="49"/>
      <c r="D241" s="49"/>
      <c r="E241" s="78"/>
      <c r="F241" s="78"/>
      <c r="G241" s="51"/>
      <c r="H241" s="79"/>
      <c r="I241" s="80"/>
      <c r="J241" s="67" t="e">
        <f t="shared" si="0"/>
        <v>#DIV/0!</v>
      </c>
      <c r="K241" s="50"/>
      <c r="L241" s="217"/>
      <c r="M241" s="49"/>
      <c r="N241" s="49"/>
      <c r="O241" s="49"/>
    </row>
    <row r="242" spans="1:15">
      <c r="A242" s="32">
        <v>239</v>
      </c>
      <c r="B242" s="49"/>
      <c r="C242" s="49"/>
      <c r="D242" s="49"/>
      <c r="E242" s="78"/>
      <c r="F242" s="78"/>
      <c r="G242" s="51"/>
      <c r="H242" s="79"/>
      <c r="I242" s="80"/>
      <c r="J242" s="41" t="e">
        <f t="shared" si="0"/>
        <v>#DIV/0!</v>
      </c>
      <c r="K242" s="50"/>
      <c r="L242" s="217"/>
      <c r="M242" s="49"/>
      <c r="N242" s="49"/>
      <c r="O242" s="49"/>
    </row>
    <row r="243" spans="1:15">
      <c r="A243" s="32">
        <v>240</v>
      </c>
      <c r="B243" s="49"/>
      <c r="C243" s="49"/>
      <c r="D243" s="49"/>
      <c r="E243" s="78"/>
      <c r="F243" s="78"/>
      <c r="G243" s="51"/>
      <c r="H243" s="79"/>
      <c r="I243" s="80"/>
      <c r="J243" s="67" t="e">
        <f t="shared" si="0"/>
        <v>#DIV/0!</v>
      </c>
      <c r="K243" s="50"/>
      <c r="L243" s="217"/>
      <c r="M243" s="49"/>
      <c r="N243" s="49"/>
      <c r="O243" s="49"/>
    </row>
    <row r="244" spans="1:15">
      <c r="A244" s="73">
        <v>241</v>
      </c>
      <c r="B244" s="49"/>
      <c r="C244" s="49"/>
      <c r="D244" s="49"/>
      <c r="E244" s="78"/>
      <c r="F244" s="78"/>
      <c r="G244" s="51"/>
      <c r="H244" s="79"/>
      <c r="I244" s="80"/>
      <c r="J244" s="67" t="e">
        <f t="shared" si="0"/>
        <v>#DIV/0!</v>
      </c>
      <c r="K244" s="50"/>
      <c r="L244" s="217"/>
      <c r="M244" s="49"/>
      <c r="N244" s="49"/>
      <c r="O244" s="49"/>
    </row>
    <row r="245" spans="1:15">
      <c r="A245" s="73">
        <v>242</v>
      </c>
      <c r="B245" s="49"/>
      <c r="C245" s="49"/>
      <c r="D245" s="49"/>
      <c r="E245" s="78"/>
      <c r="F245" s="78"/>
      <c r="G245" s="51"/>
      <c r="H245" s="79"/>
      <c r="I245" s="80"/>
      <c r="J245" s="41" t="e">
        <f t="shared" si="0"/>
        <v>#DIV/0!</v>
      </c>
      <c r="K245" s="50"/>
      <c r="L245" s="217"/>
      <c r="M245" s="49"/>
      <c r="N245" s="49"/>
      <c r="O245" s="49"/>
    </row>
    <row r="246" spans="1:15">
      <c r="A246" s="32">
        <v>243</v>
      </c>
      <c r="B246" s="49"/>
      <c r="C246" s="49"/>
      <c r="D246" s="49"/>
      <c r="E246" s="78"/>
      <c r="F246" s="78"/>
      <c r="G246" s="51"/>
      <c r="H246" s="79"/>
      <c r="I246" s="80"/>
      <c r="J246" s="67" t="e">
        <f t="shared" si="0"/>
        <v>#DIV/0!</v>
      </c>
      <c r="K246" s="50"/>
      <c r="L246" s="217"/>
      <c r="M246" s="49"/>
      <c r="N246" s="49"/>
      <c r="O246" s="49"/>
    </row>
    <row r="247" spans="1:15">
      <c r="A247" s="32">
        <v>244</v>
      </c>
      <c r="B247" s="49"/>
      <c r="C247" s="49"/>
      <c r="D247" s="49"/>
      <c r="E247" s="78"/>
      <c r="F247" s="78"/>
      <c r="G247" s="51"/>
      <c r="H247" s="79"/>
      <c r="I247" s="80"/>
      <c r="J247" s="67" t="e">
        <f t="shared" si="0"/>
        <v>#DIV/0!</v>
      </c>
      <c r="K247" s="50"/>
      <c r="L247" s="217"/>
      <c r="M247" s="49"/>
      <c r="N247" s="49"/>
      <c r="O247" s="49"/>
    </row>
    <row r="248" spans="1:15">
      <c r="A248" s="32">
        <v>245</v>
      </c>
      <c r="B248" s="49"/>
      <c r="C248" s="49"/>
      <c r="D248" s="49"/>
      <c r="E248" s="78"/>
      <c r="F248" s="78"/>
      <c r="G248" s="51"/>
      <c r="H248" s="79"/>
      <c r="I248" s="80"/>
      <c r="J248" s="41" t="e">
        <f t="shared" si="0"/>
        <v>#DIV/0!</v>
      </c>
      <c r="K248" s="50"/>
      <c r="L248" s="217"/>
      <c r="M248" s="49"/>
      <c r="N248" s="49"/>
      <c r="O248" s="49"/>
    </row>
    <row r="249" spans="1:15">
      <c r="A249" s="73">
        <v>246</v>
      </c>
      <c r="B249" s="49"/>
      <c r="C249" s="49"/>
      <c r="D249" s="49"/>
      <c r="E249" s="78"/>
      <c r="F249" s="78"/>
      <c r="G249" s="51"/>
      <c r="H249" s="79"/>
      <c r="I249" s="80"/>
      <c r="J249" s="67" t="e">
        <f t="shared" si="0"/>
        <v>#DIV/0!</v>
      </c>
      <c r="K249" s="50"/>
      <c r="L249" s="217"/>
      <c r="M249" s="49"/>
      <c r="N249" s="49"/>
      <c r="O249" s="49"/>
    </row>
    <row r="250" spans="1:15">
      <c r="A250" s="73">
        <v>247</v>
      </c>
      <c r="B250" s="49"/>
      <c r="C250" s="49"/>
      <c r="D250" s="49"/>
      <c r="E250" s="78"/>
      <c r="F250" s="78"/>
      <c r="G250" s="51"/>
      <c r="H250" s="79"/>
      <c r="I250" s="80"/>
      <c r="J250" s="67" t="e">
        <f t="shared" ref="J250:J313" si="1">H250/I250</f>
        <v>#DIV/0!</v>
      </c>
      <c r="K250" s="50"/>
      <c r="L250" s="217"/>
      <c r="M250" s="49"/>
      <c r="N250" s="49"/>
      <c r="O250" s="49"/>
    </row>
    <row r="251" spans="1:15">
      <c r="A251" s="32">
        <v>248</v>
      </c>
      <c r="B251" s="49"/>
      <c r="C251" s="49"/>
      <c r="D251" s="49"/>
      <c r="E251" s="78"/>
      <c r="F251" s="78"/>
      <c r="G251" s="51"/>
      <c r="H251" s="79"/>
      <c r="I251" s="80"/>
      <c r="J251" s="41" t="e">
        <f t="shared" si="1"/>
        <v>#DIV/0!</v>
      </c>
      <c r="K251" s="50"/>
      <c r="L251" s="217"/>
      <c r="M251" s="49"/>
      <c r="N251" s="49"/>
      <c r="O251" s="49"/>
    </row>
    <row r="252" spans="1:15">
      <c r="A252" s="32">
        <v>249</v>
      </c>
      <c r="B252" s="49"/>
      <c r="C252" s="49"/>
      <c r="D252" s="49"/>
      <c r="E252" s="78"/>
      <c r="F252" s="78"/>
      <c r="G252" s="51"/>
      <c r="H252" s="79"/>
      <c r="I252" s="80"/>
      <c r="J252" s="67" t="e">
        <f t="shared" si="1"/>
        <v>#DIV/0!</v>
      </c>
      <c r="K252" s="50"/>
      <c r="L252" s="217"/>
      <c r="M252" s="49"/>
      <c r="N252" s="49"/>
      <c r="O252" s="49"/>
    </row>
    <row r="253" spans="1:15">
      <c r="A253" s="32">
        <v>250</v>
      </c>
      <c r="B253" s="49"/>
      <c r="C253" s="49"/>
      <c r="D253" s="49"/>
      <c r="E253" s="78"/>
      <c r="F253" s="78"/>
      <c r="G253" s="51"/>
      <c r="H253" s="79"/>
      <c r="I253" s="80"/>
      <c r="J253" s="67" t="e">
        <f t="shared" si="1"/>
        <v>#DIV/0!</v>
      </c>
      <c r="K253" s="50"/>
      <c r="L253" s="217"/>
      <c r="M253" s="49"/>
      <c r="N253" s="49"/>
      <c r="O253" s="49"/>
    </row>
    <row r="254" spans="1:15">
      <c r="A254" s="73">
        <v>251</v>
      </c>
      <c r="B254" s="49"/>
      <c r="C254" s="49"/>
      <c r="D254" s="49"/>
      <c r="E254" s="78"/>
      <c r="F254" s="78"/>
      <c r="G254" s="51"/>
      <c r="H254" s="79"/>
      <c r="I254" s="80"/>
      <c r="J254" s="41" t="e">
        <f t="shared" si="1"/>
        <v>#DIV/0!</v>
      </c>
      <c r="K254" s="50"/>
      <c r="L254" s="217"/>
      <c r="M254" s="49"/>
      <c r="N254" s="49"/>
      <c r="O254" s="49"/>
    </row>
    <row r="255" spans="1:15">
      <c r="A255" s="73">
        <v>252</v>
      </c>
      <c r="B255" s="49"/>
      <c r="C255" s="49"/>
      <c r="D255" s="49"/>
      <c r="E255" s="78"/>
      <c r="F255" s="78"/>
      <c r="G255" s="51"/>
      <c r="H255" s="79"/>
      <c r="I255" s="80"/>
      <c r="J255" s="67" t="e">
        <f t="shared" si="1"/>
        <v>#DIV/0!</v>
      </c>
      <c r="K255" s="50"/>
      <c r="L255" s="217"/>
      <c r="M255" s="49"/>
      <c r="N255" s="49"/>
      <c r="O255" s="49"/>
    </row>
    <row r="256" spans="1:15">
      <c r="A256" s="32">
        <v>253</v>
      </c>
      <c r="B256" s="49"/>
      <c r="C256" s="49"/>
      <c r="D256" s="49"/>
      <c r="E256" s="78"/>
      <c r="F256" s="78"/>
      <c r="G256" s="51"/>
      <c r="H256" s="79"/>
      <c r="I256" s="80"/>
      <c r="J256" s="67" t="e">
        <f t="shared" si="1"/>
        <v>#DIV/0!</v>
      </c>
      <c r="K256" s="50"/>
      <c r="L256" s="217"/>
      <c r="M256" s="49"/>
      <c r="N256" s="49"/>
      <c r="O256" s="49"/>
    </row>
    <row r="257" spans="1:15">
      <c r="A257" s="32">
        <v>254</v>
      </c>
      <c r="B257" s="49"/>
      <c r="C257" s="49"/>
      <c r="D257" s="49"/>
      <c r="E257" s="78"/>
      <c r="F257" s="78"/>
      <c r="G257" s="51"/>
      <c r="H257" s="79"/>
      <c r="I257" s="80"/>
      <c r="J257" s="41" t="e">
        <f t="shared" si="1"/>
        <v>#DIV/0!</v>
      </c>
      <c r="K257" s="50"/>
      <c r="L257" s="217"/>
      <c r="M257" s="49"/>
      <c r="N257" s="49"/>
      <c r="O257" s="49"/>
    </row>
    <row r="258" spans="1:15">
      <c r="A258" s="32">
        <v>255</v>
      </c>
      <c r="B258" s="49"/>
      <c r="C258" s="49"/>
      <c r="D258" s="49"/>
      <c r="E258" s="78"/>
      <c r="F258" s="78"/>
      <c r="G258" s="51"/>
      <c r="H258" s="79"/>
      <c r="I258" s="80"/>
      <c r="J258" s="67" t="e">
        <f t="shared" si="1"/>
        <v>#DIV/0!</v>
      </c>
      <c r="K258" s="50"/>
      <c r="L258" s="217"/>
      <c r="M258" s="49"/>
      <c r="N258" s="49"/>
      <c r="O258" s="49"/>
    </row>
    <row r="259" spans="1:15">
      <c r="A259" s="73">
        <v>256</v>
      </c>
      <c r="B259" s="49"/>
      <c r="C259" s="49"/>
      <c r="D259" s="49"/>
      <c r="E259" s="78"/>
      <c r="F259" s="78"/>
      <c r="G259" s="51"/>
      <c r="H259" s="79"/>
      <c r="I259" s="80"/>
      <c r="J259" s="67" t="e">
        <f t="shared" si="1"/>
        <v>#DIV/0!</v>
      </c>
      <c r="K259" s="50"/>
      <c r="L259" s="217"/>
      <c r="M259" s="49"/>
      <c r="N259" s="49"/>
      <c r="O259" s="49"/>
    </row>
    <row r="260" spans="1:15">
      <c r="A260" s="73">
        <v>257</v>
      </c>
      <c r="B260" s="49"/>
      <c r="C260" s="49"/>
      <c r="D260" s="49"/>
      <c r="E260" s="78"/>
      <c r="F260" s="78"/>
      <c r="G260" s="51"/>
      <c r="H260" s="79"/>
      <c r="I260" s="80"/>
      <c r="J260" s="41" t="e">
        <f t="shared" si="1"/>
        <v>#DIV/0!</v>
      </c>
      <c r="K260" s="50"/>
      <c r="L260" s="217"/>
      <c r="M260" s="49"/>
      <c r="N260" s="49"/>
      <c r="O260" s="49"/>
    </row>
    <row r="261" spans="1:15">
      <c r="A261" s="32">
        <v>258</v>
      </c>
      <c r="B261" s="49"/>
      <c r="C261" s="49"/>
      <c r="D261" s="49"/>
      <c r="E261" s="78"/>
      <c r="F261" s="78"/>
      <c r="G261" s="51"/>
      <c r="H261" s="79"/>
      <c r="I261" s="80"/>
      <c r="J261" s="67" t="e">
        <f t="shared" si="1"/>
        <v>#DIV/0!</v>
      </c>
      <c r="K261" s="50"/>
      <c r="L261" s="217"/>
      <c r="M261" s="49"/>
      <c r="N261" s="49"/>
      <c r="O261" s="49"/>
    </row>
    <row r="262" spans="1:15">
      <c r="A262" s="32">
        <v>259</v>
      </c>
      <c r="B262" s="49"/>
      <c r="C262" s="49"/>
      <c r="D262" s="49"/>
      <c r="E262" s="78"/>
      <c r="F262" s="78"/>
      <c r="G262" s="51"/>
      <c r="H262" s="79"/>
      <c r="I262" s="80"/>
      <c r="J262" s="67" t="e">
        <f t="shared" si="1"/>
        <v>#DIV/0!</v>
      </c>
      <c r="K262" s="50"/>
      <c r="L262" s="217"/>
      <c r="M262" s="49"/>
      <c r="N262" s="49"/>
      <c r="O262" s="49"/>
    </row>
    <row r="263" spans="1:15">
      <c r="A263" s="32">
        <v>260</v>
      </c>
      <c r="B263" s="49"/>
      <c r="C263" s="49"/>
      <c r="D263" s="49"/>
      <c r="E263" s="78"/>
      <c r="F263" s="78"/>
      <c r="G263" s="51"/>
      <c r="H263" s="79"/>
      <c r="I263" s="80"/>
      <c r="J263" s="41" t="e">
        <f t="shared" si="1"/>
        <v>#DIV/0!</v>
      </c>
      <c r="K263" s="50"/>
      <c r="L263" s="217"/>
      <c r="M263" s="49"/>
      <c r="N263" s="49"/>
      <c r="O263" s="49"/>
    </row>
    <row r="264" spans="1:15">
      <c r="A264" s="73">
        <v>261</v>
      </c>
      <c r="B264" s="49"/>
      <c r="C264" s="49"/>
      <c r="D264" s="49"/>
      <c r="E264" s="78"/>
      <c r="F264" s="78"/>
      <c r="G264" s="51"/>
      <c r="H264" s="79"/>
      <c r="I264" s="80"/>
      <c r="J264" s="67" t="e">
        <f t="shared" si="1"/>
        <v>#DIV/0!</v>
      </c>
      <c r="K264" s="50"/>
      <c r="L264" s="217"/>
      <c r="M264" s="49"/>
      <c r="N264" s="49"/>
      <c r="O264" s="49"/>
    </row>
    <row r="265" spans="1:15">
      <c r="A265" s="73">
        <v>262</v>
      </c>
      <c r="B265" s="49"/>
      <c r="C265" s="49"/>
      <c r="D265" s="49"/>
      <c r="E265" s="78"/>
      <c r="F265" s="78"/>
      <c r="G265" s="51"/>
      <c r="H265" s="79"/>
      <c r="I265" s="80"/>
      <c r="J265" s="67" t="e">
        <f t="shared" si="1"/>
        <v>#DIV/0!</v>
      </c>
      <c r="K265" s="50"/>
      <c r="L265" s="217"/>
      <c r="M265" s="49"/>
      <c r="N265" s="49"/>
      <c r="O265" s="49"/>
    </row>
    <row r="266" spans="1:15">
      <c r="A266" s="32">
        <v>263</v>
      </c>
      <c r="B266" s="49"/>
      <c r="C266" s="49"/>
      <c r="D266" s="49"/>
      <c r="E266" s="78"/>
      <c r="F266" s="78"/>
      <c r="G266" s="51"/>
      <c r="H266" s="79"/>
      <c r="I266" s="80"/>
      <c r="J266" s="41" t="e">
        <f t="shared" si="1"/>
        <v>#DIV/0!</v>
      </c>
      <c r="K266" s="50"/>
      <c r="L266" s="217"/>
      <c r="M266" s="49"/>
      <c r="N266" s="49"/>
      <c r="O266" s="49"/>
    </row>
    <row r="267" spans="1:15">
      <c r="A267" s="32">
        <v>264</v>
      </c>
      <c r="B267" s="49"/>
      <c r="C267" s="49"/>
      <c r="D267" s="49"/>
      <c r="E267" s="78"/>
      <c r="F267" s="78"/>
      <c r="G267" s="51"/>
      <c r="H267" s="79"/>
      <c r="I267" s="80"/>
      <c r="J267" s="67" t="e">
        <f t="shared" si="1"/>
        <v>#DIV/0!</v>
      </c>
      <c r="K267" s="50"/>
      <c r="L267" s="217"/>
      <c r="M267" s="49"/>
      <c r="N267" s="49"/>
      <c r="O267" s="49"/>
    </row>
    <row r="268" spans="1:15">
      <c r="A268" s="32">
        <v>265</v>
      </c>
      <c r="B268" s="49"/>
      <c r="C268" s="49"/>
      <c r="D268" s="49"/>
      <c r="E268" s="78"/>
      <c r="F268" s="78"/>
      <c r="G268" s="51"/>
      <c r="H268" s="79"/>
      <c r="I268" s="80"/>
      <c r="J268" s="67" t="e">
        <f t="shared" si="1"/>
        <v>#DIV/0!</v>
      </c>
      <c r="K268" s="50"/>
      <c r="L268" s="217"/>
      <c r="M268" s="49"/>
      <c r="N268" s="49"/>
      <c r="O268" s="49"/>
    </row>
    <row r="269" spans="1:15">
      <c r="A269" s="73">
        <v>266</v>
      </c>
      <c r="B269" s="49"/>
      <c r="C269" s="49"/>
      <c r="D269" s="49"/>
      <c r="E269" s="78"/>
      <c r="F269" s="78"/>
      <c r="G269" s="51"/>
      <c r="H269" s="79"/>
      <c r="I269" s="80"/>
      <c r="J269" s="41" t="e">
        <f t="shared" si="1"/>
        <v>#DIV/0!</v>
      </c>
      <c r="K269" s="50"/>
      <c r="L269" s="217"/>
      <c r="M269" s="49"/>
      <c r="N269" s="49"/>
      <c r="O269" s="49"/>
    </row>
    <row r="270" spans="1:15">
      <c r="A270" s="73">
        <v>267</v>
      </c>
      <c r="B270" s="49"/>
      <c r="C270" s="49"/>
      <c r="D270" s="49"/>
      <c r="E270" s="78"/>
      <c r="F270" s="78"/>
      <c r="G270" s="51"/>
      <c r="H270" s="79"/>
      <c r="I270" s="80"/>
      <c r="J270" s="67" t="e">
        <f t="shared" si="1"/>
        <v>#DIV/0!</v>
      </c>
      <c r="K270" s="50"/>
      <c r="L270" s="217"/>
      <c r="M270" s="49"/>
      <c r="N270" s="49"/>
      <c r="O270" s="49"/>
    </row>
    <row r="271" spans="1:15">
      <c r="A271" s="32">
        <v>268</v>
      </c>
      <c r="B271" s="49"/>
      <c r="C271" s="49"/>
      <c r="D271" s="49"/>
      <c r="E271" s="78"/>
      <c r="F271" s="78"/>
      <c r="G271" s="51"/>
      <c r="H271" s="79"/>
      <c r="I271" s="80"/>
      <c r="J271" s="67" t="e">
        <f t="shared" si="1"/>
        <v>#DIV/0!</v>
      </c>
      <c r="K271" s="50"/>
      <c r="L271" s="217"/>
      <c r="M271" s="49"/>
      <c r="N271" s="49"/>
      <c r="O271" s="49"/>
    </row>
    <row r="272" spans="1:15">
      <c r="A272" s="32">
        <v>269</v>
      </c>
      <c r="B272" s="49"/>
      <c r="C272" s="49"/>
      <c r="D272" s="49"/>
      <c r="E272" s="78"/>
      <c r="F272" s="78"/>
      <c r="G272" s="51"/>
      <c r="H272" s="79"/>
      <c r="I272" s="80"/>
      <c r="J272" s="41" t="e">
        <f t="shared" si="1"/>
        <v>#DIV/0!</v>
      </c>
      <c r="K272" s="50"/>
      <c r="L272" s="217"/>
      <c r="M272" s="49"/>
      <c r="N272" s="49"/>
      <c r="O272" s="49"/>
    </row>
    <row r="273" spans="1:15">
      <c r="A273" s="32">
        <v>270</v>
      </c>
      <c r="B273" s="49"/>
      <c r="C273" s="49"/>
      <c r="D273" s="49"/>
      <c r="E273" s="78"/>
      <c r="F273" s="78"/>
      <c r="G273" s="51"/>
      <c r="H273" s="79"/>
      <c r="I273" s="80"/>
      <c r="J273" s="67" t="e">
        <f t="shared" si="1"/>
        <v>#DIV/0!</v>
      </c>
      <c r="K273" s="50"/>
      <c r="L273" s="217"/>
      <c r="M273" s="49"/>
      <c r="N273" s="49"/>
      <c r="O273" s="49"/>
    </row>
    <row r="274" spans="1:15">
      <c r="A274" s="73">
        <v>271</v>
      </c>
      <c r="B274" s="49"/>
      <c r="C274" s="49"/>
      <c r="D274" s="49"/>
      <c r="E274" s="78"/>
      <c r="F274" s="78"/>
      <c r="G274" s="51"/>
      <c r="H274" s="79"/>
      <c r="I274" s="80"/>
      <c r="J274" s="67" t="e">
        <f t="shared" si="1"/>
        <v>#DIV/0!</v>
      </c>
      <c r="K274" s="50"/>
      <c r="L274" s="217"/>
      <c r="M274" s="49"/>
      <c r="N274" s="49"/>
      <c r="O274" s="49"/>
    </row>
    <row r="275" spans="1:15">
      <c r="A275" s="73">
        <v>272</v>
      </c>
      <c r="B275" s="49"/>
      <c r="C275" s="49"/>
      <c r="D275" s="49"/>
      <c r="E275" s="78"/>
      <c r="F275" s="78"/>
      <c r="G275" s="51"/>
      <c r="H275" s="79"/>
      <c r="I275" s="80"/>
      <c r="J275" s="41" t="e">
        <f t="shared" si="1"/>
        <v>#DIV/0!</v>
      </c>
      <c r="K275" s="50"/>
      <c r="L275" s="217"/>
      <c r="M275" s="49"/>
      <c r="N275" s="49"/>
      <c r="O275" s="49"/>
    </row>
    <row r="276" spans="1:15">
      <c r="A276" s="32">
        <v>273</v>
      </c>
      <c r="B276" s="49"/>
      <c r="C276" s="49"/>
      <c r="D276" s="49"/>
      <c r="E276" s="78"/>
      <c r="F276" s="78"/>
      <c r="G276" s="51"/>
      <c r="H276" s="79"/>
      <c r="I276" s="80"/>
      <c r="J276" s="67" t="e">
        <f t="shared" si="1"/>
        <v>#DIV/0!</v>
      </c>
      <c r="K276" s="50"/>
      <c r="L276" s="217"/>
      <c r="M276" s="49"/>
      <c r="N276" s="49"/>
      <c r="O276" s="49"/>
    </row>
    <row r="277" spans="1:15">
      <c r="A277" s="32">
        <v>274</v>
      </c>
      <c r="B277" s="49"/>
      <c r="C277" s="49"/>
      <c r="D277" s="49"/>
      <c r="E277" s="78"/>
      <c r="F277" s="78"/>
      <c r="G277" s="51"/>
      <c r="H277" s="79"/>
      <c r="I277" s="80"/>
      <c r="J277" s="67" t="e">
        <f t="shared" si="1"/>
        <v>#DIV/0!</v>
      </c>
      <c r="K277" s="50"/>
      <c r="L277" s="217"/>
      <c r="M277" s="49"/>
      <c r="N277" s="49"/>
      <c r="O277" s="49"/>
    </row>
    <row r="278" spans="1:15">
      <c r="A278" s="32">
        <v>275</v>
      </c>
      <c r="B278" s="49"/>
      <c r="C278" s="49"/>
      <c r="D278" s="49"/>
      <c r="E278" s="78"/>
      <c r="F278" s="78"/>
      <c r="G278" s="51"/>
      <c r="H278" s="79"/>
      <c r="I278" s="80"/>
      <c r="J278" s="41" t="e">
        <f t="shared" si="1"/>
        <v>#DIV/0!</v>
      </c>
      <c r="K278" s="50"/>
      <c r="L278" s="217"/>
      <c r="M278" s="49"/>
      <c r="N278" s="49"/>
      <c r="O278" s="49"/>
    </row>
    <row r="279" spans="1:15">
      <c r="A279" s="73">
        <v>276</v>
      </c>
      <c r="B279" s="49"/>
      <c r="C279" s="49"/>
      <c r="D279" s="49"/>
      <c r="E279" s="78"/>
      <c r="F279" s="78"/>
      <c r="G279" s="51"/>
      <c r="H279" s="79"/>
      <c r="I279" s="80"/>
      <c r="J279" s="67" t="e">
        <f t="shared" si="1"/>
        <v>#DIV/0!</v>
      </c>
      <c r="K279" s="50"/>
      <c r="L279" s="217"/>
      <c r="M279" s="49"/>
      <c r="N279" s="49"/>
      <c r="O279" s="49"/>
    </row>
    <row r="280" spans="1:15">
      <c r="A280" s="73">
        <v>277</v>
      </c>
      <c r="B280" s="49"/>
      <c r="C280" s="49"/>
      <c r="D280" s="49"/>
      <c r="E280" s="78"/>
      <c r="F280" s="78"/>
      <c r="G280" s="51"/>
      <c r="H280" s="79"/>
      <c r="I280" s="80"/>
      <c r="J280" s="67" t="e">
        <f t="shared" si="1"/>
        <v>#DIV/0!</v>
      </c>
      <c r="K280" s="50"/>
      <c r="L280" s="217"/>
      <c r="M280" s="49"/>
      <c r="N280" s="49"/>
      <c r="O280" s="49"/>
    </row>
    <row r="281" spans="1:15">
      <c r="A281" s="32">
        <v>278</v>
      </c>
      <c r="B281" s="49"/>
      <c r="C281" s="49"/>
      <c r="D281" s="49"/>
      <c r="E281" s="78"/>
      <c r="F281" s="78"/>
      <c r="G281" s="51"/>
      <c r="H281" s="79"/>
      <c r="I281" s="80"/>
      <c r="J281" s="41" t="e">
        <f t="shared" si="1"/>
        <v>#DIV/0!</v>
      </c>
      <c r="K281" s="50"/>
      <c r="L281" s="217"/>
      <c r="M281" s="49"/>
      <c r="N281" s="49"/>
      <c r="O281" s="49"/>
    </row>
    <row r="282" spans="1:15">
      <c r="A282" s="32">
        <v>279</v>
      </c>
      <c r="B282" s="49"/>
      <c r="C282" s="49"/>
      <c r="D282" s="49"/>
      <c r="E282" s="78"/>
      <c r="F282" s="78"/>
      <c r="G282" s="51"/>
      <c r="H282" s="79"/>
      <c r="I282" s="80"/>
      <c r="J282" s="67" t="e">
        <f t="shared" si="1"/>
        <v>#DIV/0!</v>
      </c>
      <c r="K282" s="50"/>
      <c r="L282" s="217"/>
      <c r="M282" s="49"/>
      <c r="N282" s="49"/>
      <c r="O282" s="49"/>
    </row>
    <row r="283" spans="1:15">
      <c r="A283" s="32">
        <v>280</v>
      </c>
      <c r="B283" s="49"/>
      <c r="C283" s="49"/>
      <c r="D283" s="49"/>
      <c r="E283" s="78"/>
      <c r="F283" s="78"/>
      <c r="G283" s="51"/>
      <c r="H283" s="79"/>
      <c r="I283" s="80"/>
      <c r="J283" s="67" t="e">
        <f t="shared" si="1"/>
        <v>#DIV/0!</v>
      </c>
      <c r="K283" s="50"/>
      <c r="L283" s="217"/>
      <c r="M283" s="49"/>
      <c r="N283" s="49"/>
      <c r="O283" s="49"/>
    </row>
    <row r="284" spans="1:15">
      <c r="A284" s="73">
        <v>281</v>
      </c>
      <c r="B284" s="49"/>
      <c r="C284" s="49"/>
      <c r="D284" s="49"/>
      <c r="E284" s="78"/>
      <c r="F284" s="78"/>
      <c r="G284" s="51"/>
      <c r="H284" s="79"/>
      <c r="I284" s="80"/>
      <c r="J284" s="41" t="e">
        <f t="shared" si="1"/>
        <v>#DIV/0!</v>
      </c>
      <c r="K284" s="50"/>
      <c r="L284" s="217"/>
      <c r="M284" s="49"/>
      <c r="N284" s="49"/>
      <c r="O284" s="49"/>
    </row>
    <row r="285" spans="1:15">
      <c r="A285" s="73">
        <v>282</v>
      </c>
      <c r="B285" s="49"/>
      <c r="C285" s="49"/>
      <c r="D285" s="49"/>
      <c r="E285" s="78"/>
      <c r="F285" s="78"/>
      <c r="G285" s="51"/>
      <c r="H285" s="79"/>
      <c r="I285" s="80"/>
      <c r="J285" s="67" t="e">
        <f t="shared" si="1"/>
        <v>#DIV/0!</v>
      </c>
      <c r="K285" s="50"/>
      <c r="L285" s="217"/>
      <c r="M285" s="49"/>
      <c r="N285" s="49"/>
      <c r="O285" s="49"/>
    </row>
    <row r="286" spans="1:15">
      <c r="A286" s="32">
        <v>283</v>
      </c>
      <c r="B286" s="49"/>
      <c r="C286" s="49"/>
      <c r="D286" s="49"/>
      <c r="E286" s="78"/>
      <c r="F286" s="78"/>
      <c r="G286" s="51"/>
      <c r="H286" s="79"/>
      <c r="I286" s="80"/>
      <c r="J286" s="67" t="e">
        <f t="shared" si="1"/>
        <v>#DIV/0!</v>
      </c>
      <c r="K286" s="50"/>
      <c r="L286" s="217"/>
      <c r="M286" s="49"/>
      <c r="N286" s="49"/>
      <c r="O286" s="49"/>
    </row>
    <row r="287" spans="1:15">
      <c r="A287" s="32">
        <v>284</v>
      </c>
      <c r="B287" s="49"/>
      <c r="C287" s="49"/>
      <c r="D287" s="49"/>
      <c r="E287" s="78"/>
      <c r="F287" s="78"/>
      <c r="G287" s="51"/>
      <c r="H287" s="79"/>
      <c r="I287" s="80"/>
      <c r="J287" s="41" t="e">
        <f t="shared" si="1"/>
        <v>#DIV/0!</v>
      </c>
      <c r="K287" s="50"/>
      <c r="L287" s="217"/>
      <c r="M287" s="49"/>
      <c r="N287" s="49"/>
      <c r="O287" s="49"/>
    </row>
    <row r="288" spans="1:15">
      <c r="A288" s="32">
        <v>285</v>
      </c>
      <c r="B288" s="49"/>
      <c r="C288" s="49"/>
      <c r="D288" s="49"/>
      <c r="E288" s="78"/>
      <c r="F288" s="78"/>
      <c r="G288" s="51"/>
      <c r="H288" s="79"/>
      <c r="I288" s="80"/>
      <c r="J288" s="67" t="e">
        <f t="shared" si="1"/>
        <v>#DIV/0!</v>
      </c>
      <c r="K288" s="50"/>
      <c r="L288" s="217"/>
      <c r="M288" s="49"/>
      <c r="N288" s="49"/>
      <c r="O288" s="49"/>
    </row>
    <row r="289" spans="1:15">
      <c r="A289" s="73">
        <v>286</v>
      </c>
      <c r="B289" s="49"/>
      <c r="C289" s="49"/>
      <c r="D289" s="49"/>
      <c r="E289" s="78"/>
      <c r="F289" s="78"/>
      <c r="G289" s="51"/>
      <c r="H289" s="79"/>
      <c r="I289" s="80"/>
      <c r="J289" s="67" t="e">
        <f t="shared" si="1"/>
        <v>#DIV/0!</v>
      </c>
      <c r="K289" s="50"/>
      <c r="L289" s="217"/>
      <c r="M289" s="49"/>
      <c r="N289" s="49"/>
      <c r="O289" s="49"/>
    </row>
    <row r="290" spans="1:15">
      <c r="A290" s="73">
        <v>287</v>
      </c>
      <c r="B290" s="49"/>
      <c r="C290" s="49"/>
      <c r="D290" s="49"/>
      <c r="E290" s="78"/>
      <c r="F290" s="78"/>
      <c r="G290" s="51"/>
      <c r="H290" s="79"/>
      <c r="I290" s="80"/>
      <c r="J290" s="41" t="e">
        <f t="shared" si="1"/>
        <v>#DIV/0!</v>
      </c>
      <c r="K290" s="50"/>
      <c r="L290" s="217"/>
      <c r="M290" s="49"/>
      <c r="N290" s="49"/>
      <c r="O290" s="49"/>
    </row>
    <row r="291" spans="1:15">
      <c r="A291" s="32">
        <v>288</v>
      </c>
      <c r="B291" s="49"/>
      <c r="C291" s="49"/>
      <c r="D291" s="49"/>
      <c r="E291" s="78"/>
      <c r="F291" s="78"/>
      <c r="G291" s="51"/>
      <c r="H291" s="79"/>
      <c r="I291" s="80"/>
      <c r="J291" s="67" t="e">
        <f t="shared" si="1"/>
        <v>#DIV/0!</v>
      </c>
      <c r="K291" s="50"/>
      <c r="L291" s="217"/>
      <c r="M291" s="49"/>
      <c r="N291" s="49"/>
      <c r="O291" s="49"/>
    </row>
    <row r="292" spans="1:15">
      <c r="A292" s="32">
        <v>289</v>
      </c>
      <c r="B292" s="49"/>
      <c r="C292" s="49"/>
      <c r="D292" s="49"/>
      <c r="E292" s="78"/>
      <c r="F292" s="78"/>
      <c r="G292" s="51"/>
      <c r="H292" s="79"/>
      <c r="I292" s="80"/>
      <c r="J292" s="67" t="e">
        <f t="shared" si="1"/>
        <v>#DIV/0!</v>
      </c>
      <c r="K292" s="50"/>
      <c r="L292" s="217"/>
      <c r="M292" s="49"/>
      <c r="N292" s="49"/>
      <c r="O292" s="49"/>
    </row>
    <row r="293" spans="1:15">
      <c r="A293" s="32">
        <v>290</v>
      </c>
      <c r="B293" s="49"/>
      <c r="C293" s="49"/>
      <c r="D293" s="49"/>
      <c r="E293" s="78"/>
      <c r="F293" s="78"/>
      <c r="G293" s="51"/>
      <c r="H293" s="79"/>
      <c r="I293" s="80"/>
      <c r="J293" s="41" t="e">
        <f t="shared" si="1"/>
        <v>#DIV/0!</v>
      </c>
      <c r="K293" s="50"/>
      <c r="L293" s="217"/>
      <c r="M293" s="49"/>
      <c r="N293" s="49"/>
      <c r="O293" s="49"/>
    </row>
    <row r="294" spans="1:15">
      <c r="A294" s="73">
        <v>291</v>
      </c>
      <c r="B294" s="49"/>
      <c r="C294" s="49"/>
      <c r="D294" s="49"/>
      <c r="E294" s="78"/>
      <c r="F294" s="78"/>
      <c r="G294" s="51"/>
      <c r="H294" s="79"/>
      <c r="I294" s="80"/>
      <c r="J294" s="67" t="e">
        <f t="shared" si="1"/>
        <v>#DIV/0!</v>
      </c>
      <c r="K294" s="50"/>
      <c r="L294" s="217"/>
      <c r="M294" s="49"/>
      <c r="N294" s="49"/>
      <c r="O294" s="49"/>
    </row>
    <row r="295" spans="1:15">
      <c r="A295" s="73">
        <v>292</v>
      </c>
      <c r="B295" s="49"/>
      <c r="C295" s="49"/>
      <c r="D295" s="49"/>
      <c r="E295" s="78"/>
      <c r="F295" s="78"/>
      <c r="G295" s="51"/>
      <c r="H295" s="79"/>
      <c r="I295" s="80"/>
      <c r="J295" s="67" t="e">
        <f t="shared" si="1"/>
        <v>#DIV/0!</v>
      </c>
      <c r="K295" s="50"/>
      <c r="L295" s="217"/>
      <c r="M295" s="49"/>
      <c r="N295" s="49"/>
      <c r="O295" s="49"/>
    </row>
    <row r="296" spans="1:15">
      <c r="A296" s="32">
        <v>293</v>
      </c>
      <c r="B296" s="49"/>
      <c r="C296" s="49"/>
      <c r="D296" s="49"/>
      <c r="E296" s="78"/>
      <c r="F296" s="78"/>
      <c r="G296" s="51"/>
      <c r="H296" s="79"/>
      <c r="I296" s="80"/>
      <c r="J296" s="41" t="e">
        <f t="shared" si="1"/>
        <v>#DIV/0!</v>
      </c>
      <c r="K296" s="50"/>
      <c r="L296" s="217"/>
      <c r="M296" s="49"/>
      <c r="N296" s="49"/>
      <c r="O296" s="49"/>
    </row>
    <row r="297" spans="1:15">
      <c r="A297" s="32">
        <v>294</v>
      </c>
      <c r="B297" s="49"/>
      <c r="C297" s="49"/>
      <c r="D297" s="49"/>
      <c r="E297" s="78"/>
      <c r="F297" s="78"/>
      <c r="G297" s="51"/>
      <c r="H297" s="79"/>
      <c r="I297" s="80"/>
      <c r="J297" s="67" t="e">
        <f t="shared" si="1"/>
        <v>#DIV/0!</v>
      </c>
      <c r="K297" s="50"/>
      <c r="L297" s="217"/>
      <c r="M297" s="49"/>
      <c r="N297" s="49"/>
      <c r="O297" s="49"/>
    </row>
    <row r="298" spans="1:15">
      <c r="A298" s="32">
        <v>295</v>
      </c>
      <c r="B298" s="49"/>
      <c r="C298" s="49"/>
      <c r="D298" s="49"/>
      <c r="E298" s="78"/>
      <c r="F298" s="78"/>
      <c r="G298" s="51"/>
      <c r="H298" s="79"/>
      <c r="I298" s="80"/>
      <c r="J298" s="67" t="e">
        <f t="shared" si="1"/>
        <v>#DIV/0!</v>
      </c>
      <c r="K298" s="50"/>
      <c r="L298" s="217"/>
      <c r="M298" s="49"/>
      <c r="N298" s="49"/>
      <c r="O298" s="49"/>
    </row>
    <row r="299" spans="1:15">
      <c r="A299" s="73">
        <v>296</v>
      </c>
      <c r="B299" s="49"/>
      <c r="C299" s="49"/>
      <c r="D299" s="49"/>
      <c r="E299" s="78"/>
      <c r="F299" s="78"/>
      <c r="G299" s="51"/>
      <c r="H299" s="79"/>
      <c r="I299" s="80"/>
      <c r="J299" s="41" t="e">
        <f t="shared" si="1"/>
        <v>#DIV/0!</v>
      </c>
      <c r="K299" s="50"/>
      <c r="L299" s="217"/>
      <c r="M299" s="49"/>
      <c r="N299" s="49"/>
      <c r="O299" s="49"/>
    </row>
    <row r="300" spans="1:15">
      <c r="A300" s="73">
        <v>297</v>
      </c>
      <c r="B300" s="49"/>
      <c r="C300" s="49"/>
      <c r="D300" s="49"/>
      <c r="E300" s="78"/>
      <c r="F300" s="78"/>
      <c r="G300" s="51"/>
      <c r="H300" s="79"/>
      <c r="I300" s="80"/>
      <c r="J300" s="67" t="e">
        <f t="shared" si="1"/>
        <v>#DIV/0!</v>
      </c>
      <c r="K300" s="50"/>
      <c r="L300" s="217"/>
      <c r="M300" s="49"/>
      <c r="N300" s="49"/>
      <c r="O300" s="49"/>
    </row>
    <row r="301" spans="1:15">
      <c r="A301" s="32">
        <v>298</v>
      </c>
      <c r="B301" s="49"/>
      <c r="C301" s="49"/>
      <c r="D301" s="49"/>
      <c r="E301" s="78"/>
      <c r="F301" s="78"/>
      <c r="G301" s="51"/>
      <c r="H301" s="79"/>
      <c r="I301" s="80"/>
      <c r="J301" s="67" t="e">
        <f t="shared" si="1"/>
        <v>#DIV/0!</v>
      </c>
      <c r="K301" s="50"/>
      <c r="L301" s="217"/>
      <c r="M301" s="49"/>
      <c r="N301" s="49"/>
      <c r="O301" s="49"/>
    </row>
    <row r="302" spans="1:15">
      <c r="A302" s="32">
        <v>299</v>
      </c>
      <c r="B302" s="49"/>
      <c r="C302" s="49"/>
      <c r="D302" s="49"/>
      <c r="E302" s="78"/>
      <c r="F302" s="78"/>
      <c r="G302" s="51"/>
      <c r="H302" s="79"/>
      <c r="I302" s="80"/>
      <c r="J302" s="41" t="e">
        <f t="shared" si="1"/>
        <v>#DIV/0!</v>
      </c>
      <c r="K302" s="50"/>
      <c r="L302" s="217"/>
      <c r="M302" s="49"/>
      <c r="N302" s="49"/>
      <c r="O302" s="49"/>
    </row>
    <row r="303" spans="1:15">
      <c r="A303" s="32">
        <v>300</v>
      </c>
      <c r="B303" s="49"/>
      <c r="C303" s="49"/>
      <c r="D303" s="49"/>
      <c r="E303" s="78"/>
      <c r="F303" s="78"/>
      <c r="G303" s="51"/>
      <c r="H303" s="79"/>
      <c r="I303" s="80"/>
      <c r="J303" s="67" t="e">
        <f t="shared" si="1"/>
        <v>#DIV/0!</v>
      </c>
      <c r="K303" s="50"/>
      <c r="L303" s="217"/>
      <c r="M303" s="49"/>
      <c r="N303" s="49"/>
      <c r="O303" s="49"/>
    </row>
    <row r="304" spans="1:15">
      <c r="A304" s="73">
        <v>301</v>
      </c>
      <c r="B304" s="49"/>
      <c r="C304" s="49"/>
      <c r="D304" s="49"/>
      <c r="E304" s="78"/>
      <c r="F304" s="78"/>
      <c r="G304" s="51"/>
      <c r="H304" s="79"/>
      <c r="I304" s="80"/>
      <c r="J304" s="67" t="e">
        <f t="shared" si="1"/>
        <v>#DIV/0!</v>
      </c>
      <c r="K304" s="50"/>
      <c r="L304" s="217"/>
      <c r="M304" s="49"/>
      <c r="N304" s="49"/>
      <c r="O304" s="49"/>
    </row>
    <row r="305" spans="1:15">
      <c r="A305" s="73">
        <v>302</v>
      </c>
      <c r="B305" s="49"/>
      <c r="C305" s="49"/>
      <c r="D305" s="49"/>
      <c r="E305" s="78"/>
      <c r="F305" s="78"/>
      <c r="G305" s="51"/>
      <c r="H305" s="79"/>
      <c r="I305" s="80"/>
      <c r="J305" s="41" t="e">
        <f t="shared" si="1"/>
        <v>#DIV/0!</v>
      </c>
      <c r="K305" s="50"/>
      <c r="L305" s="217"/>
      <c r="M305" s="49"/>
      <c r="N305" s="49"/>
      <c r="O305" s="49"/>
    </row>
    <row r="306" spans="1:15">
      <c r="A306" s="32">
        <v>303</v>
      </c>
      <c r="B306" s="49"/>
      <c r="C306" s="49"/>
      <c r="D306" s="49"/>
      <c r="E306" s="78"/>
      <c r="F306" s="78"/>
      <c r="G306" s="51"/>
      <c r="H306" s="79"/>
      <c r="I306" s="80"/>
      <c r="J306" s="67" t="e">
        <f t="shared" si="1"/>
        <v>#DIV/0!</v>
      </c>
      <c r="K306" s="50"/>
      <c r="L306" s="217"/>
      <c r="M306" s="49"/>
      <c r="N306" s="49"/>
      <c r="O306" s="49"/>
    </row>
    <row r="307" spans="1:15">
      <c r="A307" s="32">
        <v>304</v>
      </c>
      <c r="B307" s="49"/>
      <c r="C307" s="49"/>
      <c r="D307" s="49"/>
      <c r="E307" s="78"/>
      <c r="F307" s="78"/>
      <c r="G307" s="51"/>
      <c r="H307" s="79"/>
      <c r="I307" s="80"/>
      <c r="J307" s="67" t="e">
        <f t="shared" si="1"/>
        <v>#DIV/0!</v>
      </c>
      <c r="K307" s="50"/>
      <c r="L307" s="217"/>
      <c r="M307" s="49"/>
      <c r="N307" s="49"/>
      <c r="O307" s="49"/>
    </row>
    <row r="308" spans="1:15">
      <c r="A308" s="32">
        <v>305</v>
      </c>
      <c r="B308" s="49"/>
      <c r="C308" s="49"/>
      <c r="D308" s="49"/>
      <c r="E308" s="78"/>
      <c r="F308" s="78"/>
      <c r="G308" s="51"/>
      <c r="H308" s="79"/>
      <c r="I308" s="80"/>
      <c r="J308" s="41" t="e">
        <f t="shared" si="1"/>
        <v>#DIV/0!</v>
      </c>
      <c r="K308" s="50"/>
      <c r="L308" s="217"/>
      <c r="M308" s="49"/>
      <c r="N308" s="49"/>
      <c r="O308" s="49"/>
    </row>
    <row r="309" spans="1:15">
      <c r="A309" s="73">
        <v>306</v>
      </c>
      <c r="B309" s="49"/>
      <c r="C309" s="49"/>
      <c r="D309" s="49"/>
      <c r="E309" s="78"/>
      <c r="F309" s="78"/>
      <c r="G309" s="51"/>
      <c r="H309" s="79"/>
      <c r="I309" s="80"/>
      <c r="J309" s="67" t="e">
        <f t="shared" si="1"/>
        <v>#DIV/0!</v>
      </c>
      <c r="K309" s="50"/>
      <c r="L309" s="217"/>
      <c r="M309" s="49"/>
      <c r="N309" s="49"/>
      <c r="O309" s="49"/>
    </row>
    <row r="310" spans="1:15">
      <c r="A310" s="73">
        <v>307</v>
      </c>
      <c r="B310" s="49"/>
      <c r="C310" s="49"/>
      <c r="D310" s="49"/>
      <c r="E310" s="78"/>
      <c r="F310" s="78"/>
      <c r="G310" s="51"/>
      <c r="H310" s="79"/>
      <c r="I310" s="80"/>
      <c r="J310" s="67" t="e">
        <f t="shared" si="1"/>
        <v>#DIV/0!</v>
      </c>
      <c r="K310" s="50"/>
      <c r="L310" s="217"/>
      <c r="M310" s="49"/>
      <c r="N310" s="49"/>
      <c r="O310" s="49"/>
    </row>
    <row r="311" spans="1:15">
      <c r="A311" s="32">
        <v>308</v>
      </c>
      <c r="B311" s="49"/>
      <c r="C311" s="49"/>
      <c r="D311" s="49"/>
      <c r="E311" s="78"/>
      <c r="F311" s="78"/>
      <c r="G311" s="51"/>
      <c r="H311" s="79"/>
      <c r="I311" s="80"/>
      <c r="J311" s="41" t="e">
        <f t="shared" si="1"/>
        <v>#DIV/0!</v>
      </c>
      <c r="K311" s="50"/>
      <c r="L311" s="217"/>
      <c r="M311" s="49"/>
      <c r="N311" s="49"/>
      <c r="O311" s="49"/>
    </row>
    <row r="312" spans="1:15">
      <c r="A312" s="32">
        <v>309</v>
      </c>
      <c r="B312" s="49"/>
      <c r="C312" s="49"/>
      <c r="D312" s="49"/>
      <c r="E312" s="78"/>
      <c r="F312" s="78"/>
      <c r="G312" s="51"/>
      <c r="H312" s="79"/>
      <c r="I312" s="80"/>
      <c r="J312" s="67" t="e">
        <f t="shared" si="1"/>
        <v>#DIV/0!</v>
      </c>
      <c r="K312" s="50"/>
      <c r="L312" s="217"/>
      <c r="M312" s="49"/>
      <c r="N312" s="49"/>
      <c r="O312" s="49"/>
    </row>
    <row r="313" spans="1:15">
      <c r="A313" s="32">
        <v>310</v>
      </c>
      <c r="B313" s="49"/>
      <c r="C313" s="49"/>
      <c r="D313" s="49"/>
      <c r="E313" s="78"/>
      <c r="F313" s="78"/>
      <c r="G313" s="51"/>
      <c r="H313" s="79"/>
      <c r="I313" s="80"/>
      <c r="J313" s="67" t="e">
        <f t="shared" si="1"/>
        <v>#DIV/0!</v>
      </c>
      <c r="K313" s="50"/>
      <c r="L313" s="217"/>
      <c r="M313" s="49"/>
      <c r="N313" s="49"/>
      <c r="O313" s="49"/>
    </row>
    <row r="314" spans="1:15">
      <c r="A314" s="73">
        <v>311</v>
      </c>
      <c r="B314" s="49"/>
      <c r="C314" s="49"/>
      <c r="D314" s="49"/>
      <c r="E314" s="78"/>
      <c r="F314" s="78"/>
      <c r="G314" s="51"/>
      <c r="H314" s="79"/>
      <c r="I314" s="80"/>
      <c r="J314" s="41" t="e">
        <f t="shared" ref="J314:J353" si="2">H314/I314</f>
        <v>#DIV/0!</v>
      </c>
      <c r="K314" s="50"/>
      <c r="L314" s="217"/>
      <c r="M314" s="49"/>
      <c r="N314" s="49"/>
      <c r="O314" s="49"/>
    </row>
    <row r="315" spans="1:15">
      <c r="A315" s="73">
        <v>312</v>
      </c>
      <c r="B315" s="49"/>
      <c r="C315" s="49"/>
      <c r="D315" s="49"/>
      <c r="E315" s="78"/>
      <c r="F315" s="78"/>
      <c r="G315" s="51"/>
      <c r="H315" s="79"/>
      <c r="I315" s="80"/>
      <c r="J315" s="67" t="e">
        <f t="shared" si="2"/>
        <v>#DIV/0!</v>
      </c>
      <c r="K315" s="50"/>
      <c r="L315" s="217"/>
      <c r="M315" s="49"/>
      <c r="N315" s="49"/>
      <c r="O315" s="49"/>
    </row>
    <row r="316" spans="1:15">
      <c r="A316" s="32">
        <v>313</v>
      </c>
      <c r="B316" s="49"/>
      <c r="C316" s="49"/>
      <c r="D316" s="49"/>
      <c r="E316" s="78"/>
      <c r="F316" s="78"/>
      <c r="G316" s="51"/>
      <c r="H316" s="79"/>
      <c r="I316" s="80"/>
      <c r="J316" s="67" t="e">
        <f t="shared" si="2"/>
        <v>#DIV/0!</v>
      </c>
      <c r="K316" s="50"/>
      <c r="L316" s="217"/>
      <c r="M316" s="49"/>
      <c r="N316" s="49"/>
      <c r="O316" s="49"/>
    </row>
    <row r="317" spans="1:15">
      <c r="A317" s="32">
        <v>314</v>
      </c>
      <c r="B317" s="49"/>
      <c r="C317" s="49"/>
      <c r="D317" s="49"/>
      <c r="E317" s="78"/>
      <c r="F317" s="78"/>
      <c r="G317" s="51"/>
      <c r="H317" s="79"/>
      <c r="I317" s="80"/>
      <c r="J317" s="41" t="e">
        <f t="shared" si="2"/>
        <v>#DIV/0!</v>
      </c>
      <c r="K317" s="50"/>
      <c r="L317" s="217"/>
      <c r="M317" s="49"/>
      <c r="N317" s="49"/>
      <c r="O317" s="49"/>
    </row>
    <row r="318" spans="1:15">
      <c r="A318" s="32">
        <v>315</v>
      </c>
      <c r="B318" s="49"/>
      <c r="C318" s="49"/>
      <c r="D318" s="49"/>
      <c r="E318" s="78"/>
      <c r="F318" s="78"/>
      <c r="G318" s="51"/>
      <c r="H318" s="79"/>
      <c r="I318" s="80"/>
      <c r="J318" s="67" t="e">
        <f t="shared" si="2"/>
        <v>#DIV/0!</v>
      </c>
      <c r="K318" s="50"/>
      <c r="L318" s="217"/>
      <c r="M318" s="49"/>
      <c r="N318" s="49"/>
      <c r="O318" s="49"/>
    </row>
    <row r="319" spans="1:15">
      <c r="A319" s="73">
        <v>316</v>
      </c>
      <c r="B319" s="49"/>
      <c r="C319" s="49"/>
      <c r="D319" s="49"/>
      <c r="E319" s="78"/>
      <c r="F319" s="78"/>
      <c r="G319" s="51"/>
      <c r="H319" s="79"/>
      <c r="I319" s="80"/>
      <c r="J319" s="67" t="e">
        <f t="shared" si="2"/>
        <v>#DIV/0!</v>
      </c>
      <c r="K319" s="50"/>
      <c r="L319" s="217"/>
      <c r="M319" s="49"/>
      <c r="N319" s="49"/>
      <c r="O319" s="49"/>
    </row>
    <row r="320" spans="1:15">
      <c r="A320" s="73">
        <v>317</v>
      </c>
      <c r="B320" s="49"/>
      <c r="C320" s="49"/>
      <c r="D320" s="49"/>
      <c r="E320" s="78"/>
      <c r="F320" s="78"/>
      <c r="G320" s="51"/>
      <c r="H320" s="79"/>
      <c r="I320" s="80"/>
      <c r="J320" s="41" t="e">
        <f t="shared" si="2"/>
        <v>#DIV/0!</v>
      </c>
      <c r="K320" s="50"/>
      <c r="L320" s="217"/>
      <c r="M320" s="49"/>
      <c r="N320" s="49"/>
      <c r="O320" s="49"/>
    </row>
    <row r="321" spans="1:15">
      <c r="A321" s="32">
        <v>318</v>
      </c>
      <c r="B321" s="49"/>
      <c r="C321" s="49"/>
      <c r="D321" s="49"/>
      <c r="E321" s="78"/>
      <c r="F321" s="78"/>
      <c r="G321" s="51"/>
      <c r="H321" s="79"/>
      <c r="I321" s="80"/>
      <c r="J321" s="67" t="e">
        <f t="shared" si="2"/>
        <v>#DIV/0!</v>
      </c>
      <c r="K321" s="50"/>
      <c r="L321" s="217"/>
      <c r="M321" s="49"/>
      <c r="N321" s="49"/>
      <c r="O321" s="49"/>
    </row>
    <row r="322" spans="1:15">
      <c r="A322" s="32">
        <v>319</v>
      </c>
      <c r="B322" s="49"/>
      <c r="C322" s="49"/>
      <c r="D322" s="49"/>
      <c r="E322" s="78"/>
      <c r="F322" s="78"/>
      <c r="G322" s="51"/>
      <c r="H322" s="79"/>
      <c r="I322" s="80"/>
      <c r="J322" s="67" t="e">
        <f t="shared" si="2"/>
        <v>#DIV/0!</v>
      </c>
      <c r="K322" s="50"/>
      <c r="L322" s="217"/>
      <c r="M322" s="49"/>
      <c r="N322" s="49"/>
      <c r="O322" s="49"/>
    </row>
    <row r="323" spans="1:15">
      <c r="A323" s="32">
        <v>320</v>
      </c>
      <c r="B323" s="49"/>
      <c r="C323" s="49"/>
      <c r="D323" s="49"/>
      <c r="E323" s="78"/>
      <c r="F323" s="78"/>
      <c r="G323" s="51"/>
      <c r="H323" s="79"/>
      <c r="I323" s="80"/>
      <c r="J323" s="41" t="e">
        <f t="shared" si="2"/>
        <v>#DIV/0!</v>
      </c>
      <c r="K323" s="50"/>
      <c r="L323" s="217"/>
      <c r="M323" s="49"/>
      <c r="N323" s="49"/>
      <c r="O323" s="49"/>
    </row>
    <row r="324" spans="1:15">
      <c r="A324" s="73">
        <v>321</v>
      </c>
      <c r="B324" s="49"/>
      <c r="C324" s="49"/>
      <c r="D324" s="49"/>
      <c r="E324" s="78"/>
      <c r="F324" s="78"/>
      <c r="G324" s="51"/>
      <c r="H324" s="79"/>
      <c r="I324" s="80"/>
      <c r="J324" s="67" t="e">
        <f t="shared" si="2"/>
        <v>#DIV/0!</v>
      </c>
      <c r="K324" s="50"/>
      <c r="L324" s="217"/>
      <c r="M324" s="49"/>
      <c r="N324" s="49"/>
      <c r="O324" s="49"/>
    </row>
    <row r="325" spans="1:15">
      <c r="A325" s="73">
        <v>322</v>
      </c>
      <c r="B325" s="49"/>
      <c r="C325" s="49"/>
      <c r="D325" s="49"/>
      <c r="E325" s="78"/>
      <c r="F325" s="78"/>
      <c r="G325" s="51"/>
      <c r="H325" s="79"/>
      <c r="I325" s="80"/>
      <c r="J325" s="67" t="e">
        <f t="shared" si="2"/>
        <v>#DIV/0!</v>
      </c>
      <c r="K325" s="50"/>
      <c r="L325" s="217"/>
      <c r="M325" s="49"/>
      <c r="N325" s="49"/>
      <c r="O325" s="49"/>
    </row>
    <row r="326" spans="1:15">
      <c r="A326" s="32">
        <v>323</v>
      </c>
      <c r="B326" s="49"/>
      <c r="C326" s="49"/>
      <c r="D326" s="49"/>
      <c r="E326" s="78"/>
      <c r="F326" s="78"/>
      <c r="G326" s="51"/>
      <c r="H326" s="79"/>
      <c r="I326" s="80"/>
      <c r="J326" s="41" t="e">
        <f t="shared" si="2"/>
        <v>#DIV/0!</v>
      </c>
      <c r="K326" s="50"/>
      <c r="L326" s="217"/>
      <c r="M326" s="49"/>
      <c r="N326" s="49"/>
      <c r="O326" s="49"/>
    </row>
    <row r="327" spans="1:15">
      <c r="A327" s="32">
        <v>324</v>
      </c>
      <c r="B327" s="49"/>
      <c r="C327" s="49"/>
      <c r="D327" s="49"/>
      <c r="E327" s="78"/>
      <c r="F327" s="78"/>
      <c r="G327" s="51"/>
      <c r="H327" s="79"/>
      <c r="I327" s="80"/>
      <c r="J327" s="67" t="e">
        <f t="shared" si="2"/>
        <v>#DIV/0!</v>
      </c>
      <c r="K327" s="50"/>
      <c r="L327" s="217"/>
      <c r="M327" s="49"/>
      <c r="N327" s="49"/>
      <c r="O327" s="49"/>
    </row>
    <row r="328" spans="1:15">
      <c r="A328" s="32">
        <v>325</v>
      </c>
      <c r="B328" s="49"/>
      <c r="C328" s="49"/>
      <c r="D328" s="49"/>
      <c r="E328" s="78"/>
      <c r="F328" s="78"/>
      <c r="G328" s="51"/>
      <c r="H328" s="79"/>
      <c r="I328" s="80"/>
      <c r="J328" s="67" t="e">
        <f t="shared" si="2"/>
        <v>#DIV/0!</v>
      </c>
      <c r="K328" s="50"/>
      <c r="L328" s="217"/>
      <c r="M328" s="49"/>
      <c r="N328" s="49"/>
      <c r="O328" s="49"/>
    </row>
    <row r="329" spans="1:15">
      <c r="A329" s="73">
        <v>326</v>
      </c>
      <c r="B329" s="49"/>
      <c r="C329" s="49"/>
      <c r="D329" s="49"/>
      <c r="E329" s="78"/>
      <c r="F329" s="78"/>
      <c r="G329" s="51"/>
      <c r="H329" s="79"/>
      <c r="I329" s="80"/>
      <c r="J329" s="41" t="e">
        <f t="shared" si="2"/>
        <v>#DIV/0!</v>
      </c>
      <c r="K329" s="50"/>
      <c r="L329" s="217"/>
      <c r="M329" s="49"/>
      <c r="N329" s="49"/>
      <c r="O329" s="49"/>
    </row>
    <row r="330" spans="1:15">
      <c r="A330" s="73">
        <v>327</v>
      </c>
      <c r="B330" s="49"/>
      <c r="C330" s="49"/>
      <c r="D330" s="49"/>
      <c r="E330" s="78"/>
      <c r="F330" s="78"/>
      <c r="G330" s="51"/>
      <c r="H330" s="79"/>
      <c r="I330" s="80"/>
      <c r="J330" s="67" t="e">
        <f t="shared" si="2"/>
        <v>#DIV/0!</v>
      </c>
      <c r="K330" s="50"/>
      <c r="L330" s="217"/>
      <c r="M330" s="49"/>
      <c r="N330" s="49"/>
      <c r="O330" s="49"/>
    </row>
    <row r="331" spans="1:15">
      <c r="A331" s="32">
        <v>328</v>
      </c>
      <c r="B331" s="49"/>
      <c r="C331" s="49"/>
      <c r="D331" s="49"/>
      <c r="E331" s="78"/>
      <c r="F331" s="78"/>
      <c r="G331" s="51"/>
      <c r="H331" s="79"/>
      <c r="I331" s="80"/>
      <c r="J331" s="67" t="e">
        <f t="shared" si="2"/>
        <v>#DIV/0!</v>
      </c>
      <c r="K331" s="50"/>
      <c r="L331" s="217"/>
      <c r="M331" s="49"/>
      <c r="N331" s="49"/>
      <c r="O331" s="49"/>
    </row>
    <row r="332" spans="1:15">
      <c r="A332" s="32">
        <v>329</v>
      </c>
      <c r="B332" s="49"/>
      <c r="C332" s="49"/>
      <c r="D332" s="49"/>
      <c r="E332" s="78"/>
      <c r="F332" s="78"/>
      <c r="G332" s="51"/>
      <c r="H332" s="79"/>
      <c r="I332" s="80"/>
      <c r="J332" s="41" t="e">
        <f t="shared" si="2"/>
        <v>#DIV/0!</v>
      </c>
      <c r="K332" s="50"/>
      <c r="L332" s="217"/>
      <c r="M332" s="49"/>
      <c r="N332" s="49"/>
      <c r="O332" s="49"/>
    </row>
    <row r="333" spans="1:15">
      <c r="A333" s="32">
        <v>330</v>
      </c>
      <c r="B333" s="49"/>
      <c r="C333" s="49"/>
      <c r="D333" s="49"/>
      <c r="E333" s="78"/>
      <c r="F333" s="78"/>
      <c r="G333" s="51"/>
      <c r="H333" s="79"/>
      <c r="I333" s="80"/>
      <c r="J333" s="67" t="e">
        <f t="shared" si="2"/>
        <v>#DIV/0!</v>
      </c>
      <c r="K333" s="50"/>
      <c r="L333" s="217"/>
      <c r="M333" s="49"/>
      <c r="N333" s="49"/>
      <c r="O333" s="49"/>
    </row>
    <row r="334" spans="1:15">
      <c r="A334" s="73">
        <v>331</v>
      </c>
      <c r="B334" s="49"/>
      <c r="C334" s="49"/>
      <c r="D334" s="49"/>
      <c r="E334" s="78"/>
      <c r="F334" s="78"/>
      <c r="G334" s="51"/>
      <c r="H334" s="79"/>
      <c r="I334" s="80"/>
      <c r="J334" s="67" t="e">
        <f t="shared" si="2"/>
        <v>#DIV/0!</v>
      </c>
      <c r="K334" s="50"/>
      <c r="L334" s="217"/>
      <c r="M334" s="49"/>
      <c r="N334" s="49"/>
      <c r="O334" s="49"/>
    </row>
    <row r="335" spans="1:15">
      <c r="A335" s="73">
        <v>332</v>
      </c>
      <c r="B335" s="49"/>
      <c r="C335" s="49"/>
      <c r="D335" s="49"/>
      <c r="E335" s="78"/>
      <c r="F335" s="78"/>
      <c r="G335" s="51"/>
      <c r="H335" s="79"/>
      <c r="I335" s="80"/>
      <c r="J335" s="41" t="e">
        <f t="shared" si="2"/>
        <v>#DIV/0!</v>
      </c>
      <c r="K335" s="50"/>
      <c r="L335" s="217"/>
      <c r="M335" s="49"/>
      <c r="N335" s="49"/>
      <c r="O335" s="49"/>
    </row>
    <row r="336" spans="1:15">
      <c r="A336" s="32">
        <v>333</v>
      </c>
      <c r="B336" s="49"/>
      <c r="C336" s="49"/>
      <c r="D336" s="49"/>
      <c r="E336" s="78"/>
      <c r="F336" s="78"/>
      <c r="G336" s="51"/>
      <c r="H336" s="79"/>
      <c r="I336" s="80"/>
      <c r="J336" s="67" t="e">
        <f t="shared" si="2"/>
        <v>#DIV/0!</v>
      </c>
      <c r="K336" s="50"/>
      <c r="L336" s="217"/>
      <c r="M336" s="49"/>
      <c r="N336" s="49"/>
      <c r="O336" s="49"/>
    </row>
    <row r="337" spans="1:15">
      <c r="A337" s="32">
        <v>334</v>
      </c>
      <c r="B337" s="49"/>
      <c r="C337" s="49"/>
      <c r="D337" s="49"/>
      <c r="E337" s="78"/>
      <c r="F337" s="78"/>
      <c r="G337" s="51"/>
      <c r="H337" s="79"/>
      <c r="I337" s="80"/>
      <c r="J337" s="67" t="e">
        <f t="shared" si="2"/>
        <v>#DIV/0!</v>
      </c>
      <c r="K337" s="50"/>
      <c r="L337" s="217"/>
      <c r="M337" s="49"/>
      <c r="N337" s="49"/>
      <c r="O337" s="49"/>
    </row>
    <row r="338" spans="1:15">
      <c r="A338" s="32">
        <v>335</v>
      </c>
      <c r="B338" s="49"/>
      <c r="C338" s="49"/>
      <c r="D338" s="49"/>
      <c r="E338" s="78"/>
      <c r="F338" s="78"/>
      <c r="G338" s="51"/>
      <c r="H338" s="79"/>
      <c r="I338" s="80"/>
      <c r="J338" s="41" t="e">
        <f t="shared" si="2"/>
        <v>#DIV/0!</v>
      </c>
      <c r="K338" s="50"/>
      <c r="L338" s="217"/>
      <c r="M338" s="49"/>
      <c r="N338" s="49"/>
      <c r="O338" s="49"/>
    </row>
    <row r="339" spans="1:15">
      <c r="A339" s="73">
        <v>336</v>
      </c>
      <c r="B339" s="49"/>
      <c r="C339" s="49"/>
      <c r="D339" s="49"/>
      <c r="E339" s="78"/>
      <c r="F339" s="78"/>
      <c r="G339" s="51"/>
      <c r="H339" s="79"/>
      <c r="I339" s="80"/>
      <c r="J339" s="67" t="e">
        <f t="shared" si="2"/>
        <v>#DIV/0!</v>
      </c>
      <c r="K339" s="50"/>
      <c r="L339" s="217"/>
      <c r="M339" s="49"/>
      <c r="N339" s="49"/>
      <c r="O339" s="49"/>
    </row>
    <row r="340" spans="1:15">
      <c r="A340" s="73">
        <v>337</v>
      </c>
      <c r="B340" s="49"/>
      <c r="C340" s="49"/>
      <c r="D340" s="49"/>
      <c r="E340" s="78"/>
      <c r="F340" s="78"/>
      <c r="G340" s="51"/>
      <c r="H340" s="79"/>
      <c r="I340" s="80"/>
      <c r="J340" s="67" t="e">
        <f t="shared" si="2"/>
        <v>#DIV/0!</v>
      </c>
      <c r="K340" s="50"/>
      <c r="L340" s="217"/>
      <c r="M340" s="49"/>
      <c r="N340" s="49"/>
      <c r="O340" s="49"/>
    </row>
    <row r="341" spans="1:15">
      <c r="A341" s="32">
        <v>338</v>
      </c>
      <c r="B341" s="49"/>
      <c r="C341" s="49"/>
      <c r="D341" s="49"/>
      <c r="E341" s="78"/>
      <c r="F341" s="78"/>
      <c r="G341" s="51"/>
      <c r="H341" s="79"/>
      <c r="I341" s="80"/>
      <c r="J341" s="41" t="e">
        <f t="shared" si="2"/>
        <v>#DIV/0!</v>
      </c>
      <c r="K341" s="50"/>
      <c r="L341" s="217"/>
      <c r="M341" s="49"/>
      <c r="N341" s="49"/>
      <c r="O341" s="49"/>
    </row>
    <row r="342" spans="1:15">
      <c r="A342" s="32">
        <v>339</v>
      </c>
      <c r="B342" s="49"/>
      <c r="C342" s="49"/>
      <c r="D342" s="49"/>
      <c r="E342" s="78"/>
      <c r="F342" s="78"/>
      <c r="G342" s="51"/>
      <c r="H342" s="79"/>
      <c r="I342" s="80"/>
      <c r="J342" s="67" t="e">
        <f t="shared" si="2"/>
        <v>#DIV/0!</v>
      </c>
      <c r="K342" s="50"/>
      <c r="L342" s="217"/>
      <c r="M342" s="49"/>
      <c r="N342" s="49"/>
      <c r="O342" s="49"/>
    </row>
    <row r="343" spans="1:15">
      <c r="A343" s="32">
        <v>340</v>
      </c>
      <c r="B343" s="49"/>
      <c r="C343" s="49"/>
      <c r="D343" s="49"/>
      <c r="E343" s="78"/>
      <c r="F343" s="78"/>
      <c r="G343" s="51"/>
      <c r="H343" s="79"/>
      <c r="I343" s="80"/>
      <c r="J343" s="67" t="e">
        <f t="shared" si="2"/>
        <v>#DIV/0!</v>
      </c>
      <c r="K343" s="50"/>
      <c r="L343" s="217"/>
      <c r="M343" s="49"/>
      <c r="N343" s="49"/>
      <c r="O343" s="49"/>
    </row>
    <row r="344" spans="1:15">
      <c r="A344" s="73">
        <v>341</v>
      </c>
      <c r="B344" s="49"/>
      <c r="C344" s="49"/>
      <c r="D344" s="49"/>
      <c r="E344" s="78"/>
      <c r="F344" s="78"/>
      <c r="G344" s="51"/>
      <c r="H344" s="79"/>
      <c r="I344" s="80"/>
      <c r="J344" s="41" t="e">
        <f t="shared" si="2"/>
        <v>#DIV/0!</v>
      </c>
      <c r="K344" s="50"/>
      <c r="L344" s="217"/>
      <c r="M344" s="49"/>
      <c r="N344" s="49"/>
      <c r="O344" s="49"/>
    </row>
    <row r="345" spans="1:15">
      <c r="A345" s="73">
        <v>342</v>
      </c>
      <c r="B345" s="49"/>
      <c r="C345" s="49"/>
      <c r="D345" s="49"/>
      <c r="E345" s="78"/>
      <c r="F345" s="78"/>
      <c r="G345" s="51"/>
      <c r="H345" s="79"/>
      <c r="I345" s="80"/>
      <c r="J345" s="67" t="e">
        <f t="shared" si="2"/>
        <v>#DIV/0!</v>
      </c>
      <c r="K345" s="50"/>
      <c r="L345" s="217"/>
      <c r="M345" s="49"/>
      <c r="N345" s="49"/>
      <c r="O345" s="49"/>
    </row>
    <row r="346" spans="1:15">
      <c r="A346" s="32">
        <v>343</v>
      </c>
      <c r="B346" s="49"/>
      <c r="C346" s="49"/>
      <c r="D346" s="49"/>
      <c r="E346" s="78"/>
      <c r="F346" s="78"/>
      <c r="G346" s="51"/>
      <c r="H346" s="79"/>
      <c r="I346" s="80"/>
      <c r="J346" s="67" t="e">
        <f t="shared" si="2"/>
        <v>#DIV/0!</v>
      </c>
      <c r="K346" s="50"/>
      <c r="L346" s="217"/>
      <c r="M346" s="49"/>
      <c r="N346" s="49"/>
      <c r="O346" s="49"/>
    </row>
    <row r="347" spans="1:15">
      <c r="A347" s="32">
        <v>344</v>
      </c>
      <c r="B347" s="49"/>
      <c r="C347" s="49"/>
      <c r="D347" s="49"/>
      <c r="E347" s="78"/>
      <c r="F347" s="78"/>
      <c r="G347" s="51"/>
      <c r="H347" s="79"/>
      <c r="I347" s="80"/>
      <c r="J347" s="41" t="e">
        <f t="shared" si="2"/>
        <v>#DIV/0!</v>
      </c>
      <c r="K347" s="50"/>
      <c r="L347" s="217"/>
      <c r="M347" s="49"/>
      <c r="N347" s="49"/>
      <c r="O347" s="49"/>
    </row>
    <row r="348" spans="1:15">
      <c r="A348" s="32">
        <v>345</v>
      </c>
      <c r="B348" s="49"/>
      <c r="C348" s="49"/>
      <c r="D348" s="49"/>
      <c r="E348" s="78"/>
      <c r="F348" s="78"/>
      <c r="G348" s="51"/>
      <c r="H348" s="79"/>
      <c r="I348" s="80"/>
      <c r="J348" s="67" t="e">
        <f t="shared" si="2"/>
        <v>#DIV/0!</v>
      </c>
      <c r="K348" s="50"/>
      <c r="L348" s="217"/>
      <c r="M348" s="49"/>
      <c r="N348" s="49"/>
      <c r="O348" s="49"/>
    </row>
    <row r="349" spans="1:15">
      <c r="A349" s="73">
        <v>346</v>
      </c>
      <c r="B349" s="49"/>
      <c r="C349" s="49"/>
      <c r="D349" s="49"/>
      <c r="E349" s="78"/>
      <c r="F349" s="78"/>
      <c r="G349" s="51"/>
      <c r="H349" s="79"/>
      <c r="I349" s="80"/>
      <c r="J349" s="67" t="e">
        <f t="shared" si="2"/>
        <v>#DIV/0!</v>
      </c>
      <c r="K349" s="50"/>
      <c r="L349" s="217"/>
      <c r="M349" s="49"/>
      <c r="N349" s="49"/>
      <c r="O349" s="49"/>
    </row>
    <row r="350" spans="1:15">
      <c r="A350" s="73">
        <v>347</v>
      </c>
      <c r="B350" s="49"/>
      <c r="C350" s="49"/>
      <c r="D350" s="49"/>
      <c r="E350" s="78"/>
      <c r="F350" s="78"/>
      <c r="G350" s="51"/>
      <c r="H350" s="79"/>
      <c r="I350" s="80"/>
      <c r="J350" s="41" t="e">
        <f t="shared" si="2"/>
        <v>#DIV/0!</v>
      </c>
      <c r="K350" s="50"/>
      <c r="L350" s="217"/>
      <c r="M350" s="49"/>
      <c r="N350" s="49"/>
      <c r="O350" s="49"/>
    </row>
    <row r="351" spans="1:15">
      <c r="A351" s="32">
        <v>348</v>
      </c>
      <c r="B351" s="49"/>
      <c r="C351" s="49"/>
      <c r="D351" s="49"/>
      <c r="E351" s="78"/>
      <c r="F351" s="78"/>
      <c r="G351" s="51"/>
      <c r="H351" s="79"/>
      <c r="I351" s="80"/>
      <c r="J351" s="67" t="e">
        <f t="shared" si="2"/>
        <v>#DIV/0!</v>
      </c>
      <c r="K351" s="50"/>
      <c r="L351" s="217"/>
      <c r="M351" s="49"/>
      <c r="N351" s="49"/>
      <c r="O351" s="49"/>
    </row>
    <row r="352" spans="1:15">
      <c r="A352" s="32">
        <v>349</v>
      </c>
      <c r="B352" s="49"/>
      <c r="C352" s="49"/>
      <c r="D352" s="49"/>
      <c r="E352" s="78"/>
      <c r="F352" s="78"/>
      <c r="G352" s="51"/>
      <c r="H352" s="79"/>
      <c r="I352" s="80"/>
      <c r="J352" s="67" t="e">
        <f t="shared" si="2"/>
        <v>#DIV/0!</v>
      </c>
      <c r="K352" s="50"/>
      <c r="L352" s="217"/>
      <c r="M352" s="49"/>
      <c r="N352" s="49"/>
      <c r="O352" s="49"/>
    </row>
    <row r="353" spans="1:15">
      <c r="A353" s="32">
        <v>350</v>
      </c>
      <c r="B353" s="49"/>
      <c r="C353" s="49"/>
      <c r="D353" s="49"/>
      <c r="E353" s="78"/>
      <c r="F353" s="78"/>
      <c r="G353" s="51"/>
      <c r="H353" s="79"/>
      <c r="I353" s="80"/>
      <c r="J353" s="41" t="e">
        <f t="shared" si="2"/>
        <v>#DIV/0!</v>
      </c>
      <c r="K353" s="50"/>
      <c r="L353" s="217"/>
      <c r="M353" s="49"/>
      <c r="N353" s="49"/>
      <c r="O353" s="49"/>
    </row>
  </sheetData>
  <mergeCells count="3">
    <mergeCell ref="E2:G2"/>
    <mergeCell ref="E3:G3"/>
    <mergeCell ref="E4:G4"/>
  </mergeCells>
  <phoneticPr fontId="1"/>
  <dataValidations count="1">
    <dataValidation type="list" allowBlank="1" showInputMessage="1" showErrorMessage="1" sqref="E8:E353 JA8:JA353 SW8:SW353 ACS8:ACS353 AMO8:AMO353 AWK8:AWK353 BGG8:BGG353 BQC8:BQC353 BZY8:BZY353 CJU8:CJU353 CTQ8:CTQ353 DDM8:DDM353 DNI8:DNI353 DXE8:DXE353 EHA8:EHA353 EQW8:EQW353 FAS8:FAS353 FKO8:FKO353 FUK8:FUK353 GEG8:GEG353 GOC8:GOC353 GXY8:GXY353 HHU8:HHU353 HRQ8:HRQ353 IBM8:IBM353 ILI8:ILI353 IVE8:IVE353 JFA8:JFA353 JOW8:JOW353 JYS8:JYS353 KIO8:KIO353 KSK8:KSK353 LCG8:LCG353 LMC8:LMC353 LVY8:LVY353 MFU8:MFU353 MPQ8:MPQ353 MZM8:MZM353 NJI8:NJI353 NTE8:NTE353 ODA8:ODA353 OMW8:OMW353 OWS8:OWS353 PGO8:PGO353 PQK8:PQK353 QAG8:QAG353 QKC8:QKC353 QTY8:QTY353 RDU8:RDU353 RNQ8:RNQ353 RXM8:RXM353 SHI8:SHI353 SRE8:SRE353 TBA8:TBA353 TKW8:TKW353 TUS8:TUS353 UEO8:UEO353 UOK8:UOK353 UYG8:UYG353 VIC8:VIC353 VRY8:VRY353 WBU8:WBU353 WLQ8:WLQ353 WVM8:WVM353 E65544:E65889 JA65544:JA65889 SW65544:SW65889 ACS65544:ACS65889 AMO65544:AMO65889 AWK65544:AWK65889 BGG65544:BGG65889 BQC65544:BQC65889 BZY65544:BZY65889 CJU65544:CJU65889 CTQ65544:CTQ65889 DDM65544:DDM65889 DNI65544:DNI65889 DXE65544:DXE65889 EHA65544:EHA65889 EQW65544:EQW65889 FAS65544:FAS65889 FKO65544:FKO65889 FUK65544:FUK65889 GEG65544:GEG65889 GOC65544:GOC65889 GXY65544:GXY65889 HHU65544:HHU65889 HRQ65544:HRQ65889 IBM65544:IBM65889 ILI65544:ILI65889 IVE65544:IVE65889 JFA65544:JFA65889 JOW65544:JOW65889 JYS65544:JYS65889 KIO65544:KIO65889 KSK65544:KSK65889 LCG65544:LCG65889 LMC65544:LMC65889 LVY65544:LVY65889 MFU65544:MFU65889 MPQ65544:MPQ65889 MZM65544:MZM65889 NJI65544:NJI65889 NTE65544:NTE65889 ODA65544:ODA65889 OMW65544:OMW65889 OWS65544:OWS65889 PGO65544:PGO65889 PQK65544:PQK65889 QAG65544:QAG65889 QKC65544:QKC65889 QTY65544:QTY65889 RDU65544:RDU65889 RNQ65544:RNQ65889 RXM65544:RXM65889 SHI65544:SHI65889 SRE65544:SRE65889 TBA65544:TBA65889 TKW65544:TKW65889 TUS65544:TUS65889 UEO65544:UEO65889 UOK65544:UOK65889 UYG65544:UYG65889 VIC65544:VIC65889 VRY65544:VRY65889 WBU65544:WBU65889 WLQ65544:WLQ65889 WVM65544:WVM65889 E131080:E131425 JA131080:JA131425 SW131080:SW131425 ACS131080:ACS131425 AMO131080:AMO131425 AWK131080:AWK131425 BGG131080:BGG131425 BQC131080:BQC131425 BZY131080:BZY131425 CJU131080:CJU131425 CTQ131080:CTQ131425 DDM131080:DDM131425 DNI131080:DNI131425 DXE131080:DXE131425 EHA131080:EHA131425 EQW131080:EQW131425 FAS131080:FAS131425 FKO131080:FKO131425 FUK131080:FUK131425 GEG131080:GEG131425 GOC131080:GOC131425 GXY131080:GXY131425 HHU131080:HHU131425 HRQ131080:HRQ131425 IBM131080:IBM131425 ILI131080:ILI131425 IVE131080:IVE131425 JFA131080:JFA131425 JOW131080:JOW131425 JYS131080:JYS131425 KIO131080:KIO131425 KSK131080:KSK131425 LCG131080:LCG131425 LMC131080:LMC131425 LVY131080:LVY131425 MFU131080:MFU131425 MPQ131080:MPQ131425 MZM131080:MZM131425 NJI131080:NJI131425 NTE131080:NTE131425 ODA131080:ODA131425 OMW131080:OMW131425 OWS131080:OWS131425 PGO131080:PGO131425 PQK131080:PQK131425 QAG131080:QAG131425 QKC131080:QKC131425 QTY131080:QTY131425 RDU131080:RDU131425 RNQ131080:RNQ131425 RXM131080:RXM131425 SHI131080:SHI131425 SRE131080:SRE131425 TBA131080:TBA131425 TKW131080:TKW131425 TUS131080:TUS131425 UEO131080:UEO131425 UOK131080:UOK131425 UYG131080:UYG131425 VIC131080:VIC131425 VRY131080:VRY131425 WBU131080:WBU131425 WLQ131080:WLQ131425 WVM131080:WVM131425 E196616:E196961 JA196616:JA196961 SW196616:SW196961 ACS196616:ACS196961 AMO196616:AMO196961 AWK196616:AWK196961 BGG196616:BGG196961 BQC196616:BQC196961 BZY196616:BZY196961 CJU196616:CJU196961 CTQ196616:CTQ196961 DDM196616:DDM196961 DNI196616:DNI196961 DXE196616:DXE196961 EHA196616:EHA196961 EQW196616:EQW196961 FAS196616:FAS196961 FKO196616:FKO196961 FUK196616:FUK196961 GEG196616:GEG196961 GOC196616:GOC196961 GXY196616:GXY196961 HHU196616:HHU196961 HRQ196616:HRQ196961 IBM196616:IBM196961 ILI196616:ILI196961 IVE196616:IVE196961 JFA196616:JFA196961 JOW196616:JOW196961 JYS196616:JYS196961 KIO196616:KIO196961 KSK196616:KSK196961 LCG196616:LCG196961 LMC196616:LMC196961 LVY196616:LVY196961 MFU196616:MFU196961 MPQ196616:MPQ196961 MZM196616:MZM196961 NJI196616:NJI196961 NTE196616:NTE196961 ODA196616:ODA196961 OMW196616:OMW196961 OWS196616:OWS196961 PGO196616:PGO196961 PQK196616:PQK196961 QAG196616:QAG196961 QKC196616:QKC196961 QTY196616:QTY196961 RDU196616:RDU196961 RNQ196616:RNQ196961 RXM196616:RXM196961 SHI196616:SHI196961 SRE196616:SRE196961 TBA196616:TBA196961 TKW196616:TKW196961 TUS196616:TUS196961 UEO196616:UEO196961 UOK196616:UOK196961 UYG196616:UYG196961 VIC196616:VIC196961 VRY196616:VRY196961 WBU196616:WBU196961 WLQ196616:WLQ196961 WVM196616:WVM196961 E262152:E262497 JA262152:JA262497 SW262152:SW262497 ACS262152:ACS262497 AMO262152:AMO262497 AWK262152:AWK262497 BGG262152:BGG262497 BQC262152:BQC262497 BZY262152:BZY262497 CJU262152:CJU262497 CTQ262152:CTQ262497 DDM262152:DDM262497 DNI262152:DNI262497 DXE262152:DXE262497 EHA262152:EHA262497 EQW262152:EQW262497 FAS262152:FAS262497 FKO262152:FKO262497 FUK262152:FUK262497 GEG262152:GEG262497 GOC262152:GOC262497 GXY262152:GXY262497 HHU262152:HHU262497 HRQ262152:HRQ262497 IBM262152:IBM262497 ILI262152:ILI262497 IVE262152:IVE262497 JFA262152:JFA262497 JOW262152:JOW262497 JYS262152:JYS262497 KIO262152:KIO262497 KSK262152:KSK262497 LCG262152:LCG262497 LMC262152:LMC262497 LVY262152:LVY262497 MFU262152:MFU262497 MPQ262152:MPQ262497 MZM262152:MZM262497 NJI262152:NJI262497 NTE262152:NTE262497 ODA262152:ODA262497 OMW262152:OMW262497 OWS262152:OWS262497 PGO262152:PGO262497 PQK262152:PQK262497 QAG262152:QAG262497 QKC262152:QKC262497 QTY262152:QTY262497 RDU262152:RDU262497 RNQ262152:RNQ262497 RXM262152:RXM262497 SHI262152:SHI262497 SRE262152:SRE262497 TBA262152:TBA262497 TKW262152:TKW262497 TUS262152:TUS262497 UEO262152:UEO262497 UOK262152:UOK262497 UYG262152:UYG262497 VIC262152:VIC262497 VRY262152:VRY262497 WBU262152:WBU262497 WLQ262152:WLQ262497 WVM262152:WVM262497 E327688:E328033 JA327688:JA328033 SW327688:SW328033 ACS327688:ACS328033 AMO327688:AMO328033 AWK327688:AWK328033 BGG327688:BGG328033 BQC327688:BQC328033 BZY327688:BZY328033 CJU327688:CJU328033 CTQ327688:CTQ328033 DDM327688:DDM328033 DNI327688:DNI328033 DXE327688:DXE328033 EHA327688:EHA328033 EQW327688:EQW328033 FAS327688:FAS328033 FKO327688:FKO328033 FUK327688:FUK328033 GEG327688:GEG328033 GOC327688:GOC328033 GXY327688:GXY328033 HHU327688:HHU328033 HRQ327688:HRQ328033 IBM327688:IBM328033 ILI327688:ILI328033 IVE327688:IVE328033 JFA327688:JFA328033 JOW327688:JOW328033 JYS327688:JYS328033 KIO327688:KIO328033 KSK327688:KSK328033 LCG327688:LCG328033 LMC327688:LMC328033 LVY327688:LVY328033 MFU327688:MFU328033 MPQ327688:MPQ328033 MZM327688:MZM328033 NJI327688:NJI328033 NTE327688:NTE328033 ODA327688:ODA328033 OMW327688:OMW328033 OWS327688:OWS328033 PGO327688:PGO328033 PQK327688:PQK328033 QAG327688:QAG328033 QKC327688:QKC328033 QTY327688:QTY328033 RDU327688:RDU328033 RNQ327688:RNQ328033 RXM327688:RXM328033 SHI327688:SHI328033 SRE327688:SRE328033 TBA327688:TBA328033 TKW327688:TKW328033 TUS327688:TUS328033 UEO327688:UEO328033 UOK327688:UOK328033 UYG327688:UYG328033 VIC327688:VIC328033 VRY327688:VRY328033 WBU327688:WBU328033 WLQ327688:WLQ328033 WVM327688:WVM328033 E393224:E393569 JA393224:JA393569 SW393224:SW393569 ACS393224:ACS393569 AMO393224:AMO393569 AWK393224:AWK393569 BGG393224:BGG393569 BQC393224:BQC393569 BZY393224:BZY393569 CJU393224:CJU393569 CTQ393224:CTQ393569 DDM393224:DDM393569 DNI393224:DNI393569 DXE393224:DXE393569 EHA393224:EHA393569 EQW393224:EQW393569 FAS393224:FAS393569 FKO393224:FKO393569 FUK393224:FUK393569 GEG393224:GEG393569 GOC393224:GOC393569 GXY393224:GXY393569 HHU393224:HHU393569 HRQ393224:HRQ393569 IBM393224:IBM393569 ILI393224:ILI393569 IVE393224:IVE393569 JFA393224:JFA393569 JOW393224:JOW393569 JYS393224:JYS393569 KIO393224:KIO393569 KSK393224:KSK393569 LCG393224:LCG393569 LMC393224:LMC393569 LVY393224:LVY393569 MFU393224:MFU393569 MPQ393224:MPQ393569 MZM393224:MZM393569 NJI393224:NJI393569 NTE393224:NTE393569 ODA393224:ODA393569 OMW393224:OMW393569 OWS393224:OWS393569 PGO393224:PGO393569 PQK393224:PQK393569 QAG393224:QAG393569 QKC393224:QKC393569 QTY393224:QTY393569 RDU393224:RDU393569 RNQ393224:RNQ393569 RXM393224:RXM393569 SHI393224:SHI393569 SRE393224:SRE393569 TBA393224:TBA393569 TKW393224:TKW393569 TUS393224:TUS393569 UEO393224:UEO393569 UOK393224:UOK393569 UYG393224:UYG393569 VIC393224:VIC393569 VRY393224:VRY393569 WBU393224:WBU393569 WLQ393224:WLQ393569 WVM393224:WVM393569 E458760:E459105 JA458760:JA459105 SW458760:SW459105 ACS458760:ACS459105 AMO458760:AMO459105 AWK458760:AWK459105 BGG458760:BGG459105 BQC458760:BQC459105 BZY458760:BZY459105 CJU458760:CJU459105 CTQ458760:CTQ459105 DDM458760:DDM459105 DNI458760:DNI459105 DXE458760:DXE459105 EHA458760:EHA459105 EQW458760:EQW459105 FAS458760:FAS459105 FKO458760:FKO459105 FUK458760:FUK459105 GEG458760:GEG459105 GOC458760:GOC459105 GXY458760:GXY459105 HHU458760:HHU459105 HRQ458760:HRQ459105 IBM458760:IBM459105 ILI458760:ILI459105 IVE458760:IVE459105 JFA458760:JFA459105 JOW458760:JOW459105 JYS458760:JYS459105 KIO458760:KIO459105 KSK458760:KSK459105 LCG458760:LCG459105 LMC458760:LMC459105 LVY458760:LVY459105 MFU458760:MFU459105 MPQ458760:MPQ459105 MZM458760:MZM459105 NJI458760:NJI459105 NTE458760:NTE459105 ODA458760:ODA459105 OMW458760:OMW459105 OWS458760:OWS459105 PGO458760:PGO459105 PQK458760:PQK459105 QAG458760:QAG459105 QKC458760:QKC459105 QTY458760:QTY459105 RDU458760:RDU459105 RNQ458760:RNQ459105 RXM458760:RXM459105 SHI458760:SHI459105 SRE458760:SRE459105 TBA458760:TBA459105 TKW458760:TKW459105 TUS458760:TUS459105 UEO458760:UEO459105 UOK458760:UOK459105 UYG458760:UYG459105 VIC458760:VIC459105 VRY458760:VRY459105 WBU458760:WBU459105 WLQ458760:WLQ459105 WVM458760:WVM459105 E524296:E524641 JA524296:JA524641 SW524296:SW524641 ACS524296:ACS524641 AMO524296:AMO524641 AWK524296:AWK524641 BGG524296:BGG524641 BQC524296:BQC524641 BZY524296:BZY524641 CJU524296:CJU524641 CTQ524296:CTQ524641 DDM524296:DDM524641 DNI524296:DNI524641 DXE524296:DXE524641 EHA524296:EHA524641 EQW524296:EQW524641 FAS524296:FAS524641 FKO524296:FKO524641 FUK524296:FUK524641 GEG524296:GEG524641 GOC524296:GOC524641 GXY524296:GXY524641 HHU524296:HHU524641 HRQ524296:HRQ524641 IBM524296:IBM524641 ILI524296:ILI524641 IVE524296:IVE524641 JFA524296:JFA524641 JOW524296:JOW524641 JYS524296:JYS524641 KIO524296:KIO524641 KSK524296:KSK524641 LCG524296:LCG524641 LMC524296:LMC524641 LVY524296:LVY524641 MFU524296:MFU524641 MPQ524296:MPQ524641 MZM524296:MZM524641 NJI524296:NJI524641 NTE524296:NTE524641 ODA524296:ODA524641 OMW524296:OMW524641 OWS524296:OWS524641 PGO524296:PGO524641 PQK524296:PQK524641 QAG524296:QAG524641 QKC524296:QKC524641 QTY524296:QTY524641 RDU524296:RDU524641 RNQ524296:RNQ524641 RXM524296:RXM524641 SHI524296:SHI524641 SRE524296:SRE524641 TBA524296:TBA524641 TKW524296:TKW524641 TUS524296:TUS524641 UEO524296:UEO524641 UOK524296:UOK524641 UYG524296:UYG524641 VIC524296:VIC524641 VRY524296:VRY524641 WBU524296:WBU524641 WLQ524296:WLQ524641 WVM524296:WVM524641 E589832:E590177 JA589832:JA590177 SW589832:SW590177 ACS589832:ACS590177 AMO589832:AMO590177 AWK589832:AWK590177 BGG589832:BGG590177 BQC589832:BQC590177 BZY589832:BZY590177 CJU589832:CJU590177 CTQ589832:CTQ590177 DDM589832:DDM590177 DNI589832:DNI590177 DXE589832:DXE590177 EHA589832:EHA590177 EQW589832:EQW590177 FAS589832:FAS590177 FKO589832:FKO590177 FUK589832:FUK590177 GEG589832:GEG590177 GOC589832:GOC590177 GXY589832:GXY590177 HHU589832:HHU590177 HRQ589832:HRQ590177 IBM589832:IBM590177 ILI589832:ILI590177 IVE589832:IVE590177 JFA589832:JFA590177 JOW589832:JOW590177 JYS589832:JYS590177 KIO589832:KIO590177 KSK589832:KSK590177 LCG589832:LCG590177 LMC589832:LMC590177 LVY589832:LVY590177 MFU589832:MFU590177 MPQ589832:MPQ590177 MZM589832:MZM590177 NJI589832:NJI590177 NTE589832:NTE590177 ODA589832:ODA590177 OMW589832:OMW590177 OWS589832:OWS590177 PGO589832:PGO590177 PQK589832:PQK590177 QAG589832:QAG590177 QKC589832:QKC590177 QTY589832:QTY590177 RDU589832:RDU590177 RNQ589832:RNQ590177 RXM589832:RXM590177 SHI589832:SHI590177 SRE589832:SRE590177 TBA589832:TBA590177 TKW589832:TKW590177 TUS589832:TUS590177 UEO589832:UEO590177 UOK589832:UOK590177 UYG589832:UYG590177 VIC589832:VIC590177 VRY589832:VRY590177 WBU589832:WBU590177 WLQ589832:WLQ590177 WVM589832:WVM590177 E655368:E655713 JA655368:JA655713 SW655368:SW655713 ACS655368:ACS655713 AMO655368:AMO655713 AWK655368:AWK655713 BGG655368:BGG655713 BQC655368:BQC655713 BZY655368:BZY655713 CJU655368:CJU655713 CTQ655368:CTQ655713 DDM655368:DDM655713 DNI655368:DNI655713 DXE655368:DXE655713 EHA655368:EHA655713 EQW655368:EQW655713 FAS655368:FAS655713 FKO655368:FKO655713 FUK655368:FUK655713 GEG655368:GEG655713 GOC655368:GOC655713 GXY655368:GXY655713 HHU655368:HHU655713 HRQ655368:HRQ655713 IBM655368:IBM655713 ILI655368:ILI655713 IVE655368:IVE655713 JFA655368:JFA655713 JOW655368:JOW655713 JYS655368:JYS655713 KIO655368:KIO655713 KSK655368:KSK655713 LCG655368:LCG655713 LMC655368:LMC655713 LVY655368:LVY655713 MFU655368:MFU655713 MPQ655368:MPQ655713 MZM655368:MZM655713 NJI655368:NJI655713 NTE655368:NTE655713 ODA655368:ODA655713 OMW655368:OMW655713 OWS655368:OWS655713 PGO655368:PGO655713 PQK655368:PQK655713 QAG655368:QAG655713 QKC655368:QKC655713 QTY655368:QTY655713 RDU655368:RDU655713 RNQ655368:RNQ655713 RXM655368:RXM655713 SHI655368:SHI655713 SRE655368:SRE655713 TBA655368:TBA655713 TKW655368:TKW655713 TUS655368:TUS655713 UEO655368:UEO655713 UOK655368:UOK655713 UYG655368:UYG655713 VIC655368:VIC655713 VRY655368:VRY655713 WBU655368:WBU655713 WLQ655368:WLQ655713 WVM655368:WVM655713 E720904:E721249 JA720904:JA721249 SW720904:SW721249 ACS720904:ACS721249 AMO720904:AMO721249 AWK720904:AWK721249 BGG720904:BGG721249 BQC720904:BQC721249 BZY720904:BZY721249 CJU720904:CJU721249 CTQ720904:CTQ721249 DDM720904:DDM721249 DNI720904:DNI721249 DXE720904:DXE721249 EHA720904:EHA721249 EQW720904:EQW721249 FAS720904:FAS721249 FKO720904:FKO721249 FUK720904:FUK721249 GEG720904:GEG721249 GOC720904:GOC721249 GXY720904:GXY721249 HHU720904:HHU721249 HRQ720904:HRQ721249 IBM720904:IBM721249 ILI720904:ILI721249 IVE720904:IVE721249 JFA720904:JFA721249 JOW720904:JOW721249 JYS720904:JYS721249 KIO720904:KIO721249 KSK720904:KSK721249 LCG720904:LCG721249 LMC720904:LMC721249 LVY720904:LVY721249 MFU720904:MFU721249 MPQ720904:MPQ721249 MZM720904:MZM721249 NJI720904:NJI721249 NTE720904:NTE721249 ODA720904:ODA721249 OMW720904:OMW721249 OWS720904:OWS721249 PGO720904:PGO721249 PQK720904:PQK721249 QAG720904:QAG721249 QKC720904:QKC721249 QTY720904:QTY721249 RDU720904:RDU721249 RNQ720904:RNQ721249 RXM720904:RXM721249 SHI720904:SHI721249 SRE720904:SRE721249 TBA720904:TBA721249 TKW720904:TKW721249 TUS720904:TUS721249 UEO720904:UEO721249 UOK720904:UOK721249 UYG720904:UYG721249 VIC720904:VIC721249 VRY720904:VRY721249 WBU720904:WBU721249 WLQ720904:WLQ721249 WVM720904:WVM721249 E786440:E786785 JA786440:JA786785 SW786440:SW786785 ACS786440:ACS786785 AMO786440:AMO786785 AWK786440:AWK786785 BGG786440:BGG786785 BQC786440:BQC786785 BZY786440:BZY786785 CJU786440:CJU786785 CTQ786440:CTQ786785 DDM786440:DDM786785 DNI786440:DNI786785 DXE786440:DXE786785 EHA786440:EHA786785 EQW786440:EQW786785 FAS786440:FAS786785 FKO786440:FKO786785 FUK786440:FUK786785 GEG786440:GEG786785 GOC786440:GOC786785 GXY786440:GXY786785 HHU786440:HHU786785 HRQ786440:HRQ786785 IBM786440:IBM786785 ILI786440:ILI786785 IVE786440:IVE786785 JFA786440:JFA786785 JOW786440:JOW786785 JYS786440:JYS786785 KIO786440:KIO786785 KSK786440:KSK786785 LCG786440:LCG786785 LMC786440:LMC786785 LVY786440:LVY786785 MFU786440:MFU786785 MPQ786440:MPQ786785 MZM786440:MZM786785 NJI786440:NJI786785 NTE786440:NTE786785 ODA786440:ODA786785 OMW786440:OMW786785 OWS786440:OWS786785 PGO786440:PGO786785 PQK786440:PQK786785 QAG786440:QAG786785 QKC786440:QKC786785 QTY786440:QTY786785 RDU786440:RDU786785 RNQ786440:RNQ786785 RXM786440:RXM786785 SHI786440:SHI786785 SRE786440:SRE786785 TBA786440:TBA786785 TKW786440:TKW786785 TUS786440:TUS786785 UEO786440:UEO786785 UOK786440:UOK786785 UYG786440:UYG786785 VIC786440:VIC786785 VRY786440:VRY786785 WBU786440:WBU786785 WLQ786440:WLQ786785 WVM786440:WVM786785 E851976:E852321 JA851976:JA852321 SW851976:SW852321 ACS851976:ACS852321 AMO851976:AMO852321 AWK851976:AWK852321 BGG851976:BGG852321 BQC851976:BQC852321 BZY851976:BZY852321 CJU851976:CJU852321 CTQ851976:CTQ852321 DDM851976:DDM852321 DNI851976:DNI852321 DXE851976:DXE852321 EHA851976:EHA852321 EQW851976:EQW852321 FAS851976:FAS852321 FKO851976:FKO852321 FUK851976:FUK852321 GEG851976:GEG852321 GOC851976:GOC852321 GXY851976:GXY852321 HHU851976:HHU852321 HRQ851976:HRQ852321 IBM851976:IBM852321 ILI851976:ILI852321 IVE851976:IVE852321 JFA851976:JFA852321 JOW851976:JOW852321 JYS851976:JYS852321 KIO851976:KIO852321 KSK851976:KSK852321 LCG851976:LCG852321 LMC851976:LMC852321 LVY851976:LVY852321 MFU851976:MFU852321 MPQ851976:MPQ852321 MZM851976:MZM852321 NJI851976:NJI852321 NTE851976:NTE852321 ODA851976:ODA852321 OMW851976:OMW852321 OWS851976:OWS852321 PGO851976:PGO852321 PQK851976:PQK852321 QAG851976:QAG852321 QKC851976:QKC852321 QTY851976:QTY852321 RDU851976:RDU852321 RNQ851976:RNQ852321 RXM851976:RXM852321 SHI851976:SHI852321 SRE851976:SRE852321 TBA851976:TBA852321 TKW851976:TKW852321 TUS851976:TUS852321 UEO851976:UEO852321 UOK851976:UOK852321 UYG851976:UYG852321 VIC851976:VIC852321 VRY851976:VRY852321 WBU851976:WBU852321 WLQ851976:WLQ852321 WVM851976:WVM852321 E917512:E917857 JA917512:JA917857 SW917512:SW917857 ACS917512:ACS917857 AMO917512:AMO917857 AWK917512:AWK917857 BGG917512:BGG917857 BQC917512:BQC917857 BZY917512:BZY917857 CJU917512:CJU917857 CTQ917512:CTQ917857 DDM917512:DDM917857 DNI917512:DNI917857 DXE917512:DXE917857 EHA917512:EHA917857 EQW917512:EQW917857 FAS917512:FAS917857 FKO917512:FKO917857 FUK917512:FUK917857 GEG917512:GEG917857 GOC917512:GOC917857 GXY917512:GXY917857 HHU917512:HHU917857 HRQ917512:HRQ917857 IBM917512:IBM917857 ILI917512:ILI917857 IVE917512:IVE917857 JFA917512:JFA917857 JOW917512:JOW917857 JYS917512:JYS917857 KIO917512:KIO917857 KSK917512:KSK917857 LCG917512:LCG917857 LMC917512:LMC917857 LVY917512:LVY917857 MFU917512:MFU917857 MPQ917512:MPQ917857 MZM917512:MZM917857 NJI917512:NJI917857 NTE917512:NTE917857 ODA917512:ODA917857 OMW917512:OMW917857 OWS917512:OWS917857 PGO917512:PGO917857 PQK917512:PQK917857 QAG917512:QAG917857 QKC917512:QKC917857 QTY917512:QTY917857 RDU917512:RDU917857 RNQ917512:RNQ917857 RXM917512:RXM917857 SHI917512:SHI917857 SRE917512:SRE917857 TBA917512:TBA917857 TKW917512:TKW917857 TUS917512:TUS917857 UEO917512:UEO917857 UOK917512:UOK917857 UYG917512:UYG917857 VIC917512:VIC917857 VRY917512:VRY917857 WBU917512:WBU917857 WLQ917512:WLQ917857 WVM917512:WVM917857 E983048:E983393 JA983048:JA983393 SW983048:SW983393 ACS983048:ACS983393 AMO983048:AMO983393 AWK983048:AWK983393 BGG983048:BGG983393 BQC983048:BQC983393 BZY983048:BZY983393 CJU983048:CJU983393 CTQ983048:CTQ983393 DDM983048:DDM983393 DNI983048:DNI983393 DXE983048:DXE983393 EHA983048:EHA983393 EQW983048:EQW983393 FAS983048:FAS983393 FKO983048:FKO983393 FUK983048:FUK983393 GEG983048:GEG983393 GOC983048:GOC983393 GXY983048:GXY983393 HHU983048:HHU983393 HRQ983048:HRQ983393 IBM983048:IBM983393 ILI983048:ILI983393 IVE983048:IVE983393 JFA983048:JFA983393 JOW983048:JOW983393 JYS983048:JYS983393 KIO983048:KIO983393 KSK983048:KSK983393 LCG983048:LCG983393 LMC983048:LMC983393 LVY983048:LVY983393 MFU983048:MFU983393 MPQ983048:MPQ983393 MZM983048:MZM983393 NJI983048:NJI983393 NTE983048:NTE983393 ODA983048:ODA983393 OMW983048:OMW983393 OWS983048:OWS983393 PGO983048:PGO983393 PQK983048:PQK983393 QAG983048:QAG983393 QKC983048:QKC983393 QTY983048:QTY983393 RDU983048:RDU983393 RNQ983048:RNQ983393 RXM983048:RXM983393 SHI983048:SHI983393 SRE983048:SRE983393 TBA983048:TBA983393 TKW983048:TKW983393 TUS983048:TUS983393 UEO983048:UEO983393 UOK983048:UOK983393 UYG983048:UYG983393 VIC983048:VIC983393 VRY983048:VRY983393 WBU983048:WBU983393 WLQ983048:WLQ983393 WVM983048:WVM983393">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5" sqref="H5:I5"/>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[6]合計!C3</f>
        <v>川崎市</v>
      </c>
      <c r="C1" s="73"/>
      <c r="D1" s="73"/>
      <c r="E1" s="73"/>
      <c r="F1" s="73"/>
      <c r="G1" s="73"/>
      <c r="I1" s="32" t="s">
        <v>82</v>
      </c>
    </row>
    <row r="2" spans="1:10" ht="49.5" customHeight="1">
      <c r="B2" s="84"/>
      <c r="C2" s="73"/>
      <c r="D2" s="73"/>
      <c r="E2" s="820" t="s">
        <v>83</v>
      </c>
      <c r="F2" s="817"/>
      <c r="G2" s="817"/>
      <c r="H2" s="37">
        <f>SUMIF(G6:G356,"PPS",H6:H356)</f>
        <v>951542128</v>
      </c>
    </row>
    <row r="3" spans="1:10" s="73" customFormat="1" ht="16.5" customHeight="1">
      <c r="B3" s="43"/>
      <c r="E3" s="116"/>
      <c r="F3" s="116"/>
      <c r="G3" s="116"/>
      <c r="H3" s="45"/>
    </row>
    <row r="4" spans="1:10" ht="54">
      <c r="A4" s="48" t="s">
        <v>84</v>
      </c>
      <c r="B4" s="49" t="s">
        <v>57</v>
      </c>
      <c r="C4" s="49" t="s">
        <v>58</v>
      </c>
      <c r="D4" s="49" t="s">
        <v>61</v>
      </c>
      <c r="E4" s="49" t="s">
        <v>62</v>
      </c>
      <c r="F4" s="49" t="s">
        <v>59</v>
      </c>
      <c r="G4" s="50" t="s">
        <v>60</v>
      </c>
      <c r="H4" s="52" t="s">
        <v>85</v>
      </c>
      <c r="I4" s="117" t="s">
        <v>86</v>
      </c>
      <c r="J4" s="118" t="s">
        <v>87</v>
      </c>
    </row>
    <row r="5" spans="1:10" s="54" customFormat="1" ht="14.25" thickBot="1">
      <c r="B5" s="55" t="s">
        <v>69</v>
      </c>
      <c r="C5" s="55"/>
      <c r="D5" s="55"/>
      <c r="E5" s="55"/>
      <c r="F5" s="55"/>
      <c r="G5" s="55"/>
      <c r="H5" s="119">
        <f>SUM(H6:H65)</f>
        <v>951542128</v>
      </c>
      <c r="I5" s="119">
        <f>SUM(I6:I65)</f>
        <v>71071856</v>
      </c>
      <c r="J5" s="55">
        <f>H5/I5</f>
        <v>13.388451935179518</v>
      </c>
    </row>
    <row r="6" spans="1:10" s="221" customFormat="1" ht="41.25" thickTop="1">
      <c r="A6" s="221">
        <v>1</v>
      </c>
      <c r="B6" s="13" t="s">
        <v>716</v>
      </c>
      <c r="C6" s="115" t="s">
        <v>142</v>
      </c>
      <c r="D6" s="70" t="s">
        <v>249</v>
      </c>
      <c r="E6" s="344" t="s">
        <v>717</v>
      </c>
      <c r="F6" s="13" t="s">
        <v>252</v>
      </c>
      <c r="G6" s="74" t="s">
        <v>99</v>
      </c>
      <c r="H6" s="37">
        <v>299212058</v>
      </c>
      <c r="I6" s="37">
        <v>30732696</v>
      </c>
      <c r="J6" s="349">
        <f>H6/I6</f>
        <v>9.7359521598755929</v>
      </c>
    </row>
    <row r="7" spans="1:10" s="221" customFormat="1" ht="27">
      <c r="A7" s="221">
        <v>2</v>
      </c>
      <c r="B7" s="13" t="s">
        <v>718</v>
      </c>
      <c r="C7" s="115" t="s">
        <v>142</v>
      </c>
      <c r="D7" s="70" t="s">
        <v>249</v>
      </c>
      <c r="E7" s="344" t="s">
        <v>719</v>
      </c>
      <c r="F7" s="13" t="s">
        <v>720</v>
      </c>
      <c r="G7" s="74" t="s">
        <v>99</v>
      </c>
      <c r="H7" s="37">
        <v>652330070</v>
      </c>
      <c r="I7" s="37">
        <v>40339160</v>
      </c>
      <c r="J7" s="70">
        <f>H7/I7</f>
        <v>16.171136682072706</v>
      </c>
    </row>
    <row r="8" spans="1:10">
      <c r="A8" s="32">
        <v>3</v>
      </c>
      <c r="B8" s="70"/>
      <c r="C8" s="70"/>
      <c r="D8" s="70"/>
      <c r="E8" s="120"/>
      <c r="F8" s="70"/>
      <c r="G8" s="74"/>
      <c r="H8" s="37"/>
      <c r="I8" s="37"/>
      <c r="J8" s="49" t="e">
        <f t="shared" ref="J8:J65" si="0">H8/I8</f>
        <v>#DIV/0!</v>
      </c>
    </row>
    <row r="9" spans="1:10">
      <c r="A9" s="32">
        <v>4</v>
      </c>
      <c r="B9" s="49"/>
      <c r="C9" s="49"/>
      <c r="D9" s="49"/>
      <c r="E9" s="49"/>
      <c r="F9" s="49"/>
      <c r="G9" s="78"/>
      <c r="H9" s="49"/>
      <c r="I9" s="49"/>
      <c r="J9" s="49" t="e">
        <f t="shared" si="0"/>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2" sqref="H2"/>
    </sheetView>
  </sheetViews>
  <sheetFormatPr defaultColWidth="9" defaultRowHeight="13.5"/>
  <cols>
    <col min="1" max="1" width="9" style="32"/>
    <col min="2" max="2" width="20" style="32" customWidth="1"/>
    <col min="3" max="3" width="11.25" style="35" customWidth="1"/>
    <col min="4" max="4" width="11.375" style="35" customWidth="1"/>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59" width="11.25" style="32" customWidth="1"/>
    <col min="260" max="260" width="11.375" style="32" customWidth="1"/>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5" width="11.25" style="32" customWidth="1"/>
    <col min="516" max="516" width="11.375" style="32" customWidth="1"/>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1" width="11.25" style="32" customWidth="1"/>
    <col min="772" max="772" width="11.375" style="32" customWidth="1"/>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7" width="11.25" style="32" customWidth="1"/>
    <col min="1028" max="1028" width="11.375" style="32" customWidth="1"/>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3" width="11.25" style="32" customWidth="1"/>
    <col min="1284" max="1284" width="11.375" style="32" customWidth="1"/>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39" width="11.25" style="32" customWidth="1"/>
    <col min="1540" max="1540" width="11.375" style="32" customWidth="1"/>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5" width="11.25" style="32" customWidth="1"/>
    <col min="1796" max="1796" width="11.375" style="32" customWidth="1"/>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1" width="11.25" style="32" customWidth="1"/>
    <col min="2052" max="2052" width="11.375" style="32" customWidth="1"/>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7" width="11.25" style="32" customWidth="1"/>
    <col min="2308" max="2308" width="11.375" style="32" customWidth="1"/>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3" width="11.25" style="32" customWidth="1"/>
    <col min="2564" max="2564" width="11.375" style="32" customWidth="1"/>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19" width="11.25" style="32" customWidth="1"/>
    <col min="2820" max="2820" width="11.375" style="32" customWidth="1"/>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5" width="11.25" style="32" customWidth="1"/>
    <col min="3076" max="3076" width="11.375" style="32" customWidth="1"/>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1" width="11.25" style="32" customWidth="1"/>
    <col min="3332" max="3332" width="11.375" style="32" customWidth="1"/>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7" width="11.25" style="32" customWidth="1"/>
    <col min="3588" max="3588" width="11.375" style="32" customWidth="1"/>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3" width="11.25" style="32" customWidth="1"/>
    <col min="3844" max="3844" width="11.375" style="32" customWidth="1"/>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099" width="11.25" style="32" customWidth="1"/>
    <col min="4100" max="4100" width="11.375" style="32" customWidth="1"/>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5" width="11.25" style="32" customWidth="1"/>
    <col min="4356" max="4356" width="11.375" style="32" customWidth="1"/>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1" width="11.25" style="32" customWidth="1"/>
    <col min="4612" max="4612" width="11.375" style="32" customWidth="1"/>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7" width="11.25" style="32" customWidth="1"/>
    <col min="4868" max="4868" width="11.375" style="32" customWidth="1"/>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3" width="11.25" style="32" customWidth="1"/>
    <col min="5124" max="5124" width="11.375" style="32" customWidth="1"/>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79" width="11.25" style="32" customWidth="1"/>
    <col min="5380" max="5380" width="11.375" style="32" customWidth="1"/>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5" width="11.25" style="32" customWidth="1"/>
    <col min="5636" max="5636" width="11.375" style="32" customWidth="1"/>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1" width="11.25" style="32" customWidth="1"/>
    <col min="5892" max="5892" width="11.375" style="32" customWidth="1"/>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7" width="11.25" style="32" customWidth="1"/>
    <col min="6148" max="6148" width="11.375" style="32" customWidth="1"/>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3" width="11.25" style="32" customWidth="1"/>
    <col min="6404" max="6404" width="11.375" style="32" customWidth="1"/>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59" width="11.25" style="32" customWidth="1"/>
    <col min="6660" max="6660" width="11.375" style="32" customWidth="1"/>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5" width="11.25" style="32" customWidth="1"/>
    <col min="6916" max="6916" width="11.375" style="32" customWidth="1"/>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1" width="11.25" style="32" customWidth="1"/>
    <col min="7172" max="7172" width="11.375" style="32" customWidth="1"/>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7" width="11.25" style="32" customWidth="1"/>
    <col min="7428" max="7428" width="11.375" style="32" customWidth="1"/>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3" width="11.25" style="32" customWidth="1"/>
    <col min="7684" max="7684" width="11.375" style="32" customWidth="1"/>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39" width="11.25" style="32" customWidth="1"/>
    <col min="7940" max="7940" width="11.375" style="32" customWidth="1"/>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5" width="11.25" style="32" customWidth="1"/>
    <col min="8196" max="8196" width="11.375" style="32" customWidth="1"/>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1" width="11.25" style="32" customWidth="1"/>
    <col min="8452" max="8452" width="11.375" style="32" customWidth="1"/>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7" width="11.25" style="32" customWidth="1"/>
    <col min="8708" max="8708" width="11.375" style="32" customWidth="1"/>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3" width="11.25" style="32" customWidth="1"/>
    <col min="8964" max="8964" width="11.375" style="32" customWidth="1"/>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19" width="11.25" style="32" customWidth="1"/>
    <col min="9220" max="9220" width="11.375" style="32" customWidth="1"/>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5" width="11.25" style="32" customWidth="1"/>
    <col min="9476" max="9476" width="11.375" style="32" customWidth="1"/>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1" width="11.25" style="32" customWidth="1"/>
    <col min="9732" max="9732" width="11.375" style="32" customWidth="1"/>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7" width="11.25" style="32" customWidth="1"/>
    <col min="9988" max="9988" width="11.375" style="32" customWidth="1"/>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3" width="11.25" style="32" customWidth="1"/>
    <col min="10244" max="10244" width="11.375" style="32" customWidth="1"/>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499" width="11.25" style="32" customWidth="1"/>
    <col min="10500" max="10500" width="11.375" style="32" customWidth="1"/>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5" width="11.25" style="32" customWidth="1"/>
    <col min="10756" max="10756" width="11.375" style="32" customWidth="1"/>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1" width="11.25" style="32" customWidth="1"/>
    <col min="11012" max="11012" width="11.375" style="32" customWidth="1"/>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7" width="11.25" style="32" customWidth="1"/>
    <col min="11268" max="11268" width="11.375" style="32" customWidth="1"/>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3" width="11.25" style="32" customWidth="1"/>
    <col min="11524" max="11524" width="11.375" style="32" customWidth="1"/>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79" width="11.25" style="32" customWidth="1"/>
    <col min="11780" max="11780" width="11.375" style="32" customWidth="1"/>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5" width="11.25" style="32" customWidth="1"/>
    <col min="12036" max="12036" width="11.375" style="32" customWidth="1"/>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1" width="11.25" style="32" customWidth="1"/>
    <col min="12292" max="12292" width="11.375" style="32" customWidth="1"/>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7" width="11.25" style="32" customWidth="1"/>
    <col min="12548" max="12548" width="11.375" style="32" customWidth="1"/>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3" width="11.25" style="32" customWidth="1"/>
    <col min="12804" max="12804" width="11.375" style="32" customWidth="1"/>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59" width="11.25" style="32" customWidth="1"/>
    <col min="13060" max="13060" width="11.375" style="32" customWidth="1"/>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5" width="11.25" style="32" customWidth="1"/>
    <col min="13316" max="13316" width="11.375" style="32" customWidth="1"/>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1" width="11.25" style="32" customWidth="1"/>
    <col min="13572" max="13572" width="11.375" style="32" customWidth="1"/>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7" width="11.25" style="32" customWidth="1"/>
    <col min="13828" max="13828" width="11.375" style="32" customWidth="1"/>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3" width="11.25" style="32" customWidth="1"/>
    <col min="14084" max="14084" width="11.375" style="32" customWidth="1"/>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39" width="11.25" style="32" customWidth="1"/>
    <col min="14340" max="14340" width="11.375" style="32" customWidth="1"/>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5" width="11.25" style="32" customWidth="1"/>
    <col min="14596" max="14596" width="11.375" style="32" customWidth="1"/>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1" width="11.25" style="32" customWidth="1"/>
    <col min="14852" max="14852" width="11.375" style="32" customWidth="1"/>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7" width="11.25" style="32" customWidth="1"/>
    <col min="15108" max="15108" width="11.375" style="32" customWidth="1"/>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3" width="11.25" style="32" customWidth="1"/>
    <col min="15364" max="15364" width="11.375" style="32" customWidth="1"/>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19" width="11.25" style="32" customWidth="1"/>
    <col min="15620" max="15620" width="11.375" style="32" customWidth="1"/>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5" width="11.25" style="32" customWidth="1"/>
    <col min="15876" max="15876" width="11.375" style="32" customWidth="1"/>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1" width="11.25" style="32" customWidth="1"/>
    <col min="16132" max="16132" width="11.375" style="32" customWidth="1"/>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[6]合計!C3</f>
        <v>川崎市</v>
      </c>
      <c r="C1" s="48"/>
      <c r="D1" s="48"/>
      <c r="E1" s="73"/>
      <c r="F1" s="73"/>
      <c r="G1" s="73"/>
      <c r="I1" s="32" t="s">
        <v>88</v>
      </c>
    </row>
    <row r="2" spans="1:10" s="34" customFormat="1" ht="56.25" customHeight="1">
      <c r="B2" s="84"/>
      <c r="C2" s="47"/>
      <c r="D2" s="47"/>
      <c r="E2" s="820" t="s">
        <v>89</v>
      </c>
      <c r="F2" s="817"/>
      <c r="G2" s="817"/>
      <c r="H2" s="121">
        <f>SUMIF(G6:G356,"PPS",H6:H356)</f>
        <v>0</v>
      </c>
    </row>
    <row r="3" spans="1:10" s="34" customFormat="1" ht="16.5" customHeight="1">
      <c r="B3" s="43"/>
      <c r="C3" s="47"/>
      <c r="D3" s="47"/>
      <c r="E3" s="116"/>
      <c r="F3" s="116"/>
      <c r="G3" s="116"/>
      <c r="H3" s="122"/>
    </row>
    <row r="4" spans="1:10" ht="54">
      <c r="A4" s="53" t="s">
        <v>90</v>
      </c>
      <c r="B4" s="49" t="s">
        <v>57</v>
      </c>
      <c r="C4" s="50" t="s">
        <v>58</v>
      </c>
      <c r="D4" s="50" t="s">
        <v>91</v>
      </c>
      <c r="E4" s="49" t="s">
        <v>76</v>
      </c>
      <c r="F4" s="49" t="s">
        <v>92</v>
      </c>
      <c r="G4" s="123" t="s">
        <v>60</v>
      </c>
      <c r="H4" s="117" t="s">
        <v>93</v>
      </c>
      <c r="I4" s="117" t="s">
        <v>94</v>
      </c>
      <c r="J4" s="118" t="s">
        <v>87</v>
      </c>
    </row>
    <row r="5" spans="1:10" s="54" customFormat="1" ht="14.25" thickBot="1">
      <c r="B5" s="55" t="s">
        <v>69</v>
      </c>
      <c r="C5" s="87"/>
      <c r="D5" s="87"/>
      <c r="E5" s="55"/>
      <c r="F5" s="55"/>
      <c r="G5" s="55"/>
      <c r="H5" s="119">
        <f>SUM(H6:H65)</f>
        <v>628752</v>
      </c>
      <c r="I5" s="119">
        <f>SUM(I6:I65)</f>
        <v>26198</v>
      </c>
      <c r="J5" s="55">
        <f>H5/I5</f>
        <v>24</v>
      </c>
    </row>
    <row r="6" spans="1:10" s="221" customFormat="1" ht="54.75" thickTop="1">
      <c r="A6" s="221">
        <v>1</v>
      </c>
      <c r="B6" s="13" t="s">
        <v>721</v>
      </c>
      <c r="C6" s="13" t="s">
        <v>722</v>
      </c>
      <c r="D6" s="13" t="s">
        <v>723</v>
      </c>
      <c r="E6" s="344">
        <v>1</v>
      </c>
      <c r="F6" s="13" t="s">
        <v>724</v>
      </c>
      <c r="G6" s="74" t="s">
        <v>127</v>
      </c>
      <c r="H6" s="37">
        <v>628752</v>
      </c>
      <c r="I6" s="37">
        <v>26198</v>
      </c>
      <c r="J6" s="70">
        <f>H6/I6</f>
        <v>24</v>
      </c>
    </row>
    <row r="7" spans="1:10">
      <c r="A7" s="32">
        <v>2</v>
      </c>
      <c r="B7" s="70"/>
      <c r="C7" s="13"/>
      <c r="D7" s="13"/>
      <c r="E7" s="120"/>
      <c r="F7" s="70"/>
      <c r="G7" s="74"/>
      <c r="H7" s="124"/>
      <c r="I7" s="124"/>
      <c r="J7" s="49" t="e">
        <f t="shared" ref="J7:J65" si="0">H7/I7</f>
        <v>#DIV/0!</v>
      </c>
    </row>
    <row r="8" spans="1:10">
      <c r="A8" s="32">
        <v>3</v>
      </c>
      <c r="B8" s="70"/>
      <c r="C8" s="13"/>
      <c r="D8" s="13"/>
      <c r="E8" s="120"/>
      <c r="F8" s="70"/>
      <c r="G8" s="74"/>
      <c r="H8" s="124"/>
      <c r="I8" s="124"/>
      <c r="J8" s="49" t="e">
        <f t="shared" si="0"/>
        <v>#DIV/0!</v>
      </c>
    </row>
    <row r="9" spans="1:10">
      <c r="A9" s="32">
        <v>4</v>
      </c>
      <c r="B9" s="70"/>
      <c r="C9" s="13"/>
      <c r="D9" s="13"/>
      <c r="E9" s="70"/>
      <c r="F9" s="70"/>
      <c r="G9" s="74"/>
      <c r="H9" s="125"/>
      <c r="I9" s="125"/>
      <c r="J9" s="49" t="e">
        <f t="shared" si="0"/>
        <v>#DIV/0!</v>
      </c>
    </row>
    <row r="10" spans="1:10">
      <c r="A10" s="32">
        <v>5</v>
      </c>
      <c r="B10" s="70"/>
      <c r="C10" s="13"/>
      <c r="D10" s="13"/>
      <c r="E10" s="70"/>
      <c r="F10" s="70"/>
      <c r="G10" s="74"/>
      <c r="H10" s="125"/>
      <c r="I10" s="125"/>
      <c r="J10" s="49" t="e">
        <f t="shared" si="0"/>
        <v>#DIV/0!</v>
      </c>
    </row>
    <row r="11" spans="1:10">
      <c r="A11" s="73">
        <v>6</v>
      </c>
      <c r="B11" s="75"/>
      <c r="C11" s="13"/>
      <c r="D11" s="13"/>
      <c r="E11" s="70"/>
      <c r="F11" s="70"/>
      <c r="G11" s="74"/>
      <c r="H11" s="125"/>
      <c r="I11" s="125"/>
      <c r="J11" s="49" t="e">
        <f t="shared" si="0"/>
        <v>#DIV/0!</v>
      </c>
    </row>
    <row r="12" spans="1:10">
      <c r="A12" s="73">
        <v>7</v>
      </c>
      <c r="B12" s="75"/>
      <c r="C12" s="13"/>
      <c r="D12" s="13"/>
      <c r="E12" s="70"/>
      <c r="F12" s="70"/>
      <c r="G12" s="74"/>
      <c r="H12" s="125"/>
      <c r="I12" s="125"/>
      <c r="J12" s="49" t="e">
        <f t="shared" si="0"/>
        <v>#DIV/0!</v>
      </c>
    </row>
    <row r="13" spans="1:10">
      <c r="A13" s="32">
        <v>8</v>
      </c>
      <c r="B13" s="70"/>
      <c r="C13" s="13"/>
      <c r="D13" s="13"/>
      <c r="E13" s="70"/>
      <c r="F13" s="70"/>
      <c r="G13" s="74"/>
      <c r="H13" s="125"/>
      <c r="I13" s="125"/>
      <c r="J13" s="49" t="e">
        <f t="shared" si="0"/>
        <v>#DIV/0!</v>
      </c>
    </row>
    <row r="14" spans="1:10">
      <c r="A14" s="32">
        <v>9</v>
      </c>
      <c r="B14" s="70"/>
      <c r="C14" s="13"/>
      <c r="D14" s="13"/>
      <c r="E14" s="70"/>
      <c r="F14" s="70"/>
      <c r="G14" s="74"/>
      <c r="H14" s="125"/>
      <c r="I14" s="125"/>
      <c r="J14" s="49" t="e">
        <f t="shared" si="0"/>
        <v>#DIV/0!</v>
      </c>
    </row>
    <row r="15" spans="1:10">
      <c r="A15" s="32">
        <v>10</v>
      </c>
      <c r="B15" s="70"/>
      <c r="C15" s="13"/>
      <c r="D15" s="13"/>
      <c r="E15" s="70"/>
      <c r="F15" s="70"/>
      <c r="G15" s="74"/>
      <c r="H15" s="125"/>
      <c r="I15" s="125"/>
      <c r="J15" s="49" t="e">
        <f t="shared" si="0"/>
        <v>#DIV/0!</v>
      </c>
    </row>
    <row r="16" spans="1:10">
      <c r="A16" s="73">
        <v>11</v>
      </c>
      <c r="B16" s="70"/>
      <c r="C16" s="13"/>
      <c r="D16" s="13"/>
      <c r="E16" s="70"/>
      <c r="F16" s="70"/>
      <c r="G16" s="74"/>
      <c r="H16" s="125"/>
      <c r="I16" s="125"/>
      <c r="J16" s="49" t="e">
        <f t="shared" si="0"/>
        <v>#DIV/0!</v>
      </c>
    </row>
    <row r="17" spans="1:10">
      <c r="A17" s="73">
        <v>12</v>
      </c>
      <c r="B17" s="70"/>
      <c r="C17" s="13"/>
      <c r="D17" s="13"/>
      <c r="E17" s="70"/>
      <c r="F17" s="70"/>
      <c r="G17" s="74"/>
      <c r="H17" s="125"/>
      <c r="I17" s="125"/>
      <c r="J17" s="49" t="e">
        <f t="shared" si="0"/>
        <v>#DIV/0!</v>
      </c>
    </row>
    <row r="18" spans="1:10">
      <c r="A18" s="32">
        <v>13</v>
      </c>
      <c r="B18" s="70"/>
      <c r="C18" s="13"/>
      <c r="D18" s="13"/>
      <c r="E18" s="70"/>
      <c r="F18" s="70"/>
      <c r="G18" s="74"/>
      <c r="H18" s="125"/>
      <c r="I18" s="125"/>
      <c r="J18" s="49" t="e">
        <f t="shared" si="0"/>
        <v>#DIV/0!</v>
      </c>
    </row>
    <row r="19" spans="1:10">
      <c r="A19" s="32">
        <v>14</v>
      </c>
      <c r="B19" s="70"/>
      <c r="C19" s="13"/>
      <c r="D19" s="13"/>
      <c r="E19" s="70"/>
      <c r="F19" s="70"/>
      <c r="G19" s="74"/>
      <c r="H19" s="125"/>
      <c r="I19" s="125"/>
      <c r="J19" s="49" t="e">
        <f t="shared" si="0"/>
        <v>#DIV/0!</v>
      </c>
    </row>
    <row r="20" spans="1:10">
      <c r="A20" s="32">
        <v>15</v>
      </c>
      <c r="B20" s="70"/>
      <c r="C20" s="13"/>
      <c r="D20" s="13"/>
      <c r="E20" s="70"/>
      <c r="F20" s="70"/>
      <c r="G20" s="74"/>
      <c r="H20" s="125"/>
      <c r="I20" s="125"/>
      <c r="J20" s="49" t="e">
        <f t="shared" si="0"/>
        <v>#DIV/0!</v>
      </c>
    </row>
    <row r="21" spans="1:10">
      <c r="A21" s="73">
        <v>16</v>
      </c>
      <c r="B21" s="70"/>
      <c r="C21" s="13"/>
      <c r="D21" s="13"/>
      <c r="E21" s="70"/>
      <c r="F21" s="70"/>
      <c r="G21" s="74"/>
      <c r="H21" s="125"/>
      <c r="I21" s="125"/>
      <c r="J21" s="49" t="e">
        <f t="shared" si="0"/>
        <v>#DIV/0!</v>
      </c>
    </row>
    <row r="22" spans="1:10">
      <c r="A22" s="73">
        <v>17</v>
      </c>
      <c r="B22" s="70"/>
      <c r="C22" s="13"/>
      <c r="D22" s="13"/>
      <c r="E22" s="70"/>
      <c r="F22" s="70"/>
      <c r="G22" s="74"/>
      <c r="H22" s="125"/>
      <c r="I22" s="125"/>
      <c r="J22" s="49" t="e">
        <f t="shared" si="0"/>
        <v>#DIV/0!</v>
      </c>
    </row>
    <row r="23" spans="1:10">
      <c r="A23" s="32">
        <v>18</v>
      </c>
      <c r="B23" s="70"/>
      <c r="C23" s="13"/>
      <c r="D23" s="13"/>
      <c r="E23" s="70"/>
      <c r="F23" s="70"/>
      <c r="G23" s="74"/>
      <c r="H23" s="125"/>
      <c r="I23" s="125"/>
      <c r="J23" s="49" t="e">
        <f t="shared" si="0"/>
        <v>#DIV/0!</v>
      </c>
    </row>
    <row r="24" spans="1:10">
      <c r="A24" s="32">
        <v>19</v>
      </c>
      <c r="B24" s="70"/>
      <c r="C24" s="13"/>
      <c r="D24" s="13"/>
      <c r="E24" s="70"/>
      <c r="F24" s="70"/>
      <c r="G24" s="74"/>
      <c r="H24" s="125"/>
      <c r="I24" s="125"/>
      <c r="J24" s="49" t="e">
        <f t="shared" si="0"/>
        <v>#DIV/0!</v>
      </c>
    </row>
    <row r="25" spans="1:10">
      <c r="A25" s="32">
        <v>20</v>
      </c>
      <c r="B25" s="70"/>
      <c r="C25" s="13"/>
      <c r="D25" s="13"/>
      <c r="E25" s="70"/>
      <c r="F25" s="70"/>
      <c r="G25" s="74"/>
      <c r="H25" s="125"/>
      <c r="I25" s="125"/>
      <c r="J25" s="49" t="e">
        <f t="shared" si="0"/>
        <v>#DIV/0!</v>
      </c>
    </row>
    <row r="26" spans="1:10">
      <c r="A26" s="73">
        <v>21</v>
      </c>
      <c r="B26" s="70"/>
      <c r="C26" s="13"/>
      <c r="D26" s="13"/>
      <c r="E26" s="70"/>
      <c r="F26" s="70"/>
      <c r="G26" s="74"/>
      <c r="H26" s="125"/>
      <c r="I26" s="125"/>
      <c r="J26" s="49" t="e">
        <f t="shared" si="0"/>
        <v>#DIV/0!</v>
      </c>
    </row>
    <row r="27" spans="1:10">
      <c r="A27" s="73">
        <v>22</v>
      </c>
      <c r="B27" s="70"/>
      <c r="C27" s="13"/>
      <c r="D27" s="13"/>
      <c r="E27" s="70"/>
      <c r="F27" s="70"/>
      <c r="G27" s="74"/>
      <c r="H27" s="125"/>
      <c r="I27" s="125"/>
      <c r="J27" s="49" t="e">
        <f t="shared" si="0"/>
        <v>#DIV/0!</v>
      </c>
    </row>
    <row r="28" spans="1:10">
      <c r="A28" s="32">
        <v>23</v>
      </c>
      <c r="B28" s="70"/>
      <c r="C28" s="13"/>
      <c r="D28" s="13"/>
      <c r="E28" s="70"/>
      <c r="F28" s="70"/>
      <c r="G28" s="74"/>
      <c r="H28" s="125"/>
      <c r="I28" s="125"/>
      <c r="J28" s="49" t="e">
        <f t="shared" si="0"/>
        <v>#DIV/0!</v>
      </c>
    </row>
    <row r="29" spans="1:10">
      <c r="A29" s="32">
        <v>24</v>
      </c>
      <c r="B29" s="70"/>
      <c r="C29" s="13"/>
      <c r="D29" s="13"/>
      <c r="E29" s="70"/>
      <c r="F29" s="70"/>
      <c r="G29" s="74"/>
      <c r="H29" s="125"/>
      <c r="I29" s="125"/>
      <c r="J29" s="49" t="e">
        <f t="shared" si="0"/>
        <v>#DIV/0!</v>
      </c>
    </row>
    <row r="30" spans="1:10">
      <c r="A30" s="32">
        <v>25</v>
      </c>
      <c r="B30" s="70"/>
      <c r="C30" s="13"/>
      <c r="D30" s="13"/>
      <c r="E30" s="70"/>
      <c r="F30" s="70"/>
      <c r="G30" s="74"/>
      <c r="H30" s="125"/>
      <c r="I30" s="125"/>
      <c r="J30" s="49" t="e">
        <f t="shared" si="0"/>
        <v>#DIV/0!</v>
      </c>
    </row>
    <row r="31" spans="1:10">
      <c r="A31" s="73">
        <v>26</v>
      </c>
      <c r="B31" s="49"/>
      <c r="C31" s="50"/>
      <c r="D31" s="50"/>
      <c r="E31" s="49"/>
      <c r="F31" s="49"/>
      <c r="G31" s="78"/>
      <c r="H31" s="49"/>
      <c r="I31" s="49"/>
      <c r="J31" s="49" t="e">
        <f t="shared" si="0"/>
        <v>#DIV/0!</v>
      </c>
    </row>
    <row r="32" spans="1:10">
      <c r="A32" s="73">
        <v>27</v>
      </c>
      <c r="B32" s="49"/>
      <c r="C32" s="50"/>
      <c r="D32" s="50"/>
      <c r="E32" s="49"/>
      <c r="F32" s="49"/>
      <c r="G32" s="78"/>
      <c r="H32" s="49"/>
      <c r="I32" s="49"/>
      <c r="J32" s="49" t="e">
        <f t="shared" si="0"/>
        <v>#DIV/0!</v>
      </c>
    </row>
    <row r="33" spans="1:10">
      <c r="A33" s="32">
        <v>28</v>
      </c>
      <c r="B33" s="49"/>
      <c r="C33" s="50"/>
      <c r="D33" s="50"/>
      <c r="E33" s="49"/>
      <c r="F33" s="49"/>
      <c r="G33" s="78"/>
      <c r="H33" s="49"/>
      <c r="I33" s="49"/>
      <c r="J33" s="49" t="e">
        <f t="shared" si="0"/>
        <v>#DIV/0!</v>
      </c>
    </row>
    <row r="34" spans="1:10">
      <c r="A34" s="32">
        <v>29</v>
      </c>
      <c r="B34" s="49"/>
      <c r="C34" s="50"/>
      <c r="D34" s="50"/>
      <c r="E34" s="49"/>
      <c r="F34" s="49"/>
      <c r="G34" s="78"/>
      <c r="H34" s="49"/>
      <c r="I34" s="49"/>
      <c r="J34" s="49" t="e">
        <f t="shared" si="0"/>
        <v>#DIV/0!</v>
      </c>
    </row>
    <row r="35" spans="1:10">
      <c r="A35" s="32">
        <v>30</v>
      </c>
      <c r="B35" s="49"/>
      <c r="C35" s="50"/>
      <c r="D35" s="50"/>
      <c r="E35" s="49"/>
      <c r="F35" s="49"/>
      <c r="G35" s="78"/>
      <c r="H35" s="49"/>
      <c r="I35" s="49"/>
      <c r="J35" s="49" t="e">
        <f t="shared" si="0"/>
        <v>#DIV/0!</v>
      </c>
    </row>
    <row r="36" spans="1:10">
      <c r="A36" s="73">
        <v>31</v>
      </c>
      <c r="B36" s="49"/>
      <c r="C36" s="50"/>
      <c r="D36" s="50"/>
      <c r="E36" s="49"/>
      <c r="F36" s="49"/>
      <c r="G36" s="78"/>
      <c r="H36" s="49"/>
      <c r="I36" s="49"/>
      <c r="J36" s="49" t="e">
        <f t="shared" si="0"/>
        <v>#DIV/0!</v>
      </c>
    </row>
    <row r="37" spans="1:10">
      <c r="A37" s="73">
        <v>32</v>
      </c>
      <c r="B37" s="49"/>
      <c r="C37" s="50"/>
      <c r="D37" s="50"/>
      <c r="E37" s="49"/>
      <c r="F37" s="49"/>
      <c r="G37" s="78"/>
      <c r="H37" s="49"/>
      <c r="I37" s="49"/>
      <c r="J37" s="49" t="e">
        <f t="shared" si="0"/>
        <v>#DIV/0!</v>
      </c>
    </row>
    <row r="38" spans="1:10">
      <c r="A38" s="32">
        <v>33</v>
      </c>
      <c r="B38" s="49"/>
      <c r="C38" s="50"/>
      <c r="D38" s="50"/>
      <c r="E38" s="49"/>
      <c r="F38" s="49"/>
      <c r="G38" s="78"/>
      <c r="H38" s="49"/>
      <c r="I38" s="49"/>
      <c r="J38" s="49" t="e">
        <f t="shared" si="0"/>
        <v>#DIV/0!</v>
      </c>
    </row>
    <row r="39" spans="1:10">
      <c r="A39" s="32">
        <v>34</v>
      </c>
      <c r="B39" s="49"/>
      <c r="C39" s="50"/>
      <c r="D39" s="50"/>
      <c r="E39" s="49"/>
      <c r="F39" s="49"/>
      <c r="G39" s="78"/>
      <c r="H39" s="49"/>
      <c r="I39" s="49"/>
      <c r="J39" s="49" t="e">
        <f t="shared" si="0"/>
        <v>#DIV/0!</v>
      </c>
    </row>
    <row r="40" spans="1:10">
      <c r="A40" s="32">
        <v>35</v>
      </c>
      <c r="B40" s="49"/>
      <c r="C40" s="50"/>
      <c r="D40" s="50"/>
      <c r="E40" s="49"/>
      <c r="F40" s="49"/>
      <c r="G40" s="78"/>
      <c r="H40" s="49"/>
      <c r="I40" s="49"/>
      <c r="J40" s="49" t="e">
        <f t="shared" si="0"/>
        <v>#DIV/0!</v>
      </c>
    </row>
    <row r="41" spans="1:10">
      <c r="A41" s="73">
        <v>36</v>
      </c>
      <c r="B41" s="49"/>
      <c r="C41" s="50"/>
      <c r="D41" s="50"/>
      <c r="E41" s="49"/>
      <c r="F41" s="49"/>
      <c r="G41" s="78"/>
      <c r="H41" s="49"/>
      <c r="I41" s="49"/>
      <c r="J41" s="49" t="e">
        <f t="shared" si="0"/>
        <v>#DIV/0!</v>
      </c>
    </row>
    <row r="42" spans="1:10">
      <c r="A42" s="73">
        <v>37</v>
      </c>
      <c r="B42" s="49"/>
      <c r="C42" s="50"/>
      <c r="D42" s="50"/>
      <c r="E42" s="49"/>
      <c r="F42" s="49"/>
      <c r="G42" s="78"/>
      <c r="H42" s="49"/>
      <c r="I42" s="49"/>
      <c r="J42" s="49" t="e">
        <f t="shared" si="0"/>
        <v>#DIV/0!</v>
      </c>
    </row>
    <row r="43" spans="1:10">
      <c r="A43" s="32">
        <v>38</v>
      </c>
      <c r="B43" s="49"/>
      <c r="C43" s="50"/>
      <c r="D43" s="50"/>
      <c r="E43" s="49"/>
      <c r="F43" s="49"/>
      <c r="G43" s="78"/>
      <c r="H43" s="49"/>
      <c r="I43" s="49"/>
      <c r="J43" s="49" t="e">
        <f t="shared" si="0"/>
        <v>#DIV/0!</v>
      </c>
    </row>
    <row r="44" spans="1:10">
      <c r="A44" s="32">
        <v>39</v>
      </c>
      <c r="B44" s="49"/>
      <c r="C44" s="50"/>
      <c r="D44" s="50"/>
      <c r="E44" s="49"/>
      <c r="F44" s="49"/>
      <c r="G44" s="78"/>
      <c r="H44" s="49"/>
      <c r="I44" s="49"/>
      <c r="J44" s="49" t="e">
        <f t="shared" si="0"/>
        <v>#DIV/0!</v>
      </c>
    </row>
    <row r="45" spans="1:10">
      <c r="A45" s="32">
        <v>40</v>
      </c>
      <c r="B45" s="49"/>
      <c r="C45" s="50"/>
      <c r="D45" s="50"/>
      <c r="E45" s="49"/>
      <c r="F45" s="49"/>
      <c r="G45" s="78"/>
      <c r="H45" s="49"/>
      <c r="I45" s="49"/>
      <c r="J45" s="49" t="e">
        <f t="shared" si="0"/>
        <v>#DIV/0!</v>
      </c>
    </row>
    <row r="46" spans="1:10">
      <c r="A46" s="73">
        <v>41</v>
      </c>
      <c r="B46" s="49"/>
      <c r="C46" s="50"/>
      <c r="D46" s="50"/>
      <c r="E46" s="49"/>
      <c r="F46" s="49"/>
      <c r="G46" s="78"/>
      <c r="H46" s="49"/>
      <c r="I46" s="49"/>
      <c r="J46" s="49" t="e">
        <f t="shared" si="0"/>
        <v>#DIV/0!</v>
      </c>
    </row>
    <row r="47" spans="1:10">
      <c r="A47" s="73">
        <v>42</v>
      </c>
      <c r="B47" s="49"/>
      <c r="C47" s="50"/>
      <c r="D47" s="50"/>
      <c r="E47" s="49"/>
      <c r="F47" s="49"/>
      <c r="G47" s="78"/>
      <c r="H47" s="49"/>
      <c r="I47" s="49"/>
      <c r="J47" s="49" t="e">
        <f t="shared" si="0"/>
        <v>#DIV/0!</v>
      </c>
    </row>
    <row r="48" spans="1:10">
      <c r="A48" s="32">
        <v>43</v>
      </c>
      <c r="B48" s="49"/>
      <c r="C48" s="50"/>
      <c r="D48" s="50"/>
      <c r="E48" s="49"/>
      <c r="F48" s="49"/>
      <c r="G48" s="78"/>
      <c r="H48" s="49"/>
      <c r="I48" s="49"/>
      <c r="J48" s="49" t="e">
        <f t="shared" si="0"/>
        <v>#DIV/0!</v>
      </c>
    </row>
    <row r="49" spans="1:10">
      <c r="A49" s="32">
        <v>44</v>
      </c>
      <c r="B49" s="49"/>
      <c r="C49" s="50"/>
      <c r="D49" s="50"/>
      <c r="E49" s="49"/>
      <c r="F49" s="49"/>
      <c r="G49" s="78"/>
      <c r="H49" s="49"/>
      <c r="I49" s="49"/>
      <c r="J49" s="49" t="e">
        <f t="shared" si="0"/>
        <v>#DIV/0!</v>
      </c>
    </row>
    <row r="50" spans="1:10">
      <c r="A50" s="32">
        <v>45</v>
      </c>
      <c r="B50" s="49"/>
      <c r="C50" s="50"/>
      <c r="D50" s="50"/>
      <c r="E50" s="49"/>
      <c r="F50" s="49"/>
      <c r="G50" s="78"/>
      <c r="H50" s="49"/>
      <c r="I50" s="49"/>
      <c r="J50" s="49" t="e">
        <f t="shared" si="0"/>
        <v>#DIV/0!</v>
      </c>
    </row>
    <row r="51" spans="1:10">
      <c r="A51" s="73">
        <v>46</v>
      </c>
      <c r="B51" s="49"/>
      <c r="C51" s="50"/>
      <c r="D51" s="50"/>
      <c r="E51" s="49"/>
      <c r="F51" s="49"/>
      <c r="G51" s="78"/>
      <c r="H51" s="49"/>
      <c r="I51" s="49"/>
      <c r="J51" s="49" t="e">
        <f t="shared" si="0"/>
        <v>#DIV/0!</v>
      </c>
    </row>
    <row r="52" spans="1:10">
      <c r="A52" s="73">
        <v>47</v>
      </c>
      <c r="B52" s="49"/>
      <c r="C52" s="50"/>
      <c r="D52" s="50"/>
      <c r="E52" s="49"/>
      <c r="F52" s="49"/>
      <c r="G52" s="78"/>
      <c r="H52" s="49"/>
      <c r="I52" s="49"/>
      <c r="J52" s="49" t="e">
        <f t="shared" si="0"/>
        <v>#DIV/0!</v>
      </c>
    </row>
    <row r="53" spans="1:10">
      <c r="A53" s="32">
        <v>48</v>
      </c>
      <c r="B53" s="49"/>
      <c r="C53" s="50"/>
      <c r="D53" s="50"/>
      <c r="E53" s="49"/>
      <c r="F53" s="49"/>
      <c r="G53" s="78"/>
      <c r="H53" s="49"/>
      <c r="I53" s="49"/>
      <c r="J53" s="49" t="e">
        <f t="shared" si="0"/>
        <v>#DIV/0!</v>
      </c>
    </row>
    <row r="54" spans="1:10">
      <c r="A54" s="32">
        <v>49</v>
      </c>
      <c r="B54" s="49"/>
      <c r="C54" s="50"/>
      <c r="D54" s="50"/>
      <c r="E54" s="49"/>
      <c r="F54" s="49"/>
      <c r="G54" s="78"/>
      <c r="H54" s="49"/>
      <c r="I54" s="49"/>
      <c r="J54" s="49" t="e">
        <f t="shared" si="0"/>
        <v>#DIV/0!</v>
      </c>
    </row>
    <row r="55" spans="1:10">
      <c r="A55" s="32">
        <v>50</v>
      </c>
      <c r="B55" s="49"/>
      <c r="C55" s="50"/>
      <c r="D55" s="50"/>
      <c r="E55" s="49"/>
      <c r="F55" s="49"/>
      <c r="G55" s="78"/>
      <c r="H55" s="49"/>
      <c r="I55" s="49"/>
      <c r="J55" s="49" t="e">
        <f t="shared" si="0"/>
        <v>#DIV/0!</v>
      </c>
    </row>
    <row r="56" spans="1:10">
      <c r="A56" s="73">
        <v>51</v>
      </c>
      <c r="B56" s="49"/>
      <c r="C56" s="50"/>
      <c r="D56" s="50"/>
      <c r="E56" s="49"/>
      <c r="F56" s="49"/>
      <c r="G56" s="78"/>
      <c r="H56" s="49"/>
      <c r="I56" s="49"/>
      <c r="J56" s="49" t="e">
        <f t="shared" si="0"/>
        <v>#DIV/0!</v>
      </c>
    </row>
    <row r="57" spans="1:10">
      <c r="A57" s="73">
        <v>52</v>
      </c>
      <c r="B57" s="49"/>
      <c r="C57" s="50"/>
      <c r="D57" s="50"/>
      <c r="E57" s="49"/>
      <c r="F57" s="49"/>
      <c r="G57" s="78"/>
      <c r="H57" s="49"/>
      <c r="I57" s="49"/>
      <c r="J57" s="49" t="e">
        <f t="shared" si="0"/>
        <v>#DIV/0!</v>
      </c>
    </row>
    <row r="58" spans="1:10">
      <c r="A58" s="32">
        <v>53</v>
      </c>
      <c r="B58" s="49"/>
      <c r="C58" s="50"/>
      <c r="D58" s="50"/>
      <c r="E58" s="49"/>
      <c r="F58" s="49"/>
      <c r="G58" s="78"/>
      <c r="H58" s="49"/>
      <c r="I58" s="49"/>
      <c r="J58" s="49" t="e">
        <f t="shared" si="0"/>
        <v>#DIV/0!</v>
      </c>
    </row>
    <row r="59" spans="1:10">
      <c r="A59" s="32">
        <v>54</v>
      </c>
      <c r="B59" s="49"/>
      <c r="C59" s="50"/>
      <c r="D59" s="50"/>
      <c r="E59" s="49"/>
      <c r="F59" s="49"/>
      <c r="G59" s="78"/>
      <c r="H59" s="49"/>
      <c r="I59" s="49"/>
      <c r="J59" s="49" t="e">
        <f t="shared" si="0"/>
        <v>#DIV/0!</v>
      </c>
    </row>
    <row r="60" spans="1:10">
      <c r="A60" s="32">
        <v>55</v>
      </c>
      <c r="B60" s="49"/>
      <c r="C60" s="50"/>
      <c r="D60" s="50"/>
      <c r="E60" s="49"/>
      <c r="F60" s="49"/>
      <c r="G60" s="78"/>
      <c r="H60" s="49"/>
      <c r="I60" s="49"/>
      <c r="J60" s="49" t="e">
        <f t="shared" si="0"/>
        <v>#DIV/0!</v>
      </c>
    </row>
    <row r="61" spans="1:10">
      <c r="A61" s="73">
        <v>56</v>
      </c>
      <c r="B61" s="49"/>
      <c r="C61" s="50"/>
      <c r="D61" s="50"/>
      <c r="E61" s="49"/>
      <c r="F61" s="49"/>
      <c r="G61" s="78"/>
      <c r="H61" s="49"/>
      <c r="I61" s="49"/>
      <c r="J61" s="49" t="e">
        <f t="shared" si="0"/>
        <v>#DIV/0!</v>
      </c>
    </row>
    <row r="62" spans="1:10">
      <c r="A62" s="73">
        <v>57</v>
      </c>
      <c r="B62" s="49"/>
      <c r="C62" s="50"/>
      <c r="D62" s="50"/>
      <c r="E62" s="49"/>
      <c r="F62" s="49"/>
      <c r="G62" s="78"/>
      <c r="H62" s="49"/>
      <c r="I62" s="49"/>
      <c r="J62" s="49" t="e">
        <f t="shared" si="0"/>
        <v>#DIV/0!</v>
      </c>
    </row>
    <row r="63" spans="1:10">
      <c r="A63" s="32">
        <v>58</v>
      </c>
      <c r="B63" s="49"/>
      <c r="C63" s="50"/>
      <c r="D63" s="50"/>
      <c r="E63" s="49"/>
      <c r="F63" s="49"/>
      <c r="G63" s="78"/>
      <c r="H63" s="49"/>
      <c r="I63" s="49"/>
      <c r="J63" s="49" t="e">
        <f t="shared" si="0"/>
        <v>#DIV/0!</v>
      </c>
    </row>
    <row r="64" spans="1:10">
      <c r="A64" s="32">
        <v>59</v>
      </c>
      <c r="B64" s="49"/>
      <c r="C64" s="50"/>
      <c r="D64" s="50"/>
      <c r="E64" s="49"/>
      <c r="F64" s="49"/>
      <c r="G64" s="78"/>
      <c r="H64" s="49"/>
      <c r="I64" s="49"/>
      <c r="J64" s="49" t="e">
        <f t="shared" si="0"/>
        <v>#DIV/0!</v>
      </c>
    </row>
    <row r="65" spans="1:10">
      <c r="A65" s="32">
        <v>60</v>
      </c>
      <c r="B65" s="49"/>
      <c r="C65" s="50"/>
      <c r="D65" s="50"/>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359"/>
  <sheetViews>
    <sheetView zoomScaleNormal="100" workbookViewId="0">
      <selection activeCell="L10" sqref="L10"/>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10.875" style="35" customWidth="1"/>
    <col min="13" max="13" width="14.5" style="32" customWidth="1"/>
    <col min="14" max="14" width="7.25" style="32" bestFit="1" customWidth="1"/>
    <col min="15"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0.875" style="32" customWidth="1"/>
    <col min="269" max="269" width="14.5" style="32" customWidth="1"/>
    <col min="270" max="270" width="7.25" style="32" bestFit="1" customWidth="1"/>
    <col min="271"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0.875" style="32" customWidth="1"/>
    <col min="525" max="525" width="14.5" style="32" customWidth="1"/>
    <col min="526" max="526" width="7.25" style="32" bestFit="1" customWidth="1"/>
    <col min="527"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0.875" style="32" customWidth="1"/>
    <col min="781" max="781" width="14.5" style="32" customWidth="1"/>
    <col min="782" max="782" width="7.25" style="32" bestFit="1" customWidth="1"/>
    <col min="783"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0.875" style="32" customWidth="1"/>
    <col min="1037" max="1037" width="14.5" style="32" customWidth="1"/>
    <col min="1038" max="1038" width="7.25" style="32" bestFit="1" customWidth="1"/>
    <col min="1039"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0.875" style="32" customWidth="1"/>
    <col min="1293" max="1293" width="14.5" style="32" customWidth="1"/>
    <col min="1294" max="1294" width="7.25" style="32" bestFit="1" customWidth="1"/>
    <col min="1295"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0.875" style="32" customWidth="1"/>
    <col min="1549" max="1549" width="14.5" style="32" customWidth="1"/>
    <col min="1550" max="1550" width="7.25" style="32" bestFit="1" customWidth="1"/>
    <col min="1551"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0.875" style="32" customWidth="1"/>
    <col min="1805" max="1805" width="14.5" style="32" customWidth="1"/>
    <col min="1806" max="1806" width="7.25" style="32" bestFit="1" customWidth="1"/>
    <col min="1807"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0.875" style="32" customWidth="1"/>
    <col min="2061" max="2061" width="14.5" style="32" customWidth="1"/>
    <col min="2062" max="2062" width="7.25" style="32" bestFit="1" customWidth="1"/>
    <col min="2063"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0.875" style="32" customWidth="1"/>
    <col min="2317" max="2317" width="14.5" style="32" customWidth="1"/>
    <col min="2318" max="2318" width="7.25" style="32" bestFit="1" customWidth="1"/>
    <col min="2319"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0.875" style="32" customWidth="1"/>
    <col min="2573" max="2573" width="14.5" style="32" customWidth="1"/>
    <col min="2574" max="2574" width="7.25" style="32" bestFit="1" customWidth="1"/>
    <col min="2575"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0.875" style="32" customWidth="1"/>
    <col min="2829" max="2829" width="14.5" style="32" customWidth="1"/>
    <col min="2830" max="2830" width="7.25" style="32" bestFit="1" customWidth="1"/>
    <col min="2831"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0.875" style="32" customWidth="1"/>
    <col min="3085" max="3085" width="14.5" style="32" customWidth="1"/>
    <col min="3086" max="3086" width="7.25" style="32" bestFit="1" customWidth="1"/>
    <col min="3087"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0.875" style="32" customWidth="1"/>
    <col min="3341" max="3341" width="14.5" style="32" customWidth="1"/>
    <col min="3342" max="3342" width="7.25" style="32" bestFit="1" customWidth="1"/>
    <col min="3343"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0.875" style="32" customWidth="1"/>
    <col min="3597" max="3597" width="14.5" style="32" customWidth="1"/>
    <col min="3598" max="3598" width="7.25" style="32" bestFit="1" customWidth="1"/>
    <col min="3599"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0.875" style="32" customWidth="1"/>
    <col min="3853" max="3853" width="14.5" style="32" customWidth="1"/>
    <col min="3854" max="3854" width="7.25" style="32" bestFit="1" customWidth="1"/>
    <col min="3855"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0.875" style="32" customWidth="1"/>
    <col min="4109" max="4109" width="14.5" style="32" customWidth="1"/>
    <col min="4110" max="4110" width="7.25" style="32" bestFit="1" customWidth="1"/>
    <col min="4111"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0.875" style="32" customWidth="1"/>
    <col min="4365" max="4365" width="14.5" style="32" customWidth="1"/>
    <col min="4366" max="4366" width="7.25" style="32" bestFit="1" customWidth="1"/>
    <col min="4367"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0.875" style="32" customWidth="1"/>
    <col min="4621" max="4621" width="14.5" style="32" customWidth="1"/>
    <col min="4622" max="4622" width="7.25" style="32" bestFit="1" customWidth="1"/>
    <col min="4623"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0.875" style="32" customWidth="1"/>
    <col min="4877" max="4877" width="14.5" style="32" customWidth="1"/>
    <col min="4878" max="4878" width="7.25" style="32" bestFit="1" customWidth="1"/>
    <col min="4879"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0.875" style="32" customWidth="1"/>
    <col min="5133" max="5133" width="14.5" style="32" customWidth="1"/>
    <col min="5134" max="5134" width="7.25" style="32" bestFit="1" customWidth="1"/>
    <col min="5135"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0.875" style="32" customWidth="1"/>
    <col min="5389" max="5389" width="14.5" style="32" customWidth="1"/>
    <col min="5390" max="5390" width="7.25" style="32" bestFit="1" customWidth="1"/>
    <col min="5391"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0.875" style="32" customWidth="1"/>
    <col min="5645" max="5645" width="14.5" style="32" customWidth="1"/>
    <col min="5646" max="5646" width="7.25" style="32" bestFit="1" customWidth="1"/>
    <col min="5647"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0.875" style="32" customWidth="1"/>
    <col min="5901" max="5901" width="14.5" style="32" customWidth="1"/>
    <col min="5902" max="5902" width="7.25" style="32" bestFit="1" customWidth="1"/>
    <col min="5903"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0.875" style="32" customWidth="1"/>
    <col min="6157" max="6157" width="14.5" style="32" customWidth="1"/>
    <col min="6158" max="6158" width="7.25" style="32" bestFit="1" customWidth="1"/>
    <col min="6159"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0.875" style="32" customWidth="1"/>
    <col min="6413" max="6413" width="14.5" style="32" customWidth="1"/>
    <col min="6414" max="6414" width="7.25" style="32" bestFit="1" customWidth="1"/>
    <col min="6415"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0.875" style="32" customWidth="1"/>
    <col min="6669" max="6669" width="14.5" style="32" customWidth="1"/>
    <col min="6670" max="6670" width="7.25" style="32" bestFit="1" customWidth="1"/>
    <col min="6671"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0.875" style="32" customWidth="1"/>
    <col min="6925" max="6925" width="14.5" style="32" customWidth="1"/>
    <col min="6926" max="6926" width="7.25" style="32" bestFit="1" customWidth="1"/>
    <col min="6927"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0.875" style="32" customWidth="1"/>
    <col min="7181" max="7181" width="14.5" style="32" customWidth="1"/>
    <col min="7182" max="7182" width="7.25" style="32" bestFit="1" customWidth="1"/>
    <col min="7183"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0.875" style="32" customWidth="1"/>
    <col min="7437" max="7437" width="14.5" style="32" customWidth="1"/>
    <col min="7438" max="7438" width="7.25" style="32" bestFit="1" customWidth="1"/>
    <col min="7439"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0.875" style="32" customWidth="1"/>
    <col min="7693" max="7693" width="14.5" style="32" customWidth="1"/>
    <col min="7694" max="7694" width="7.25" style="32" bestFit="1" customWidth="1"/>
    <col min="7695"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0.875" style="32" customWidth="1"/>
    <col min="7949" max="7949" width="14.5" style="32" customWidth="1"/>
    <col min="7950" max="7950" width="7.25" style="32" bestFit="1" customWidth="1"/>
    <col min="7951"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0.875" style="32" customWidth="1"/>
    <col min="8205" max="8205" width="14.5" style="32" customWidth="1"/>
    <col min="8206" max="8206" width="7.25" style="32" bestFit="1" customWidth="1"/>
    <col min="8207"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0.875" style="32" customWidth="1"/>
    <col min="8461" max="8461" width="14.5" style="32" customWidth="1"/>
    <col min="8462" max="8462" width="7.25" style="32" bestFit="1" customWidth="1"/>
    <col min="8463"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0.875" style="32" customWidth="1"/>
    <col min="8717" max="8717" width="14.5" style="32" customWidth="1"/>
    <col min="8718" max="8718" width="7.25" style="32" bestFit="1" customWidth="1"/>
    <col min="8719"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0.875" style="32" customWidth="1"/>
    <col min="8973" max="8973" width="14.5" style="32" customWidth="1"/>
    <col min="8974" max="8974" width="7.25" style="32" bestFit="1" customWidth="1"/>
    <col min="8975"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0.875" style="32" customWidth="1"/>
    <col min="9229" max="9229" width="14.5" style="32" customWidth="1"/>
    <col min="9230" max="9230" width="7.25" style="32" bestFit="1" customWidth="1"/>
    <col min="9231"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0.875" style="32" customWidth="1"/>
    <col min="9485" max="9485" width="14.5" style="32" customWidth="1"/>
    <col min="9486" max="9486" width="7.25" style="32" bestFit="1" customWidth="1"/>
    <col min="9487"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0.875" style="32" customWidth="1"/>
    <col min="9741" max="9741" width="14.5" style="32" customWidth="1"/>
    <col min="9742" max="9742" width="7.25" style="32" bestFit="1" customWidth="1"/>
    <col min="9743"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0.875" style="32" customWidth="1"/>
    <col min="9997" max="9997" width="14.5" style="32" customWidth="1"/>
    <col min="9998" max="9998" width="7.25" style="32" bestFit="1" customWidth="1"/>
    <col min="9999"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0.875" style="32" customWidth="1"/>
    <col min="10253" max="10253" width="14.5" style="32" customWidth="1"/>
    <col min="10254" max="10254" width="7.25" style="32" bestFit="1" customWidth="1"/>
    <col min="10255"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0.875" style="32" customWidth="1"/>
    <col min="10509" max="10509" width="14.5" style="32" customWidth="1"/>
    <col min="10510" max="10510" width="7.25" style="32" bestFit="1" customWidth="1"/>
    <col min="10511"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0.875" style="32" customWidth="1"/>
    <col min="10765" max="10765" width="14.5" style="32" customWidth="1"/>
    <col min="10766" max="10766" width="7.25" style="32" bestFit="1" customWidth="1"/>
    <col min="10767"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0.875" style="32" customWidth="1"/>
    <col min="11021" max="11021" width="14.5" style="32" customWidth="1"/>
    <col min="11022" max="11022" width="7.25" style="32" bestFit="1" customWidth="1"/>
    <col min="11023"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0.875" style="32" customWidth="1"/>
    <col min="11277" max="11277" width="14.5" style="32" customWidth="1"/>
    <col min="11278" max="11278" width="7.25" style="32" bestFit="1" customWidth="1"/>
    <col min="11279"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0.875" style="32" customWidth="1"/>
    <col min="11533" max="11533" width="14.5" style="32" customWidth="1"/>
    <col min="11534" max="11534" width="7.25" style="32" bestFit="1" customWidth="1"/>
    <col min="11535"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0.875" style="32" customWidth="1"/>
    <col min="11789" max="11789" width="14.5" style="32" customWidth="1"/>
    <col min="11790" max="11790" width="7.25" style="32" bestFit="1" customWidth="1"/>
    <col min="11791"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0.875" style="32" customWidth="1"/>
    <col min="12045" max="12045" width="14.5" style="32" customWidth="1"/>
    <col min="12046" max="12046" width="7.25" style="32" bestFit="1" customWidth="1"/>
    <col min="12047"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0.875" style="32" customWidth="1"/>
    <col min="12301" max="12301" width="14.5" style="32" customWidth="1"/>
    <col min="12302" max="12302" width="7.25" style="32" bestFit="1" customWidth="1"/>
    <col min="12303"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0.875" style="32" customWidth="1"/>
    <col min="12557" max="12557" width="14.5" style="32" customWidth="1"/>
    <col min="12558" max="12558" width="7.25" style="32" bestFit="1" customWidth="1"/>
    <col min="12559"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0.875" style="32" customWidth="1"/>
    <col min="12813" max="12813" width="14.5" style="32" customWidth="1"/>
    <col min="12814" max="12814" width="7.25" style="32" bestFit="1" customWidth="1"/>
    <col min="12815"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0.875" style="32" customWidth="1"/>
    <col min="13069" max="13069" width="14.5" style="32" customWidth="1"/>
    <col min="13070" max="13070" width="7.25" style="32" bestFit="1" customWidth="1"/>
    <col min="13071"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0.875" style="32" customWidth="1"/>
    <col min="13325" max="13325" width="14.5" style="32" customWidth="1"/>
    <col min="13326" max="13326" width="7.25" style="32" bestFit="1" customWidth="1"/>
    <col min="13327"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0.875" style="32" customWidth="1"/>
    <col min="13581" max="13581" width="14.5" style="32" customWidth="1"/>
    <col min="13582" max="13582" width="7.25" style="32" bestFit="1" customWidth="1"/>
    <col min="13583"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0.875" style="32" customWidth="1"/>
    <col min="13837" max="13837" width="14.5" style="32" customWidth="1"/>
    <col min="13838" max="13838" width="7.25" style="32" bestFit="1" customWidth="1"/>
    <col min="13839"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0.875" style="32" customWidth="1"/>
    <col min="14093" max="14093" width="14.5" style="32" customWidth="1"/>
    <col min="14094" max="14094" width="7.25" style="32" bestFit="1" customWidth="1"/>
    <col min="14095"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0.875" style="32" customWidth="1"/>
    <col min="14349" max="14349" width="14.5" style="32" customWidth="1"/>
    <col min="14350" max="14350" width="7.25" style="32" bestFit="1" customWidth="1"/>
    <col min="14351"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0.875" style="32" customWidth="1"/>
    <col min="14605" max="14605" width="14.5" style="32" customWidth="1"/>
    <col min="14606" max="14606" width="7.25" style="32" bestFit="1" customWidth="1"/>
    <col min="14607"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0.875" style="32" customWidth="1"/>
    <col min="14861" max="14861" width="14.5" style="32" customWidth="1"/>
    <col min="14862" max="14862" width="7.25" style="32" bestFit="1" customWidth="1"/>
    <col min="14863"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0.875" style="32" customWidth="1"/>
    <col min="15117" max="15117" width="14.5" style="32" customWidth="1"/>
    <col min="15118" max="15118" width="7.25" style="32" bestFit="1" customWidth="1"/>
    <col min="15119"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0.875" style="32" customWidth="1"/>
    <col min="15373" max="15373" width="14.5" style="32" customWidth="1"/>
    <col min="15374" max="15374" width="7.25" style="32" bestFit="1" customWidth="1"/>
    <col min="15375"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0.875" style="32" customWidth="1"/>
    <col min="15629" max="15629" width="14.5" style="32" customWidth="1"/>
    <col min="15630" max="15630" width="7.25" style="32" bestFit="1" customWidth="1"/>
    <col min="15631"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0.875" style="32" customWidth="1"/>
    <col min="15885" max="15885" width="14.5" style="32" customWidth="1"/>
    <col min="15886" max="15886" width="7.25" style="32" bestFit="1" customWidth="1"/>
    <col min="15887"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0.875" style="32" customWidth="1"/>
    <col min="16141" max="16141" width="14.5" style="32" customWidth="1"/>
    <col min="16142" max="16142" width="7.25" style="32" bestFit="1" customWidth="1"/>
    <col min="16143" max="16384" width="9" style="32"/>
  </cols>
  <sheetData>
    <row r="1" spans="1:13">
      <c r="A1" s="32" t="s">
        <v>0</v>
      </c>
      <c r="B1" s="33" t="str">
        <f>[7]合計!C3</f>
        <v>新潟市</v>
      </c>
      <c r="I1" s="32" t="s">
        <v>51</v>
      </c>
      <c r="K1" s="35" t="s">
        <v>52</v>
      </c>
    </row>
    <row r="2" spans="1:13" ht="54" customHeight="1">
      <c r="B2" s="135"/>
      <c r="E2" s="817" t="s">
        <v>53</v>
      </c>
      <c r="F2" s="817"/>
      <c r="G2" s="817"/>
      <c r="H2" s="136">
        <f>SUMIF(E8:E357,"PPS",H8:H357)</f>
        <v>62100</v>
      </c>
      <c r="I2" s="137"/>
      <c r="J2" s="35"/>
    </row>
    <row r="3" spans="1:13" ht="57" customHeight="1">
      <c r="B3" s="34"/>
      <c r="E3" s="817" t="s">
        <v>54</v>
      </c>
      <c r="F3" s="817"/>
      <c r="G3" s="817"/>
      <c r="H3" s="136">
        <f>M7</f>
        <v>0</v>
      </c>
      <c r="I3" s="137"/>
      <c r="J3" s="39"/>
    </row>
    <row r="4" spans="1:13" s="39" customFormat="1" ht="55.5" customHeight="1">
      <c r="B4" s="138"/>
      <c r="E4" s="817" t="s">
        <v>55</v>
      </c>
      <c r="F4" s="817"/>
      <c r="G4" s="817"/>
      <c r="H4" s="139">
        <f>H3/I7</f>
        <v>0</v>
      </c>
      <c r="I4" s="137"/>
      <c r="K4" s="42"/>
      <c r="L4" s="42"/>
    </row>
    <row r="5" spans="1:13" s="34" customFormat="1" ht="17.25" customHeight="1">
      <c r="B5" s="43"/>
      <c r="E5" s="44"/>
      <c r="F5" s="44"/>
      <c r="G5" s="44"/>
      <c r="H5" s="140"/>
      <c r="I5" s="141"/>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142" customFormat="1" ht="14.25" thickBot="1">
      <c r="B7" s="143" t="s">
        <v>69</v>
      </c>
      <c r="C7" s="143"/>
      <c r="D7" s="143"/>
      <c r="E7" s="143"/>
      <c r="F7" s="143"/>
      <c r="G7" s="143"/>
      <c r="H7" s="144">
        <f>SUM(H8:H357)</f>
        <v>62100</v>
      </c>
      <c r="I7" s="144">
        <f>SUM(I8:I357)</f>
        <v>53709</v>
      </c>
      <c r="J7" s="145">
        <f>H7/I7</f>
        <v>1.1562307993073786</v>
      </c>
      <c r="K7" s="146">
        <f>SUM(K8:K357)</f>
        <v>1185</v>
      </c>
      <c r="L7" s="147">
        <f>SUM(L8:L357)</f>
        <v>3432485</v>
      </c>
      <c r="M7" s="148">
        <f>SUM(M8:M357)</f>
        <v>0</v>
      </c>
    </row>
    <row r="8" spans="1:13" ht="14.25" thickTop="1">
      <c r="A8" s="32">
        <v>1</v>
      </c>
      <c r="B8" s="149" t="s">
        <v>110</v>
      </c>
      <c r="C8" s="70" t="s">
        <v>111</v>
      </c>
      <c r="D8" s="115" t="s">
        <v>112</v>
      </c>
      <c r="E8" s="63" t="s">
        <v>99</v>
      </c>
      <c r="F8" s="70" t="s">
        <v>113</v>
      </c>
      <c r="G8" s="150">
        <v>7</v>
      </c>
      <c r="H8" s="151">
        <v>48936</v>
      </c>
      <c r="I8" s="66">
        <v>53709</v>
      </c>
      <c r="J8" s="152">
        <f t="shared" ref="J8:J71" si="0">H8/I8</f>
        <v>0.91113221247835563</v>
      </c>
      <c r="K8" s="66">
        <v>950</v>
      </c>
      <c r="L8" s="66">
        <v>2755450</v>
      </c>
      <c r="M8" s="68"/>
    </row>
    <row r="9" spans="1:13">
      <c r="A9" s="32">
        <v>2</v>
      </c>
      <c r="B9" s="149" t="s">
        <v>114</v>
      </c>
      <c r="C9" s="70" t="s">
        <v>111</v>
      </c>
      <c r="D9" s="115" t="s">
        <v>115</v>
      </c>
      <c r="E9" s="63" t="s">
        <v>99</v>
      </c>
      <c r="F9" s="70" t="s">
        <v>113</v>
      </c>
      <c r="G9" s="150">
        <v>2</v>
      </c>
      <c r="H9" s="151">
        <v>13164</v>
      </c>
      <c r="I9" s="66"/>
      <c r="J9" s="139" t="e">
        <f t="shared" si="0"/>
        <v>#DIV/0!</v>
      </c>
      <c r="K9" s="66">
        <v>235</v>
      </c>
      <c r="L9" s="66">
        <v>677035</v>
      </c>
      <c r="M9" s="71"/>
    </row>
    <row r="10" spans="1:13">
      <c r="A10" s="32">
        <v>3</v>
      </c>
      <c r="B10" s="153"/>
      <c r="C10" s="72"/>
      <c r="D10" s="63"/>
      <c r="E10" s="63"/>
      <c r="F10" s="62"/>
      <c r="G10" s="150"/>
      <c r="H10" s="151"/>
      <c r="I10" s="66"/>
      <c r="J10" s="139" t="e">
        <f t="shared" si="0"/>
        <v>#DIV/0!</v>
      </c>
      <c r="K10" s="66"/>
      <c r="L10" s="66"/>
      <c r="M10" s="71"/>
    </row>
    <row r="11" spans="1:13">
      <c r="A11" s="32">
        <v>4</v>
      </c>
      <c r="B11" s="153"/>
      <c r="C11" s="62"/>
      <c r="D11" s="63"/>
      <c r="E11" s="63"/>
      <c r="F11" s="62"/>
      <c r="G11" s="150"/>
      <c r="H11" s="151"/>
      <c r="I11" s="66"/>
      <c r="J11" s="139" t="e">
        <f t="shared" si="0"/>
        <v>#DIV/0!</v>
      </c>
      <c r="K11" s="66"/>
      <c r="L11" s="66"/>
      <c r="M11" s="71"/>
    </row>
    <row r="12" spans="1:13">
      <c r="A12" s="32">
        <v>5</v>
      </c>
      <c r="B12" s="153"/>
      <c r="C12" s="62"/>
      <c r="D12" s="63"/>
      <c r="E12" s="63"/>
      <c r="F12" s="62"/>
      <c r="G12" s="150"/>
      <c r="H12" s="151"/>
      <c r="I12" s="66"/>
      <c r="J12" s="139" t="e">
        <f t="shared" si="0"/>
        <v>#DIV/0!</v>
      </c>
      <c r="K12" s="66"/>
      <c r="L12" s="66"/>
      <c r="M12" s="71"/>
    </row>
    <row r="13" spans="1:13" s="73" customFormat="1">
      <c r="A13" s="73">
        <v>6</v>
      </c>
      <c r="B13" s="153"/>
      <c r="C13" s="62"/>
      <c r="D13" s="63"/>
      <c r="E13" s="63"/>
      <c r="F13" s="62"/>
      <c r="G13" s="150"/>
      <c r="H13" s="151"/>
      <c r="I13" s="66"/>
      <c r="J13" s="152" t="e">
        <f t="shared" si="0"/>
        <v>#DIV/0!</v>
      </c>
      <c r="K13" s="66"/>
      <c r="L13" s="66"/>
      <c r="M13" s="71"/>
    </row>
    <row r="14" spans="1:13" s="73" customFormat="1">
      <c r="A14" s="73">
        <v>7</v>
      </c>
      <c r="B14" s="153"/>
      <c r="C14" s="62"/>
      <c r="D14" s="72"/>
      <c r="E14" s="63"/>
      <c r="F14" s="62"/>
      <c r="G14" s="150"/>
      <c r="H14" s="151"/>
      <c r="I14" s="66"/>
      <c r="J14" s="152" t="e">
        <f t="shared" si="0"/>
        <v>#DIV/0!</v>
      </c>
      <c r="K14" s="66"/>
      <c r="L14" s="66"/>
      <c r="M14" s="71"/>
    </row>
    <row r="15" spans="1:13">
      <c r="A15" s="32">
        <v>8</v>
      </c>
      <c r="B15" s="153"/>
      <c r="C15" s="62"/>
      <c r="D15" s="72"/>
      <c r="E15" s="63"/>
      <c r="F15" s="62"/>
      <c r="G15" s="150"/>
      <c r="H15" s="151"/>
      <c r="I15" s="66"/>
      <c r="J15" s="139" t="e">
        <f t="shared" si="0"/>
        <v>#DIV/0!</v>
      </c>
      <c r="K15" s="66"/>
      <c r="L15" s="66"/>
      <c r="M15" s="71"/>
    </row>
    <row r="16" spans="1:13">
      <c r="A16" s="32">
        <v>9</v>
      </c>
      <c r="B16" s="70"/>
      <c r="C16" s="70"/>
      <c r="D16" s="70"/>
      <c r="E16" s="74"/>
      <c r="F16" s="74"/>
      <c r="G16" s="75"/>
      <c r="H16" s="76"/>
      <c r="I16" s="77"/>
      <c r="J16" s="152" t="e">
        <f t="shared" si="0"/>
        <v>#DIV/0!</v>
      </c>
      <c r="K16" s="66"/>
      <c r="L16" s="66"/>
      <c r="M16" s="71"/>
    </row>
    <row r="17" spans="1:13">
      <c r="A17" s="32">
        <v>10</v>
      </c>
      <c r="B17" s="70"/>
      <c r="C17" s="70"/>
      <c r="D17" s="70"/>
      <c r="E17" s="74"/>
      <c r="F17" s="74"/>
      <c r="G17" s="75"/>
      <c r="H17" s="76"/>
      <c r="I17" s="77"/>
      <c r="J17" s="152" t="e">
        <f t="shared" si="0"/>
        <v>#DIV/0!</v>
      </c>
      <c r="K17" s="66"/>
      <c r="L17" s="66"/>
      <c r="M17" s="71"/>
    </row>
    <row r="18" spans="1:13">
      <c r="A18" s="32">
        <v>11</v>
      </c>
      <c r="B18" s="70"/>
      <c r="C18" s="70"/>
      <c r="D18" s="70"/>
      <c r="E18" s="74"/>
      <c r="F18" s="74"/>
      <c r="G18" s="75"/>
      <c r="H18" s="76"/>
      <c r="I18" s="77"/>
      <c r="J18" s="139" t="e">
        <f t="shared" si="0"/>
        <v>#DIV/0!</v>
      </c>
      <c r="K18" s="66"/>
      <c r="L18" s="66"/>
      <c r="M18" s="71"/>
    </row>
    <row r="19" spans="1:13">
      <c r="A19" s="32">
        <v>12</v>
      </c>
      <c r="B19" s="70"/>
      <c r="C19" s="70"/>
      <c r="D19" s="70"/>
      <c r="E19" s="74"/>
      <c r="F19" s="74"/>
      <c r="G19" s="75"/>
      <c r="H19" s="76"/>
      <c r="I19" s="77"/>
      <c r="J19" s="139" t="e">
        <f t="shared" si="0"/>
        <v>#DIV/0!</v>
      </c>
      <c r="K19" s="66"/>
      <c r="L19" s="66"/>
      <c r="M19" s="71"/>
    </row>
    <row r="20" spans="1:13">
      <c r="A20" s="32">
        <v>13</v>
      </c>
      <c r="B20" s="70"/>
      <c r="C20" s="70"/>
      <c r="D20" s="70"/>
      <c r="E20" s="74"/>
      <c r="F20" s="74"/>
      <c r="G20" s="75"/>
      <c r="H20" s="76"/>
      <c r="I20" s="77"/>
      <c r="J20" s="139" t="e">
        <f t="shared" si="0"/>
        <v>#DIV/0!</v>
      </c>
      <c r="K20" s="66"/>
      <c r="L20" s="66"/>
      <c r="M20" s="71"/>
    </row>
    <row r="21" spans="1:13">
      <c r="A21" s="32">
        <v>14</v>
      </c>
      <c r="B21" s="70"/>
      <c r="C21" s="70"/>
      <c r="D21" s="70"/>
      <c r="E21" s="74"/>
      <c r="F21" s="74"/>
      <c r="G21" s="75"/>
      <c r="H21" s="76"/>
      <c r="I21" s="77"/>
      <c r="J21" s="139" t="e">
        <f t="shared" si="0"/>
        <v>#DIV/0!</v>
      </c>
      <c r="K21" s="66"/>
      <c r="L21" s="66"/>
      <c r="M21" s="71"/>
    </row>
    <row r="22" spans="1:13">
      <c r="A22" s="32">
        <v>15</v>
      </c>
      <c r="B22" s="70"/>
      <c r="C22" s="70"/>
      <c r="D22" s="70"/>
      <c r="E22" s="74"/>
      <c r="F22" s="74"/>
      <c r="G22" s="75"/>
      <c r="H22" s="76"/>
      <c r="I22" s="77"/>
      <c r="J22" s="152" t="e">
        <f t="shared" si="0"/>
        <v>#DIV/0!</v>
      </c>
      <c r="K22" s="66"/>
      <c r="L22" s="66"/>
      <c r="M22" s="71"/>
    </row>
    <row r="23" spans="1:13">
      <c r="A23" s="73">
        <v>16</v>
      </c>
      <c r="B23" s="70"/>
      <c r="C23" s="70"/>
      <c r="D23" s="70"/>
      <c r="E23" s="74"/>
      <c r="F23" s="74"/>
      <c r="G23" s="75"/>
      <c r="H23" s="76"/>
      <c r="I23" s="77"/>
      <c r="J23" s="152" t="e">
        <f t="shared" si="0"/>
        <v>#DIV/0!</v>
      </c>
      <c r="K23" s="66"/>
      <c r="L23" s="66"/>
      <c r="M23" s="71"/>
    </row>
    <row r="24" spans="1:13">
      <c r="A24" s="73">
        <v>17</v>
      </c>
      <c r="B24" s="70"/>
      <c r="C24" s="70"/>
      <c r="D24" s="70"/>
      <c r="E24" s="74"/>
      <c r="F24" s="74"/>
      <c r="G24" s="75"/>
      <c r="H24" s="76"/>
      <c r="I24" s="77"/>
      <c r="J24" s="139" t="e">
        <f t="shared" si="0"/>
        <v>#DIV/0!</v>
      </c>
      <c r="K24" s="66"/>
      <c r="L24" s="66"/>
      <c r="M24" s="71"/>
    </row>
    <row r="25" spans="1:13">
      <c r="A25" s="32">
        <v>18</v>
      </c>
      <c r="B25" s="70"/>
      <c r="C25" s="70"/>
      <c r="D25" s="70"/>
      <c r="E25" s="74"/>
      <c r="F25" s="74"/>
      <c r="G25" s="75"/>
      <c r="H25" s="76"/>
      <c r="I25" s="77"/>
      <c r="J25" s="152" t="e">
        <f t="shared" si="0"/>
        <v>#DIV/0!</v>
      </c>
      <c r="K25" s="66"/>
      <c r="L25" s="66"/>
      <c r="M25" s="71"/>
    </row>
    <row r="26" spans="1:13">
      <c r="A26" s="32">
        <v>19</v>
      </c>
      <c r="B26" s="70"/>
      <c r="C26" s="70"/>
      <c r="D26" s="70"/>
      <c r="E26" s="74"/>
      <c r="F26" s="74"/>
      <c r="G26" s="75"/>
      <c r="H26" s="76"/>
      <c r="I26" s="77"/>
      <c r="J26" s="152" t="e">
        <f t="shared" si="0"/>
        <v>#DIV/0!</v>
      </c>
      <c r="K26" s="66"/>
      <c r="L26" s="66"/>
      <c r="M26" s="71"/>
    </row>
    <row r="27" spans="1:13">
      <c r="A27" s="32">
        <v>20</v>
      </c>
      <c r="B27" s="70"/>
      <c r="C27" s="70"/>
      <c r="D27" s="70"/>
      <c r="E27" s="74"/>
      <c r="F27" s="74"/>
      <c r="G27" s="75"/>
      <c r="H27" s="76"/>
      <c r="I27" s="77"/>
      <c r="J27" s="139" t="e">
        <f t="shared" si="0"/>
        <v>#DIV/0!</v>
      </c>
      <c r="K27" s="66"/>
      <c r="L27" s="66"/>
      <c r="M27" s="71"/>
    </row>
    <row r="28" spans="1:13">
      <c r="A28" s="32">
        <v>21</v>
      </c>
      <c r="B28" s="70"/>
      <c r="C28" s="70"/>
      <c r="D28" s="70"/>
      <c r="E28" s="74"/>
      <c r="F28" s="74"/>
      <c r="G28" s="75"/>
      <c r="H28" s="76"/>
      <c r="I28" s="77"/>
      <c r="J28" s="139" t="e">
        <f t="shared" si="0"/>
        <v>#DIV/0!</v>
      </c>
      <c r="K28" s="66"/>
      <c r="L28" s="66"/>
      <c r="M28" s="71"/>
    </row>
    <row r="29" spans="1:13">
      <c r="A29" s="32">
        <v>22</v>
      </c>
      <c r="B29" s="70"/>
      <c r="C29" s="70"/>
      <c r="D29" s="70"/>
      <c r="E29" s="74"/>
      <c r="F29" s="74"/>
      <c r="G29" s="75"/>
      <c r="H29" s="76"/>
      <c r="I29" s="77"/>
      <c r="J29" s="139" t="e">
        <f t="shared" si="0"/>
        <v>#DIV/0!</v>
      </c>
      <c r="K29" s="66"/>
      <c r="L29" s="66"/>
      <c r="M29" s="71"/>
    </row>
    <row r="30" spans="1:13">
      <c r="A30" s="32">
        <v>23</v>
      </c>
      <c r="B30" s="70"/>
      <c r="C30" s="70"/>
      <c r="D30" s="70"/>
      <c r="E30" s="74"/>
      <c r="F30" s="74"/>
      <c r="G30" s="75"/>
      <c r="H30" s="76"/>
      <c r="I30" s="77"/>
      <c r="J30" s="139" t="e">
        <f t="shared" si="0"/>
        <v>#DIV/0!</v>
      </c>
      <c r="K30" s="66"/>
      <c r="L30" s="66"/>
      <c r="M30" s="71"/>
    </row>
    <row r="31" spans="1:13">
      <c r="A31" s="32">
        <v>24</v>
      </c>
      <c r="B31" s="70"/>
      <c r="C31" s="70"/>
      <c r="D31" s="70"/>
      <c r="E31" s="74"/>
      <c r="F31" s="74"/>
      <c r="G31" s="75"/>
      <c r="H31" s="76"/>
      <c r="I31" s="77"/>
      <c r="J31" s="152" t="e">
        <f t="shared" si="0"/>
        <v>#DIV/0!</v>
      </c>
      <c r="K31" s="66"/>
      <c r="L31" s="66"/>
      <c r="M31" s="71"/>
    </row>
    <row r="32" spans="1:13">
      <c r="A32" s="32">
        <v>25</v>
      </c>
      <c r="B32" s="70"/>
      <c r="C32" s="70"/>
      <c r="D32" s="70"/>
      <c r="E32" s="74"/>
      <c r="F32" s="74"/>
      <c r="G32" s="75"/>
      <c r="H32" s="76"/>
      <c r="I32" s="77"/>
      <c r="J32" s="152" t="e">
        <f t="shared" si="0"/>
        <v>#DIV/0!</v>
      </c>
      <c r="K32" s="66"/>
      <c r="L32" s="66"/>
      <c r="M32" s="71"/>
    </row>
    <row r="33" spans="1:13">
      <c r="A33" s="73">
        <v>26</v>
      </c>
      <c r="B33" s="70"/>
      <c r="C33" s="70"/>
      <c r="D33" s="70"/>
      <c r="E33" s="74"/>
      <c r="F33" s="74"/>
      <c r="G33" s="75"/>
      <c r="H33" s="76"/>
      <c r="I33" s="77"/>
      <c r="J33" s="139" t="e">
        <f t="shared" si="0"/>
        <v>#DIV/0!</v>
      </c>
      <c r="K33" s="66"/>
      <c r="L33" s="66"/>
      <c r="M33" s="71"/>
    </row>
    <row r="34" spans="1:13">
      <c r="A34" s="73">
        <v>27</v>
      </c>
      <c r="B34" s="70"/>
      <c r="C34" s="70"/>
      <c r="D34" s="70"/>
      <c r="E34" s="74"/>
      <c r="F34" s="74"/>
      <c r="G34" s="75"/>
      <c r="H34" s="76"/>
      <c r="I34" s="77"/>
      <c r="J34" s="152" t="e">
        <f t="shared" si="0"/>
        <v>#DIV/0!</v>
      </c>
      <c r="K34" s="66"/>
      <c r="L34" s="66"/>
      <c r="M34" s="71"/>
    </row>
    <row r="35" spans="1:13">
      <c r="A35" s="32">
        <v>28</v>
      </c>
      <c r="B35" s="70"/>
      <c r="C35" s="70"/>
      <c r="D35" s="70"/>
      <c r="E35" s="74"/>
      <c r="F35" s="74"/>
      <c r="G35" s="75"/>
      <c r="H35" s="76"/>
      <c r="I35" s="77"/>
      <c r="J35" s="152" t="e">
        <f t="shared" si="0"/>
        <v>#DIV/0!</v>
      </c>
      <c r="K35" s="66"/>
      <c r="L35" s="66"/>
      <c r="M35" s="71"/>
    </row>
    <row r="36" spans="1:13">
      <c r="A36" s="32">
        <v>29</v>
      </c>
      <c r="B36" s="70"/>
      <c r="C36" s="70"/>
      <c r="D36" s="70"/>
      <c r="E36" s="74"/>
      <c r="F36" s="74"/>
      <c r="G36" s="75"/>
      <c r="H36" s="76"/>
      <c r="I36" s="77"/>
      <c r="J36" s="139" t="e">
        <f t="shared" si="0"/>
        <v>#DIV/0!</v>
      </c>
      <c r="K36" s="66"/>
      <c r="L36" s="66"/>
      <c r="M36" s="71"/>
    </row>
    <row r="37" spans="1:13">
      <c r="A37" s="32">
        <v>30</v>
      </c>
      <c r="B37" s="70"/>
      <c r="C37" s="70"/>
      <c r="D37" s="70"/>
      <c r="E37" s="74"/>
      <c r="F37" s="74"/>
      <c r="G37" s="75"/>
      <c r="H37" s="76"/>
      <c r="I37" s="77"/>
      <c r="J37" s="139" t="e">
        <f t="shared" si="0"/>
        <v>#DIV/0!</v>
      </c>
      <c r="K37" s="66"/>
      <c r="L37" s="66"/>
      <c r="M37" s="71"/>
    </row>
    <row r="38" spans="1:13">
      <c r="A38" s="32">
        <v>31</v>
      </c>
      <c r="B38" s="70"/>
      <c r="C38" s="70"/>
      <c r="D38" s="70"/>
      <c r="E38" s="74"/>
      <c r="F38" s="74"/>
      <c r="G38" s="75"/>
      <c r="H38" s="76"/>
      <c r="I38" s="77"/>
      <c r="J38" s="139" t="e">
        <f t="shared" si="0"/>
        <v>#DIV/0!</v>
      </c>
      <c r="K38" s="66"/>
      <c r="L38" s="66"/>
      <c r="M38" s="71"/>
    </row>
    <row r="39" spans="1:13">
      <c r="A39" s="32">
        <v>32</v>
      </c>
      <c r="B39" s="70"/>
      <c r="C39" s="70"/>
      <c r="D39" s="70"/>
      <c r="E39" s="74"/>
      <c r="F39" s="74"/>
      <c r="G39" s="75"/>
      <c r="H39" s="76"/>
      <c r="I39" s="77"/>
      <c r="J39" s="139" t="e">
        <f t="shared" si="0"/>
        <v>#DIV/0!</v>
      </c>
      <c r="K39" s="66"/>
      <c r="L39" s="66"/>
      <c r="M39" s="71"/>
    </row>
    <row r="40" spans="1:13">
      <c r="A40" s="32">
        <v>33</v>
      </c>
      <c r="B40" s="70"/>
      <c r="C40" s="70"/>
      <c r="D40" s="70"/>
      <c r="E40" s="74"/>
      <c r="F40" s="74"/>
      <c r="G40" s="75"/>
      <c r="H40" s="76"/>
      <c r="I40" s="77"/>
      <c r="J40" s="152" t="e">
        <f t="shared" si="0"/>
        <v>#DIV/0!</v>
      </c>
      <c r="K40" s="66"/>
      <c r="L40" s="66"/>
      <c r="M40" s="71"/>
    </row>
    <row r="41" spans="1:13">
      <c r="A41" s="32">
        <v>34</v>
      </c>
      <c r="B41" s="70"/>
      <c r="C41" s="70"/>
      <c r="D41" s="70"/>
      <c r="E41" s="74"/>
      <c r="F41" s="74"/>
      <c r="G41" s="75"/>
      <c r="H41" s="76"/>
      <c r="I41" s="77"/>
      <c r="J41" s="152" t="e">
        <f t="shared" si="0"/>
        <v>#DIV/0!</v>
      </c>
      <c r="K41" s="66"/>
      <c r="L41" s="66"/>
      <c r="M41" s="71"/>
    </row>
    <row r="42" spans="1:13">
      <c r="A42" s="32">
        <v>35</v>
      </c>
      <c r="B42" s="70"/>
      <c r="C42" s="70"/>
      <c r="D42" s="70"/>
      <c r="E42" s="74"/>
      <c r="F42" s="74"/>
      <c r="G42" s="75"/>
      <c r="H42" s="76"/>
      <c r="I42" s="77"/>
      <c r="J42" s="139" t="e">
        <f t="shared" si="0"/>
        <v>#DIV/0!</v>
      </c>
      <c r="K42" s="66"/>
      <c r="L42" s="66"/>
      <c r="M42" s="71"/>
    </row>
    <row r="43" spans="1:13">
      <c r="A43" s="73">
        <v>36</v>
      </c>
      <c r="B43" s="70"/>
      <c r="C43" s="70"/>
      <c r="D43" s="70"/>
      <c r="E43" s="74"/>
      <c r="F43" s="74"/>
      <c r="G43" s="75"/>
      <c r="H43" s="76"/>
      <c r="I43" s="77"/>
      <c r="J43" s="152" t="e">
        <f t="shared" si="0"/>
        <v>#DIV/0!</v>
      </c>
      <c r="K43" s="66"/>
      <c r="L43" s="66"/>
      <c r="M43" s="71"/>
    </row>
    <row r="44" spans="1:13">
      <c r="A44" s="73">
        <v>37</v>
      </c>
      <c r="B44" s="70"/>
      <c r="C44" s="70"/>
      <c r="D44" s="70"/>
      <c r="E44" s="74"/>
      <c r="F44" s="74"/>
      <c r="G44" s="75"/>
      <c r="H44" s="76"/>
      <c r="I44" s="77"/>
      <c r="J44" s="152" t="e">
        <f t="shared" si="0"/>
        <v>#DIV/0!</v>
      </c>
      <c r="K44" s="66"/>
      <c r="L44" s="66"/>
      <c r="M44" s="71"/>
    </row>
    <row r="45" spans="1:13">
      <c r="A45" s="32">
        <v>38</v>
      </c>
      <c r="B45" s="70"/>
      <c r="C45" s="70"/>
      <c r="D45" s="70"/>
      <c r="E45" s="74"/>
      <c r="F45" s="74"/>
      <c r="G45" s="75"/>
      <c r="H45" s="76"/>
      <c r="I45" s="77"/>
      <c r="J45" s="139" t="e">
        <f t="shared" si="0"/>
        <v>#DIV/0!</v>
      </c>
      <c r="K45" s="66"/>
      <c r="L45" s="66"/>
      <c r="M45" s="71"/>
    </row>
    <row r="46" spans="1:13">
      <c r="A46" s="32">
        <v>39</v>
      </c>
      <c r="B46" s="70"/>
      <c r="C46" s="70"/>
      <c r="D46" s="70"/>
      <c r="E46" s="74"/>
      <c r="F46" s="74"/>
      <c r="G46" s="75"/>
      <c r="H46" s="76"/>
      <c r="I46" s="77"/>
      <c r="J46" s="139" t="e">
        <f t="shared" si="0"/>
        <v>#DIV/0!</v>
      </c>
      <c r="K46" s="66"/>
      <c r="L46" s="66"/>
      <c r="M46" s="71"/>
    </row>
    <row r="47" spans="1:13">
      <c r="A47" s="32">
        <v>40</v>
      </c>
      <c r="B47" s="70"/>
      <c r="C47" s="70"/>
      <c r="D47" s="70"/>
      <c r="E47" s="74"/>
      <c r="F47" s="74"/>
      <c r="G47" s="75"/>
      <c r="H47" s="76"/>
      <c r="I47" s="77"/>
      <c r="J47" s="139" t="e">
        <f t="shared" si="0"/>
        <v>#DIV/0!</v>
      </c>
      <c r="K47" s="66"/>
      <c r="L47" s="66"/>
      <c r="M47" s="71"/>
    </row>
    <row r="48" spans="1:13">
      <c r="A48" s="32">
        <v>41</v>
      </c>
      <c r="B48" s="49"/>
      <c r="C48" s="49"/>
      <c r="D48" s="49"/>
      <c r="E48" s="78"/>
      <c r="F48" s="78"/>
      <c r="G48" s="51"/>
      <c r="H48" s="79"/>
      <c r="I48" s="80"/>
      <c r="J48" s="139" t="e">
        <f t="shared" si="0"/>
        <v>#DIV/0!</v>
      </c>
      <c r="K48" s="50"/>
      <c r="L48" s="50"/>
      <c r="M48" s="49"/>
    </row>
    <row r="49" spans="1:13">
      <c r="A49" s="32">
        <v>42</v>
      </c>
      <c r="B49" s="49"/>
      <c r="C49" s="49"/>
      <c r="D49" s="49"/>
      <c r="E49" s="78"/>
      <c r="F49" s="78"/>
      <c r="G49" s="51"/>
      <c r="H49" s="79"/>
      <c r="I49" s="80"/>
      <c r="J49" s="152" t="e">
        <f t="shared" si="0"/>
        <v>#DIV/0!</v>
      </c>
      <c r="K49" s="50"/>
      <c r="L49" s="50"/>
      <c r="M49" s="49"/>
    </row>
    <row r="50" spans="1:13">
      <c r="A50" s="32">
        <v>43</v>
      </c>
      <c r="B50" s="49"/>
      <c r="C50" s="49"/>
      <c r="D50" s="49"/>
      <c r="E50" s="78"/>
      <c r="F50" s="78"/>
      <c r="G50" s="51"/>
      <c r="H50" s="79"/>
      <c r="I50" s="80"/>
      <c r="J50" s="152" t="e">
        <f t="shared" si="0"/>
        <v>#DIV/0!</v>
      </c>
      <c r="K50" s="50"/>
      <c r="L50" s="50"/>
      <c r="M50" s="49"/>
    </row>
    <row r="51" spans="1:13">
      <c r="A51" s="32">
        <v>44</v>
      </c>
      <c r="B51" s="49"/>
      <c r="C51" s="49"/>
      <c r="D51" s="49"/>
      <c r="E51" s="78"/>
      <c r="F51" s="78"/>
      <c r="G51" s="51"/>
      <c r="H51" s="79"/>
      <c r="I51" s="80"/>
      <c r="J51" s="139" t="e">
        <f t="shared" si="0"/>
        <v>#DIV/0!</v>
      </c>
      <c r="K51" s="50"/>
      <c r="L51" s="50"/>
      <c r="M51" s="49"/>
    </row>
    <row r="52" spans="1:13">
      <c r="A52" s="32">
        <v>45</v>
      </c>
      <c r="B52" s="49"/>
      <c r="C52" s="49"/>
      <c r="D52" s="49"/>
      <c r="E52" s="78"/>
      <c r="F52" s="78"/>
      <c r="G52" s="51"/>
      <c r="H52" s="79"/>
      <c r="I52" s="80"/>
      <c r="J52" s="152" t="e">
        <f t="shared" si="0"/>
        <v>#DIV/0!</v>
      </c>
      <c r="K52" s="50"/>
      <c r="L52" s="50"/>
      <c r="M52" s="49"/>
    </row>
    <row r="53" spans="1:13">
      <c r="A53" s="73">
        <v>46</v>
      </c>
      <c r="B53" s="49"/>
      <c r="C53" s="49"/>
      <c r="D53" s="49"/>
      <c r="E53" s="78"/>
      <c r="F53" s="78"/>
      <c r="G53" s="51"/>
      <c r="H53" s="79"/>
      <c r="I53" s="80"/>
      <c r="J53" s="152" t="e">
        <f t="shared" si="0"/>
        <v>#DIV/0!</v>
      </c>
      <c r="K53" s="50"/>
      <c r="L53" s="50"/>
      <c r="M53" s="49"/>
    </row>
    <row r="54" spans="1:13">
      <c r="A54" s="73">
        <v>47</v>
      </c>
      <c r="B54" s="49"/>
      <c r="C54" s="49"/>
      <c r="D54" s="49"/>
      <c r="E54" s="78"/>
      <c r="F54" s="78"/>
      <c r="G54" s="51"/>
      <c r="H54" s="79"/>
      <c r="I54" s="80"/>
      <c r="J54" s="139" t="e">
        <f t="shared" si="0"/>
        <v>#DIV/0!</v>
      </c>
      <c r="K54" s="50"/>
      <c r="L54" s="50"/>
      <c r="M54" s="49"/>
    </row>
    <row r="55" spans="1:13">
      <c r="A55" s="32">
        <v>48</v>
      </c>
      <c r="B55" s="49"/>
      <c r="C55" s="49"/>
      <c r="D55" s="49"/>
      <c r="E55" s="78"/>
      <c r="F55" s="78"/>
      <c r="G55" s="51"/>
      <c r="H55" s="79"/>
      <c r="I55" s="80"/>
      <c r="J55" s="139" t="e">
        <f t="shared" si="0"/>
        <v>#DIV/0!</v>
      </c>
      <c r="K55" s="50"/>
      <c r="L55" s="50"/>
      <c r="M55" s="49"/>
    </row>
    <row r="56" spans="1:13">
      <c r="A56" s="32">
        <v>49</v>
      </c>
      <c r="B56" s="49"/>
      <c r="C56" s="49"/>
      <c r="D56" s="49"/>
      <c r="E56" s="78"/>
      <c r="F56" s="78"/>
      <c r="G56" s="51"/>
      <c r="H56" s="79"/>
      <c r="I56" s="80"/>
      <c r="J56" s="139" t="e">
        <f t="shared" si="0"/>
        <v>#DIV/0!</v>
      </c>
      <c r="K56" s="50"/>
      <c r="L56" s="50"/>
      <c r="M56" s="49"/>
    </row>
    <row r="57" spans="1:13">
      <c r="A57" s="32">
        <v>50</v>
      </c>
      <c r="B57" s="49"/>
      <c r="C57" s="49"/>
      <c r="D57" s="49"/>
      <c r="E57" s="78"/>
      <c r="F57" s="78"/>
      <c r="G57" s="51"/>
      <c r="H57" s="79"/>
      <c r="I57" s="80"/>
      <c r="J57" s="139" t="e">
        <f t="shared" si="0"/>
        <v>#DIV/0!</v>
      </c>
      <c r="K57" s="50"/>
      <c r="L57" s="50"/>
      <c r="M57" s="49"/>
    </row>
    <row r="58" spans="1:13">
      <c r="A58" s="32">
        <v>51</v>
      </c>
      <c r="B58" s="49"/>
      <c r="C58" s="49"/>
      <c r="D58" s="49"/>
      <c r="E58" s="78"/>
      <c r="F58" s="78"/>
      <c r="G58" s="51"/>
      <c r="H58" s="79"/>
      <c r="I58" s="80"/>
      <c r="J58" s="152" t="e">
        <f t="shared" si="0"/>
        <v>#DIV/0!</v>
      </c>
      <c r="K58" s="50"/>
      <c r="L58" s="50"/>
      <c r="M58" s="49"/>
    </row>
    <row r="59" spans="1:13">
      <c r="A59" s="32">
        <v>52</v>
      </c>
      <c r="B59" s="49"/>
      <c r="C59" s="49"/>
      <c r="D59" s="49"/>
      <c r="E59" s="78"/>
      <c r="F59" s="78"/>
      <c r="G59" s="51"/>
      <c r="H59" s="79"/>
      <c r="I59" s="80"/>
      <c r="J59" s="152" t="e">
        <f t="shared" si="0"/>
        <v>#DIV/0!</v>
      </c>
      <c r="K59" s="50"/>
      <c r="L59" s="50"/>
      <c r="M59" s="49"/>
    </row>
    <row r="60" spans="1:13">
      <c r="A60" s="32">
        <v>53</v>
      </c>
      <c r="B60" s="49"/>
      <c r="C60" s="49"/>
      <c r="D60" s="49"/>
      <c r="E60" s="78"/>
      <c r="F60" s="78"/>
      <c r="G60" s="51"/>
      <c r="H60" s="79"/>
      <c r="I60" s="80"/>
      <c r="J60" s="139" t="e">
        <f t="shared" si="0"/>
        <v>#DIV/0!</v>
      </c>
      <c r="K60" s="50"/>
      <c r="L60" s="50"/>
      <c r="M60" s="49"/>
    </row>
    <row r="61" spans="1:13">
      <c r="A61" s="32">
        <v>54</v>
      </c>
      <c r="B61" s="49"/>
      <c r="C61" s="49"/>
      <c r="D61" s="49"/>
      <c r="E61" s="78"/>
      <c r="F61" s="78"/>
      <c r="G61" s="51"/>
      <c r="H61" s="79"/>
      <c r="I61" s="80"/>
      <c r="J61" s="152" t="e">
        <f t="shared" si="0"/>
        <v>#DIV/0!</v>
      </c>
      <c r="K61" s="50"/>
      <c r="L61" s="50"/>
      <c r="M61" s="49"/>
    </row>
    <row r="62" spans="1:13">
      <c r="A62" s="32">
        <v>55</v>
      </c>
      <c r="B62" s="49"/>
      <c r="C62" s="49"/>
      <c r="D62" s="49"/>
      <c r="E62" s="78"/>
      <c r="F62" s="78"/>
      <c r="G62" s="51"/>
      <c r="H62" s="79"/>
      <c r="I62" s="80"/>
      <c r="J62" s="152" t="e">
        <f t="shared" si="0"/>
        <v>#DIV/0!</v>
      </c>
      <c r="K62" s="50"/>
      <c r="L62" s="50"/>
      <c r="M62" s="49"/>
    </row>
    <row r="63" spans="1:13">
      <c r="A63" s="73">
        <v>56</v>
      </c>
      <c r="B63" s="49"/>
      <c r="C63" s="49"/>
      <c r="D63" s="49"/>
      <c r="E63" s="78"/>
      <c r="F63" s="78"/>
      <c r="G63" s="51"/>
      <c r="H63" s="79"/>
      <c r="I63" s="80"/>
      <c r="J63" s="139" t="e">
        <f t="shared" si="0"/>
        <v>#DIV/0!</v>
      </c>
      <c r="K63" s="50"/>
      <c r="L63" s="50"/>
      <c r="M63" s="49"/>
    </row>
    <row r="64" spans="1:13">
      <c r="A64" s="73">
        <v>57</v>
      </c>
      <c r="B64" s="49"/>
      <c r="C64" s="49"/>
      <c r="D64" s="49"/>
      <c r="E64" s="78"/>
      <c r="F64" s="78"/>
      <c r="G64" s="51"/>
      <c r="H64" s="79"/>
      <c r="I64" s="80"/>
      <c r="J64" s="139" t="e">
        <f t="shared" si="0"/>
        <v>#DIV/0!</v>
      </c>
      <c r="K64" s="50"/>
      <c r="L64" s="50"/>
      <c r="M64" s="49"/>
    </row>
    <row r="65" spans="1:13">
      <c r="A65" s="32">
        <v>58</v>
      </c>
      <c r="B65" s="49"/>
      <c r="C65" s="49"/>
      <c r="D65" s="49"/>
      <c r="E65" s="78"/>
      <c r="F65" s="78"/>
      <c r="G65" s="51"/>
      <c r="H65" s="79"/>
      <c r="I65" s="80"/>
      <c r="J65" s="139" t="e">
        <f t="shared" si="0"/>
        <v>#DIV/0!</v>
      </c>
      <c r="K65" s="50"/>
      <c r="L65" s="50"/>
      <c r="M65" s="49"/>
    </row>
    <row r="66" spans="1:13">
      <c r="A66" s="32">
        <v>59</v>
      </c>
      <c r="B66" s="49"/>
      <c r="C66" s="49"/>
      <c r="D66" s="49"/>
      <c r="E66" s="78"/>
      <c r="F66" s="78"/>
      <c r="G66" s="51"/>
      <c r="H66" s="79"/>
      <c r="I66" s="80"/>
      <c r="J66" s="139" t="e">
        <f t="shared" si="0"/>
        <v>#DIV/0!</v>
      </c>
      <c r="K66" s="50"/>
      <c r="L66" s="50"/>
      <c r="M66" s="49"/>
    </row>
    <row r="67" spans="1:13">
      <c r="A67" s="32">
        <v>60</v>
      </c>
      <c r="B67" s="49"/>
      <c r="C67" s="49"/>
      <c r="D67" s="49"/>
      <c r="E67" s="78"/>
      <c r="F67" s="78"/>
      <c r="G67" s="51"/>
      <c r="H67" s="79"/>
      <c r="I67" s="80"/>
      <c r="J67" s="152" t="e">
        <f t="shared" si="0"/>
        <v>#DIV/0!</v>
      </c>
      <c r="K67" s="50"/>
      <c r="L67" s="50"/>
      <c r="M67" s="49"/>
    </row>
    <row r="68" spans="1:13">
      <c r="A68" s="32">
        <v>61</v>
      </c>
      <c r="B68" s="49"/>
      <c r="C68" s="49"/>
      <c r="D68" s="49"/>
      <c r="E68" s="78"/>
      <c r="F68" s="78"/>
      <c r="G68" s="51"/>
      <c r="H68" s="79"/>
      <c r="I68" s="80"/>
      <c r="J68" s="152" t="e">
        <f t="shared" si="0"/>
        <v>#DIV/0!</v>
      </c>
      <c r="K68" s="50"/>
      <c r="L68" s="50"/>
      <c r="M68" s="49"/>
    </row>
    <row r="69" spans="1:13">
      <c r="A69" s="32">
        <v>62</v>
      </c>
      <c r="B69" s="49"/>
      <c r="C69" s="49"/>
      <c r="D69" s="49"/>
      <c r="E69" s="78"/>
      <c r="F69" s="78"/>
      <c r="G69" s="51"/>
      <c r="H69" s="79"/>
      <c r="I69" s="80"/>
      <c r="J69" s="139" t="e">
        <f t="shared" si="0"/>
        <v>#DIV/0!</v>
      </c>
      <c r="K69" s="50"/>
      <c r="L69" s="50"/>
      <c r="M69" s="49"/>
    </row>
    <row r="70" spans="1:13">
      <c r="A70" s="32">
        <v>63</v>
      </c>
      <c r="B70" s="49"/>
      <c r="C70" s="49"/>
      <c r="D70" s="49"/>
      <c r="E70" s="78"/>
      <c r="F70" s="78"/>
      <c r="G70" s="51"/>
      <c r="H70" s="79"/>
      <c r="I70" s="80"/>
      <c r="J70" s="152" t="e">
        <f t="shared" si="0"/>
        <v>#DIV/0!</v>
      </c>
      <c r="K70" s="50"/>
      <c r="L70" s="50"/>
      <c r="M70" s="49"/>
    </row>
    <row r="71" spans="1:13">
      <c r="A71" s="32">
        <v>64</v>
      </c>
      <c r="B71" s="49"/>
      <c r="C71" s="49"/>
      <c r="D71" s="49"/>
      <c r="E71" s="78"/>
      <c r="F71" s="78"/>
      <c r="G71" s="51"/>
      <c r="H71" s="79"/>
      <c r="I71" s="80"/>
      <c r="J71" s="152" t="e">
        <f t="shared" si="0"/>
        <v>#DIV/0!</v>
      </c>
      <c r="K71" s="50"/>
      <c r="L71" s="50"/>
      <c r="M71" s="49"/>
    </row>
    <row r="72" spans="1:13">
      <c r="A72" s="32">
        <v>65</v>
      </c>
      <c r="B72" s="49"/>
      <c r="C72" s="49"/>
      <c r="D72" s="49"/>
      <c r="E72" s="78"/>
      <c r="F72" s="78"/>
      <c r="G72" s="51"/>
      <c r="H72" s="79"/>
      <c r="I72" s="80"/>
      <c r="J72" s="139" t="e">
        <f t="shared" ref="J72:J135" si="1">H72/I72</f>
        <v>#DIV/0!</v>
      </c>
      <c r="K72" s="50"/>
      <c r="L72" s="50"/>
      <c r="M72" s="49"/>
    </row>
    <row r="73" spans="1:13">
      <c r="A73" s="73">
        <v>66</v>
      </c>
      <c r="B73" s="49"/>
      <c r="C73" s="49"/>
      <c r="D73" s="49"/>
      <c r="E73" s="78"/>
      <c r="F73" s="78"/>
      <c r="G73" s="51"/>
      <c r="H73" s="79"/>
      <c r="I73" s="80"/>
      <c r="J73" s="139" t="e">
        <f t="shared" si="1"/>
        <v>#DIV/0!</v>
      </c>
      <c r="K73" s="50"/>
      <c r="L73" s="50"/>
      <c r="M73" s="49"/>
    </row>
    <row r="74" spans="1:13">
      <c r="A74" s="73">
        <v>67</v>
      </c>
      <c r="B74" s="49"/>
      <c r="C74" s="49"/>
      <c r="D74" s="49"/>
      <c r="E74" s="78"/>
      <c r="F74" s="78"/>
      <c r="G74" s="51"/>
      <c r="H74" s="79"/>
      <c r="I74" s="80"/>
      <c r="J74" s="139" t="e">
        <f t="shared" si="1"/>
        <v>#DIV/0!</v>
      </c>
      <c r="K74" s="50"/>
      <c r="L74" s="50"/>
      <c r="M74" s="49"/>
    </row>
    <row r="75" spans="1:13">
      <c r="A75" s="32">
        <v>68</v>
      </c>
      <c r="B75" s="49"/>
      <c r="C75" s="49"/>
      <c r="D75" s="49"/>
      <c r="E75" s="78"/>
      <c r="F75" s="78"/>
      <c r="G75" s="51"/>
      <c r="H75" s="79"/>
      <c r="I75" s="80"/>
      <c r="J75" s="139" t="e">
        <f t="shared" si="1"/>
        <v>#DIV/0!</v>
      </c>
      <c r="K75" s="50"/>
      <c r="L75" s="50"/>
      <c r="M75" s="49"/>
    </row>
    <row r="76" spans="1:13">
      <c r="A76" s="32">
        <v>69</v>
      </c>
      <c r="B76" s="49"/>
      <c r="C76" s="49"/>
      <c r="D76" s="49"/>
      <c r="E76" s="78"/>
      <c r="F76" s="78"/>
      <c r="G76" s="51"/>
      <c r="H76" s="79"/>
      <c r="I76" s="80"/>
      <c r="J76" s="152" t="e">
        <f t="shared" si="1"/>
        <v>#DIV/0!</v>
      </c>
      <c r="K76" s="50"/>
      <c r="L76" s="50"/>
      <c r="M76" s="49"/>
    </row>
    <row r="77" spans="1:13">
      <c r="A77" s="32">
        <v>70</v>
      </c>
      <c r="B77" s="49"/>
      <c r="C77" s="49"/>
      <c r="D77" s="49"/>
      <c r="E77" s="78"/>
      <c r="F77" s="78"/>
      <c r="G77" s="51"/>
      <c r="H77" s="79"/>
      <c r="I77" s="80"/>
      <c r="J77" s="152" t="e">
        <f t="shared" si="1"/>
        <v>#DIV/0!</v>
      </c>
      <c r="K77" s="50"/>
      <c r="L77" s="50"/>
      <c r="M77" s="49"/>
    </row>
    <row r="78" spans="1:13">
      <c r="A78" s="32">
        <v>71</v>
      </c>
      <c r="B78" s="49"/>
      <c r="C78" s="49"/>
      <c r="D78" s="49"/>
      <c r="E78" s="78"/>
      <c r="F78" s="78"/>
      <c r="G78" s="51"/>
      <c r="H78" s="79"/>
      <c r="I78" s="80"/>
      <c r="J78" s="139" t="e">
        <f t="shared" si="1"/>
        <v>#DIV/0!</v>
      </c>
      <c r="K78" s="50"/>
      <c r="L78" s="50"/>
      <c r="M78" s="49"/>
    </row>
    <row r="79" spans="1:13">
      <c r="A79" s="32">
        <v>72</v>
      </c>
      <c r="B79" s="49"/>
      <c r="C79" s="49"/>
      <c r="D79" s="49"/>
      <c r="E79" s="78"/>
      <c r="F79" s="78"/>
      <c r="G79" s="51"/>
      <c r="H79" s="79"/>
      <c r="I79" s="80"/>
      <c r="J79" s="152" t="e">
        <f t="shared" si="1"/>
        <v>#DIV/0!</v>
      </c>
      <c r="K79" s="50"/>
      <c r="L79" s="50"/>
      <c r="M79" s="49"/>
    </row>
    <row r="80" spans="1:13">
      <c r="A80" s="32">
        <v>73</v>
      </c>
      <c r="B80" s="49"/>
      <c r="C80" s="49"/>
      <c r="D80" s="49"/>
      <c r="E80" s="78"/>
      <c r="F80" s="78"/>
      <c r="G80" s="51"/>
      <c r="H80" s="79"/>
      <c r="I80" s="80"/>
      <c r="J80" s="152" t="e">
        <f t="shared" si="1"/>
        <v>#DIV/0!</v>
      </c>
      <c r="K80" s="50"/>
      <c r="L80" s="50"/>
      <c r="M80" s="49"/>
    </row>
    <row r="81" spans="1:13">
      <c r="A81" s="32">
        <v>74</v>
      </c>
      <c r="B81" s="49"/>
      <c r="C81" s="49"/>
      <c r="D81" s="49"/>
      <c r="E81" s="78"/>
      <c r="F81" s="78"/>
      <c r="G81" s="51"/>
      <c r="H81" s="79"/>
      <c r="I81" s="80"/>
      <c r="J81" s="139" t="e">
        <f t="shared" si="1"/>
        <v>#DIV/0!</v>
      </c>
      <c r="K81" s="50"/>
      <c r="L81" s="50"/>
      <c r="M81" s="49"/>
    </row>
    <row r="82" spans="1:13">
      <c r="A82" s="32">
        <v>75</v>
      </c>
      <c r="B82" s="49"/>
      <c r="C82" s="49"/>
      <c r="D82" s="49"/>
      <c r="E82" s="78"/>
      <c r="F82" s="78"/>
      <c r="G82" s="51"/>
      <c r="H82" s="79"/>
      <c r="I82" s="80"/>
      <c r="J82" s="139" t="e">
        <f t="shared" si="1"/>
        <v>#DIV/0!</v>
      </c>
      <c r="K82" s="50"/>
      <c r="L82" s="50"/>
      <c r="M82" s="49"/>
    </row>
    <row r="83" spans="1:13">
      <c r="A83" s="73">
        <v>76</v>
      </c>
      <c r="B83" s="49"/>
      <c r="C83" s="49"/>
      <c r="D83" s="49"/>
      <c r="E83" s="78"/>
      <c r="F83" s="78"/>
      <c r="G83" s="51"/>
      <c r="H83" s="79"/>
      <c r="I83" s="80"/>
      <c r="J83" s="139" t="e">
        <f t="shared" si="1"/>
        <v>#DIV/0!</v>
      </c>
      <c r="K83" s="50"/>
      <c r="L83" s="50"/>
      <c r="M83" s="49"/>
    </row>
    <row r="84" spans="1:13">
      <c r="A84" s="73">
        <v>77</v>
      </c>
      <c r="B84" s="49"/>
      <c r="C84" s="49"/>
      <c r="D84" s="49"/>
      <c r="E84" s="78"/>
      <c r="F84" s="78"/>
      <c r="G84" s="51"/>
      <c r="H84" s="79"/>
      <c r="I84" s="80"/>
      <c r="J84" s="139" t="e">
        <f t="shared" si="1"/>
        <v>#DIV/0!</v>
      </c>
      <c r="K84" s="50"/>
      <c r="L84" s="50"/>
      <c r="M84" s="49"/>
    </row>
    <row r="85" spans="1:13">
      <c r="A85" s="32">
        <v>78</v>
      </c>
      <c r="B85" s="49"/>
      <c r="C85" s="49"/>
      <c r="D85" s="49"/>
      <c r="E85" s="78"/>
      <c r="F85" s="78"/>
      <c r="G85" s="51"/>
      <c r="H85" s="79"/>
      <c r="I85" s="80"/>
      <c r="J85" s="152" t="e">
        <f t="shared" si="1"/>
        <v>#DIV/0!</v>
      </c>
      <c r="K85" s="50"/>
      <c r="L85" s="50"/>
      <c r="M85" s="49"/>
    </row>
    <row r="86" spans="1:13">
      <c r="A86" s="32">
        <v>79</v>
      </c>
      <c r="B86" s="49"/>
      <c r="C86" s="49"/>
      <c r="D86" s="49"/>
      <c r="E86" s="78"/>
      <c r="F86" s="78"/>
      <c r="G86" s="51"/>
      <c r="H86" s="79"/>
      <c r="I86" s="80"/>
      <c r="J86" s="152" t="e">
        <f t="shared" si="1"/>
        <v>#DIV/0!</v>
      </c>
      <c r="K86" s="50"/>
      <c r="L86" s="50"/>
      <c r="M86" s="49"/>
    </row>
    <row r="87" spans="1:13">
      <c r="A87" s="32">
        <v>80</v>
      </c>
      <c r="B87" s="49"/>
      <c r="C87" s="49"/>
      <c r="D87" s="49"/>
      <c r="E87" s="78"/>
      <c r="F87" s="78"/>
      <c r="G87" s="51"/>
      <c r="H87" s="79"/>
      <c r="I87" s="80"/>
      <c r="J87" s="139" t="e">
        <f t="shared" si="1"/>
        <v>#DIV/0!</v>
      </c>
      <c r="K87" s="50"/>
      <c r="L87" s="50"/>
      <c r="M87" s="49"/>
    </row>
    <row r="88" spans="1:13">
      <c r="A88" s="32">
        <v>81</v>
      </c>
      <c r="B88" s="49"/>
      <c r="C88" s="49"/>
      <c r="D88" s="49"/>
      <c r="E88" s="78"/>
      <c r="F88" s="78"/>
      <c r="G88" s="51"/>
      <c r="H88" s="79"/>
      <c r="I88" s="80"/>
      <c r="J88" s="152" t="e">
        <f t="shared" si="1"/>
        <v>#DIV/0!</v>
      </c>
      <c r="K88" s="50"/>
      <c r="L88" s="50"/>
      <c r="M88" s="49"/>
    </row>
    <row r="89" spans="1:13">
      <c r="A89" s="32">
        <v>82</v>
      </c>
      <c r="B89" s="49"/>
      <c r="C89" s="49"/>
      <c r="D89" s="49"/>
      <c r="E89" s="78"/>
      <c r="F89" s="78"/>
      <c r="G89" s="51"/>
      <c r="H89" s="79"/>
      <c r="I89" s="80"/>
      <c r="J89" s="152" t="e">
        <f t="shared" si="1"/>
        <v>#DIV/0!</v>
      </c>
      <c r="K89" s="50"/>
      <c r="L89" s="50"/>
      <c r="M89" s="49"/>
    </row>
    <row r="90" spans="1:13">
      <c r="A90" s="32">
        <v>83</v>
      </c>
      <c r="B90" s="49"/>
      <c r="C90" s="49"/>
      <c r="D90" s="49"/>
      <c r="E90" s="78"/>
      <c r="F90" s="78"/>
      <c r="G90" s="51"/>
      <c r="H90" s="79"/>
      <c r="I90" s="80"/>
      <c r="J90" s="139" t="e">
        <f t="shared" si="1"/>
        <v>#DIV/0!</v>
      </c>
      <c r="K90" s="50"/>
      <c r="L90" s="50"/>
      <c r="M90" s="49"/>
    </row>
    <row r="91" spans="1:13">
      <c r="A91" s="32">
        <v>84</v>
      </c>
      <c r="B91" s="49"/>
      <c r="C91" s="49"/>
      <c r="D91" s="49"/>
      <c r="E91" s="78"/>
      <c r="F91" s="78"/>
      <c r="G91" s="51"/>
      <c r="H91" s="79"/>
      <c r="I91" s="80"/>
      <c r="J91" s="139" t="e">
        <f t="shared" si="1"/>
        <v>#DIV/0!</v>
      </c>
      <c r="K91" s="50"/>
      <c r="L91" s="50"/>
      <c r="M91" s="49"/>
    </row>
    <row r="92" spans="1:13">
      <c r="A92" s="32">
        <v>85</v>
      </c>
      <c r="B92" s="49"/>
      <c r="C92" s="49"/>
      <c r="D92" s="49"/>
      <c r="E92" s="78"/>
      <c r="F92" s="78"/>
      <c r="G92" s="51"/>
      <c r="H92" s="79"/>
      <c r="I92" s="80"/>
      <c r="J92" s="139" t="e">
        <f t="shared" si="1"/>
        <v>#DIV/0!</v>
      </c>
      <c r="K92" s="50"/>
      <c r="L92" s="50"/>
      <c r="M92" s="49"/>
    </row>
    <row r="93" spans="1:13">
      <c r="A93" s="73">
        <v>86</v>
      </c>
      <c r="B93" s="49"/>
      <c r="C93" s="49"/>
      <c r="D93" s="49"/>
      <c r="E93" s="78"/>
      <c r="F93" s="78"/>
      <c r="G93" s="51"/>
      <c r="H93" s="79"/>
      <c r="I93" s="80"/>
      <c r="J93" s="139" t="e">
        <f t="shared" si="1"/>
        <v>#DIV/0!</v>
      </c>
      <c r="K93" s="50"/>
      <c r="L93" s="50"/>
      <c r="M93" s="49"/>
    </row>
    <row r="94" spans="1:13">
      <c r="A94" s="73">
        <v>87</v>
      </c>
      <c r="B94" s="49"/>
      <c r="C94" s="49"/>
      <c r="D94" s="49"/>
      <c r="E94" s="78"/>
      <c r="F94" s="78"/>
      <c r="G94" s="51"/>
      <c r="H94" s="79"/>
      <c r="I94" s="80"/>
      <c r="J94" s="152" t="e">
        <f t="shared" si="1"/>
        <v>#DIV/0!</v>
      </c>
      <c r="K94" s="50"/>
      <c r="L94" s="50"/>
      <c r="M94" s="49"/>
    </row>
    <row r="95" spans="1:13">
      <c r="A95" s="32">
        <v>88</v>
      </c>
      <c r="B95" s="49"/>
      <c r="C95" s="49"/>
      <c r="D95" s="49"/>
      <c r="E95" s="78"/>
      <c r="F95" s="78"/>
      <c r="G95" s="51"/>
      <c r="H95" s="79"/>
      <c r="I95" s="80"/>
      <c r="J95" s="152" t="e">
        <f t="shared" si="1"/>
        <v>#DIV/0!</v>
      </c>
      <c r="K95" s="50"/>
      <c r="L95" s="50"/>
      <c r="M95" s="49"/>
    </row>
    <row r="96" spans="1:13">
      <c r="A96" s="32">
        <v>89</v>
      </c>
      <c r="B96" s="49"/>
      <c r="C96" s="49"/>
      <c r="D96" s="49"/>
      <c r="E96" s="78"/>
      <c r="F96" s="78"/>
      <c r="G96" s="51"/>
      <c r="H96" s="79"/>
      <c r="I96" s="80"/>
      <c r="J96" s="139" t="e">
        <f t="shared" si="1"/>
        <v>#DIV/0!</v>
      </c>
      <c r="K96" s="50"/>
      <c r="L96" s="50"/>
      <c r="M96" s="49"/>
    </row>
    <row r="97" spans="1:13">
      <c r="A97" s="32">
        <v>90</v>
      </c>
      <c r="B97" s="49"/>
      <c r="C97" s="49"/>
      <c r="D97" s="49"/>
      <c r="E97" s="78"/>
      <c r="F97" s="78"/>
      <c r="G97" s="51"/>
      <c r="H97" s="79"/>
      <c r="I97" s="80"/>
      <c r="J97" s="152" t="e">
        <f t="shared" si="1"/>
        <v>#DIV/0!</v>
      </c>
      <c r="K97" s="50"/>
      <c r="L97" s="50"/>
      <c r="M97" s="49"/>
    </row>
    <row r="98" spans="1:13">
      <c r="A98" s="32">
        <v>91</v>
      </c>
      <c r="B98" s="49"/>
      <c r="C98" s="49"/>
      <c r="D98" s="49"/>
      <c r="E98" s="78"/>
      <c r="F98" s="78"/>
      <c r="G98" s="51"/>
      <c r="H98" s="79"/>
      <c r="I98" s="80"/>
      <c r="J98" s="152" t="e">
        <f t="shared" si="1"/>
        <v>#DIV/0!</v>
      </c>
      <c r="K98" s="50"/>
      <c r="L98" s="50"/>
      <c r="M98" s="49"/>
    </row>
    <row r="99" spans="1:13">
      <c r="A99" s="32">
        <v>92</v>
      </c>
      <c r="B99" s="49"/>
      <c r="C99" s="49"/>
      <c r="D99" s="49"/>
      <c r="E99" s="78"/>
      <c r="F99" s="78"/>
      <c r="G99" s="51"/>
      <c r="H99" s="79"/>
      <c r="I99" s="80"/>
      <c r="J99" s="139" t="e">
        <f t="shared" si="1"/>
        <v>#DIV/0!</v>
      </c>
      <c r="K99" s="50"/>
      <c r="L99" s="50"/>
      <c r="M99" s="49"/>
    </row>
    <row r="100" spans="1:13">
      <c r="A100" s="32">
        <v>93</v>
      </c>
      <c r="B100" s="49"/>
      <c r="C100" s="49"/>
      <c r="D100" s="49"/>
      <c r="E100" s="78"/>
      <c r="F100" s="78"/>
      <c r="G100" s="51"/>
      <c r="H100" s="79"/>
      <c r="I100" s="80"/>
      <c r="J100" s="139" t="e">
        <f t="shared" si="1"/>
        <v>#DIV/0!</v>
      </c>
      <c r="K100" s="50"/>
      <c r="L100" s="50"/>
      <c r="M100" s="49"/>
    </row>
    <row r="101" spans="1:13">
      <c r="A101" s="32">
        <v>94</v>
      </c>
      <c r="B101" s="49"/>
      <c r="C101" s="49"/>
      <c r="D101" s="49"/>
      <c r="E101" s="78"/>
      <c r="F101" s="78"/>
      <c r="G101" s="51"/>
      <c r="H101" s="79"/>
      <c r="I101" s="80"/>
      <c r="J101" s="139" t="e">
        <f t="shared" si="1"/>
        <v>#DIV/0!</v>
      </c>
      <c r="K101" s="50"/>
      <c r="L101" s="50"/>
      <c r="M101" s="49"/>
    </row>
    <row r="102" spans="1:13">
      <c r="A102" s="32">
        <v>95</v>
      </c>
      <c r="B102" s="49"/>
      <c r="C102" s="49"/>
      <c r="D102" s="49"/>
      <c r="E102" s="78"/>
      <c r="F102" s="78"/>
      <c r="G102" s="51"/>
      <c r="H102" s="79"/>
      <c r="I102" s="80"/>
      <c r="J102" s="139" t="e">
        <f t="shared" si="1"/>
        <v>#DIV/0!</v>
      </c>
      <c r="K102" s="50"/>
      <c r="L102" s="50"/>
      <c r="M102" s="49"/>
    </row>
    <row r="103" spans="1:13">
      <c r="A103" s="73">
        <v>96</v>
      </c>
      <c r="B103" s="49"/>
      <c r="C103" s="49"/>
      <c r="D103" s="49"/>
      <c r="E103" s="78"/>
      <c r="F103" s="78"/>
      <c r="G103" s="51"/>
      <c r="H103" s="79"/>
      <c r="I103" s="80"/>
      <c r="J103" s="152" t="e">
        <f t="shared" si="1"/>
        <v>#DIV/0!</v>
      </c>
      <c r="K103" s="50"/>
      <c r="L103" s="50"/>
      <c r="M103" s="49"/>
    </row>
    <row r="104" spans="1:13">
      <c r="A104" s="73">
        <v>97</v>
      </c>
      <c r="B104" s="49"/>
      <c r="C104" s="49"/>
      <c r="D104" s="49"/>
      <c r="E104" s="78"/>
      <c r="F104" s="78"/>
      <c r="G104" s="51"/>
      <c r="H104" s="79"/>
      <c r="I104" s="80"/>
      <c r="J104" s="152" t="e">
        <f t="shared" si="1"/>
        <v>#DIV/0!</v>
      </c>
      <c r="K104" s="50"/>
      <c r="L104" s="50"/>
      <c r="M104" s="49"/>
    </row>
    <row r="105" spans="1:13">
      <c r="A105" s="32">
        <v>98</v>
      </c>
      <c r="B105" s="49"/>
      <c r="C105" s="49"/>
      <c r="D105" s="49"/>
      <c r="E105" s="78"/>
      <c r="F105" s="78"/>
      <c r="G105" s="51"/>
      <c r="H105" s="79"/>
      <c r="I105" s="80"/>
      <c r="J105" s="139" t="e">
        <f t="shared" si="1"/>
        <v>#DIV/0!</v>
      </c>
      <c r="K105" s="50"/>
      <c r="L105" s="50"/>
      <c r="M105" s="49"/>
    </row>
    <row r="106" spans="1:13">
      <c r="A106" s="32">
        <v>99</v>
      </c>
      <c r="B106" s="49"/>
      <c r="C106" s="49"/>
      <c r="D106" s="49"/>
      <c r="E106" s="78"/>
      <c r="F106" s="78"/>
      <c r="G106" s="51"/>
      <c r="H106" s="79"/>
      <c r="I106" s="80"/>
      <c r="J106" s="152" t="e">
        <f t="shared" si="1"/>
        <v>#DIV/0!</v>
      </c>
      <c r="K106" s="50"/>
      <c r="L106" s="50"/>
      <c r="M106" s="49"/>
    </row>
    <row r="107" spans="1:13">
      <c r="A107" s="32">
        <v>100</v>
      </c>
      <c r="B107" s="49"/>
      <c r="C107" s="49"/>
      <c r="D107" s="49"/>
      <c r="E107" s="78"/>
      <c r="F107" s="78"/>
      <c r="G107" s="51"/>
      <c r="H107" s="79"/>
      <c r="I107" s="80"/>
      <c r="J107" s="152" t="e">
        <f t="shared" si="1"/>
        <v>#DIV/0!</v>
      </c>
      <c r="K107" s="50"/>
      <c r="L107" s="50"/>
      <c r="M107" s="49"/>
    </row>
    <row r="108" spans="1:13">
      <c r="A108" s="32">
        <v>101</v>
      </c>
      <c r="B108" s="49"/>
      <c r="C108" s="49"/>
      <c r="D108" s="49"/>
      <c r="E108" s="78"/>
      <c r="F108" s="78"/>
      <c r="G108" s="51"/>
      <c r="H108" s="79"/>
      <c r="I108" s="80"/>
      <c r="J108" s="139" t="e">
        <f t="shared" si="1"/>
        <v>#DIV/0!</v>
      </c>
      <c r="K108" s="50"/>
      <c r="L108" s="50"/>
      <c r="M108" s="49"/>
    </row>
    <row r="109" spans="1:13">
      <c r="A109" s="32">
        <v>102</v>
      </c>
      <c r="B109" s="49"/>
      <c r="C109" s="49"/>
      <c r="D109" s="49"/>
      <c r="E109" s="78"/>
      <c r="F109" s="78"/>
      <c r="G109" s="51"/>
      <c r="H109" s="79"/>
      <c r="I109" s="80"/>
      <c r="J109" s="139" t="e">
        <f t="shared" si="1"/>
        <v>#DIV/0!</v>
      </c>
      <c r="K109" s="50"/>
      <c r="L109" s="50"/>
      <c r="M109" s="49"/>
    </row>
    <row r="110" spans="1:13">
      <c r="A110" s="32">
        <v>103</v>
      </c>
      <c r="B110" s="49"/>
      <c r="C110" s="49"/>
      <c r="D110" s="49"/>
      <c r="E110" s="78"/>
      <c r="F110" s="78"/>
      <c r="G110" s="51"/>
      <c r="H110" s="79"/>
      <c r="I110" s="80"/>
      <c r="J110" s="139" t="e">
        <f t="shared" si="1"/>
        <v>#DIV/0!</v>
      </c>
      <c r="K110" s="50"/>
      <c r="L110" s="50"/>
      <c r="M110" s="49"/>
    </row>
    <row r="111" spans="1:13">
      <c r="A111" s="32">
        <v>104</v>
      </c>
      <c r="B111" s="49"/>
      <c r="C111" s="49"/>
      <c r="D111" s="49"/>
      <c r="E111" s="78"/>
      <c r="F111" s="78"/>
      <c r="G111" s="51"/>
      <c r="H111" s="79"/>
      <c r="I111" s="80"/>
      <c r="J111" s="139" t="e">
        <f t="shared" si="1"/>
        <v>#DIV/0!</v>
      </c>
      <c r="K111" s="50"/>
      <c r="L111" s="50"/>
      <c r="M111" s="49"/>
    </row>
    <row r="112" spans="1:13">
      <c r="A112" s="32">
        <v>105</v>
      </c>
      <c r="B112" s="49"/>
      <c r="C112" s="49"/>
      <c r="D112" s="49"/>
      <c r="E112" s="78"/>
      <c r="F112" s="78"/>
      <c r="G112" s="51"/>
      <c r="H112" s="79"/>
      <c r="I112" s="80"/>
      <c r="J112" s="152" t="e">
        <f t="shared" si="1"/>
        <v>#DIV/0!</v>
      </c>
      <c r="K112" s="50"/>
      <c r="L112" s="50"/>
      <c r="M112" s="49"/>
    </row>
    <row r="113" spans="1:13">
      <c r="A113" s="73">
        <v>106</v>
      </c>
      <c r="B113" s="49"/>
      <c r="C113" s="49"/>
      <c r="D113" s="49"/>
      <c r="E113" s="78"/>
      <c r="F113" s="78"/>
      <c r="G113" s="51"/>
      <c r="H113" s="79"/>
      <c r="I113" s="80"/>
      <c r="J113" s="152" t="e">
        <f t="shared" si="1"/>
        <v>#DIV/0!</v>
      </c>
      <c r="K113" s="50"/>
      <c r="L113" s="50"/>
      <c r="M113" s="49"/>
    </row>
    <row r="114" spans="1:13">
      <c r="A114" s="73">
        <v>107</v>
      </c>
      <c r="B114" s="49"/>
      <c r="C114" s="49"/>
      <c r="D114" s="49"/>
      <c r="E114" s="78"/>
      <c r="F114" s="78"/>
      <c r="G114" s="51"/>
      <c r="H114" s="79"/>
      <c r="I114" s="80"/>
      <c r="J114" s="139" t="e">
        <f t="shared" si="1"/>
        <v>#DIV/0!</v>
      </c>
      <c r="K114" s="50"/>
      <c r="L114" s="50"/>
      <c r="M114" s="49"/>
    </row>
    <row r="115" spans="1:13">
      <c r="A115" s="32">
        <v>108</v>
      </c>
      <c r="B115" s="49"/>
      <c r="C115" s="49"/>
      <c r="D115" s="49"/>
      <c r="E115" s="78"/>
      <c r="F115" s="78"/>
      <c r="G115" s="51"/>
      <c r="H115" s="79"/>
      <c r="I115" s="80"/>
      <c r="J115" s="152" t="e">
        <f t="shared" si="1"/>
        <v>#DIV/0!</v>
      </c>
      <c r="K115" s="50"/>
      <c r="L115" s="50"/>
      <c r="M115" s="49"/>
    </row>
    <row r="116" spans="1:13">
      <c r="A116" s="32">
        <v>109</v>
      </c>
      <c r="B116" s="49"/>
      <c r="C116" s="49"/>
      <c r="D116" s="49"/>
      <c r="E116" s="78"/>
      <c r="F116" s="78"/>
      <c r="G116" s="51"/>
      <c r="H116" s="79"/>
      <c r="I116" s="80"/>
      <c r="J116" s="152" t="e">
        <f t="shared" si="1"/>
        <v>#DIV/0!</v>
      </c>
      <c r="K116" s="50"/>
      <c r="L116" s="50"/>
      <c r="M116" s="49"/>
    </row>
    <row r="117" spans="1:13">
      <c r="A117" s="32">
        <v>110</v>
      </c>
      <c r="B117" s="49"/>
      <c r="C117" s="49"/>
      <c r="D117" s="49"/>
      <c r="E117" s="78"/>
      <c r="F117" s="78"/>
      <c r="G117" s="51"/>
      <c r="H117" s="79"/>
      <c r="I117" s="80"/>
      <c r="J117" s="139" t="e">
        <f t="shared" si="1"/>
        <v>#DIV/0!</v>
      </c>
      <c r="K117" s="50"/>
      <c r="L117" s="50"/>
      <c r="M117" s="49"/>
    </row>
    <row r="118" spans="1:13">
      <c r="A118" s="32">
        <v>111</v>
      </c>
      <c r="B118" s="49"/>
      <c r="C118" s="49"/>
      <c r="D118" s="49"/>
      <c r="E118" s="78"/>
      <c r="F118" s="78"/>
      <c r="G118" s="51"/>
      <c r="H118" s="79"/>
      <c r="I118" s="80"/>
      <c r="J118" s="139" t="e">
        <f t="shared" si="1"/>
        <v>#DIV/0!</v>
      </c>
      <c r="K118" s="50"/>
      <c r="L118" s="50"/>
      <c r="M118" s="49"/>
    </row>
    <row r="119" spans="1:13">
      <c r="A119" s="32">
        <v>112</v>
      </c>
      <c r="B119" s="49"/>
      <c r="C119" s="49"/>
      <c r="D119" s="49"/>
      <c r="E119" s="78"/>
      <c r="F119" s="78"/>
      <c r="G119" s="51"/>
      <c r="H119" s="79"/>
      <c r="I119" s="80"/>
      <c r="J119" s="139" t="e">
        <f t="shared" si="1"/>
        <v>#DIV/0!</v>
      </c>
      <c r="K119" s="50"/>
      <c r="L119" s="50"/>
      <c r="M119" s="49"/>
    </row>
    <row r="120" spans="1:13">
      <c r="A120" s="32">
        <v>113</v>
      </c>
      <c r="B120" s="49"/>
      <c r="C120" s="49"/>
      <c r="D120" s="49"/>
      <c r="E120" s="78"/>
      <c r="F120" s="78"/>
      <c r="G120" s="51"/>
      <c r="H120" s="79"/>
      <c r="I120" s="80"/>
      <c r="J120" s="139" t="e">
        <f t="shared" si="1"/>
        <v>#DIV/0!</v>
      </c>
      <c r="K120" s="50"/>
      <c r="L120" s="50"/>
      <c r="M120" s="49"/>
    </row>
    <row r="121" spans="1:13">
      <c r="A121" s="32">
        <v>114</v>
      </c>
      <c r="B121" s="49"/>
      <c r="C121" s="49"/>
      <c r="D121" s="49"/>
      <c r="E121" s="78"/>
      <c r="F121" s="78"/>
      <c r="G121" s="51"/>
      <c r="H121" s="79"/>
      <c r="I121" s="80"/>
      <c r="J121" s="152" t="e">
        <f t="shared" si="1"/>
        <v>#DIV/0!</v>
      </c>
      <c r="K121" s="50"/>
      <c r="L121" s="50"/>
      <c r="M121" s="49"/>
    </row>
    <row r="122" spans="1:13">
      <c r="A122" s="32">
        <v>115</v>
      </c>
      <c r="B122" s="49"/>
      <c r="C122" s="49"/>
      <c r="D122" s="49"/>
      <c r="E122" s="78"/>
      <c r="F122" s="78"/>
      <c r="G122" s="51"/>
      <c r="H122" s="79"/>
      <c r="I122" s="80"/>
      <c r="J122" s="152" t="e">
        <f t="shared" si="1"/>
        <v>#DIV/0!</v>
      </c>
      <c r="K122" s="50"/>
      <c r="L122" s="50"/>
      <c r="M122" s="49"/>
    </row>
    <row r="123" spans="1:13">
      <c r="A123" s="73">
        <v>116</v>
      </c>
      <c r="B123" s="49"/>
      <c r="C123" s="49"/>
      <c r="D123" s="49"/>
      <c r="E123" s="78"/>
      <c r="F123" s="78"/>
      <c r="G123" s="51"/>
      <c r="H123" s="79"/>
      <c r="I123" s="80"/>
      <c r="J123" s="139" t="e">
        <f t="shared" si="1"/>
        <v>#DIV/0!</v>
      </c>
      <c r="K123" s="50"/>
      <c r="L123" s="50"/>
      <c r="M123" s="49"/>
    </row>
    <row r="124" spans="1:13">
      <c r="A124" s="73">
        <v>117</v>
      </c>
      <c r="B124" s="49"/>
      <c r="C124" s="49"/>
      <c r="D124" s="49"/>
      <c r="E124" s="78"/>
      <c r="F124" s="78"/>
      <c r="G124" s="51"/>
      <c r="H124" s="79"/>
      <c r="I124" s="80"/>
      <c r="J124" s="152" t="e">
        <f t="shared" si="1"/>
        <v>#DIV/0!</v>
      </c>
      <c r="K124" s="50"/>
      <c r="L124" s="50"/>
      <c r="M124" s="49"/>
    </row>
    <row r="125" spans="1:13">
      <c r="A125" s="32">
        <v>118</v>
      </c>
      <c r="B125" s="49"/>
      <c r="C125" s="49"/>
      <c r="D125" s="49"/>
      <c r="E125" s="78"/>
      <c r="F125" s="78"/>
      <c r="G125" s="51"/>
      <c r="H125" s="79"/>
      <c r="I125" s="80"/>
      <c r="J125" s="152" t="e">
        <f t="shared" si="1"/>
        <v>#DIV/0!</v>
      </c>
      <c r="K125" s="50"/>
      <c r="L125" s="50"/>
      <c r="M125" s="49"/>
    </row>
    <row r="126" spans="1:13">
      <c r="A126" s="32">
        <v>119</v>
      </c>
      <c r="B126" s="49"/>
      <c r="C126" s="49"/>
      <c r="D126" s="49"/>
      <c r="E126" s="78"/>
      <c r="F126" s="78"/>
      <c r="G126" s="51"/>
      <c r="H126" s="79"/>
      <c r="I126" s="80"/>
      <c r="J126" s="139" t="e">
        <f t="shared" si="1"/>
        <v>#DIV/0!</v>
      </c>
      <c r="K126" s="50"/>
      <c r="L126" s="50"/>
      <c r="M126" s="49"/>
    </row>
    <row r="127" spans="1:13">
      <c r="A127" s="32">
        <v>120</v>
      </c>
      <c r="B127" s="49"/>
      <c r="C127" s="49"/>
      <c r="D127" s="49"/>
      <c r="E127" s="78"/>
      <c r="F127" s="78"/>
      <c r="G127" s="51"/>
      <c r="H127" s="79"/>
      <c r="I127" s="80"/>
      <c r="J127" s="139" t="e">
        <f t="shared" si="1"/>
        <v>#DIV/0!</v>
      </c>
      <c r="K127" s="50"/>
      <c r="L127" s="50"/>
      <c r="M127" s="49"/>
    </row>
    <row r="128" spans="1:13">
      <c r="A128" s="32">
        <v>121</v>
      </c>
      <c r="B128" s="49"/>
      <c r="C128" s="49"/>
      <c r="D128" s="49"/>
      <c r="E128" s="78"/>
      <c r="F128" s="78"/>
      <c r="G128" s="51"/>
      <c r="H128" s="79"/>
      <c r="I128" s="80"/>
      <c r="J128" s="139" t="e">
        <f t="shared" si="1"/>
        <v>#DIV/0!</v>
      </c>
      <c r="K128" s="50"/>
      <c r="L128" s="50"/>
      <c r="M128" s="49"/>
    </row>
    <row r="129" spans="1:13">
      <c r="A129" s="32">
        <v>122</v>
      </c>
      <c r="B129" s="49"/>
      <c r="C129" s="49"/>
      <c r="D129" s="49"/>
      <c r="E129" s="78"/>
      <c r="F129" s="78"/>
      <c r="G129" s="51"/>
      <c r="H129" s="79"/>
      <c r="I129" s="80"/>
      <c r="J129" s="139" t="e">
        <f t="shared" si="1"/>
        <v>#DIV/0!</v>
      </c>
      <c r="K129" s="50"/>
      <c r="L129" s="50"/>
      <c r="M129" s="49"/>
    </row>
    <row r="130" spans="1:13">
      <c r="A130" s="32">
        <v>123</v>
      </c>
      <c r="B130" s="49"/>
      <c r="C130" s="49"/>
      <c r="D130" s="49"/>
      <c r="E130" s="78"/>
      <c r="F130" s="78"/>
      <c r="G130" s="51"/>
      <c r="H130" s="79"/>
      <c r="I130" s="80"/>
      <c r="J130" s="152" t="e">
        <f t="shared" si="1"/>
        <v>#DIV/0!</v>
      </c>
      <c r="K130" s="50"/>
      <c r="L130" s="50"/>
      <c r="M130" s="49"/>
    </row>
    <row r="131" spans="1:13">
      <c r="A131" s="32">
        <v>124</v>
      </c>
      <c r="B131" s="49"/>
      <c r="C131" s="49"/>
      <c r="D131" s="49"/>
      <c r="E131" s="78"/>
      <c r="F131" s="78"/>
      <c r="G131" s="51"/>
      <c r="H131" s="79"/>
      <c r="I131" s="80"/>
      <c r="J131" s="152" t="e">
        <f t="shared" si="1"/>
        <v>#DIV/0!</v>
      </c>
      <c r="K131" s="50"/>
      <c r="L131" s="50"/>
      <c r="M131" s="49"/>
    </row>
    <row r="132" spans="1:13">
      <c r="A132" s="32">
        <v>125</v>
      </c>
      <c r="B132" s="49"/>
      <c r="C132" s="49"/>
      <c r="D132" s="49"/>
      <c r="E132" s="78"/>
      <c r="F132" s="78"/>
      <c r="G132" s="51"/>
      <c r="H132" s="79"/>
      <c r="I132" s="80"/>
      <c r="J132" s="139" t="e">
        <f t="shared" si="1"/>
        <v>#DIV/0!</v>
      </c>
      <c r="K132" s="50"/>
      <c r="L132" s="50"/>
      <c r="M132" s="49"/>
    </row>
    <row r="133" spans="1:13">
      <c r="A133" s="73">
        <v>126</v>
      </c>
      <c r="B133" s="49"/>
      <c r="C133" s="49"/>
      <c r="D133" s="49"/>
      <c r="E133" s="78"/>
      <c r="F133" s="78"/>
      <c r="G133" s="51"/>
      <c r="H133" s="79"/>
      <c r="I133" s="80"/>
      <c r="J133" s="152" t="e">
        <f t="shared" si="1"/>
        <v>#DIV/0!</v>
      </c>
      <c r="K133" s="50"/>
      <c r="L133" s="50"/>
      <c r="M133" s="49"/>
    </row>
    <row r="134" spans="1:13">
      <c r="A134" s="73">
        <v>127</v>
      </c>
      <c r="B134" s="49"/>
      <c r="C134" s="49"/>
      <c r="D134" s="49"/>
      <c r="E134" s="78"/>
      <c r="F134" s="78"/>
      <c r="G134" s="51"/>
      <c r="H134" s="79"/>
      <c r="I134" s="80"/>
      <c r="J134" s="152" t="e">
        <f t="shared" si="1"/>
        <v>#DIV/0!</v>
      </c>
      <c r="K134" s="50"/>
      <c r="L134" s="50"/>
      <c r="M134" s="49"/>
    </row>
    <row r="135" spans="1:13">
      <c r="A135" s="32">
        <v>128</v>
      </c>
      <c r="B135" s="49"/>
      <c r="C135" s="49"/>
      <c r="D135" s="49"/>
      <c r="E135" s="78"/>
      <c r="F135" s="78"/>
      <c r="G135" s="51"/>
      <c r="H135" s="79"/>
      <c r="I135" s="80"/>
      <c r="J135" s="139" t="e">
        <f t="shared" si="1"/>
        <v>#DIV/0!</v>
      </c>
      <c r="K135" s="50"/>
      <c r="L135" s="50"/>
      <c r="M135" s="49"/>
    </row>
    <row r="136" spans="1:13">
      <c r="A136" s="32">
        <v>129</v>
      </c>
      <c r="B136" s="49"/>
      <c r="C136" s="49"/>
      <c r="D136" s="49"/>
      <c r="E136" s="78"/>
      <c r="F136" s="78"/>
      <c r="G136" s="51"/>
      <c r="H136" s="79"/>
      <c r="I136" s="80"/>
      <c r="J136" s="139" t="e">
        <f t="shared" ref="J136:J199" si="2">H136/I136</f>
        <v>#DIV/0!</v>
      </c>
      <c r="K136" s="50"/>
      <c r="L136" s="50"/>
      <c r="M136" s="49"/>
    </row>
    <row r="137" spans="1:13">
      <c r="A137" s="32">
        <v>130</v>
      </c>
      <c r="B137" s="49"/>
      <c r="C137" s="49"/>
      <c r="D137" s="49"/>
      <c r="E137" s="78"/>
      <c r="F137" s="78"/>
      <c r="G137" s="51"/>
      <c r="H137" s="79"/>
      <c r="I137" s="80"/>
      <c r="J137" s="139" t="e">
        <f t="shared" si="2"/>
        <v>#DIV/0!</v>
      </c>
      <c r="K137" s="50"/>
      <c r="L137" s="50"/>
      <c r="M137" s="49"/>
    </row>
    <row r="138" spans="1:13">
      <c r="A138" s="32">
        <v>131</v>
      </c>
      <c r="B138" s="49"/>
      <c r="C138" s="49"/>
      <c r="D138" s="49"/>
      <c r="E138" s="78"/>
      <c r="F138" s="78"/>
      <c r="G138" s="51"/>
      <c r="H138" s="79"/>
      <c r="I138" s="80"/>
      <c r="J138" s="139" t="e">
        <f t="shared" si="2"/>
        <v>#DIV/0!</v>
      </c>
      <c r="K138" s="50"/>
      <c r="L138" s="50"/>
      <c r="M138" s="49"/>
    </row>
    <row r="139" spans="1:13">
      <c r="A139" s="32">
        <v>132</v>
      </c>
      <c r="B139" s="49"/>
      <c r="C139" s="49"/>
      <c r="D139" s="49"/>
      <c r="E139" s="78"/>
      <c r="F139" s="78"/>
      <c r="G139" s="51"/>
      <c r="H139" s="79"/>
      <c r="I139" s="80"/>
      <c r="J139" s="152" t="e">
        <f t="shared" si="2"/>
        <v>#DIV/0!</v>
      </c>
      <c r="K139" s="50"/>
      <c r="L139" s="50"/>
      <c r="M139" s="49"/>
    </row>
    <row r="140" spans="1:13">
      <c r="A140" s="32">
        <v>133</v>
      </c>
      <c r="B140" s="49"/>
      <c r="C140" s="49"/>
      <c r="D140" s="49"/>
      <c r="E140" s="78"/>
      <c r="F140" s="78"/>
      <c r="G140" s="51"/>
      <c r="H140" s="79"/>
      <c r="I140" s="80"/>
      <c r="J140" s="152" t="e">
        <f t="shared" si="2"/>
        <v>#DIV/0!</v>
      </c>
      <c r="K140" s="50"/>
      <c r="L140" s="50"/>
      <c r="M140" s="49"/>
    </row>
    <row r="141" spans="1:13">
      <c r="A141" s="32">
        <v>134</v>
      </c>
      <c r="B141" s="49"/>
      <c r="C141" s="49"/>
      <c r="D141" s="49"/>
      <c r="E141" s="78"/>
      <c r="F141" s="78"/>
      <c r="G141" s="51"/>
      <c r="H141" s="79"/>
      <c r="I141" s="80"/>
      <c r="J141" s="139" t="e">
        <f t="shared" si="2"/>
        <v>#DIV/0!</v>
      </c>
      <c r="K141" s="50"/>
      <c r="L141" s="50"/>
      <c r="M141" s="49"/>
    </row>
    <row r="142" spans="1:13">
      <c r="A142" s="32">
        <v>135</v>
      </c>
      <c r="B142" s="49"/>
      <c r="C142" s="49"/>
      <c r="D142" s="49"/>
      <c r="E142" s="78"/>
      <c r="F142" s="78"/>
      <c r="G142" s="51"/>
      <c r="H142" s="79"/>
      <c r="I142" s="80"/>
      <c r="J142" s="152" t="e">
        <f t="shared" si="2"/>
        <v>#DIV/0!</v>
      </c>
      <c r="K142" s="50"/>
      <c r="L142" s="50"/>
      <c r="M142" s="49"/>
    </row>
    <row r="143" spans="1:13">
      <c r="A143" s="73">
        <v>136</v>
      </c>
      <c r="B143" s="49"/>
      <c r="C143" s="49"/>
      <c r="D143" s="49"/>
      <c r="E143" s="78"/>
      <c r="F143" s="78"/>
      <c r="G143" s="51"/>
      <c r="H143" s="79"/>
      <c r="I143" s="80"/>
      <c r="J143" s="152" t="e">
        <f t="shared" si="2"/>
        <v>#DIV/0!</v>
      </c>
      <c r="K143" s="50"/>
      <c r="L143" s="50"/>
      <c r="M143" s="49"/>
    </row>
    <row r="144" spans="1:13">
      <c r="A144" s="73">
        <v>137</v>
      </c>
      <c r="B144" s="49"/>
      <c r="C144" s="49"/>
      <c r="D144" s="49"/>
      <c r="E144" s="78"/>
      <c r="F144" s="78"/>
      <c r="G144" s="51"/>
      <c r="H144" s="79"/>
      <c r="I144" s="80"/>
      <c r="J144" s="139" t="e">
        <f t="shared" si="2"/>
        <v>#DIV/0!</v>
      </c>
      <c r="K144" s="50"/>
      <c r="L144" s="50"/>
      <c r="M144" s="49"/>
    </row>
    <row r="145" spans="1:13">
      <c r="A145" s="32">
        <v>138</v>
      </c>
      <c r="B145" s="49"/>
      <c r="C145" s="49"/>
      <c r="D145" s="49"/>
      <c r="E145" s="78"/>
      <c r="F145" s="78"/>
      <c r="G145" s="51"/>
      <c r="H145" s="79"/>
      <c r="I145" s="80"/>
      <c r="J145" s="139" t="e">
        <f t="shared" si="2"/>
        <v>#DIV/0!</v>
      </c>
      <c r="K145" s="50"/>
      <c r="L145" s="50"/>
      <c r="M145" s="49"/>
    </row>
    <row r="146" spans="1:13">
      <c r="A146" s="32">
        <v>139</v>
      </c>
      <c r="B146" s="49"/>
      <c r="C146" s="49"/>
      <c r="D146" s="49"/>
      <c r="E146" s="78"/>
      <c r="F146" s="78"/>
      <c r="G146" s="51"/>
      <c r="H146" s="79"/>
      <c r="I146" s="80"/>
      <c r="J146" s="139" t="e">
        <f t="shared" si="2"/>
        <v>#DIV/0!</v>
      </c>
      <c r="K146" s="50"/>
      <c r="L146" s="50"/>
      <c r="M146" s="49"/>
    </row>
    <row r="147" spans="1:13">
      <c r="A147" s="32">
        <v>140</v>
      </c>
      <c r="B147" s="49"/>
      <c r="C147" s="49"/>
      <c r="D147" s="49"/>
      <c r="E147" s="78"/>
      <c r="F147" s="78"/>
      <c r="G147" s="51"/>
      <c r="H147" s="79"/>
      <c r="I147" s="80"/>
      <c r="J147" s="139" t="e">
        <f t="shared" si="2"/>
        <v>#DIV/0!</v>
      </c>
      <c r="K147" s="50"/>
      <c r="L147" s="50"/>
      <c r="M147" s="49"/>
    </row>
    <row r="148" spans="1:13">
      <c r="A148" s="32">
        <v>141</v>
      </c>
      <c r="B148" s="49"/>
      <c r="C148" s="49"/>
      <c r="D148" s="49"/>
      <c r="E148" s="78"/>
      <c r="F148" s="78"/>
      <c r="G148" s="51"/>
      <c r="H148" s="79"/>
      <c r="I148" s="80"/>
      <c r="J148" s="152" t="e">
        <f t="shared" si="2"/>
        <v>#DIV/0!</v>
      </c>
      <c r="K148" s="50"/>
      <c r="L148" s="50"/>
      <c r="M148" s="49"/>
    </row>
    <row r="149" spans="1:13">
      <c r="A149" s="32">
        <v>142</v>
      </c>
      <c r="B149" s="49"/>
      <c r="C149" s="49"/>
      <c r="D149" s="49"/>
      <c r="E149" s="78"/>
      <c r="F149" s="78"/>
      <c r="G149" s="51"/>
      <c r="H149" s="79"/>
      <c r="I149" s="80"/>
      <c r="J149" s="152" t="e">
        <f t="shared" si="2"/>
        <v>#DIV/0!</v>
      </c>
      <c r="K149" s="50"/>
      <c r="L149" s="50"/>
      <c r="M149" s="49"/>
    </row>
    <row r="150" spans="1:13">
      <c r="A150" s="32">
        <v>143</v>
      </c>
      <c r="B150" s="49"/>
      <c r="C150" s="49"/>
      <c r="D150" s="49"/>
      <c r="E150" s="78"/>
      <c r="F150" s="78"/>
      <c r="G150" s="51"/>
      <c r="H150" s="79"/>
      <c r="I150" s="80"/>
      <c r="J150" s="139" t="e">
        <f t="shared" si="2"/>
        <v>#DIV/0!</v>
      </c>
      <c r="K150" s="50"/>
      <c r="L150" s="50"/>
      <c r="M150" s="49"/>
    </row>
    <row r="151" spans="1:13">
      <c r="A151" s="32">
        <v>144</v>
      </c>
      <c r="B151" s="49"/>
      <c r="C151" s="49"/>
      <c r="D151" s="49"/>
      <c r="E151" s="78"/>
      <c r="F151" s="78"/>
      <c r="G151" s="51"/>
      <c r="H151" s="79"/>
      <c r="I151" s="80"/>
      <c r="J151" s="152" t="e">
        <f t="shared" si="2"/>
        <v>#DIV/0!</v>
      </c>
      <c r="K151" s="50"/>
      <c r="L151" s="50"/>
      <c r="M151" s="49"/>
    </row>
    <row r="152" spans="1:13">
      <c r="A152" s="32">
        <v>145</v>
      </c>
      <c r="B152" s="49"/>
      <c r="C152" s="49"/>
      <c r="D152" s="49"/>
      <c r="E152" s="78"/>
      <c r="F152" s="78"/>
      <c r="G152" s="51"/>
      <c r="H152" s="79"/>
      <c r="I152" s="80"/>
      <c r="J152" s="152" t="e">
        <f t="shared" si="2"/>
        <v>#DIV/0!</v>
      </c>
      <c r="K152" s="50"/>
      <c r="L152" s="50"/>
      <c r="M152" s="49"/>
    </row>
    <row r="153" spans="1:13">
      <c r="A153" s="73">
        <v>146</v>
      </c>
      <c r="B153" s="49"/>
      <c r="C153" s="49"/>
      <c r="D153" s="49"/>
      <c r="E153" s="78"/>
      <c r="F153" s="78"/>
      <c r="G153" s="51"/>
      <c r="H153" s="79"/>
      <c r="I153" s="80"/>
      <c r="J153" s="139" t="e">
        <f t="shared" si="2"/>
        <v>#DIV/0!</v>
      </c>
      <c r="K153" s="50"/>
      <c r="L153" s="50"/>
      <c r="M153" s="49"/>
    </row>
    <row r="154" spans="1:13">
      <c r="A154" s="73">
        <v>147</v>
      </c>
      <c r="B154" s="49"/>
      <c r="C154" s="49"/>
      <c r="D154" s="49"/>
      <c r="E154" s="78"/>
      <c r="F154" s="78"/>
      <c r="G154" s="51"/>
      <c r="H154" s="79"/>
      <c r="I154" s="80"/>
      <c r="J154" s="139" t="e">
        <f t="shared" si="2"/>
        <v>#DIV/0!</v>
      </c>
      <c r="K154" s="50"/>
      <c r="L154" s="50"/>
      <c r="M154" s="49"/>
    </row>
    <row r="155" spans="1:13">
      <c r="A155" s="32">
        <v>148</v>
      </c>
      <c r="B155" s="49"/>
      <c r="C155" s="49"/>
      <c r="D155" s="49"/>
      <c r="E155" s="78"/>
      <c r="F155" s="78"/>
      <c r="G155" s="51"/>
      <c r="H155" s="79"/>
      <c r="I155" s="80"/>
      <c r="J155" s="139" t="e">
        <f t="shared" si="2"/>
        <v>#DIV/0!</v>
      </c>
      <c r="K155" s="50"/>
      <c r="L155" s="50"/>
      <c r="M155" s="49"/>
    </row>
    <row r="156" spans="1:13">
      <c r="A156" s="32">
        <v>149</v>
      </c>
      <c r="B156" s="49"/>
      <c r="C156" s="49"/>
      <c r="D156" s="49"/>
      <c r="E156" s="78"/>
      <c r="F156" s="78"/>
      <c r="G156" s="51"/>
      <c r="H156" s="79"/>
      <c r="I156" s="80"/>
      <c r="J156" s="139" t="e">
        <f t="shared" si="2"/>
        <v>#DIV/0!</v>
      </c>
      <c r="K156" s="50"/>
      <c r="L156" s="50"/>
      <c r="M156" s="49"/>
    </row>
    <row r="157" spans="1:13">
      <c r="A157" s="32">
        <v>150</v>
      </c>
      <c r="B157" s="49"/>
      <c r="C157" s="49"/>
      <c r="D157" s="49"/>
      <c r="E157" s="78"/>
      <c r="F157" s="78"/>
      <c r="G157" s="51"/>
      <c r="H157" s="79"/>
      <c r="I157" s="80"/>
      <c r="J157" s="152" t="e">
        <f t="shared" si="2"/>
        <v>#DIV/0!</v>
      </c>
      <c r="K157" s="50"/>
      <c r="L157" s="50"/>
      <c r="M157" s="49"/>
    </row>
    <row r="158" spans="1:13">
      <c r="A158" s="32">
        <v>151</v>
      </c>
      <c r="B158" s="49"/>
      <c r="C158" s="49"/>
      <c r="D158" s="49"/>
      <c r="E158" s="78"/>
      <c r="F158" s="78"/>
      <c r="G158" s="51"/>
      <c r="H158" s="79"/>
      <c r="I158" s="80"/>
      <c r="J158" s="152" t="e">
        <f t="shared" si="2"/>
        <v>#DIV/0!</v>
      </c>
      <c r="K158" s="50"/>
      <c r="L158" s="50"/>
      <c r="M158" s="49"/>
    </row>
    <row r="159" spans="1:13">
      <c r="A159" s="32">
        <v>152</v>
      </c>
      <c r="B159" s="49"/>
      <c r="C159" s="49"/>
      <c r="D159" s="49"/>
      <c r="E159" s="78"/>
      <c r="F159" s="78"/>
      <c r="G159" s="51"/>
      <c r="H159" s="79"/>
      <c r="I159" s="80"/>
      <c r="J159" s="139" t="e">
        <f t="shared" si="2"/>
        <v>#DIV/0!</v>
      </c>
      <c r="K159" s="50"/>
      <c r="L159" s="50"/>
      <c r="M159" s="49"/>
    </row>
    <row r="160" spans="1:13">
      <c r="A160" s="32">
        <v>153</v>
      </c>
      <c r="B160" s="49"/>
      <c r="C160" s="49"/>
      <c r="D160" s="49"/>
      <c r="E160" s="78"/>
      <c r="F160" s="78"/>
      <c r="G160" s="51"/>
      <c r="H160" s="79"/>
      <c r="I160" s="80"/>
      <c r="J160" s="152" t="e">
        <f t="shared" si="2"/>
        <v>#DIV/0!</v>
      </c>
      <c r="K160" s="50"/>
      <c r="L160" s="50"/>
      <c r="M160" s="49"/>
    </row>
    <row r="161" spans="1:13">
      <c r="A161" s="32">
        <v>154</v>
      </c>
      <c r="B161" s="49"/>
      <c r="C161" s="49"/>
      <c r="D161" s="49"/>
      <c r="E161" s="78"/>
      <c r="F161" s="78"/>
      <c r="G161" s="51"/>
      <c r="H161" s="79"/>
      <c r="I161" s="80"/>
      <c r="J161" s="152" t="e">
        <f t="shared" si="2"/>
        <v>#DIV/0!</v>
      </c>
      <c r="K161" s="50"/>
      <c r="L161" s="50"/>
      <c r="M161" s="49"/>
    </row>
    <row r="162" spans="1:13">
      <c r="A162" s="32">
        <v>155</v>
      </c>
      <c r="B162" s="49"/>
      <c r="C162" s="49"/>
      <c r="D162" s="49"/>
      <c r="E162" s="78"/>
      <c r="F162" s="78"/>
      <c r="G162" s="51"/>
      <c r="H162" s="79"/>
      <c r="I162" s="80"/>
      <c r="J162" s="139" t="e">
        <f t="shared" si="2"/>
        <v>#DIV/0!</v>
      </c>
      <c r="K162" s="50"/>
      <c r="L162" s="50"/>
      <c r="M162" s="49"/>
    </row>
    <row r="163" spans="1:13">
      <c r="A163" s="73">
        <v>156</v>
      </c>
      <c r="B163" s="49"/>
      <c r="C163" s="49"/>
      <c r="D163" s="49"/>
      <c r="E163" s="78"/>
      <c r="F163" s="78"/>
      <c r="G163" s="51"/>
      <c r="H163" s="79"/>
      <c r="I163" s="80"/>
      <c r="J163" s="139" t="e">
        <f t="shared" si="2"/>
        <v>#DIV/0!</v>
      </c>
      <c r="K163" s="50"/>
      <c r="L163" s="50"/>
      <c r="M163" s="49"/>
    </row>
    <row r="164" spans="1:13">
      <c r="A164" s="73">
        <v>157</v>
      </c>
      <c r="B164" s="49"/>
      <c r="C164" s="49"/>
      <c r="D164" s="49"/>
      <c r="E164" s="78"/>
      <c r="F164" s="78"/>
      <c r="G164" s="51"/>
      <c r="H164" s="79"/>
      <c r="I164" s="80"/>
      <c r="J164" s="139" t="e">
        <f t="shared" si="2"/>
        <v>#DIV/0!</v>
      </c>
      <c r="K164" s="50"/>
      <c r="L164" s="50"/>
      <c r="M164" s="49"/>
    </row>
    <row r="165" spans="1:13">
      <c r="A165" s="32">
        <v>158</v>
      </c>
      <c r="B165" s="49"/>
      <c r="C165" s="49"/>
      <c r="D165" s="49"/>
      <c r="E165" s="78"/>
      <c r="F165" s="78"/>
      <c r="G165" s="51"/>
      <c r="H165" s="79"/>
      <c r="I165" s="80"/>
      <c r="J165" s="139" t="e">
        <f t="shared" si="2"/>
        <v>#DIV/0!</v>
      </c>
      <c r="K165" s="50"/>
      <c r="L165" s="50"/>
      <c r="M165" s="49"/>
    </row>
    <row r="166" spans="1:13">
      <c r="A166" s="32">
        <v>159</v>
      </c>
      <c r="B166" s="49"/>
      <c r="C166" s="49"/>
      <c r="D166" s="49"/>
      <c r="E166" s="78"/>
      <c r="F166" s="78"/>
      <c r="G166" s="51"/>
      <c r="H166" s="79"/>
      <c r="I166" s="80"/>
      <c r="J166" s="152" t="e">
        <f t="shared" si="2"/>
        <v>#DIV/0!</v>
      </c>
      <c r="K166" s="50"/>
      <c r="L166" s="50"/>
      <c r="M166" s="49"/>
    </row>
    <row r="167" spans="1:13">
      <c r="A167" s="32">
        <v>160</v>
      </c>
      <c r="B167" s="49"/>
      <c r="C167" s="49"/>
      <c r="D167" s="49"/>
      <c r="E167" s="78"/>
      <c r="F167" s="78"/>
      <c r="G167" s="51"/>
      <c r="H167" s="79"/>
      <c r="I167" s="80"/>
      <c r="J167" s="152" t="e">
        <f t="shared" si="2"/>
        <v>#DIV/0!</v>
      </c>
      <c r="K167" s="50"/>
      <c r="L167" s="50"/>
      <c r="M167" s="49"/>
    </row>
    <row r="168" spans="1:13">
      <c r="A168" s="32">
        <v>161</v>
      </c>
      <c r="B168" s="49"/>
      <c r="C168" s="49"/>
      <c r="D168" s="49"/>
      <c r="E168" s="78"/>
      <c r="F168" s="78"/>
      <c r="G168" s="51"/>
      <c r="H168" s="79"/>
      <c r="I168" s="80"/>
      <c r="J168" s="139" t="e">
        <f t="shared" si="2"/>
        <v>#DIV/0!</v>
      </c>
      <c r="K168" s="50"/>
      <c r="L168" s="50"/>
      <c r="M168" s="49"/>
    </row>
    <row r="169" spans="1:13">
      <c r="A169" s="32">
        <v>162</v>
      </c>
      <c r="B169" s="49"/>
      <c r="C169" s="49"/>
      <c r="D169" s="49"/>
      <c r="E169" s="78"/>
      <c r="F169" s="78"/>
      <c r="G169" s="51"/>
      <c r="H169" s="79"/>
      <c r="I169" s="80"/>
      <c r="J169" s="152" t="e">
        <f t="shared" si="2"/>
        <v>#DIV/0!</v>
      </c>
      <c r="K169" s="50"/>
      <c r="L169" s="50"/>
      <c r="M169" s="49"/>
    </row>
    <row r="170" spans="1:13">
      <c r="A170" s="32">
        <v>163</v>
      </c>
      <c r="B170" s="49"/>
      <c r="C170" s="49"/>
      <c r="D170" s="49"/>
      <c r="E170" s="78"/>
      <c r="F170" s="78"/>
      <c r="G170" s="51"/>
      <c r="H170" s="79"/>
      <c r="I170" s="80"/>
      <c r="J170" s="152" t="e">
        <f t="shared" si="2"/>
        <v>#DIV/0!</v>
      </c>
      <c r="K170" s="50"/>
      <c r="L170" s="50"/>
      <c r="M170" s="49"/>
    </row>
    <row r="171" spans="1:13">
      <c r="A171" s="32">
        <v>164</v>
      </c>
      <c r="B171" s="49"/>
      <c r="C171" s="49"/>
      <c r="D171" s="49"/>
      <c r="E171" s="78"/>
      <c r="F171" s="78"/>
      <c r="G171" s="51"/>
      <c r="H171" s="79"/>
      <c r="I171" s="80"/>
      <c r="J171" s="139" t="e">
        <f t="shared" si="2"/>
        <v>#DIV/0!</v>
      </c>
      <c r="K171" s="50"/>
      <c r="L171" s="50"/>
      <c r="M171" s="49"/>
    </row>
    <row r="172" spans="1:13">
      <c r="A172" s="32">
        <v>165</v>
      </c>
      <c r="B172" s="49"/>
      <c r="C172" s="49"/>
      <c r="D172" s="49"/>
      <c r="E172" s="78"/>
      <c r="F172" s="78"/>
      <c r="G172" s="51"/>
      <c r="H172" s="79"/>
      <c r="I172" s="80"/>
      <c r="J172" s="139" t="e">
        <f t="shared" si="2"/>
        <v>#DIV/0!</v>
      </c>
      <c r="K172" s="50"/>
      <c r="L172" s="50"/>
      <c r="M172" s="49"/>
    </row>
    <row r="173" spans="1:13">
      <c r="A173" s="73">
        <v>166</v>
      </c>
      <c r="B173" s="49"/>
      <c r="C173" s="49"/>
      <c r="D173" s="49"/>
      <c r="E173" s="78"/>
      <c r="F173" s="78"/>
      <c r="G173" s="51"/>
      <c r="H173" s="79"/>
      <c r="I173" s="80"/>
      <c r="J173" s="139" t="e">
        <f t="shared" si="2"/>
        <v>#DIV/0!</v>
      </c>
      <c r="K173" s="50"/>
      <c r="L173" s="50"/>
      <c r="M173" s="49"/>
    </row>
    <row r="174" spans="1:13">
      <c r="A174" s="73">
        <v>167</v>
      </c>
      <c r="B174" s="49"/>
      <c r="C174" s="49"/>
      <c r="D174" s="49"/>
      <c r="E174" s="78"/>
      <c r="F174" s="78"/>
      <c r="G174" s="51"/>
      <c r="H174" s="79"/>
      <c r="I174" s="80"/>
      <c r="J174" s="139" t="e">
        <f t="shared" si="2"/>
        <v>#DIV/0!</v>
      </c>
      <c r="K174" s="50"/>
      <c r="L174" s="50"/>
      <c r="M174" s="49"/>
    </row>
    <row r="175" spans="1:13">
      <c r="A175" s="32">
        <v>168</v>
      </c>
      <c r="B175" s="49"/>
      <c r="C175" s="49"/>
      <c r="D175" s="49"/>
      <c r="E175" s="78"/>
      <c r="F175" s="78"/>
      <c r="G175" s="51"/>
      <c r="H175" s="79"/>
      <c r="I175" s="80"/>
      <c r="J175" s="152" t="e">
        <f t="shared" si="2"/>
        <v>#DIV/0!</v>
      </c>
      <c r="K175" s="50"/>
      <c r="L175" s="50"/>
      <c r="M175" s="49"/>
    </row>
    <row r="176" spans="1:13">
      <c r="A176" s="32">
        <v>169</v>
      </c>
      <c r="B176" s="49"/>
      <c r="C176" s="49"/>
      <c r="D176" s="49"/>
      <c r="E176" s="78"/>
      <c r="F176" s="78"/>
      <c r="G176" s="51"/>
      <c r="H176" s="79"/>
      <c r="I176" s="80"/>
      <c r="J176" s="152" t="e">
        <f t="shared" si="2"/>
        <v>#DIV/0!</v>
      </c>
      <c r="K176" s="50"/>
      <c r="L176" s="50"/>
      <c r="M176" s="49"/>
    </row>
    <row r="177" spans="1:13">
      <c r="A177" s="32">
        <v>170</v>
      </c>
      <c r="B177" s="49"/>
      <c r="C177" s="49"/>
      <c r="D177" s="49"/>
      <c r="E177" s="78"/>
      <c r="F177" s="78"/>
      <c r="G177" s="51"/>
      <c r="H177" s="79"/>
      <c r="I177" s="80"/>
      <c r="J177" s="139" t="e">
        <f t="shared" si="2"/>
        <v>#DIV/0!</v>
      </c>
      <c r="K177" s="50"/>
      <c r="L177" s="50"/>
      <c r="M177" s="49"/>
    </row>
    <row r="178" spans="1:13">
      <c r="A178" s="32">
        <v>171</v>
      </c>
      <c r="B178" s="49"/>
      <c r="C178" s="49"/>
      <c r="D178" s="49"/>
      <c r="E178" s="78"/>
      <c r="F178" s="78"/>
      <c r="G178" s="51"/>
      <c r="H178" s="79"/>
      <c r="I178" s="80"/>
      <c r="J178" s="152" t="e">
        <f t="shared" si="2"/>
        <v>#DIV/0!</v>
      </c>
      <c r="K178" s="50"/>
      <c r="L178" s="50"/>
      <c r="M178" s="49"/>
    </row>
    <row r="179" spans="1:13">
      <c r="A179" s="32">
        <v>172</v>
      </c>
      <c r="B179" s="49"/>
      <c r="C179" s="49"/>
      <c r="D179" s="49"/>
      <c r="E179" s="78"/>
      <c r="F179" s="78"/>
      <c r="G179" s="51"/>
      <c r="H179" s="79"/>
      <c r="I179" s="80"/>
      <c r="J179" s="152" t="e">
        <f t="shared" si="2"/>
        <v>#DIV/0!</v>
      </c>
      <c r="K179" s="50"/>
      <c r="L179" s="50"/>
      <c r="M179" s="49"/>
    </row>
    <row r="180" spans="1:13">
      <c r="A180" s="32">
        <v>173</v>
      </c>
      <c r="B180" s="49"/>
      <c r="C180" s="49"/>
      <c r="D180" s="49"/>
      <c r="E180" s="78"/>
      <c r="F180" s="78"/>
      <c r="G180" s="51"/>
      <c r="H180" s="79"/>
      <c r="I180" s="80"/>
      <c r="J180" s="139" t="e">
        <f t="shared" si="2"/>
        <v>#DIV/0!</v>
      </c>
      <c r="K180" s="50"/>
      <c r="L180" s="50"/>
      <c r="M180" s="49"/>
    </row>
    <row r="181" spans="1:13">
      <c r="A181" s="32">
        <v>174</v>
      </c>
      <c r="B181" s="49"/>
      <c r="C181" s="49"/>
      <c r="D181" s="49"/>
      <c r="E181" s="78"/>
      <c r="F181" s="78"/>
      <c r="G181" s="51"/>
      <c r="H181" s="79"/>
      <c r="I181" s="80"/>
      <c r="J181" s="139" t="e">
        <f t="shared" si="2"/>
        <v>#DIV/0!</v>
      </c>
      <c r="K181" s="50"/>
      <c r="L181" s="50"/>
      <c r="M181" s="49"/>
    </row>
    <row r="182" spans="1:13">
      <c r="A182" s="32">
        <v>175</v>
      </c>
      <c r="B182" s="49"/>
      <c r="C182" s="49"/>
      <c r="D182" s="49"/>
      <c r="E182" s="78"/>
      <c r="F182" s="78"/>
      <c r="G182" s="51"/>
      <c r="H182" s="79"/>
      <c r="I182" s="80"/>
      <c r="J182" s="139" t="e">
        <f t="shared" si="2"/>
        <v>#DIV/0!</v>
      </c>
      <c r="K182" s="50"/>
      <c r="L182" s="50"/>
      <c r="M182" s="49"/>
    </row>
    <row r="183" spans="1:13">
      <c r="A183" s="73">
        <v>176</v>
      </c>
      <c r="B183" s="49"/>
      <c r="C183" s="49"/>
      <c r="D183" s="49"/>
      <c r="E183" s="78"/>
      <c r="F183" s="78"/>
      <c r="G183" s="51"/>
      <c r="H183" s="79"/>
      <c r="I183" s="80"/>
      <c r="J183" s="139" t="e">
        <f t="shared" si="2"/>
        <v>#DIV/0!</v>
      </c>
      <c r="K183" s="50"/>
      <c r="L183" s="50"/>
      <c r="M183" s="49"/>
    </row>
    <row r="184" spans="1:13">
      <c r="A184" s="73">
        <v>177</v>
      </c>
      <c r="B184" s="49"/>
      <c r="C184" s="49"/>
      <c r="D184" s="49"/>
      <c r="E184" s="78"/>
      <c r="F184" s="78"/>
      <c r="G184" s="51"/>
      <c r="H184" s="79"/>
      <c r="I184" s="80"/>
      <c r="J184" s="152" t="e">
        <f t="shared" si="2"/>
        <v>#DIV/0!</v>
      </c>
      <c r="K184" s="50"/>
      <c r="L184" s="50"/>
      <c r="M184" s="49"/>
    </row>
    <row r="185" spans="1:13">
      <c r="A185" s="32">
        <v>178</v>
      </c>
      <c r="B185" s="49"/>
      <c r="C185" s="49"/>
      <c r="D185" s="49"/>
      <c r="E185" s="78"/>
      <c r="F185" s="78"/>
      <c r="G185" s="51"/>
      <c r="H185" s="79"/>
      <c r="I185" s="80"/>
      <c r="J185" s="152" t="e">
        <f t="shared" si="2"/>
        <v>#DIV/0!</v>
      </c>
      <c r="K185" s="50"/>
      <c r="L185" s="50"/>
      <c r="M185" s="49"/>
    </row>
    <row r="186" spans="1:13">
      <c r="A186" s="32">
        <v>179</v>
      </c>
      <c r="B186" s="49"/>
      <c r="C186" s="49"/>
      <c r="D186" s="49"/>
      <c r="E186" s="78"/>
      <c r="F186" s="78"/>
      <c r="G186" s="51"/>
      <c r="H186" s="79"/>
      <c r="I186" s="80"/>
      <c r="J186" s="139" t="e">
        <f t="shared" si="2"/>
        <v>#DIV/0!</v>
      </c>
      <c r="K186" s="50"/>
      <c r="L186" s="50"/>
      <c r="M186" s="49"/>
    </row>
    <row r="187" spans="1:13">
      <c r="A187" s="32">
        <v>180</v>
      </c>
      <c r="B187" s="49"/>
      <c r="C187" s="49"/>
      <c r="D187" s="49"/>
      <c r="E187" s="78"/>
      <c r="F187" s="78"/>
      <c r="G187" s="51"/>
      <c r="H187" s="79"/>
      <c r="I187" s="80"/>
      <c r="J187" s="152" t="e">
        <f t="shared" si="2"/>
        <v>#DIV/0!</v>
      </c>
      <c r="K187" s="50"/>
      <c r="L187" s="50"/>
      <c r="M187" s="49"/>
    </row>
    <row r="188" spans="1:13">
      <c r="A188" s="32">
        <v>181</v>
      </c>
      <c r="B188" s="49"/>
      <c r="C188" s="49"/>
      <c r="D188" s="49"/>
      <c r="E188" s="78"/>
      <c r="F188" s="78"/>
      <c r="G188" s="51"/>
      <c r="H188" s="79"/>
      <c r="I188" s="80"/>
      <c r="J188" s="152" t="e">
        <f t="shared" si="2"/>
        <v>#DIV/0!</v>
      </c>
      <c r="K188" s="50"/>
      <c r="L188" s="50"/>
      <c r="M188" s="49"/>
    </row>
    <row r="189" spans="1:13">
      <c r="A189" s="32">
        <v>182</v>
      </c>
      <c r="B189" s="49"/>
      <c r="C189" s="49"/>
      <c r="D189" s="49"/>
      <c r="E189" s="78"/>
      <c r="F189" s="78"/>
      <c r="G189" s="51"/>
      <c r="H189" s="79"/>
      <c r="I189" s="80"/>
      <c r="J189" s="139" t="e">
        <f t="shared" si="2"/>
        <v>#DIV/0!</v>
      </c>
      <c r="K189" s="50"/>
      <c r="L189" s="50"/>
      <c r="M189" s="49"/>
    </row>
    <row r="190" spans="1:13">
      <c r="A190" s="32">
        <v>183</v>
      </c>
      <c r="B190" s="49"/>
      <c r="C190" s="49"/>
      <c r="D190" s="49"/>
      <c r="E190" s="78"/>
      <c r="F190" s="78"/>
      <c r="G190" s="51"/>
      <c r="H190" s="79"/>
      <c r="I190" s="80"/>
      <c r="J190" s="139" t="e">
        <f t="shared" si="2"/>
        <v>#DIV/0!</v>
      </c>
      <c r="K190" s="50"/>
      <c r="L190" s="50"/>
      <c r="M190" s="49"/>
    </row>
    <row r="191" spans="1:13">
      <c r="A191" s="32">
        <v>184</v>
      </c>
      <c r="B191" s="49"/>
      <c r="C191" s="49"/>
      <c r="D191" s="49"/>
      <c r="E191" s="78"/>
      <c r="F191" s="78"/>
      <c r="G191" s="51"/>
      <c r="H191" s="79"/>
      <c r="I191" s="80"/>
      <c r="J191" s="139" t="e">
        <f t="shared" si="2"/>
        <v>#DIV/0!</v>
      </c>
      <c r="K191" s="50"/>
      <c r="L191" s="50"/>
      <c r="M191" s="49"/>
    </row>
    <row r="192" spans="1:13">
      <c r="A192" s="32">
        <v>185</v>
      </c>
      <c r="B192" s="49"/>
      <c r="C192" s="49"/>
      <c r="D192" s="49"/>
      <c r="E192" s="78"/>
      <c r="F192" s="78"/>
      <c r="G192" s="51"/>
      <c r="H192" s="79"/>
      <c r="I192" s="80"/>
      <c r="J192" s="139" t="e">
        <f t="shared" si="2"/>
        <v>#DIV/0!</v>
      </c>
      <c r="K192" s="50"/>
      <c r="L192" s="50"/>
      <c r="M192" s="49"/>
    </row>
    <row r="193" spans="1:13">
      <c r="A193" s="73">
        <v>186</v>
      </c>
      <c r="B193" s="49"/>
      <c r="C193" s="49"/>
      <c r="D193" s="49"/>
      <c r="E193" s="78"/>
      <c r="F193" s="78"/>
      <c r="G193" s="51"/>
      <c r="H193" s="79"/>
      <c r="I193" s="80"/>
      <c r="J193" s="152" t="e">
        <f t="shared" si="2"/>
        <v>#DIV/0!</v>
      </c>
      <c r="K193" s="50"/>
      <c r="L193" s="50"/>
      <c r="M193" s="49"/>
    </row>
    <row r="194" spans="1:13">
      <c r="A194" s="73">
        <v>187</v>
      </c>
      <c r="B194" s="49"/>
      <c r="C194" s="49"/>
      <c r="D194" s="49"/>
      <c r="E194" s="78"/>
      <c r="F194" s="78"/>
      <c r="G194" s="51"/>
      <c r="H194" s="79"/>
      <c r="I194" s="80"/>
      <c r="J194" s="152" t="e">
        <f t="shared" si="2"/>
        <v>#DIV/0!</v>
      </c>
      <c r="K194" s="50"/>
      <c r="L194" s="50"/>
      <c r="M194" s="49"/>
    </row>
    <row r="195" spans="1:13">
      <c r="A195" s="32">
        <v>188</v>
      </c>
      <c r="B195" s="49"/>
      <c r="C195" s="49"/>
      <c r="D195" s="49"/>
      <c r="E195" s="78"/>
      <c r="F195" s="78"/>
      <c r="G195" s="51"/>
      <c r="H195" s="79"/>
      <c r="I195" s="80"/>
      <c r="J195" s="139" t="e">
        <f t="shared" si="2"/>
        <v>#DIV/0!</v>
      </c>
      <c r="K195" s="50"/>
      <c r="L195" s="50"/>
      <c r="M195" s="49"/>
    </row>
    <row r="196" spans="1:13">
      <c r="A196" s="32">
        <v>189</v>
      </c>
      <c r="B196" s="49"/>
      <c r="C196" s="49"/>
      <c r="D196" s="49"/>
      <c r="E196" s="78"/>
      <c r="F196" s="78"/>
      <c r="G196" s="51"/>
      <c r="H196" s="79"/>
      <c r="I196" s="80"/>
      <c r="J196" s="152" t="e">
        <f t="shared" si="2"/>
        <v>#DIV/0!</v>
      </c>
      <c r="K196" s="50"/>
      <c r="L196" s="50"/>
      <c r="M196" s="49"/>
    </row>
    <row r="197" spans="1:13">
      <c r="A197" s="32">
        <v>190</v>
      </c>
      <c r="B197" s="49"/>
      <c r="C197" s="49"/>
      <c r="D197" s="49"/>
      <c r="E197" s="78"/>
      <c r="F197" s="78"/>
      <c r="G197" s="51"/>
      <c r="H197" s="79"/>
      <c r="I197" s="80"/>
      <c r="J197" s="152" t="e">
        <f t="shared" si="2"/>
        <v>#DIV/0!</v>
      </c>
      <c r="K197" s="50"/>
      <c r="L197" s="50"/>
      <c r="M197" s="49"/>
    </row>
    <row r="198" spans="1:13">
      <c r="A198" s="32">
        <v>191</v>
      </c>
      <c r="B198" s="49"/>
      <c r="C198" s="49"/>
      <c r="D198" s="49"/>
      <c r="E198" s="78"/>
      <c r="F198" s="78"/>
      <c r="G198" s="51"/>
      <c r="H198" s="79"/>
      <c r="I198" s="80"/>
      <c r="J198" s="139" t="e">
        <f t="shared" si="2"/>
        <v>#DIV/0!</v>
      </c>
      <c r="K198" s="50"/>
      <c r="L198" s="50"/>
      <c r="M198" s="49"/>
    </row>
    <row r="199" spans="1:13">
      <c r="A199" s="32">
        <v>192</v>
      </c>
      <c r="B199" s="49"/>
      <c r="C199" s="49"/>
      <c r="D199" s="49"/>
      <c r="E199" s="78"/>
      <c r="F199" s="78"/>
      <c r="G199" s="51"/>
      <c r="H199" s="79"/>
      <c r="I199" s="80"/>
      <c r="J199" s="139" t="e">
        <f t="shared" si="2"/>
        <v>#DIV/0!</v>
      </c>
      <c r="K199" s="50"/>
      <c r="L199" s="50"/>
      <c r="M199" s="49"/>
    </row>
    <row r="200" spans="1:13">
      <c r="A200" s="32">
        <v>193</v>
      </c>
      <c r="B200" s="49"/>
      <c r="C200" s="49"/>
      <c r="D200" s="49"/>
      <c r="E200" s="78"/>
      <c r="F200" s="78"/>
      <c r="G200" s="51"/>
      <c r="H200" s="79"/>
      <c r="I200" s="80"/>
      <c r="J200" s="139" t="e">
        <f t="shared" ref="J200:J263" si="3">H200/I200</f>
        <v>#DIV/0!</v>
      </c>
      <c r="K200" s="50"/>
      <c r="L200" s="50"/>
      <c r="M200" s="49"/>
    </row>
    <row r="201" spans="1:13">
      <c r="A201" s="32">
        <v>194</v>
      </c>
      <c r="B201" s="49"/>
      <c r="C201" s="49"/>
      <c r="D201" s="49"/>
      <c r="E201" s="78"/>
      <c r="F201" s="78"/>
      <c r="G201" s="51"/>
      <c r="H201" s="79"/>
      <c r="I201" s="80"/>
      <c r="J201" s="139" t="e">
        <f t="shared" si="3"/>
        <v>#DIV/0!</v>
      </c>
      <c r="K201" s="50"/>
      <c r="L201" s="50"/>
      <c r="M201" s="49"/>
    </row>
    <row r="202" spans="1:13">
      <c r="A202" s="32">
        <v>195</v>
      </c>
      <c r="B202" s="49"/>
      <c r="C202" s="49"/>
      <c r="D202" s="49"/>
      <c r="E202" s="78"/>
      <c r="F202" s="78"/>
      <c r="G202" s="51"/>
      <c r="H202" s="79"/>
      <c r="I202" s="80"/>
      <c r="J202" s="152" t="e">
        <f t="shared" si="3"/>
        <v>#DIV/0!</v>
      </c>
      <c r="K202" s="50"/>
      <c r="L202" s="50"/>
      <c r="M202" s="49"/>
    </row>
    <row r="203" spans="1:13">
      <c r="A203" s="73">
        <v>196</v>
      </c>
      <c r="B203" s="49"/>
      <c r="C203" s="49"/>
      <c r="D203" s="49"/>
      <c r="E203" s="78"/>
      <c r="F203" s="78"/>
      <c r="G203" s="51"/>
      <c r="H203" s="79"/>
      <c r="I203" s="80"/>
      <c r="J203" s="152" t="e">
        <f t="shared" si="3"/>
        <v>#DIV/0!</v>
      </c>
      <c r="K203" s="50"/>
      <c r="L203" s="50"/>
      <c r="M203" s="49"/>
    </row>
    <row r="204" spans="1:13">
      <c r="A204" s="73">
        <v>197</v>
      </c>
      <c r="B204" s="49"/>
      <c r="C204" s="49"/>
      <c r="D204" s="49"/>
      <c r="E204" s="78"/>
      <c r="F204" s="78"/>
      <c r="G204" s="51"/>
      <c r="H204" s="79"/>
      <c r="I204" s="80"/>
      <c r="J204" s="139" t="e">
        <f t="shared" si="3"/>
        <v>#DIV/0!</v>
      </c>
      <c r="K204" s="50"/>
      <c r="L204" s="50"/>
      <c r="M204" s="49"/>
    </row>
    <row r="205" spans="1:13">
      <c r="A205" s="32">
        <v>198</v>
      </c>
      <c r="B205" s="49"/>
      <c r="C205" s="49"/>
      <c r="D205" s="49"/>
      <c r="E205" s="78"/>
      <c r="F205" s="78"/>
      <c r="G205" s="51"/>
      <c r="H205" s="79"/>
      <c r="I205" s="80"/>
      <c r="J205" s="152" t="e">
        <f t="shared" si="3"/>
        <v>#DIV/0!</v>
      </c>
      <c r="K205" s="50"/>
      <c r="L205" s="50"/>
      <c r="M205" s="49"/>
    </row>
    <row r="206" spans="1:13">
      <c r="A206" s="32">
        <v>199</v>
      </c>
      <c r="B206" s="49"/>
      <c r="C206" s="49"/>
      <c r="D206" s="49"/>
      <c r="E206" s="78"/>
      <c r="F206" s="78"/>
      <c r="G206" s="51"/>
      <c r="H206" s="79"/>
      <c r="I206" s="80"/>
      <c r="J206" s="152" t="e">
        <f t="shared" si="3"/>
        <v>#DIV/0!</v>
      </c>
      <c r="K206" s="50"/>
      <c r="L206" s="50"/>
      <c r="M206" s="49"/>
    </row>
    <row r="207" spans="1:13">
      <c r="A207" s="32">
        <v>200</v>
      </c>
      <c r="B207" s="49"/>
      <c r="C207" s="49"/>
      <c r="D207" s="49"/>
      <c r="E207" s="78"/>
      <c r="F207" s="78"/>
      <c r="G207" s="51"/>
      <c r="H207" s="79"/>
      <c r="I207" s="80"/>
      <c r="J207" s="139" t="e">
        <f t="shared" si="3"/>
        <v>#DIV/0!</v>
      </c>
      <c r="K207" s="50"/>
      <c r="L207" s="50"/>
      <c r="M207" s="49"/>
    </row>
    <row r="208" spans="1:13">
      <c r="A208" s="32">
        <v>201</v>
      </c>
      <c r="B208" s="49"/>
      <c r="C208" s="49"/>
      <c r="D208" s="49"/>
      <c r="E208" s="78"/>
      <c r="F208" s="78"/>
      <c r="G208" s="51"/>
      <c r="H208" s="79"/>
      <c r="I208" s="80"/>
      <c r="J208" s="139" t="e">
        <f t="shared" si="3"/>
        <v>#DIV/0!</v>
      </c>
      <c r="K208" s="50"/>
      <c r="L208" s="50"/>
      <c r="M208" s="49"/>
    </row>
    <row r="209" spans="1:13">
      <c r="A209" s="32">
        <v>202</v>
      </c>
      <c r="B209" s="49"/>
      <c r="C209" s="49"/>
      <c r="D209" s="49"/>
      <c r="E209" s="78"/>
      <c r="F209" s="78"/>
      <c r="G209" s="51"/>
      <c r="H209" s="79"/>
      <c r="I209" s="80"/>
      <c r="J209" s="139" t="e">
        <f t="shared" si="3"/>
        <v>#DIV/0!</v>
      </c>
      <c r="K209" s="50"/>
      <c r="L209" s="50"/>
      <c r="M209" s="49"/>
    </row>
    <row r="210" spans="1:13">
      <c r="A210" s="32">
        <v>203</v>
      </c>
      <c r="B210" s="49"/>
      <c r="C210" s="49"/>
      <c r="D210" s="49"/>
      <c r="E210" s="78"/>
      <c r="F210" s="78"/>
      <c r="G210" s="51"/>
      <c r="H210" s="79"/>
      <c r="I210" s="80"/>
      <c r="J210" s="139" t="e">
        <f t="shared" si="3"/>
        <v>#DIV/0!</v>
      </c>
      <c r="K210" s="50"/>
      <c r="L210" s="50"/>
      <c r="M210" s="49"/>
    </row>
    <row r="211" spans="1:13">
      <c r="A211" s="32">
        <v>204</v>
      </c>
      <c r="B211" s="49"/>
      <c r="C211" s="49"/>
      <c r="D211" s="49"/>
      <c r="E211" s="78"/>
      <c r="F211" s="78"/>
      <c r="G211" s="51"/>
      <c r="H211" s="79"/>
      <c r="I211" s="80"/>
      <c r="J211" s="152" t="e">
        <f t="shared" si="3"/>
        <v>#DIV/0!</v>
      </c>
      <c r="K211" s="50"/>
      <c r="L211" s="50"/>
      <c r="M211" s="49"/>
    </row>
    <row r="212" spans="1:13">
      <c r="A212" s="32">
        <v>205</v>
      </c>
      <c r="B212" s="49"/>
      <c r="C212" s="49"/>
      <c r="D212" s="49"/>
      <c r="E212" s="78"/>
      <c r="F212" s="78"/>
      <c r="G212" s="51"/>
      <c r="H212" s="79"/>
      <c r="I212" s="80"/>
      <c r="J212" s="152" t="e">
        <f t="shared" si="3"/>
        <v>#DIV/0!</v>
      </c>
      <c r="K212" s="50"/>
      <c r="L212" s="50"/>
      <c r="M212" s="49"/>
    </row>
    <row r="213" spans="1:13">
      <c r="A213" s="73">
        <v>206</v>
      </c>
      <c r="B213" s="49"/>
      <c r="C213" s="49"/>
      <c r="D213" s="49"/>
      <c r="E213" s="78"/>
      <c r="F213" s="78"/>
      <c r="G213" s="51"/>
      <c r="H213" s="79"/>
      <c r="I213" s="80"/>
      <c r="J213" s="139" t="e">
        <f t="shared" si="3"/>
        <v>#DIV/0!</v>
      </c>
      <c r="K213" s="50"/>
      <c r="L213" s="50"/>
      <c r="M213" s="49"/>
    </row>
    <row r="214" spans="1:13">
      <c r="A214" s="73">
        <v>207</v>
      </c>
      <c r="B214" s="49"/>
      <c r="C214" s="49"/>
      <c r="D214" s="49"/>
      <c r="E214" s="78"/>
      <c r="F214" s="78"/>
      <c r="G214" s="51"/>
      <c r="H214" s="79"/>
      <c r="I214" s="80"/>
      <c r="J214" s="152" t="e">
        <f t="shared" si="3"/>
        <v>#DIV/0!</v>
      </c>
      <c r="K214" s="50"/>
      <c r="L214" s="50"/>
      <c r="M214" s="49"/>
    </row>
    <row r="215" spans="1:13">
      <c r="A215" s="32">
        <v>208</v>
      </c>
      <c r="B215" s="49"/>
      <c r="C215" s="49"/>
      <c r="D215" s="49"/>
      <c r="E215" s="78"/>
      <c r="F215" s="78"/>
      <c r="G215" s="51"/>
      <c r="H215" s="79"/>
      <c r="I215" s="80"/>
      <c r="J215" s="152" t="e">
        <f t="shared" si="3"/>
        <v>#DIV/0!</v>
      </c>
      <c r="K215" s="50"/>
      <c r="L215" s="50"/>
      <c r="M215" s="49"/>
    </row>
    <row r="216" spans="1:13">
      <c r="A216" s="32">
        <v>209</v>
      </c>
      <c r="B216" s="49"/>
      <c r="C216" s="49"/>
      <c r="D216" s="49"/>
      <c r="E216" s="78"/>
      <c r="F216" s="78"/>
      <c r="G216" s="51"/>
      <c r="H216" s="79"/>
      <c r="I216" s="80"/>
      <c r="J216" s="139" t="e">
        <f t="shared" si="3"/>
        <v>#DIV/0!</v>
      </c>
      <c r="K216" s="50"/>
      <c r="L216" s="50"/>
      <c r="M216" s="49"/>
    </row>
    <row r="217" spans="1:13">
      <c r="A217" s="32">
        <v>210</v>
      </c>
      <c r="B217" s="49"/>
      <c r="C217" s="49"/>
      <c r="D217" s="49"/>
      <c r="E217" s="78"/>
      <c r="F217" s="78"/>
      <c r="G217" s="51"/>
      <c r="H217" s="79"/>
      <c r="I217" s="80"/>
      <c r="J217" s="139" t="e">
        <f t="shared" si="3"/>
        <v>#DIV/0!</v>
      </c>
      <c r="K217" s="50"/>
      <c r="L217" s="50"/>
      <c r="M217" s="49"/>
    </row>
    <row r="218" spans="1:13">
      <c r="A218" s="32">
        <v>211</v>
      </c>
      <c r="B218" s="49"/>
      <c r="C218" s="49"/>
      <c r="D218" s="49"/>
      <c r="E218" s="78"/>
      <c r="F218" s="78"/>
      <c r="G218" s="51"/>
      <c r="H218" s="79"/>
      <c r="I218" s="80"/>
      <c r="J218" s="139" t="e">
        <f t="shared" si="3"/>
        <v>#DIV/0!</v>
      </c>
      <c r="K218" s="50"/>
      <c r="L218" s="50"/>
      <c r="M218" s="49"/>
    </row>
    <row r="219" spans="1:13">
      <c r="A219" s="32">
        <v>212</v>
      </c>
      <c r="B219" s="49"/>
      <c r="C219" s="49"/>
      <c r="D219" s="49"/>
      <c r="E219" s="78"/>
      <c r="F219" s="78"/>
      <c r="G219" s="51"/>
      <c r="H219" s="79"/>
      <c r="I219" s="80"/>
      <c r="J219" s="139" t="e">
        <f t="shared" si="3"/>
        <v>#DIV/0!</v>
      </c>
      <c r="K219" s="50"/>
      <c r="L219" s="50"/>
      <c r="M219" s="49"/>
    </row>
    <row r="220" spans="1:13">
      <c r="A220" s="32">
        <v>213</v>
      </c>
      <c r="B220" s="49"/>
      <c r="C220" s="49"/>
      <c r="D220" s="49"/>
      <c r="E220" s="78"/>
      <c r="F220" s="78"/>
      <c r="G220" s="51"/>
      <c r="H220" s="79"/>
      <c r="I220" s="80"/>
      <c r="J220" s="152" t="e">
        <f t="shared" si="3"/>
        <v>#DIV/0!</v>
      </c>
      <c r="K220" s="50"/>
      <c r="L220" s="50"/>
      <c r="M220" s="49"/>
    </row>
    <row r="221" spans="1:13">
      <c r="A221" s="32">
        <v>214</v>
      </c>
      <c r="B221" s="49"/>
      <c r="C221" s="49"/>
      <c r="D221" s="49"/>
      <c r="E221" s="78"/>
      <c r="F221" s="78"/>
      <c r="G221" s="51"/>
      <c r="H221" s="79"/>
      <c r="I221" s="80"/>
      <c r="J221" s="152" t="e">
        <f t="shared" si="3"/>
        <v>#DIV/0!</v>
      </c>
      <c r="K221" s="50"/>
      <c r="L221" s="50"/>
      <c r="M221" s="49"/>
    </row>
    <row r="222" spans="1:13">
      <c r="A222" s="32">
        <v>215</v>
      </c>
      <c r="B222" s="49"/>
      <c r="C222" s="49"/>
      <c r="D222" s="49"/>
      <c r="E222" s="78"/>
      <c r="F222" s="78"/>
      <c r="G222" s="51"/>
      <c r="H222" s="79"/>
      <c r="I222" s="80"/>
      <c r="J222" s="139" t="e">
        <f t="shared" si="3"/>
        <v>#DIV/0!</v>
      </c>
      <c r="K222" s="50"/>
      <c r="L222" s="50"/>
      <c r="M222" s="49"/>
    </row>
    <row r="223" spans="1:13">
      <c r="A223" s="73">
        <v>216</v>
      </c>
      <c r="B223" s="49"/>
      <c r="C223" s="49"/>
      <c r="D223" s="49"/>
      <c r="E223" s="78"/>
      <c r="F223" s="78"/>
      <c r="G223" s="51"/>
      <c r="H223" s="79"/>
      <c r="I223" s="80"/>
      <c r="J223" s="152" t="e">
        <f t="shared" si="3"/>
        <v>#DIV/0!</v>
      </c>
      <c r="K223" s="50"/>
      <c r="L223" s="50"/>
      <c r="M223" s="49"/>
    </row>
    <row r="224" spans="1:13">
      <c r="A224" s="73">
        <v>217</v>
      </c>
      <c r="B224" s="49"/>
      <c r="C224" s="49"/>
      <c r="D224" s="49"/>
      <c r="E224" s="78"/>
      <c r="F224" s="78"/>
      <c r="G224" s="51"/>
      <c r="H224" s="79"/>
      <c r="I224" s="80"/>
      <c r="J224" s="152" t="e">
        <f t="shared" si="3"/>
        <v>#DIV/0!</v>
      </c>
      <c r="K224" s="50"/>
      <c r="L224" s="50"/>
      <c r="M224" s="49"/>
    </row>
    <row r="225" spans="1:13">
      <c r="A225" s="32">
        <v>218</v>
      </c>
      <c r="B225" s="49"/>
      <c r="C225" s="49"/>
      <c r="D225" s="49"/>
      <c r="E225" s="78"/>
      <c r="F225" s="78"/>
      <c r="G225" s="51"/>
      <c r="H225" s="79"/>
      <c r="I225" s="80"/>
      <c r="J225" s="139" t="e">
        <f t="shared" si="3"/>
        <v>#DIV/0!</v>
      </c>
      <c r="K225" s="50"/>
      <c r="L225" s="50"/>
      <c r="M225" s="49"/>
    </row>
    <row r="226" spans="1:13">
      <c r="A226" s="32">
        <v>219</v>
      </c>
      <c r="B226" s="49"/>
      <c r="C226" s="49"/>
      <c r="D226" s="49"/>
      <c r="E226" s="78"/>
      <c r="F226" s="78"/>
      <c r="G226" s="51"/>
      <c r="H226" s="79"/>
      <c r="I226" s="80"/>
      <c r="J226" s="139" t="e">
        <f t="shared" si="3"/>
        <v>#DIV/0!</v>
      </c>
      <c r="K226" s="50"/>
      <c r="L226" s="50"/>
      <c r="M226" s="49"/>
    </row>
    <row r="227" spans="1:13">
      <c r="A227" s="32">
        <v>220</v>
      </c>
      <c r="B227" s="49"/>
      <c r="C227" s="49"/>
      <c r="D227" s="49"/>
      <c r="E227" s="78"/>
      <c r="F227" s="78"/>
      <c r="G227" s="51"/>
      <c r="H227" s="79"/>
      <c r="I227" s="80"/>
      <c r="J227" s="139" t="e">
        <f t="shared" si="3"/>
        <v>#DIV/0!</v>
      </c>
      <c r="K227" s="50"/>
      <c r="L227" s="50"/>
      <c r="M227" s="49"/>
    </row>
    <row r="228" spans="1:13">
      <c r="A228" s="32">
        <v>221</v>
      </c>
      <c r="B228" s="49"/>
      <c r="C228" s="49"/>
      <c r="D228" s="49"/>
      <c r="E228" s="78"/>
      <c r="F228" s="78"/>
      <c r="G228" s="51"/>
      <c r="H228" s="79"/>
      <c r="I228" s="80"/>
      <c r="J228" s="139" t="e">
        <f t="shared" si="3"/>
        <v>#DIV/0!</v>
      </c>
      <c r="K228" s="50"/>
      <c r="L228" s="50"/>
      <c r="M228" s="49"/>
    </row>
    <row r="229" spans="1:13">
      <c r="A229" s="32">
        <v>222</v>
      </c>
      <c r="B229" s="49"/>
      <c r="C229" s="49"/>
      <c r="D229" s="49"/>
      <c r="E229" s="78"/>
      <c r="F229" s="78"/>
      <c r="G229" s="51"/>
      <c r="H229" s="79"/>
      <c r="I229" s="80"/>
      <c r="J229" s="152" t="e">
        <f t="shared" si="3"/>
        <v>#DIV/0!</v>
      </c>
      <c r="K229" s="50"/>
      <c r="L229" s="50"/>
      <c r="M229" s="49"/>
    </row>
    <row r="230" spans="1:13">
      <c r="A230" s="32">
        <v>223</v>
      </c>
      <c r="B230" s="49"/>
      <c r="C230" s="49"/>
      <c r="D230" s="49"/>
      <c r="E230" s="78"/>
      <c r="F230" s="78"/>
      <c r="G230" s="51"/>
      <c r="H230" s="79"/>
      <c r="I230" s="80"/>
      <c r="J230" s="152" t="e">
        <f t="shared" si="3"/>
        <v>#DIV/0!</v>
      </c>
      <c r="K230" s="50"/>
      <c r="L230" s="50"/>
      <c r="M230" s="49"/>
    </row>
    <row r="231" spans="1:13">
      <c r="A231" s="32">
        <v>224</v>
      </c>
      <c r="B231" s="49"/>
      <c r="C231" s="49"/>
      <c r="D231" s="49"/>
      <c r="E231" s="78"/>
      <c r="F231" s="78"/>
      <c r="G231" s="51"/>
      <c r="H231" s="79"/>
      <c r="I231" s="80"/>
      <c r="J231" s="139" t="e">
        <f t="shared" si="3"/>
        <v>#DIV/0!</v>
      </c>
      <c r="K231" s="50"/>
      <c r="L231" s="50"/>
      <c r="M231" s="49"/>
    </row>
    <row r="232" spans="1:13">
      <c r="A232" s="32">
        <v>225</v>
      </c>
      <c r="B232" s="49"/>
      <c r="C232" s="49"/>
      <c r="D232" s="49"/>
      <c r="E232" s="78"/>
      <c r="F232" s="78"/>
      <c r="G232" s="51"/>
      <c r="H232" s="79"/>
      <c r="I232" s="80"/>
      <c r="J232" s="152" t="e">
        <f t="shared" si="3"/>
        <v>#DIV/0!</v>
      </c>
      <c r="K232" s="50"/>
      <c r="L232" s="50"/>
      <c r="M232" s="49"/>
    </row>
    <row r="233" spans="1:13">
      <c r="A233" s="73">
        <v>226</v>
      </c>
      <c r="B233" s="49"/>
      <c r="C233" s="49"/>
      <c r="D233" s="49"/>
      <c r="E233" s="78"/>
      <c r="F233" s="78"/>
      <c r="G233" s="51"/>
      <c r="H233" s="79"/>
      <c r="I233" s="80"/>
      <c r="J233" s="152" t="e">
        <f t="shared" si="3"/>
        <v>#DIV/0!</v>
      </c>
      <c r="K233" s="50"/>
      <c r="L233" s="50"/>
      <c r="M233" s="49"/>
    </row>
    <row r="234" spans="1:13">
      <c r="A234" s="73">
        <v>227</v>
      </c>
      <c r="B234" s="49"/>
      <c r="C234" s="49"/>
      <c r="D234" s="49"/>
      <c r="E234" s="78"/>
      <c r="F234" s="78"/>
      <c r="G234" s="51"/>
      <c r="H234" s="79"/>
      <c r="I234" s="80"/>
      <c r="J234" s="139" t="e">
        <f t="shared" si="3"/>
        <v>#DIV/0!</v>
      </c>
      <c r="K234" s="50"/>
      <c r="L234" s="50"/>
      <c r="M234" s="49"/>
    </row>
    <row r="235" spans="1:13">
      <c r="A235" s="32">
        <v>228</v>
      </c>
      <c r="B235" s="49"/>
      <c r="C235" s="49"/>
      <c r="D235" s="49"/>
      <c r="E235" s="78"/>
      <c r="F235" s="78"/>
      <c r="G235" s="51"/>
      <c r="H235" s="79"/>
      <c r="I235" s="80"/>
      <c r="J235" s="139" t="e">
        <f t="shared" si="3"/>
        <v>#DIV/0!</v>
      </c>
      <c r="K235" s="50"/>
      <c r="L235" s="50"/>
      <c r="M235" s="49"/>
    </row>
    <row r="236" spans="1:13">
      <c r="A236" s="32">
        <v>229</v>
      </c>
      <c r="B236" s="49"/>
      <c r="C236" s="49"/>
      <c r="D236" s="49"/>
      <c r="E236" s="78"/>
      <c r="F236" s="78"/>
      <c r="G236" s="51"/>
      <c r="H236" s="79"/>
      <c r="I236" s="80"/>
      <c r="J236" s="139" t="e">
        <f t="shared" si="3"/>
        <v>#DIV/0!</v>
      </c>
      <c r="K236" s="50"/>
      <c r="L236" s="50"/>
      <c r="M236" s="49"/>
    </row>
    <row r="237" spans="1:13">
      <c r="A237" s="32">
        <v>230</v>
      </c>
      <c r="B237" s="49"/>
      <c r="C237" s="49"/>
      <c r="D237" s="49"/>
      <c r="E237" s="78"/>
      <c r="F237" s="78"/>
      <c r="G237" s="51"/>
      <c r="H237" s="79"/>
      <c r="I237" s="80"/>
      <c r="J237" s="139" t="e">
        <f t="shared" si="3"/>
        <v>#DIV/0!</v>
      </c>
      <c r="K237" s="50"/>
      <c r="L237" s="50"/>
      <c r="M237" s="49"/>
    </row>
    <row r="238" spans="1:13">
      <c r="A238" s="32">
        <v>231</v>
      </c>
      <c r="B238" s="49"/>
      <c r="C238" s="49"/>
      <c r="D238" s="49"/>
      <c r="E238" s="78"/>
      <c r="F238" s="78"/>
      <c r="G238" s="51"/>
      <c r="H238" s="79"/>
      <c r="I238" s="80"/>
      <c r="J238" s="152" t="e">
        <f t="shared" si="3"/>
        <v>#DIV/0!</v>
      </c>
      <c r="K238" s="50"/>
      <c r="L238" s="50"/>
      <c r="M238" s="49"/>
    </row>
    <row r="239" spans="1:13">
      <c r="A239" s="32">
        <v>232</v>
      </c>
      <c r="B239" s="49"/>
      <c r="C239" s="49"/>
      <c r="D239" s="49"/>
      <c r="E239" s="78"/>
      <c r="F239" s="78"/>
      <c r="G239" s="51"/>
      <c r="H239" s="79"/>
      <c r="I239" s="80"/>
      <c r="J239" s="152" t="e">
        <f t="shared" si="3"/>
        <v>#DIV/0!</v>
      </c>
      <c r="K239" s="50"/>
      <c r="L239" s="50"/>
      <c r="M239" s="49"/>
    </row>
    <row r="240" spans="1:13">
      <c r="A240" s="32">
        <v>233</v>
      </c>
      <c r="B240" s="49"/>
      <c r="C240" s="49"/>
      <c r="D240" s="49"/>
      <c r="E240" s="78"/>
      <c r="F240" s="78"/>
      <c r="G240" s="51"/>
      <c r="H240" s="79"/>
      <c r="I240" s="80"/>
      <c r="J240" s="139" t="e">
        <f t="shared" si="3"/>
        <v>#DIV/0!</v>
      </c>
      <c r="K240" s="50"/>
      <c r="L240" s="50"/>
      <c r="M240" s="49"/>
    </row>
    <row r="241" spans="1:13">
      <c r="A241" s="32">
        <v>234</v>
      </c>
      <c r="B241" s="49"/>
      <c r="C241" s="49"/>
      <c r="D241" s="49"/>
      <c r="E241" s="78"/>
      <c r="F241" s="78"/>
      <c r="G241" s="51"/>
      <c r="H241" s="79"/>
      <c r="I241" s="80"/>
      <c r="J241" s="152" t="e">
        <f t="shared" si="3"/>
        <v>#DIV/0!</v>
      </c>
      <c r="K241" s="50"/>
      <c r="L241" s="50"/>
      <c r="M241" s="49"/>
    </row>
    <row r="242" spans="1:13">
      <c r="A242" s="32">
        <v>235</v>
      </c>
      <c r="B242" s="49"/>
      <c r="C242" s="49"/>
      <c r="D242" s="49"/>
      <c r="E242" s="78"/>
      <c r="F242" s="78"/>
      <c r="G242" s="51"/>
      <c r="H242" s="79"/>
      <c r="I242" s="80"/>
      <c r="J242" s="152" t="e">
        <f t="shared" si="3"/>
        <v>#DIV/0!</v>
      </c>
      <c r="K242" s="50"/>
      <c r="L242" s="50"/>
      <c r="M242" s="49"/>
    </row>
    <row r="243" spans="1:13">
      <c r="A243" s="73">
        <v>236</v>
      </c>
      <c r="B243" s="49"/>
      <c r="C243" s="49"/>
      <c r="D243" s="49"/>
      <c r="E243" s="78"/>
      <c r="F243" s="78"/>
      <c r="G243" s="51"/>
      <c r="H243" s="79"/>
      <c r="I243" s="80"/>
      <c r="J243" s="139" t="e">
        <f t="shared" si="3"/>
        <v>#DIV/0!</v>
      </c>
      <c r="K243" s="50"/>
      <c r="L243" s="50"/>
      <c r="M243" s="49"/>
    </row>
    <row r="244" spans="1:13">
      <c r="A244" s="73">
        <v>237</v>
      </c>
      <c r="B244" s="49"/>
      <c r="C244" s="49"/>
      <c r="D244" s="49"/>
      <c r="E244" s="78"/>
      <c r="F244" s="78"/>
      <c r="G244" s="51"/>
      <c r="H244" s="79"/>
      <c r="I244" s="80"/>
      <c r="J244" s="139" t="e">
        <f t="shared" si="3"/>
        <v>#DIV/0!</v>
      </c>
      <c r="K244" s="50"/>
      <c r="L244" s="50"/>
      <c r="M244" s="49"/>
    </row>
    <row r="245" spans="1:13">
      <c r="A245" s="32">
        <v>238</v>
      </c>
      <c r="B245" s="49"/>
      <c r="C245" s="49"/>
      <c r="D245" s="49"/>
      <c r="E245" s="78"/>
      <c r="F245" s="78"/>
      <c r="G245" s="51"/>
      <c r="H245" s="79"/>
      <c r="I245" s="80"/>
      <c r="J245" s="139" t="e">
        <f t="shared" si="3"/>
        <v>#DIV/0!</v>
      </c>
      <c r="K245" s="50"/>
      <c r="L245" s="50"/>
      <c r="M245" s="49"/>
    </row>
    <row r="246" spans="1:13">
      <c r="A246" s="32">
        <v>239</v>
      </c>
      <c r="B246" s="49"/>
      <c r="C246" s="49"/>
      <c r="D246" s="49"/>
      <c r="E246" s="78"/>
      <c r="F246" s="78"/>
      <c r="G246" s="51"/>
      <c r="H246" s="79"/>
      <c r="I246" s="80"/>
      <c r="J246" s="139" t="e">
        <f t="shared" si="3"/>
        <v>#DIV/0!</v>
      </c>
      <c r="K246" s="50"/>
      <c r="L246" s="50"/>
      <c r="M246" s="49"/>
    </row>
    <row r="247" spans="1:13">
      <c r="A247" s="32">
        <v>240</v>
      </c>
      <c r="B247" s="49"/>
      <c r="C247" s="49"/>
      <c r="D247" s="49"/>
      <c r="E247" s="78"/>
      <c r="F247" s="78"/>
      <c r="G247" s="51"/>
      <c r="H247" s="79"/>
      <c r="I247" s="80"/>
      <c r="J247" s="152" t="e">
        <f t="shared" si="3"/>
        <v>#DIV/0!</v>
      </c>
      <c r="K247" s="50"/>
      <c r="L247" s="50"/>
      <c r="M247" s="49"/>
    </row>
    <row r="248" spans="1:13">
      <c r="A248" s="32">
        <v>241</v>
      </c>
      <c r="B248" s="49"/>
      <c r="C248" s="49"/>
      <c r="D248" s="49"/>
      <c r="E248" s="78"/>
      <c r="F248" s="78"/>
      <c r="G248" s="51"/>
      <c r="H248" s="79"/>
      <c r="I248" s="80"/>
      <c r="J248" s="152" t="e">
        <f t="shared" si="3"/>
        <v>#DIV/0!</v>
      </c>
      <c r="K248" s="50"/>
      <c r="L248" s="50"/>
      <c r="M248" s="49"/>
    </row>
    <row r="249" spans="1:13">
      <c r="A249" s="32">
        <v>242</v>
      </c>
      <c r="B249" s="49"/>
      <c r="C249" s="49"/>
      <c r="D249" s="49"/>
      <c r="E249" s="78"/>
      <c r="F249" s="78"/>
      <c r="G249" s="51"/>
      <c r="H249" s="79"/>
      <c r="I249" s="80"/>
      <c r="J249" s="139" t="e">
        <f t="shared" si="3"/>
        <v>#DIV/0!</v>
      </c>
      <c r="K249" s="50"/>
      <c r="L249" s="50"/>
      <c r="M249" s="49"/>
    </row>
    <row r="250" spans="1:13">
      <c r="A250" s="32">
        <v>243</v>
      </c>
      <c r="B250" s="49"/>
      <c r="C250" s="49"/>
      <c r="D250" s="49"/>
      <c r="E250" s="78"/>
      <c r="F250" s="78"/>
      <c r="G250" s="51"/>
      <c r="H250" s="79"/>
      <c r="I250" s="80"/>
      <c r="J250" s="152" t="e">
        <f t="shared" si="3"/>
        <v>#DIV/0!</v>
      </c>
      <c r="K250" s="50"/>
      <c r="L250" s="50"/>
      <c r="M250" s="49"/>
    </row>
    <row r="251" spans="1:13">
      <c r="A251" s="32">
        <v>244</v>
      </c>
      <c r="B251" s="49"/>
      <c r="C251" s="49"/>
      <c r="D251" s="49"/>
      <c r="E251" s="78"/>
      <c r="F251" s="78"/>
      <c r="G251" s="51"/>
      <c r="H251" s="79"/>
      <c r="I251" s="80"/>
      <c r="J251" s="152" t="e">
        <f t="shared" si="3"/>
        <v>#DIV/0!</v>
      </c>
      <c r="K251" s="50"/>
      <c r="L251" s="50"/>
      <c r="M251" s="49"/>
    </row>
    <row r="252" spans="1:13">
      <c r="A252" s="32">
        <v>245</v>
      </c>
      <c r="B252" s="49"/>
      <c r="C252" s="49"/>
      <c r="D252" s="49"/>
      <c r="E252" s="78"/>
      <c r="F252" s="78"/>
      <c r="G252" s="51"/>
      <c r="H252" s="79"/>
      <c r="I252" s="80"/>
      <c r="J252" s="139" t="e">
        <f t="shared" si="3"/>
        <v>#DIV/0!</v>
      </c>
      <c r="K252" s="50"/>
      <c r="L252" s="50"/>
      <c r="M252" s="49"/>
    </row>
    <row r="253" spans="1:13">
      <c r="A253" s="73">
        <v>246</v>
      </c>
      <c r="B253" s="49"/>
      <c r="C253" s="49"/>
      <c r="D253" s="49"/>
      <c r="E253" s="78"/>
      <c r="F253" s="78"/>
      <c r="G253" s="51"/>
      <c r="H253" s="79"/>
      <c r="I253" s="80"/>
      <c r="J253" s="139" t="e">
        <f t="shared" si="3"/>
        <v>#DIV/0!</v>
      </c>
      <c r="K253" s="50"/>
      <c r="L253" s="50"/>
      <c r="M253" s="49"/>
    </row>
    <row r="254" spans="1:13">
      <c r="A254" s="73">
        <v>247</v>
      </c>
      <c r="B254" s="49"/>
      <c r="C254" s="49"/>
      <c r="D254" s="49"/>
      <c r="E254" s="78"/>
      <c r="F254" s="78"/>
      <c r="G254" s="51"/>
      <c r="H254" s="79"/>
      <c r="I254" s="80"/>
      <c r="J254" s="139" t="e">
        <f t="shared" si="3"/>
        <v>#DIV/0!</v>
      </c>
      <c r="K254" s="50"/>
      <c r="L254" s="50"/>
      <c r="M254" s="49"/>
    </row>
    <row r="255" spans="1:13">
      <c r="A255" s="32">
        <v>248</v>
      </c>
      <c r="B255" s="49"/>
      <c r="C255" s="49"/>
      <c r="D255" s="49"/>
      <c r="E255" s="78"/>
      <c r="F255" s="78"/>
      <c r="G255" s="51"/>
      <c r="H255" s="79"/>
      <c r="I255" s="80"/>
      <c r="J255" s="139" t="e">
        <f t="shared" si="3"/>
        <v>#DIV/0!</v>
      </c>
      <c r="K255" s="50"/>
      <c r="L255" s="50"/>
      <c r="M255" s="49"/>
    </row>
    <row r="256" spans="1:13">
      <c r="A256" s="32">
        <v>249</v>
      </c>
      <c r="B256" s="49"/>
      <c r="C256" s="49"/>
      <c r="D256" s="49"/>
      <c r="E256" s="78"/>
      <c r="F256" s="78"/>
      <c r="G256" s="51"/>
      <c r="H256" s="79"/>
      <c r="I256" s="80"/>
      <c r="J256" s="152" t="e">
        <f t="shared" si="3"/>
        <v>#DIV/0!</v>
      </c>
      <c r="K256" s="50"/>
      <c r="L256" s="50"/>
      <c r="M256" s="49"/>
    </row>
    <row r="257" spans="1:13">
      <c r="A257" s="32">
        <v>250</v>
      </c>
      <c r="B257" s="49"/>
      <c r="C257" s="49"/>
      <c r="D257" s="49"/>
      <c r="E257" s="78"/>
      <c r="F257" s="78"/>
      <c r="G257" s="51"/>
      <c r="H257" s="79"/>
      <c r="I257" s="80"/>
      <c r="J257" s="152" t="e">
        <f t="shared" si="3"/>
        <v>#DIV/0!</v>
      </c>
      <c r="K257" s="50"/>
      <c r="L257" s="50"/>
      <c r="M257" s="49"/>
    </row>
    <row r="258" spans="1:13">
      <c r="A258" s="32">
        <v>251</v>
      </c>
      <c r="B258" s="49"/>
      <c r="C258" s="49"/>
      <c r="D258" s="49"/>
      <c r="E258" s="78"/>
      <c r="F258" s="78"/>
      <c r="G258" s="51"/>
      <c r="H258" s="79"/>
      <c r="I258" s="80"/>
      <c r="J258" s="139" t="e">
        <f t="shared" si="3"/>
        <v>#DIV/0!</v>
      </c>
      <c r="K258" s="50"/>
      <c r="L258" s="50"/>
      <c r="M258" s="49"/>
    </row>
    <row r="259" spans="1:13">
      <c r="A259" s="32">
        <v>252</v>
      </c>
      <c r="B259" s="49"/>
      <c r="C259" s="49"/>
      <c r="D259" s="49"/>
      <c r="E259" s="78"/>
      <c r="F259" s="78"/>
      <c r="G259" s="51"/>
      <c r="H259" s="79"/>
      <c r="I259" s="80"/>
      <c r="J259" s="152" t="e">
        <f t="shared" si="3"/>
        <v>#DIV/0!</v>
      </c>
      <c r="K259" s="50"/>
      <c r="L259" s="50"/>
      <c r="M259" s="49"/>
    </row>
    <row r="260" spans="1:13">
      <c r="A260" s="32">
        <v>253</v>
      </c>
      <c r="B260" s="49"/>
      <c r="C260" s="49"/>
      <c r="D260" s="49"/>
      <c r="E260" s="78"/>
      <c r="F260" s="78"/>
      <c r="G260" s="51"/>
      <c r="H260" s="79"/>
      <c r="I260" s="80"/>
      <c r="J260" s="152" t="e">
        <f t="shared" si="3"/>
        <v>#DIV/0!</v>
      </c>
      <c r="K260" s="50"/>
      <c r="L260" s="50"/>
      <c r="M260" s="49"/>
    </row>
    <row r="261" spans="1:13">
      <c r="A261" s="32">
        <v>254</v>
      </c>
      <c r="B261" s="49"/>
      <c r="C261" s="49"/>
      <c r="D261" s="49"/>
      <c r="E261" s="78"/>
      <c r="F261" s="78"/>
      <c r="G261" s="51"/>
      <c r="H261" s="79"/>
      <c r="I261" s="80"/>
      <c r="J261" s="139" t="e">
        <f t="shared" si="3"/>
        <v>#DIV/0!</v>
      </c>
      <c r="K261" s="50"/>
      <c r="L261" s="50"/>
      <c r="M261" s="49"/>
    </row>
    <row r="262" spans="1:13">
      <c r="A262" s="32">
        <v>255</v>
      </c>
      <c r="B262" s="49"/>
      <c r="C262" s="49"/>
      <c r="D262" s="49"/>
      <c r="E262" s="78"/>
      <c r="F262" s="78"/>
      <c r="G262" s="51"/>
      <c r="H262" s="79"/>
      <c r="I262" s="80"/>
      <c r="J262" s="139" t="e">
        <f t="shared" si="3"/>
        <v>#DIV/0!</v>
      </c>
      <c r="K262" s="50"/>
      <c r="L262" s="50"/>
      <c r="M262" s="49"/>
    </row>
    <row r="263" spans="1:13">
      <c r="A263" s="73">
        <v>256</v>
      </c>
      <c r="B263" s="49"/>
      <c r="C263" s="49"/>
      <c r="D263" s="49"/>
      <c r="E263" s="78"/>
      <c r="F263" s="78"/>
      <c r="G263" s="51"/>
      <c r="H263" s="79"/>
      <c r="I263" s="80"/>
      <c r="J263" s="139" t="e">
        <f t="shared" si="3"/>
        <v>#DIV/0!</v>
      </c>
      <c r="K263" s="50"/>
      <c r="L263" s="50"/>
      <c r="M263" s="49"/>
    </row>
    <row r="264" spans="1:13">
      <c r="A264" s="73">
        <v>257</v>
      </c>
      <c r="B264" s="49"/>
      <c r="C264" s="49"/>
      <c r="D264" s="49"/>
      <c r="E264" s="78"/>
      <c r="F264" s="78"/>
      <c r="G264" s="51"/>
      <c r="H264" s="79"/>
      <c r="I264" s="80"/>
      <c r="J264" s="139" t="e">
        <f t="shared" ref="J264:J327" si="4">H264/I264</f>
        <v>#DIV/0!</v>
      </c>
      <c r="K264" s="50"/>
      <c r="L264" s="50"/>
      <c r="M264" s="49"/>
    </row>
    <row r="265" spans="1:13">
      <c r="A265" s="32">
        <v>258</v>
      </c>
      <c r="B265" s="49"/>
      <c r="C265" s="49"/>
      <c r="D265" s="49"/>
      <c r="E265" s="78"/>
      <c r="F265" s="78"/>
      <c r="G265" s="51"/>
      <c r="H265" s="79"/>
      <c r="I265" s="80"/>
      <c r="J265" s="152" t="e">
        <f t="shared" si="4"/>
        <v>#DIV/0!</v>
      </c>
      <c r="K265" s="50"/>
      <c r="L265" s="50"/>
      <c r="M265" s="49"/>
    </row>
    <row r="266" spans="1:13">
      <c r="A266" s="32">
        <v>259</v>
      </c>
      <c r="B266" s="49"/>
      <c r="C266" s="49"/>
      <c r="D266" s="49"/>
      <c r="E266" s="78"/>
      <c r="F266" s="78"/>
      <c r="G266" s="51"/>
      <c r="H266" s="79"/>
      <c r="I266" s="80"/>
      <c r="J266" s="152" t="e">
        <f t="shared" si="4"/>
        <v>#DIV/0!</v>
      </c>
      <c r="K266" s="50"/>
      <c r="L266" s="50"/>
      <c r="M266" s="49"/>
    </row>
    <row r="267" spans="1:13">
      <c r="A267" s="32">
        <v>260</v>
      </c>
      <c r="B267" s="49"/>
      <c r="C267" s="49"/>
      <c r="D267" s="49"/>
      <c r="E267" s="78"/>
      <c r="F267" s="78"/>
      <c r="G267" s="51"/>
      <c r="H267" s="79"/>
      <c r="I267" s="80"/>
      <c r="J267" s="139" t="e">
        <f t="shared" si="4"/>
        <v>#DIV/0!</v>
      </c>
      <c r="K267" s="50"/>
      <c r="L267" s="50"/>
      <c r="M267" s="49"/>
    </row>
    <row r="268" spans="1:13">
      <c r="A268" s="32">
        <v>261</v>
      </c>
      <c r="B268" s="49"/>
      <c r="C268" s="49"/>
      <c r="D268" s="49"/>
      <c r="E268" s="78"/>
      <c r="F268" s="78"/>
      <c r="G268" s="51"/>
      <c r="H268" s="79"/>
      <c r="I268" s="80"/>
      <c r="J268" s="152" t="e">
        <f t="shared" si="4"/>
        <v>#DIV/0!</v>
      </c>
      <c r="K268" s="50"/>
      <c r="L268" s="50"/>
      <c r="M268" s="49"/>
    </row>
    <row r="269" spans="1:13">
      <c r="A269" s="32">
        <v>262</v>
      </c>
      <c r="B269" s="49"/>
      <c r="C269" s="49"/>
      <c r="D269" s="49"/>
      <c r="E269" s="78"/>
      <c r="F269" s="78"/>
      <c r="G269" s="51"/>
      <c r="H269" s="79"/>
      <c r="I269" s="80"/>
      <c r="J269" s="152" t="e">
        <f t="shared" si="4"/>
        <v>#DIV/0!</v>
      </c>
      <c r="K269" s="50"/>
      <c r="L269" s="50"/>
      <c r="M269" s="49"/>
    </row>
    <row r="270" spans="1:13">
      <c r="A270" s="32">
        <v>263</v>
      </c>
      <c r="B270" s="49"/>
      <c r="C270" s="49"/>
      <c r="D270" s="49"/>
      <c r="E270" s="78"/>
      <c r="F270" s="78"/>
      <c r="G270" s="51"/>
      <c r="H270" s="79"/>
      <c r="I270" s="80"/>
      <c r="J270" s="139" t="e">
        <f t="shared" si="4"/>
        <v>#DIV/0!</v>
      </c>
      <c r="K270" s="50"/>
      <c r="L270" s="50"/>
      <c r="M270" s="49"/>
    </row>
    <row r="271" spans="1:13">
      <c r="A271" s="32">
        <v>264</v>
      </c>
      <c r="B271" s="49"/>
      <c r="C271" s="49"/>
      <c r="D271" s="49"/>
      <c r="E271" s="78"/>
      <c r="F271" s="78"/>
      <c r="G271" s="51"/>
      <c r="H271" s="79"/>
      <c r="I271" s="80"/>
      <c r="J271" s="139" t="e">
        <f t="shared" si="4"/>
        <v>#DIV/0!</v>
      </c>
      <c r="K271" s="50"/>
      <c r="L271" s="50"/>
      <c r="M271" s="49"/>
    </row>
    <row r="272" spans="1:13">
      <c r="A272" s="32">
        <v>265</v>
      </c>
      <c r="B272" s="49"/>
      <c r="C272" s="49"/>
      <c r="D272" s="49"/>
      <c r="E272" s="78"/>
      <c r="F272" s="78"/>
      <c r="G272" s="51"/>
      <c r="H272" s="79"/>
      <c r="I272" s="80"/>
      <c r="J272" s="139" t="e">
        <f t="shared" si="4"/>
        <v>#DIV/0!</v>
      </c>
      <c r="K272" s="50"/>
      <c r="L272" s="50"/>
      <c r="M272" s="49"/>
    </row>
    <row r="273" spans="1:13">
      <c r="A273" s="73">
        <v>266</v>
      </c>
      <c r="B273" s="49"/>
      <c r="C273" s="49"/>
      <c r="D273" s="49"/>
      <c r="E273" s="78"/>
      <c r="F273" s="78"/>
      <c r="G273" s="51"/>
      <c r="H273" s="79"/>
      <c r="I273" s="80"/>
      <c r="J273" s="139" t="e">
        <f t="shared" si="4"/>
        <v>#DIV/0!</v>
      </c>
      <c r="K273" s="50"/>
      <c r="L273" s="50"/>
      <c r="M273" s="49"/>
    </row>
    <row r="274" spans="1:13">
      <c r="A274" s="73">
        <v>267</v>
      </c>
      <c r="B274" s="49"/>
      <c r="C274" s="49"/>
      <c r="D274" s="49"/>
      <c r="E274" s="78"/>
      <c r="F274" s="78"/>
      <c r="G274" s="51"/>
      <c r="H274" s="79"/>
      <c r="I274" s="80"/>
      <c r="J274" s="152" t="e">
        <f t="shared" si="4"/>
        <v>#DIV/0!</v>
      </c>
      <c r="K274" s="50"/>
      <c r="L274" s="50"/>
      <c r="M274" s="49"/>
    </row>
    <row r="275" spans="1:13">
      <c r="A275" s="32">
        <v>268</v>
      </c>
      <c r="B275" s="49"/>
      <c r="C275" s="49"/>
      <c r="D275" s="49"/>
      <c r="E275" s="78"/>
      <c r="F275" s="78"/>
      <c r="G275" s="51"/>
      <c r="H275" s="79"/>
      <c r="I275" s="80"/>
      <c r="J275" s="152" t="e">
        <f t="shared" si="4"/>
        <v>#DIV/0!</v>
      </c>
      <c r="K275" s="50"/>
      <c r="L275" s="50"/>
      <c r="M275" s="49"/>
    </row>
    <row r="276" spans="1:13">
      <c r="A276" s="32">
        <v>269</v>
      </c>
      <c r="B276" s="49"/>
      <c r="C276" s="49"/>
      <c r="D276" s="49"/>
      <c r="E276" s="78"/>
      <c r="F276" s="78"/>
      <c r="G276" s="51"/>
      <c r="H276" s="79"/>
      <c r="I276" s="80"/>
      <c r="J276" s="139" t="e">
        <f t="shared" si="4"/>
        <v>#DIV/0!</v>
      </c>
      <c r="K276" s="50"/>
      <c r="L276" s="50"/>
      <c r="M276" s="49"/>
    </row>
    <row r="277" spans="1:13">
      <c r="A277" s="32">
        <v>270</v>
      </c>
      <c r="B277" s="49"/>
      <c r="C277" s="49"/>
      <c r="D277" s="49"/>
      <c r="E277" s="78"/>
      <c r="F277" s="78"/>
      <c r="G277" s="51"/>
      <c r="H277" s="79"/>
      <c r="I277" s="80"/>
      <c r="J277" s="152" t="e">
        <f t="shared" si="4"/>
        <v>#DIV/0!</v>
      </c>
      <c r="K277" s="50"/>
      <c r="L277" s="50"/>
      <c r="M277" s="49"/>
    </row>
    <row r="278" spans="1:13">
      <c r="A278" s="32">
        <v>271</v>
      </c>
      <c r="B278" s="49"/>
      <c r="C278" s="49"/>
      <c r="D278" s="49"/>
      <c r="E278" s="78"/>
      <c r="F278" s="78"/>
      <c r="G278" s="51"/>
      <c r="H278" s="79"/>
      <c r="I278" s="80"/>
      <c r="J278" s="152" t="e">
        <f t="shared" si="4"/>
        <v>#DIV/0!</v>
      </c>
      <c r="K278" s="50"/>
      <c r="L278" s="50"/>
      <c r="M278" s="49"/>
    </row>
    <row r="279" spans="1:13">
      <c r="A279" s="32">
        <v>272</v>
      </c>
      <c r="B279" s="49"/>
      <c r="C279" s="49"/>
      <c r="D279" s="49"/>
      <c r="E279" s="78"/>
      <c r="F279" s="78"/>
      <c r="G279" s="51"/>
      <c r="H279" s="79"/>
      <c r="I279" s="80"/>
      <c r="J279" s="139" t="e">
        <f t="shared" si="4"/>
        <v>#DIV/0!</v>
      </c>
      <c r="K279" s="50"/>
      <c r="L279" s="50"/>
      <c r="M279" s="49"/>
    </row>
    <row r="280" spans="1:13">
      <c r="A280" s="32">
        <v>273</v>
      </c>
      <c r="B280" s="49"/>
      <c r="C280" s="49"/>
      <c r="D280" s="49"/>
      <c r="E280" s="78"/>
      <c r="F280" s="78"/>
      <c r="G280" s="51"/>
      <c r="H280" s="79"/>
      <c r="I280" s="80"/>
      <c r="J280" s="139" t="e">
        <f t="shared" si="4"/>
        <v>#DIV/0!</v>
      </c>
      <c r="K280" s="50"/>
      <c r="L280" s="50"/>
      <c r="M280" s="49"/>
    </row>
    <row r="281" spans="1:13">
      <c r="A281" s="32">
        <v>274</v>
      </c>
      <c r="B281" s="49"/>
      <c r="C281" s="49"/>
      <c r="D281" s="49"/>
      <c r="E281" s="78"/>
      <c r="F281" s="78"/>
      <c r="G281" s="51"/>
      <c r="H281" s="79"/>
      <c r="I281" s="80"/>
      <c r="J281" s="139" t="e">
        <f t="shared" si="4"/>
        <v>#DIV/0!</v>
      </c>
      <c r="K281" s="50"/>
      <c r="L281" s="50"/>
      <c r="M281" s="49"/>
    </row>
    <row r="282" spans="1:13">
      <c r="A282" s="32">
        <v>275</v>
      </c>
      <c r="B282" s="49"/>
      <c r="C282" s="49"/>
      <c r="D282" s="49"/>
      <c r="E282" s="78"/>
      <c r="F282" s="78"/>
      <c r="G282" s="51"/>
      <c r="H282" s="79"/>
      <c r="I282" s="80"/>
      <c r="J282" s="139" t="e">
        <f t="shared" si="4"/>
        <v>#DIV/0!</v>
      </c>
      <c r="K282" s="50"/>
      <c r="L282" s="50"/>
      <c r="M282" s="49"/>
    </row>
    <row r="283" spans="1:13">
      <c r="A283" s="73">
        <v>276</v>
      </c>
      <c r="B283" s="49"/>
      <c r="C283" s="49"/>
      <c r="D283" s="49"/>
      <c r="E283" s="78"/>
      <c r="F283" s="78"/>
      <c r="G283" s="51"/>
      <c r="H283" s="79"/>
      <c r="I283" s="80"/>
      <c r="J283" s="152" t="e">
        <f t="shared" si="4"/>
        <v>#DIV/0!</v>
      </c>
      <c r="K283" s="50"/>
      <c r="L283" s="50"/>
      <c r="M283" s="49"/>
    </row>
    <row r="284" spans="1:13">
      <c r="A284" s="73">
        <v>277</v>
      </c>
      <c r="B284" s="49"/>
      <c r="C284" s="49"/>
      <c r="D284" s="49"/>
      <c r="E284" s="78"/>
      <c r="F284" s="78"/>
      <c r="G284" s="51"/>
      <c r="H284" s="79"/>
      <c r="I284" s="80"/>
      <c r="J284" s="152" t="e">
        <f t="shared" si="4"/>
        <v>#DIV/0!</v>
      </c>
      <c r="K284" s="50"/>
      <c r="L284" s="50"/>
      <c r="M284" s="49"/>
    </row>
    <row r="285" spans="1:13">
      <c r="A285" s="32">
        <v>278</v>
      </c>
      <c r="B285" s="49"/>
      <c r="C285" s="49"/>
      <c r="D285" s="49"/>
      <c r="E285" s="78"/>
      <c r="F285" s="78"/>
      <c r="G285" s="51"/>
      <c r="H285" s="79"/>
      <c r="I285" s="80"/>
      <c r="J285" s="139" t="e">
        <f t="shared" si="4"/>
        <v>#DIV/0!</v>
      </c>
      <c r="K285" s="50"/>
      <c r="L285" s="50"/>
      <c r="M285" s="49"/>
    </row>
    <row r="286" spans="1:13">
      <c r="A286" s="32">
        <v>279</v>
      </c>
      <c r="B286" s="49"/>
      <c r="C286" s="49"/>
      <c r="D286" s="49"/>
      <c r="E286" s="78"/>
      <c r="F286" s="78"/>
      <c r="G286" s="51"/>
      <c r="H286" s="79"/>
      <c r="I286" s="80"/>
      <c r="J286" s="152" t="e">
        <f t="shared" si="4"/>
        <v>#DIV/0!</v>
      </c>
      <c r="K286" s="50"/>
      <c r="L286" s="50"/>
      <c r="M286" s="49"/>
    </row>
    <row r="287" spans="1:13">
      <c r="A287" s="32">
        <v>280</v>
      </c>
      <c r="B287" s="49"/>
      <c r="C287" s="49"/>
      <c r="D287" s="49"/>
      <c r="E287" s="78"/>
      <c r="F287" s="78"/>
      <c r="G287" s="51"/>
      <c r="H287" s="79"/>
      <c r="I287" s="80"/>
      <c r="J287" s="152" t="e">
        <f t="shared" si="4"/>
        <v>#DIV/0!</v>
      </c>
      <c r="K287" s="50"/>
      <c r="L287" s="50"/>
      <c r="M287" s="49"/>
    </row>
    <row r="288" spans="1:13">
      <c r="A288" s="32">
        <v>281</v>
      </c>
      <c r="B288" s="49"/>
      <c r="C288" s="49"/>
      <c r="D288" s="49"/>
      <c r="E288" s="78"/>
      <c r="F288" s="78"/>
      <c r="G288" s="51"/>
      <c r="H288" s="79"/>
      <c r="I288" s="80"/>
      <c r="J288" s="139" t="e">
        <f t="shared" si="4"/>
        <v>#DIV/0!</v>
      </c>
      <c r="K288" s="50"/>
      <c r="L288" s="50"/>
      <c r="M288" s="49"/>
    </row>
    <row r="289" spans="1:13">
      <c r="A289" s="32">
        <v>282</v>
      </c>
      <c r="B289" s="49"/>
      <c r="C289" s="49"/>
      <c r="D289" s="49"/>
      <c r="E289" s="78"/>
      <c r="F289" s="78"/>
      <c r="G289" s="51"/>
      <c r="H289" s="79"/>
      <c r="I289" s="80"/>
      <c r="J289" s="139" t="e">
        <f t="shared" si="4"/>
        <v>#DIV/0!</v>
      </c>
      <c r="K289" s="50"/>
      <c r="L289" s="50"/>
      <c r="M289" s="49"/>
    </row>
    <row r="290" spans="1:13">
      <c r="A290" s="32">
        <v>283</v>
      </c>
      <c r="B290" s="49"/>
      <c r="C290" s="49"/>
      <c r="D290" s="49"/>
      <c r="E290" s="78"/>
      <c r="F290" s="78"/>
      <c r="G290" s="51"/>
      <c r="H290" s="79"/>
      <c r="I290" s="80"/>
      <c r="J290" s="139" t="e">
        <f t="shared" si="4"/>
        <v>#DIV/0!</v>
      </c>
      <c r="K290" s="50"/>
      <c r="L290" s="50"/>
      <c r="M290" s="49"/>
    </row>
    <row r="291" spans="1:13">
      <c r="A291" s="32">
        <v>284</v>
      </c>
      <c r="B291" s="49"/>
      <c r="C291" s="49"/>
      <c r="D291" s="49"/>
      <c r="E291" s="78"/>
      <c r="F291" s="78"/>
      <c r="G291" s="51"/>
      <c r="H291" s="79"/>
      <c r="I291" s="80"/>
      <c r="J291" s="139" t="e">
        <f t="shared" si="4"/>
        <v>#DIV/0!</v>
      </c>
      <c r="K291" s="50"/>
      <c r="L291" s="50"/>
      <c r="M291" s="49"/>
    </row>
    <row r="292" spans="1:13">
      <c r="A292" s="32">
        <v>285</v>
      </c>
      <c r="B292" s="49"/>
      <c r="C292" s="49"/>
      <c r="D292" s="49"/>
      <c r="E292" s="78"/>
      <c r="F292" s="78"/>
      <c r="G292" s="51"/>
      <c r="H292" s="79"/>
      <c r="I292" s="80"/>
      <c r="J292" s="152" t="e">
        <f t="shared" si="4"/>
        <v>#DIV/0!</v>
      </c>
      <c r="K292" s="50"/>
      <c r="L292" s="50"/>
      <c r="M292" s="49"/>
    </row>
    <row r="293" spans="1:13">
      <c r="A293" s="73">
        <v>286</v>
      </c>
      <c r="B293" s="49"/>
      <c r="C293" s="49"/>
      <c r="D293" s="49"/>
      <c r="E293" s="78"/>
      <c r="F293" s="78"/>
      <c r="G293" s="51"/>
      <c r="H293" s="79"/>
      <c r="I293" s="80"/>
      <c r="J293" s="152" t="e">
        <f t="shared" si="4"/>
        <v>#DIV/0!</v>
      </c>
      <c r="K293" s="50"/>
      <c r="L293" s="50"/>
      <c r="M293" s="49"/>
    </row>
    <row r="294" spans="1:13">
      <c r="A294" s="73">
        <v>287</v>
      </c>
      <c r="B294" s="49"/>
      <c r="C294" s="49"/>
      <c r="D294" s="49"/>
      <c r="E294" s="78"/>
      <c r="F294" s="78"/>
      <c r="G294" s="51"/>
      <c r="H294" s="79"/>
      <c r="I294" s="80"/>
      <c r="J294" s="139" t="e">
        <f t="shared" si="4"/>
        <v>#DIV/0!</v>
      </c>
      <c r="K294" s="50"/>
      <c r="L294" s="50"/>
      <c r="M294" s="49"/>
    </row>
    <row r="295" spans="1:13">
      <c r="A295" s="32">
        <v>288</v>
      </c>
      <c r="B295" s="49"/>
      <c r="C295" s="49"/>
      <c r="D295" s="49"/>
      <c r="E295" s="78"/>
      <c r="F295" s="78"/>
      <c r="G295" s="51"/>
      <c r="H295" s="79"/>
      <c r="I295" s="80"/>
      <c r="J295" s="152" t="e">
        <f t="shared" si="4"/>
        <v>#DIV/0!</v>
      </c>
      <c r="K295" s="50"/>
      <c r="L295" s="50"/>
      <c r="M295" s="49"/>
    </row>
    <row r="296" spans="1:13">
      <c r="A296" s="32">
        <v>289</v>
      </c>
      <c r="B296" s="49"/>
      <c r="C296" s="49"/>
      <c r="D296" s="49"/>
      <c r="E296" s="78"/>
      <c r="F296" s="78"/>
      <c r="G296" s="51"/>
      <c r="H296" s="79"/>
      <c r="I296" s="80"/>
      <c r="J296" s="152" t="e">
        <f t="shared" si="4"/>
        <v>#DIV/0!</v>
      </c>
      <c r="K296" s="50"/>
      <c r="L296" s="50"/>
      <c r="M296" s="49"/>
    </row>
    <row r="297" spans="1:13">
      <c r="A297" s="32">
        <v>290</v>
      </c>
      <c r="B297" s="49"/>
      <c r="C297" s="49"/>
      <c r="D297" s="49"/>
      <c r="E297" s="78"/>
      <c r="F297" s="78"/>
      <c r="G297" s="51"/>
      <c r="H297" s="79"/>
      <c r="I297" s="80"/>
      <c r="J297" s="139" t="e">
        <f t="shared" si="4"/>
        <v>#DIV/0!</v>
      </c>
      <c r="K297" s="50"/>
      <c r="L297" s="50"/>
      <c r="M297" s="49"/>
    </row>
    <row r="298" spans="1:13">
      <c r="A298" s="32">
        <v>291</v>
      </c>
      <c r="B298" s="49"/>
      <c r="C298" s="49"/>
      <c r="D298" s="49"/>
      <c r="E298" s="78"/>
      <c r="F298" s="78"/>
      <c r="G298" s="51"/>
      <c r="H298" s="79"/>
      <c r="I298" s="80"/>
      <c r="J298" s="139" t="e">
        <f t="shared" si="4"/>
        <v>#DIV/0!</v>
      </c>
      <c r="K298" s="50"/>
      <c r="L298" s="50"/>
      <c r="M298" s="49"/>
    </row>
    <row r="299" spans="1:13">
      <c r="A299" s="32">
        <v>292</v>
      </c>
      <c r="B299" s="49"/>
      <c r="C299" s="49"/>
      <c r="D299" s="49"/>
      <c r="E299" s="78"/>
      <c r="F299" s="78"/>
      <c r="G299" s="51"/>
      <c r="H299" s="79"/>
      <c r="I299" s="80"/>
      <c r="J299" s="139" t="e">
        <f t="shared" si="4"/>
        <v>#DIV/0!</v>
      </c>
      <c r="K299" s="50"/>
      <c r="L299" s="50"/>
      <c r="M299" s="49"/>
    </row>
    <row r="300" spans="1:13">
      <c r="A300" s="32">
        <v>293</v>
      </c>
      <c r="B300" s="49"/>
      <c r="C300" s="49"/>
      <c r="D300" s="49"/>
      <c r="E300" s="78"/>
      <c r="F300" s="78"/>
      <c r="G300" s="51"/>
      <c r="H300" s="79"/>
      <c r="I300" s="80"/>
      <c r="J300" s="139" t="e">
        <f t="shared" si="4"/>
        <v>#DIV/0!</v>
      </c>
      <c r="K300" s="50"/>
      <c r="L300" s="50"/>
      <c r="M300" s="49"/>
    </row>
    <row r="301" spans="1:13">
      <c r="A301" s="32">
        <v>294</v>
      </c>
      <c r="B301" s="49"/>
      <c r="C301" s="49"/>
      <c r="D301" s="49"/>
      <c r="E301" s="78"/>
      <c r="F301" s="78"/>
      <c r="G301" s="51"/>
      <c r="H301" s="79"/>
      <c r="I301" s="80"/>
      <c r="J301" s="152" t="e">
        <f t="shared" si="4"/>
        <v>#DIV/0!</v>
      </c>
      <c r="K301" s="50"/>
      <c r="L301" s="50"/>
      <c r="M301" s="49"/>
    </row>
    <row r="302" spans="1:13">
      <c r="A302" s="32">
        <v>295</v>
      </c>
      <c r="B302" s="49"/>
      <c r="C302" s="49"/>
      <c r="D302" s="49"/>
      <c r="E302" s="78"/>
      <c r="F302" s="78"/>
      <c r="G302" s="51"/>
      <c r="H302" s="79"/>
      <c r="I302" s="80"/>
      <c r="J302" s="152" t="e">
        <f t="shared" si="4"/>
        <v>#DIV/0!</v>
      </c>
      <c r="K302" s="50"/>
      <c r="L302" s="50"/>
      <c r="M302" s="49"/>
    </row>
    <row r="303" spans="1:13">
      <c r="A303" s="73">
        <v>296</v>
      </c>
      <c r="B303" s="49"/>
      <c r="C303" s="49"/>
      <c r="D303" s="49"/>
      <c r="E303" s="78"/>
      <c r="F303" s="78"/>
      <c r="G303" s="51"/>
      <c r="H303" s="79"/>
      <c r="I303" s="80"/>
      <c r="J303" s="139" t="e">
        <f t="shared" si="4"/>
        <v>#DIV/0!</v>
      </c>
      <c r="K303" s="50"/>
      <c r="L303" s="50"/>
      <c r="M303" s="49"/>
    </row>
    <row r="304" spans="1:13">
      <c r="A304" s="73">
        <v>297</v>
      </c>
      <c r="B304" s="49"/>
      <c r="C304" s="49"/>
      <c r="D304" s="49"/>
      <c r="E304" s="78"/>
      <c r="F304" s="78"/>
      <c r="G304" s="51"/>
      <c r="H304" s="79"/>
      <c r="I304" s="80"/>
      <c r="J304" s="152" t="e">
        <f t="shared" si="4"/>
        <v>#DIV/0!</v>
      </c>
      <c r="K304" s="50"/>
      <c r="L304" s="50"/>
      <c r="M304" s="49"/>
    </row>
    <row r="305" spans="1:13">
      <c r="A305" s="32">
        <v>298</v>
      </c>
      <c r="B305" s="49"/>
      <c r="C305" s="49"/>
      <c r="D305" s="49"/>
      <c r="E305" s="78"/>
      <c r="F305" s="78"/>
      <c r="G305" s="51"/>
      <c r="H305" s="79"/>
      <c r="I305" s="80"/>
      <c r="J305" s="152" t="e">
        <f t="shared" si="4"/>
        <v>#DIV/0!</v>
      </c>
      <c r="K305" s="50"/>
      <c r="L305" s="50"/>
      <c r="M305" s="49"/>
    </row>
    <row r="306" spans="1:13">
      <c r="A306" s="32">
        <v>299</v>
      </c>
      <c r="B306" s="49"/>
      <c r="C306" s="49"/>
      <c r="D306" s="49"/>
      <c r="E306" s="78"/>
      <c r="F306" s="78"/>
      <c r="G306" s="51"/>
      <c r="H306" s="79"/>
      <c r="I306" s="80"/>
      <c r="J306" s="139" t="e">
        <f t="shared" si="4"/>
        <v>#DIV/0!</v>
      </c>
      <c r="K306" s="50"/>
      <c r="L306" s="50"/>
      <c r="M306" s="49"/>
    </row>
    <row r="307" spans="1:13">
      <c r="A307" s="32">
        <v>300</v>
      </c>
      <c r="B307" s="49"/>
      <c r="C307" s="49"/>
      <c r="D307" s="49"/>
      <c r="E307" s="78"/>
      <c r="F307" s="78"/>
      <c r="G307" s="51"/>
      <c r="H307" s="79"/>
      <c r="I307" s="80"/>
      <c r="J307" s="139" t="e">
        <f t="shared" si="4"/>
        <v>#DIV/0!</v>
      </c>
      <c r="K307" s="50"/>
      <c r="L307" s="50"/>
      <c r="M307" s="49"/>
    </row>
    <row r="308" spans="1:13">
      <c r="A308" s="32">
        <v>301</v>
      </c>
      <c r="B308" s="49"/>
      <c r="C308" s="49"/>
      <c r="D308" s="49"/>
      <c r="E308" s="78"/>
      <c r="F308" s="78"/>
      <c r="G308" s="51"/>
      <c r="H308" s="79"/>
      <c r="I308" s="80"/>
      <c r="J308" s="139" t="e">
        <f t="shared" si="4"/>
        <v>#DIV/0!</v>
      </c>
      <c r="K308" s="50"/>
      <c r="L308" s="50"/>
      <c r="M308" s="49"/>
    </row>
    <row r="309" spans="1:13">
      <c r="A309" s="32">
        <v>302</v>
      </c>
      <c r="B309" s="49"/>
      <c r="C309" s="49"/>
      <c r="D309" s="49"/>
      <c r="E309" s="78"/>
      <c r="F309" s="78"/>
      <c r="G309" s="51"/>
      <c r="H309" s="79"/>
      <c r="I309" s="80"/>
      <c r="J309" s="139" t="e">
        <f t="shared" si="4"/>
        <v>#DIV/0!</v>
      </c>
      <c r="K309" s="50"/>
      <c r="L309" s="50"/>
      <c r="M309" s="49"/>
    </row>
    <row r="310" spans="1:13">
      <c r="A310" s="32">
        <v>303</v>
      </c>
      <c r="B310" s="49"/>
      <c r="C310" s="49"/>
      <c r="D310" s="49"/>
      <c r="E310" s="78"/>
      <c r="F310" s="78"/>
      <c r="G310" s="51"/>
      <c r="H310" s="79"/>
      <c r="I310" s="80"/>
      <c r="J310" s="152" t="e">
        <f t="shared" si="4"/>
        <v>#DIV/0!</v>
      </c>
      <c r="K310" s="50"/>
      <c r="L310" s="50"/>
      <c r="M310" s="49"/>
    </row>
    <row r="311" spans="1:13">
      <c r="A311" s="32">
        <v>304</v>
      </c>
      <c r="B311" s="49"/>
      <c r="C311" s="49"/>
      <c r="D311" s="49"/>
      <c r="E311" s="78"/>
      <c r="F311" s="78"/>
      <c r="G311" s="51"/>
      <c r="H311" s="79"/>
      <c r="I311" s="80"/>
      <c r="J311" s="152" t="e">
        <f t="shared" si="4"/>
        <v>#DIV/0!</v>
      </c>
      <c r="K311" s="50"/>
      <c r="L311" s="50"/>
      <c r="M311" s="49"/>
    </row>
    <row r="312" spans="1:13">
      <c r="A312" s="32">
        <v>305</v>
      </c>
      <c r="B312" s="49"/>
      <c r="C312" s="49"/>
      <c r="D312" s="49"/>
      <c r="E312" s="78"/>
      <c r="F312" s="78"/>
      <c r="G312" s="51"/>
      <c r="H312" s="79"/>
      <c r="I312" s="80"/>
      <c r="J312" s="139" t="e">
        <f t="shared" si="4"/>
        <v>#DIV/0!</v>
      </c>
      <c r="K312" s="50"/>
      <c r="L312" s="50"/>
      <c r="M312" s="49"/>
    </row>
    <row r="313" spans="1:13">
      <c r="A313" s="73">
        <v>306</v>
      </c>
      <c r="B313" s="49"/>
      <c r="C313" s="49"/>
      <c r="D313" s="49"/>
      <c r="E313" s="78"/>
      <c r="F313" s="78"/>
      <c r="G313" s="51"/>
      <c r="H313" s="79"/>
      <c r="I313" s="80"/>
      <c r="J313" s="152" t="e">
        <f t="shared" si="4"/>
        <v>#DIV/0!</v>
      </c>
      <c r="K313" s="50"/>
      <c r="L313" s="50"/>
      <c r="M313" s="49"/>
    </row>
    <row r="314" spans="1:13">
      <c r="A314" s="73">
        <v>307</v>
      </c>
      <c r="B314" s="49"/>
      <c r="C314" s="49"/>
      <c r="D314" s="49"/>
      <c r="E314" s="78"/>
      <c r="F314" s="78"/>
      <c r="G314" s="51"/>
      <c r="H314" s="79"/>
      <c r="I314" s="80"/>
      <c r="J314" s="152" t="e">
        <f t="shared" si="4"/>
        <v>#DIV/0!</v>
      </c>
      <c r="K314" s="50"/>
      <c r="L314" s="50"/>
      <c r="M314" s="49"/>
    </row>
    <row r="315" spans="1:13">
      <c r="A315" s="32">
        <v>308</v>
      </c>
      <c r="B315" s="49"/>
      <c r="C315" s="49"/>
      <c r="D315" s="49"/>
      <c r="E315" s="78"/>
      <c r="F315" s="78"/>
      <c r="G315" s="51"/>
      <c r="H315" s="79"/>
      <c r="I315" s="80"/>
      <c r="J315" s="139" t="e">
        <f t="shared" si="4"/>
        <v>#DIV/0!</v>
      </c>
      <c r="K315" s="50"/>
      <c r="L315" s="50"/>
      <c r="M315" s="49"/>
    </row>
    <row r="316" spans="1:13">
      <c r="A316" s="32">
        <v>309</v>
      </c>
      <c r="B316" s="49"/>
      <c r="C316" s="49"/>
      <c r="D316" s="49"/>
      <c r="E316" s="78"/>
      <c r="F316" s="78"/>
      <c r="G316" s="51"/>
      <c r="H316" s="79"/>
      <c r="I316" s="80"/>
      <c r="J316" s="139" t="e">
        <f t="shared" si="4"/>
        <v>#DIV/0!</v>
      </c>
      <c r="K316" s="50"/>
      <c r="L316" s="50"/>
      <c r="M316" s="49"/>
    </row>
    <row r="317" spans="1:13">
      <c r="A317" s="32">
        <v>310</v>
      </c>
      <c r="B317" s="49"/>
      <c r="C317" s="49"/>
      <c r="D317" s="49"/>
      <c r="E317" s="78"/>
      <c r="F317" s="78"/>
      <c r="G317" s="51"/>
      <c r="H317" s="79"/>
      <c r="I317" s="80"/>
      <c r="J317" s="139" t="e">
        <f t="shared" si="4"/>
        <v>#DIV/0!</v>
      </c>
      <c r="K317" s="50"/>
      <c r="L317" s="50"/>
      <c r="M317" s="49"/>
    </row>
    <row r="318" spans="1:13">
      <c r="A318" s="32">
        <v>311</v>
      </c>
      <c r="B318" s="49"/>
      <c r="C318" s="49"/>
      <c r="D318" s="49"/>
      <c r="E318" s="78"/>
      <c r="F318" s="78"/>
      <c r="G318" s="51"/>
      <c r="H318" s="79"/>
      <c r="I318" s="80"/>
      <c r="J318" s="139" t="e">
        <f t="shared" si="4"/>
        <v>#DIV/0!</v>
      </c>
      <c r="K318" s="50"/>
      <c r="L318" s="50"/>
      <c r="M318" s="49"/>
    </row>
    <row r="319" spans="1:13">
      <c r="A319" s="32">
        <v>312</v>
      </c>
      <c r="B319" s="49"/>
      <c r="C319" s="49"/>
      <c r="D319" s="49"/>
      <c r="E319" s="78"/>
      <c r="F319" s="78"/>
      <c r="G319" s="51"/>
      <c r="H319" s="79"/>
      <c r="I319" s="80"/>
      <c r="J319" s="152" t="e">
        <f t="shared" si="4"/>
        <v>#DIV/0!</v>
      </c>
      <c r="K319" s="50"/>
      <c r="L319" s="50"/>
      <c r="M319" s="49"/>
    </row>
    <row r="320" spans="1:13">
      <c r="A320" s="32">
        <v>313</v>
      </c>
      <c r="B320" s="49"/>
      <c r="C320" s="49"/>
      <c r="D320" s="49"/>
      <c r="E320" s="78"/>
      <c r="F320" s="78"/>
      <c r="G320" s="51"/>
      <c r="H320" s="79"/>
      <c r="I320" s="80"/>
      <c r="J320" s="152" t="e">
        <f t="shared" si="4"/>
        <v>#DIV/0!</v>
      </c>
      <c r="K320" s="50"/>
      <c r="L320" s="50"/>
      <c r="M320" s="49"/>
    </row>
    <row r="321" spans="1:13">
      <c r="A321" s="32">
        <v>314</v>
      </c>
      <c r="B321" s="49"/>
      <c r="C321" s="49"/>
      <c r="D321" s="49"/>
      <c r="E321" s="78"/>
      <c r="F321" s="78"/>
      <c r="G321" s="51"/>
      <c r="H321" s="79"/>
      <c r="I321" s="80"/>
      <c r="J321" s="139" t="e">
        <f t="shared" si="4"/>
        <v>#DIV/0!</v>
      </c>
      <c r="K321" s="50"/>
      <c r="L321" s="50"/>
      <c r="M321" s="49"/>
    </row>
    <row r="322" spans="1:13">
      <c r="A322" s="32">
        <v>315</v>
      </c>
      <c r="B322" s="49"/>
      <c r="C322" s="49"/>
      <c r="D322" s="49"/>
      <c r="E322" s="78"/>
      <c r="F322" s="78"/>
      <c r="G322" s="51"/>
      <c r="H322" s="79"/>
      <c r="I322" s="80"/>
      <c r="J322" s="152" t="e">
        <f t="shared" si="4"/>
        <v>#DIV/0!</v>
      </c>
      <c r="K322" s="50"/>
      <c r="L322" s="50"/>
      <c r="M322" s="49"/>
    </row>
    <row r="323" spans="1:13">
      <c r="A323" s="73">
        <v>316</v>
      </c>
      <c r="B323" s="49"/>
      <c r="C323" s="49"/>
      <c r="D323" s="49"/>
      <c r="E323" s="78"/>
      <c r="F323" s="78"/>
      <c r="G323" s="51"/>
      <c r="H323" s="79"/>
      <c r="I323" s="80"/>
      <c r="J323" s="152" t="e">
        <f t="shared" si="4"/>
        <v>#DIV/0!</v>
      </c>
      <c r="K323" s="50"/>
      <c r="L323" s="50"/>
      <c r="M323" s="49"/>
    </row>
    <row r="324" spans="1:13">
      <c r="A324" s="73">
        <v>317</v>
      </c>
      <c r="B324" s="49"/>
      <c r="C324" s="49"/>
      <c r="D324" s="49"/>
      <c r="E324" s="78"/>
      <c r="F324" s="78"/>
      <c r="G324" s="51"/>
      <c r="H324" s="79"/>
      <c r="I324" s="80"/>
      <c r="J324" s="139" t="e">
        <f t="shared" si="4"/>
        <v>#DIV/0!</v>
      </c>
      <c r="K324" s="50"/>
      <c r="L324" s="50"/>
      <c r="M324" s="49"/>
    </row>
    <row r="325" spans="1:13">
      <c r="A325" s="32">
        <v>318</v>
      </c>
      <c r="B325" s="49"/>
      <c r="C325" s="49"/>
      <c r="D325" s="49"/>
      <c r="E325" s="78"/>
      <c r="F325" s="78"/>
      <c r="G325" s="51"/>
      <c r="H325" s="79"/>
      <c r="I325" s="80"/>
      <c r="J325" s="139" t="e">
        <f t="shared" si="4"/>
        <v>#DIV/0!</v>
      </c>
      <c r="K325" s="50"/>
      <c r="L325" s="50"/>
      <c r="M325" s="49"/>
    </row>
    <row r="326" spans="1:13">
      <c r="A326" s="32">
        <v>319</v>
      </c>
      <c r="B326" s="49"/>
      <c r="C326" s="49"/>
      <c r="D326" s="49"/>
      <c r="E326" s="78"/>
      <c r="F326" s="78"/>
      <c r="G326" s="51"/>
      <c r="H326" s="79"/>
      <c r="I326" s="80"/>
      <c r="J326" s="139" t="e">
        <f t="shared" si="4"/>
        <v>#DIV/0!</v>
      </c>
      <c r="K326" s="50"/>
      <c r="L326" s="50"/>
      <c r="M326" s="49"/>
    </row>
    <row r="327" spans="1:13">
      <c r="A327" s="32">
        <v>320</v>
      </c>
      <c r="B327" s="49"/>
      <c r="C327" s="49"/>
      <c r="D327" s="49"/>
      <c r="E327" s="78"/>
      <c r="F327" s="78"/>
      <c r="G327" s="51"/>
      <c r="H327" s="79"/>
      <c r="I327" s="80"/>
      <c r="J327" s="139" t="e">
        <f t="shared" si="4"/>
        <v>#DIV/0!</v>
      </c>
      <c r="K327" s="50"/>
      <c r="L327" s="50"/>
      <c r="M327" s="49"/>
    </row>
    <row r="328" spans="1:13">
      <c r="A328" s="32">
        <v>321</v>
      </c>
      <c r="B328" s="49"/>
      <c r="C328" s="49"/>
      <c r="D328" s="49"/>
      <c r="E328" s="78"/>
      <c r="F328" s="78"/>
      <c r="G328" s="51"/>
      <c r="H328" s="79"/>
      <c r="I328" s="80"/>
      <c r="J328" s="152" t="e">
        <f t="shared" ref="J328:J357" si="5">H328/I328</f>
        <v>#DIV/0!</v>
      </c>
      <c r="K328" s="50"/>
      <c r="L328" s="50"/>
      <c r="M328" s="49"/>
    </row>
    <row r="329" spans="1:13">
      <c r="A329" s="32">
        <v>322</v>
      </c>
      <c r="B329" s="49"/>
      <c r="C329" s="49"/>
      <c r="D329" s="49"/>
      <c r="E329" s="78"/>
      <c r="F329" s="78"/>
      <c r="G329" s="51"/>
      <c r="H329" s="79"/>
      <c r="I329" s="80"/>
      <c r="J329" s="152" t="e">
        <f t="shared" si="5"/>
        <v>#DIV/0!</v>
      </c>
      <c r="K329" s="50"/>
      <c r="L329" s="50"/>
      <c r="M329" s="49"/>
    </row>
    <row r="330" spans="1:13">
      <c r="A330" s="32">
        <v>323</v>
      </c>
      <c r="B330" s="49"/>
      <c r="C330" s="49"/>
      <c r="D330" s="49"/>
      <c r="E330" s="78"/>
      <c r="F330" s="78"/>
      <c r="G330" s="51"/>
      <c r="H330" s="79"/>
      <c r="I330" s="80"/>
      <c r="J330" s="139" t="e">
        <f t="shared" si="5"/>
        <v>#DIV/0!</v>
      </c>
      <c r="K330" s="50"/>
      <c r="L330" s="50"/>
      <c r="M330" s="49"/>
    </row>
    <row r="331" spans="1:13">
      <c r="A331" s="32">
        <v>324</v>
      </c>
      <c r="B331" s="49"/>
      <c r="C331" s="49"/>
      <c r="D331" s="49"/>
      <c r="E331" s="78"/>
      <c r="F331" s="78"/>
      <c r="G331" s="51"/>
      <c r="H331" s="79"/>
      <c r="I331" s="80"/>
      <c r="J331" s="152" t="e">
        <f t="shared" si="5"/>
        <v>#DIV/0!</v>
      </c>
      <c r="K331" s="50"/>
      <c r="L331" s="50"/>
      <c r="M331" s="49"/>
    </row>
    <row r="332" spans="1:13">
      <c r="A332" s="32">
        <v>325</v>
      </c>
      <c r="B332" s="49"/>
      <c r="C332" s="49"/>
      <c r="D332" s="49"/>
      <c r="E332" s="78"/>
      <c r="F332" s="78"/>
      <c r="G332" s="51"/>
      <c r="H332" s="79"/>
      <c r="I332" s="80"/>
      <c r="J332" s="152" t="e">
        <f t="shared" si="5"/>
        <v>#DIV/0!</v>
      </c>
      <c r="K332" s="50"/>
      <c r="L332" s="50"/>
      <c r="M332" s="49"/>
    </row>
    <row r="333" spans="1:13">
      <c r="A333" s="73">
        <v>326</v>
      </c>
      <c r="B333" s="49"/>
      <c r="C333" s="49"/>
      <c r="D333" s="49"/>
      <c r="E333" s="78"/>
      <c r="F333" s="78"/>
      <c r="G333" s="51"/>
      <c r="H333" s="79"/>
      <c r="I333" s="80"/>
      <c r="J333" s="139" t="e">
        <f t="shared" si="5"/>
        <v>#DIV/0!</v>
      </c>
      <c r="K333" s="50"/>
      <c r="L333" s="50"/>
      <c r="M333" s="49"/>
    </row>
    <row r="334" spans="1:13">
      <c r="A334" s="73">
        <v>327</v>
      </c>
      <c r="B334" s="49"/>
      <c r="C334" s="49"/>
      <c r="D334" s="49"/>
      <c r="E334" s="78"/>
      <c r="F334" s="78"/>
      <c r="G334" s="51"/>
      <c r="H334" s="79"/>
      <c r="I334" s="80"/>
      <c r="J334" s="139" t="e">
        <f t="shared" si="5"/>
        <v>#DIV/0!</v>
      </c>
      <c r="K334" s="50"/>
      <c r="L334" s="50"/>
      <c r="M334" s="49"/>
    </row>
    <row r="335" spans="1:13">
      <c r="A335" s="32">
        <v>328</v>
      </c>
      <c r="B335" s="49"/>
      <c r="C335" s="49"/>
      <c r="D335" s="49"/>
      <c r="E335" s="78"/>
      <c r="F335" s="78"/>
      <c r="G335" s="51"/>
      <c r="H335" s="79"/>
      <c r="I335" s="80"/>
      <c r="J335" s="139" t="e">
        <f t="shared" si="5"/>
        <v>#DIV/0!</v>
      </c>
      <c r="K335" s="50"/>
      <c r="L335" s="50"/>
      <c r="M335" s="49"/>
    </row>
    <row r="336" spans="1:13">
      <c r="A336" s="32">
        <v>329</v>
      </c>
      <c r="B336" s="49"/>
      <c r="C336" s="49"/>
      <c r="D336" s="49"/>
      <c r="E336" s="78"/>
      <c r="F336" s="78"/>
      <c r="G336" s="51"/>
      <c r="H336" s="79"/>
      <c r="I336" s="80"/>
      <c r="J336" s="139" t="e">
        <f t="shared" si="5"/>
        <v>#DIV/0!</v>
      </c>
      <c r="K336" s="50"/>
      <c r="L336" s="50"/>
      <c r="M336" s="49"/>
    </row>
    <row r="337" spans="1:13">
      <c r="A337" s="32">
        <v>330</v>
      </c>
      <c r="B337" s="49"/>
      <c r="C337" s="49"/>
      <c r="D337" s="49"/>
      <c r="E337" s="78"/>
      <c r="F337" s="78"/>
      <c r="G337" s="51"/>
      <c r="H337" s="79"/>
      <c r="I337" s="80"/>
      <c r="J337" s="152" t="e">
        <f t="shared" si="5"/>
        <v>#DIV/0!</v>
      </c>
      <c r="K337" s="50"/>
      <c r="L337" s="50"/>
      <c r="M337" s="49"/>
    </row>
    <row r="338" spans="1:13">
      <c r="A338" s="32">
        <v>331</v>
      </c>
      <c r="B338" s="49"/>
      <c r="C338" s="49"/>
      <c r="D338" s="49"/>
      <c r="E338" s="78"/>
      <c r="F338" s="78"/>
      <c r="G338" s="51"/>
      <c r="H338" s="79"/>
      <c r="I338" s="80"/>
      <c r="J338" s="152" t="e">
        <f t="shared" si="5"/>
        <v>#DIV/0!</v>
      </c>
      <c r="K338" s="50"/>
      <c r="L338" s="50"/>
      <c r="M338" s="49"/>
    </row>
    <row r="339" spans="1:13">
      <c r="A339" s="32">
        <v>332</v>
      </c>
      <c r="B339" s="49"/>
      <c r="C339" s="49"/>
      <c r="D339" s="49"/>
      <c r="E339" s="78"/>
      <c r="F339" s="78"/>
      <c r="G339" s="51"/>
      <c r="H339" s="79"/>
      <c r="I339" s="80"/>
      <c r="J339" s="139" t="e">
        <f t="shared" si="5"/>
        <v>#DIV/0!</v>
      </c>
      <c r="K339" s="50"/>
      <c r="L339" s="50"/>
      <c r="M339" s="49"/>
    </row>
    <row r="340" spans="1:13">
      <c r="A340" s="32">
        <v>333</v>
      </c>
      <c r="B340" s="49"/>
      <c r="C340" s="49"/>
      <c r="D340" s="49"/>
      <c r="E340" s="78"/>
      <c r="F340" s="78"/>
      <c r="G340" s="51"/>
      <c r="H340" s="79"/>
      <c r="I340" s="80"/>
      <c r="J340" s="152" t="e">
        <f t="shared" si="5"/>
        <v>#DIV/0!</v>
      </c>
      <c r="K340" s="50"/>
      <c r="L340" s="50"/>
      <c r="M340" s="49"/>
    </row>
    <row r="341" spans="1:13">
      <c r="A341" s="32">
        <v>334</v>
      </c>
      <c r="B341" s="49"/>
      <c r="C341" s="49"/>
      <c r="D341" s="49"/>
      <c r="E341" s="78"/>
      <c r="F341" s="78"/>
      <c r="G341" s="51"/>
      <c r="H341" s="79"/>
      <c r="I341" s="80"/>
      <c r="J341" s="152" t="e">
        <f t="shared" si="5"/>
        <v>#DIV/0!</v>
      </c>
      <c r="K341" s="50"/>
      <c r="L341" s="50"/>
      <c r="M341" s="49"/>
    </row>
    <row r="342" spans="1:13">
      <c r="A342" s="32">
        <v>335</v>
      </c>
      <c r="B342" s="49"/>
      <c r="C342" s="49"/>
      <c r="D342" s="49"/>
      <c r="E342" s="78"/>
      <c r="F342" s="78"/>
      <c r="G342" s="51"/>
      <c r="H342" s="79"/>
      <c r="I342" s="80"/>
      <c r="J342" s="139" t="e">
        <f t="shared" si="5"/>
        <v>#DIV/0!</v>
      </c>
      <c r="K342" s="50"/>
      <c r="L342" s="50"/>
      <c r="M342" s="49"/>
    </row>
    <row r="343" spans="1:13">
      <c r="A343" s="73">
        <v>336</v>
      </c>
      <c r="B343" s="49"/>
      <c r="C343" s="49"/>
      <c r="D343" s="49"/>
      <c r="E343" s="78"/>
      <c r="F343" s="78"/>
      <c r="G343" s="51"/>
      <c r="H343" s="79"/>
      <c r="I343" s="80"/>
      <c r="J343" s="139" t="e">
        <f t="shared" si="5"/>
        <v>#DIV/0!</v>
      </c>
      <c r="K343" s="50"/>
      <c r="L343" s="50"/>
      <c r="M343" s="49"/>
    </row>
    <row r="344" spans="1:13">
      <c r="A344" s="73">
        <v>337</v>
      </c>
      <c r="B344" s="49"/>
      <c r="C344" s="49"/>
      <c r="D344" s="49"/>
      <c r="E344" s="78"/>
      <c r="F344" s="78"/>
      <c r="G344" s="51"/>
      <c r="H344" s="79"/>
      <c r="I344" s="80"/>
      <c r="J344" s="139" t="e">
        <f t="shared" si="5"/>
        <v>#DIV/0!</v>
      </c>
      <c r="K344" s="50"/>
      <c r="L344" s="50"/>
      <c r="M344" s="49"/>
    </row>
    <row r="345" spans="1:13">
      <c r="A345" s="32">
        <v>338</v>
      </c>
      <c r="B345" s="49"/>
      <c r="C345" s="49"/>
      <c r="D345" s="49"/>
      <c r="E345" s="78"/>
      <c r="F345" s="78"/>
      <c r="G345" s="51"/>
      <c r="H345" s="79"/>
      <c r="I345" s="80"/>
      <c r="J345" s="139" t="e">
        <f t="shared" si="5"/>
        <v>#DIV/0!</v>
      </c>
      <c r="K345" s="50"/>
      <c r="L345" s="50"/>
      <c r="M345" s="49"/>
    </row>
    <row r="346" spans="1:13">
      <c r="A346" s="32">
        <v>339</v>
      </c>
      <c r="B346" s="49"/>
      <c r="C346" s="49"/>
      <c r="D346" s="49"/>
      <c r="E346" s="78"/>
      <c r="F346" s="78"/>
      <c r="G346" s="51"/>
      <c r="H346" s="79"/>
      <c r="I346" s="80"/>
      <c r="J346" s="152" t="e">
        <f t="shared" si="5"/>
        <v>#DIV/0!</v>
      </c>
      <c r="K346" s="50"/>
      <c r="L346" s="50"/>
      <c r="M346" s="49"/>
    </row>
    <row r="347" spans="1:13">
      <c r="A347" s="32">
        <v>340</v>
      </c>
      <c r="B347" s="49"/>
      <c r="C347" s="49"/>
      <c r="D347" s="49"/>
      <c r="E347" s="78"/>
      <c r="F347" s="78"/>
      <c r="G347" s="51"/>
      <c r="H347" s="79"/>
      <c r="I347" s="80"/>
      <c r="J347" s="152" t="e">
        <f t="shared" si="5"/>
        <v>#DIV/0!</v>
      </c>
      <c r="K347" s="50"/>
      <c r="L347" s="50"/>
      <c r="M347" s="49"/>
    </row>
    <row r="348" spans="1:13">
      <c r="A348" s="32">
        <v>341</v>
      </c>
      <c r="B348" s="49"/>
      <c r="C348" s="49"/>
      <c r="D348" s="49"/>
      <c r="E348" s="78"/>
      <c r="F348" s="78"/>
      <c r="G348" s="51"/>
      <c r="H348" s="79"/>
      <c r="I348" s="80"/>
      <c r="J348" s="139" t="e">
        <f t="shared" si="5"/>
        <v>#DIV/0!</v>
      </c>
      <c r="K348" s="50"/>
      <c r="L348" s="50"/>
      <c r="M348" s="49"/>
    </row>
    <row r="349" spans="1:13">
      <c r="A349" s="32">
        <v>342</v>
      </c>
      <c r="B349" s="49"/>
      <c r="C349" s="49"/>
      <c r="D349" s="49"/>
      <c r="E349" s="78"/>
      <c r="F349" s="78"/>
      <c r="G349" s="51"/>
      <c r="H349" s="79"/>
      <c r="I349" s="80"/>
      <c r="J349" s="152" t="e">
        <f t="shared" si="5"/>
        <v>#DIV/0!</v>
      </c>
      <c r="K349" s="50"/>
      <c r="L349" s="50"/>
      <c r="M349" s="49"/>
    </row>
    <row r="350" spans="1:13">
      <c r="A350" s="32">
        <v>343</v>
      </c>
      <c r="B350" s="49"/>
      <c r="C350" s="49"/>
      <c r="D350" s="49"/>
      <c r="E350" s="78"/>
      <c r="F350" s="78"/>
      <c r="G350" s="51"/>
      <c r="H350" s="79"/>
      <c r="I350" s="80"/>
      <c r="J350" s="152" t="e">
        <f t="shared" si="5"/>
        <v>#DIV/0!</v>
      </c>
      <c r="K350" s="50"/>
      <c r="L350" s="50"/>
      <c r="M350" s="49"/>
    </row>
    <row r="351" spans="1:13">
      <c r="A351" s="32">
        <v>344</v>
      </c>
      <c r="B351" s="49"/>
      <c r="C351" s="49"/>
      <c r="D351" s="49"/>
      <c r="E351" s="78"/>
      <c r="F351" s="78"/>
      <c r="G351" s="51"/>
      <c r="H351" s="79"/>
      <c r="I351" s="80"/>
      <c r="J351" s="139" t="e">
        <f t="shared" si="5"/>
        <v>#DIV/0!</v>
      </c>
      <c r="K351" s="50"/>
      <c r="L351" s="50"/>
      <c r="M351" s="49"/>
    </row>
    <row r="352" spans="1:13">
      <c r="A352" s="32">
        <v>345</v>
      </c>
      <c r="B352" s="49"/>
      <c r="C352" s="49"/>
      <c r="D352" s="49"/>
      <c r="E352" s="78"/>
      <c r="F352" s="78"/>
      <c r="G352" s="51"/>
      <c r="H352" s="79"/>
      <c r="I352" s="80"/>
      <c r="J352" s="139" t="e">
        <f t="shared" si="5"/>
        <v>#DIV/0!</v>
      </c>
      <c r="K352" s="50"/>
      <c r="L352" s="50"/>
      <c r="M352" s="49"/>
    </row>
    <row r="353" spans="1:13">
      <c r="A353" s="73">
        <v>346</v>
      </c>
      <c r="B353" s="49"/>
      <c r="C353" s="49"/>
      <c r="D353" s="49"/>
      <c r="E353" s="78"/>
      <c r="F353" s="78"/>
      <c r="G353" s="51"/>
      <c r="H353" s="79"/>
      <c r="I353" s="80"/>
      <c r="J353" s="139" t="e">
        <f t="shared" si="5"/>
        <v>#DIV/0!</v>
      </c>
      <c r="K353" s="50"/>
      <c r="L353" s="50"/>
      <c r="M353" s="49"/>
    </row>
    <row r="354" spans="1:13">
      <c r="A354" s="73">
        <v>347</v>
      </c>
      <c r="B354" s="49"/>
      <c r="C354" s="49"/>
      <c r="D354" s="49"/>
      <c r="E354" s="78"/>
      <c r="F354" s="78"/>
      <c r="G354" s="51"/>
      <c r="H354" s="79"/>
      <c r="I354" s="80"/>
      <c r="J354" s="139" t="e">
        <f t="shared" si="5"/>
        <v>#DIV/0!</v>
      </c>
      <c r="K354" s="50"/>
      <c r="L354" s="50"/>
      <c r="M354" s="49"/>
    </row>
    <row r="355" spans="1:13">
      <c r="A355" s="32">
        <v>348</v>
      </c>
      <c r="B355" s="49"/>
      <c r="C355" s="49"/>
      <c r="D355" s="49"/>
      <c r="E355" s="78"/>
      <c r="F355" s="78"/>
      <c r="G355" s="51"/>
      <c r="H355" s="79"/>
      <c r="I355" s="80"/>
      <c r="J355" s="152" t="e">
        <f t="shared" si="5"/>
        <v>#DIV/0!</v>
      </c>
      <c r="K355" s="50"/>
      <c r="L355" s="50"/>
      <c r="M355" s="49"/>
    </row>
    <row r="356" spans="1:13">
      <c r="A356" s="32">
        <v>349</v>
      </c>
      <c r="B356" s="49"/>
      <c r="C356" s="49"/>
      <c r="D356" s="49"/>
      <c r="E356" s="78"/>
      <c r="F356" s="78"/>
      <c r="G356" s="51"/>
      <c r="H356" s="79"/>
      <c r="I356" s="80"/>
      <c r="J356" s="152" t="e">
        <f t="shared" si="5"/>
        <v>#DIV/0!</v>
      </c>
      <c r="K356" s="50"/>
      <c r="L356" s="50"/>
      <c r="M356" s="49"/>
    </row>
    <row r="357" spans="1:13">
      <c r="A357" s="32">
        <v>350</v>
      </c>
      <c r="B357" s="49"/>
      <c r="C357" s="49"/>
      <c r="D357" s="49"/>
      <c r="E357" s="78"/>
      <c r="F357" s="78"/>
      <c r="G357" s="51"/>
      <c r="H357" s="79"/>
      <c r="I357" s="80"/>
      <c r="J357" s="139" t="e">
        <f t="shared" si="5"/>
        <v>#DIV/0!</v>
      </c>
      <c r="K357" s="50"/>
      <c r="L357" s="50"/>
      <c r="M357" s="49"/>
    </row>
    <row r="358" spans="1:13">
      <c r="B358" s="34"/>
      <c r="H358" s="81"/>
      <c r="I358" s="81"/>
      <c r="J358" s="154"/>
    </row>
    <row r="359" spans="1:13">
      <c r="B359" s="34"/>
      <c r="H359" s="81"/>
      <c r="I359" s="81"/>
      <c r="J359" s="15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357"/>
  <sheetViews>
    <sheetView zoomScaleNormal="100" workbookViewId="0">
      <selection activeCell="L10" sqref="L10"/>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ol min="16143" max="16143" width="11.125" style="32" customWidth="1"/>
    <col min="16144" max="16384" width="9" style="32"/>
  </cols>
  <sheetData>
    <row r="1" spans="1:15">
      <c r="A1" s="32" t="s">
        <v>0</v>
      </c>
      <c r="B1" s="83" t="str">
        <f>[7]合計!C3</f>
        <v>新潟市</v>
      </c>
      <c r="C1" s="73"/>
      <c r="D1" s="73"/>
      <c r="E1" s="73"/>
      <c r="F1" s="73"/>
      <c r="I1" s="32" t="s">
        <v>51</v>
      </c>
      <c r="K1" s="35" t="s">
        <v>70</v>
      </c>
    </row>
    <row r="2" spans="1:15" s="73" customFormat="1" ht="51" customHeight="1">
      <c r="B2" s="84"/>
      <c r="E2" s="817" t="s">
        <v>71</v>
      </c>
      <c r="F2" s="817"/>
      <c r="G2" s="817"/>
      <c r="H2" s="136">
        <f>SUMIF(E8:E357,"PPS",H8:H357)</f>
        <v>0</v>
      </c>
      <c r="I2" s="137"/>
      <c r="J2" s="35"/>
      <c r="K2" s="48"/>
      <c r="L2" s="48"/>
      <c r="O2" s="32"/>
    </row>
    <row r="3" spans="1:15" s="73" customFormat="1" ht="41.25" customHeight="1">
      <c r="B3" s="34"/>
      <c r="E3" s="817" t="s">
        <v>72</v>
      </c>
      <c r="F3" s="817"/>
      <c r="G3" s="817"/>
      <c r="H3" s="136">
        <f>O7</f>
        <v>0</v>
      </c>
      <c r="I3" s="137"/>
      <c r="J3" s="34"/>
      <c r="K3" s="48"/>
      <c r="L3" s="48"/>
      <c r="O3" s="32"/>
    </row>
    <row r="4" spans="1:15" s="73" customFormat="1" ht="60" customHeight="1">
      <c r="B4" s="34"/>
      <c r="E4" s="817" t="s">
        <v>116</v>
      </c>
      <c r="F4" s="817"/>
      <c r="G4" s="817"/>
      <c r="H4" s="155" t="e">
        <f>H3/I7</f>
        <v>#DIV/0!</v>
      </c>
      <c r="I4" s="156"/>
      <c r="J4" s="34"/>
      <c r="K4" s="48"/>
      <c r="L4" s="48"/>
    </row>
    <row r="5" spans="1:15" s="34" customFormat="1" ht="12.75" customHeight="1">
      <c r="B5" s="43"/>
      <c r="E5" s="44"/>
      <c r="F5" s="44"/>
      <c r="G5" s="44"/>
      <c r="H5" s="141"/>
      <c r="I5" s="141"/>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142" customFormat="1" ht="14.25" thickBot="1">
      <c r="B7" s="143" t="s">
        <v>69</v>
      </c>
      <c r="C7" s="143"/>
      <c r="D7" s="143"/>
      <c r="E7" s="143"/>
      <c r="F7" s="143"/>
      <c r="G7" s="143"/>
      <c r="H7" s="144">
        <f>SUM(H8:H357)</f>
        <v>0</v>
      </c>
      <c r="I7" s="144">
        <f>SUM(I8:I357)</f>
        <v>0</v>
      </c>
      <c r="J7" s="145" t="e">
        <f>H7/I7</f>
        <v>#DIV/0!</v>
      </c>
      <c r="K7" s="157"/>
      <c r="L7" s="157"/>
      <c r="M7" s="143"/>
      <c r="N7" s="143"/>
      <c r="O7" s="158">
        <f>SUM(O8:O357)</f>
        <v>0</v>
      </c>
    </row>
    <row r="8" spans="1:15" ht="14.25" thickTop="1">
      <c r="A8" s="32">
        <v>1</v>
      </c>
      <c r="B8" s="72"/>
      <c r="C8" s="62"/>
      <c r="D8" s="62"/>
      <c r="E8" s="74"/>
      <c r="F8" s="89"/>
      <c r="G8" s="90"/>
      <c r="H8" s="91"/>
      <c r="I8" s="92"/>
      <c r="J8" s="152" t="e">
        <f t="shared" ref="J8:J253" si="0">H8/I8</f>
        <v>#DIV/0!</v>
      </c>
      <c r="K8" s="93"/>
      <c r="L8" s="93"/>
      <c r="M8" s="94"/>
      <c r="N8" s="94"/>
      <c r="O8" s="95"/>
    </row>
    <row r="9" spans="1:15">
      <c r="A9" s="32">
        <v>2</v>
      </c>
      <c r="B9" s="63"/>
      <c r="C9" s="63"/>
      <c r="D9" s="63"/>
      <c r="E9" s="74"/>
      <c r="F9" s="89"/>
      <c r="G9" s="90"/>
      <c r="H9" s="91"/>
      <c r="I9" s="92"/>
      <c r="J9" s="152" t="e">
        <f t="shared" si="0"/>
        <v>#DIV/0!</v>
      </c>
      <c r="K9" s="93"/>
      <c r="L9" s="93"/>
      <c r="M9" s="94"/>
      <c r="N9" s="94"/>
      <c r="O9" s="71"/>
    </row>
    <row r="10" spans="1:15">
      <c r="A10" s="32">
        <v>3</v>
      </c>
      <c r="B10" s="153"/>
      <c r="C10" s="12"/>
      <c r="D10" s="63"/>
      <c r="E10" s="74"/>
      <c r="F10" s="89"/>
      <c r="G10" s="90"/>
      <c r="H10" s="91"/>
      <c r="I10" s="92"/>
      <c r="J10" s="139" t="e">
        <f t="shared" si="0"/>
        <v>#DIV/0!</v>
      </c>
      <c r="K10" s="93"/>
      <c r="L10" s="93"/>
      <c r="M10" s="94"/>
      <c r="N10" s="94"/>
      <c r="O10" s="71"/>
    </row>
    <row r="11" spans="1:15">
      <c r="A11" s="32">
        <v>4</v>
      </c>
      <c r="B11" s="72"/>
      <c r="C11" s="62"/>
      <c r="D11" s="62"/>
      <c r="E11" s="74"/>
      <c r="F11" s="89"/>
      <c r="G11" s="90"/>
      <c r="H11" s="91"/>
      <c r="I11" s="92"/>
      <c r="J11" s="152" t="e">
        <f t="shared" si="0"/>
        <v>#DIV/0!</v>
      </c>
      <c r="K11" s="93"/>
      <c r="L11" s="96"/>
      <c r="M11" s="94"/>
      <c r="N11" s="94"/>
      <c r="O11" s="71"/>
    </row>
    <row r="12" spans="1:15">
      <c r="A12" s="32">
        <v>5</v>
      </c>
      <c r="B12" s="159"/>
      <c r="C12" s="63"/>
      <c r="D12" s="63"/>
      <c r="E12" s="63"/>
      <c r="F12" s="62"/>
      <c r="G12" s="90"/>
      <c r="H12" s="160"/>
      <c r="I12" s="99"/>
      <c r="J12" s="152" t="e">
        <f t="shared" si="0"/>
        <v>#DIV/0!</v>
      </c>
      <c r="K12" s="100"/>
      <c r="L12" s="101"/>
      <c r="M12" s="90"/>
      <c r="N12" s="90"/>
      <c r="O12" s="71"/>
    </row>
    <row r="13" spans="1:15">
      <c r="A13" s="73">
        <v>6</v>
      </c>
      <c r="B13" s="63"/>
      <c r="C13" s="63"/>
      <c r="D13" s="63"/>
      <c r="E13" s="74"/>
      <c r="F13" s="89"/>
      <c r="G13" s="90"/>
      <c r="H13" s="91"/>
      <c r="I13" s="92"/>
      <c r="J13" s="152" t="e">
        <f t="shared" si="0"/>
        <v>#DIV/0!</v>
      </c>
      <c r="K13" s="93"/>
      <c r="L13" s="93"/>
      <c r="M13" s="94"/>
      <c r="N13" s="94"/>
      <c r="O13" s="71"/>
    </row>
    <row r="14" spans="1:15">
      <c r="A14" s="73">
        <v>7</v>
      </c>
      <c r="B14" s="72"/>
      <c r="C14" s="62"/>
      <c r="D14" s="62"/>
      <c r="E14" s="74"/>
      <c r="F14" s="89"/>
      <c r="G14" s="90"/>
      <c r="H14" s="91"/>
      <c r="I14" s="92"/>
      <c r="J14" s="139" t="e">
        <f t="shared" si="0"/>
        <v>#DIV/0!</v>
      </c>
      <c r="K14" s="93"/>
      <c r="L14" s="102"/>
      <c r="M14" s="94"/>
      <c r="N14" s="94"/>
      <c r="O14" s="71"/>
    </row>
    <row r="15" spans="1:15">
      <c r="A15" s="32">
        <v>8</v>
      </c>
      <c r="B15" s="13"/>
      <c r="C15" s="70"/>
      <c r="D15" s="62"/>
      <c r="E15" s="74"/>
      <c r="F15" s="89"/>
      <c r="G15" s="75"/>
      <c r="H15" s="103"/>
      <c r="I15" s="104"/>
      <c r="J15" s="152" t="e">
        <f t="shared" si="0"/>
        <v>#DIV/0!</v>
      </c>
      <c r="K15" s="101"/>
      <c r="L15" s="105"/>
      <c r="M15" s="94"/>
      <c r="N15" s="94"/>
      <c r="O15" s="71"/>
    </row>
    <row r="16" spans="1:15">
      <c r="A16" s="32">
        <v>9</v>
      </c>
      <c r="B16" s="72"/>
      <c r="C16" s="62"/>
      <c r="D16" s="62"/>
      <c r="E16" s="74"/>
      <c r="F16" s="89"/>
      <c r="G16" s="90"/>
      <c r="H16" s="91"/>
      <c r="I16" s="92"/>
      <c r="J16" s="152" t="e">
        <f t="shared" si="0"/>
        <v>#DIV/0!</v>
      </c>
      <c r="K16" s="93"/>
      <c r="L16" s="93"/>
      <c r="M16" s="94"/>
      <c r="N16" s="94"/>
      <c r="O16" s="71"/>
    </row>
    <row r="17" spans="1:15">
      <c r="A17" s="32">
        <v>10</v>
      </c>
      <c r="B17" s="72"/>
      <c r="C17" s="72"/>
      <c r="D17" s="62"/>
      <c r="E17" s="74"/>
      <c r="F17" s="89"/>
      <c r="G17" s="90"/>
      <c r="H17" s="91"/>
      <c r="I17" s="92"/>
      <c r="J17" s="152" t="e">
        <f t="shared" si="0"/>
        <v>#DIV/0!</v>
      </c>
      <c r="K17" s="93"/>
      <c r="L17" s="93"/>
      <c r="M17" s="94"/>
      <c r="N17" s="94"/>
      <c r="O17" s="71"/>
    </row>
    <row r="18" spans="1:15">
      <c r="A18" s="73">
        <v>11</v>
      </c>
      <c r="B18" s="13"/>
      <c r="C18" s="70"/>
      <c r="D18" s="70"/>
      <c r="E18" s="74"/>
      <c r="F18" s="89"/>
      <c r="G18" s="75"/>
      <c r="H18" s="103"/>
      <c r="I18" s="104"/>
      <c r="J18" s="139" t="e">
        <f t="shared" si="0"/>
        <v>#DIV/0!</v>
      </c>
      <c r="K18" s="101"/>
      <c r="L18" s="101"/>
      <c r="M18" s="94"/>
      <c r="N18" s="94"/>
      <c r="O18" s="71"/>
    </row>
    <row r="19" spans="1:15">
      <c r="A19" s="73">
        <v>12</v>
      </c>
      <c r="B19" s="13"/>
      <c r="C19" s="70"/>
      <c r="D19" s="70"/>
      <c r="E19" s="74"/>
      <c r="F19" s="89"/>
      <c r="G19" s="75"/>
      <c r="H19" s="103"/>
      <c r="I19" s="104"/>
      <c r="J19" s="152" t="e">
        <f t="shared" si="0"/>
        <v>#DIV/0!</v>
      </c>
      <c r="K19" s="101"/>
      <c r="L19" s="101"/>
      <c r="M19" s="94"/>
      <c r="N19" s="94"/>
      <c r="O19" s="71"/>
    </row>
    <row r="20" spans="1:15">
      <c r="A20" s="32">
        <v>13</v>
      </c>
      <c r="B20" s="13"/>
      <c r="C20" s="70"/>
      <c r="D20" s="70"/>
      <c r="E20" s="74"/>
      <c r="F20" s="89"/>
      <c r="G20" s="75"/>
      <c r="H20" s="103"/>
      <c r="I20" s="104"/>
      <c r="J20" s="152" t="e">
        <f t="shared" si="0"/>
        <v>#DIV/0!</v>
      </c>
      <c r="K20" s="101"/>
      <c r="L20" s="101"/>
      <c r="M20" s="94"/>
      <c r="N20" s="94"/>
      <c r="O20" s="71"/>
    </row>
    <row r="21" spans="1:15">
      <c r="A21" s="32">
        <v>14</v>
      </c>
      <c r="B21" s="161"/>
      <c r="C21" s="70"/>
      <c r="D21" s="70"/>
      <c r="E21" s="74"/>
      <c r="F21" s="70"/>
      <c r="G21" s="75"/>
      <c r="H21" s="107"/>
      <c r="I21" s="104"/>
      <c r="J21" s="152" t="e">
        <f t="shared" si="0"/>
        <v>#DIV/0!</v>
      </c>
      <c r="K21" s="101"/>
      <c r="L21" s="101"/>
      <c r="M21" s="94"/>
      <c r="N21" s="94"/>
      <c r="O21" s="71"/>
    </row>
    <row r="22" spans="1:15">
      <c r="A22" s="32">
        <v>15</v>
      </c>
      <c r="B22" s="161"/>
      <c r="C22" s="70"/>
      <c r="D22" s="75"/>
      <c r="E22" s="74"/>
      <c r="F22" s="70"/>
      <c r="G22" s="75"/>
      <c r="H22" s="108"/>
      <c r="I22" s="104"/>
      <c r="J22" s="139" t="e">
        <f t="shared" si="0"/>
        <v>#DIV/0!</v>
      </c>
      <c r="K22" s="101"/>
      <c r="L22" s="101"/>
      <c r="M22" s="94"/>
      <c r="N22" s="94"/>
      <c r="O22" s="71"/>
    </row>
    <row r="23" spans="1:15">
      <c r="A23" s="73">
        <v>16</v>
      </c>
      <c r="B23" s="162"/>
      <c r="C23" s="70"/>
      <c r="D23" s="70"/>
      <c r="E23" s="74"/>
      <c r="F23" s="74"/>
      <c r="G23" s="75"/>
      <c r="H23" s="103"/>
      <c r="I23" s="104"/>
      <c r="J23" s="152" t="e">
        <f t="shared" si="0"/>
        <v>#DIV/0!</v>
      </c>
      <c r="K23" s="101"/>
      <c r="L23" s="101"/>
      <c r="M23" s="94"/>
      <c r="N23" s="94"/>
      <c r="O23" s="71"/>
    </row>
    <row r="24" spans="1:15">
      <c r="A24" s="73">
        <v>17</v>
      </c>
      <c r="B24" s="70"/>
      <c r="C24" s="70"/>
      <c r="D24" s="70"/>
      <c r="E24" s="74"/>
      <c r="F24" s="74"/>
      <c r="G24" s="75"/>
      <c r="H24" s="110"/>
      <c r="I24" s="104"/>
      <c r="J24" s="152" t="e">
        <f t="shared" si="0"/>
        <v>#DIV/0!</v>
      </c>
      <c r="K24" s="101"/>
      <c r="L24" s="101"/>
      <c r="M24" s="94"/>
      <c r="N24" s="94"/>
      <c r="O24" s="71"/>
    </row>
    <row r="25" spans="1:15">
      <c r="A25" s="32">
        <v>18</v>
      </c>
      <c r="B25" s="70"/>
      <c r="C25" s="70"/>
      <c r="D25" s="70"/>
      <c r="E25" s="74"/>
      <c r="F25" s="74"/>
      <c r="G25" s="75"/>
      <c r="H25" s="110"/>
      <c r="I25" s="104"/>
      <c r="J25" s="152" t="e">
        <f t="shared" si="0"/>
        <v>#DIV/0!</v>
      </c>
      <c r="K25" s="101"/>
      <c r="L25" s="101"/>
      <c r="M25" s="94"/>
      <c r="N25" s="94"/>
      <c r="O25" s="71"/>
    </row>
    <row r="26" spans="1:15">
      <c r="A26" s="32">
        <v>19</v>
      </c>
      <c r="B26" s="70"/>
      <c r="C26" s="70"/>
      <c r="D26" s="70"/>
      <c r="E26" s="74"/>
      <c r="F26" s="74"/>
      <c r="G26" s="75"/>
      <c r="H26" s="110"/>
      <c r="I26" s="104"/>
      <c r="J26" s="139" t="e">
        <f t="shared" si="0"/>
        <v>#DIV/0!</v>
      </c>
      <c r="K26" s="101"/>
      <c r="L26" s="101"/>
      <c r="M26" s="94"/>
      <c r="N26" s="94"/>
      <c r="O26" s="71"/>
    </row>
    <row r="27" spans="1:15">
      <c r="A27" s="32">
        <v>20</v>
      </c>
      <c r="B27" s="70"/>
      <c r="C27" s="70"/>
      <c r="D27" s="70"/>
      <c r="E27" s="74"/>
      <c r="F27" s="74"/>
      <c r="G27" s="75"/>
      <c r="H27" s="110"/>
      <c r="I27" s="104"/>
      <c r="J27" s="152" t="e">
        <f t="shared" si="0"/>
        <v>#DIV/0!</v>
      </c>
      <c r="K27" s="101"/>
      <c r="L27" s="101"/>
      <c r="M27" s="94"/>
      <c r="N27" s="94"/>
      <c r="O27" s="71"/>
    </row>
    <row r="28" spans="1:15">
      <c r="A28" s="73">
        <v>21</v>
      </c>
      <c r="B28" s="70"/>
      <c r="C28" s="70"/>
      <c r="D28" s="70"/>
      <c r="E28" s="74"/>
      <c r="F28" s="74"/>
      <c r="G28" s="75"/>
      <c r="H28" s="110"/>
      <c r="I28" s="104"/>
      <c r="J28" s="152" t="e">
        <f t="shared" si="0"/>
        <v>#DIV/0!</v>
      </c>
      <c r="K28" s="101"/>
      <c r="L28" s="101"/>
      <c r="M28" s="94"/>
      <c r="N28" s="94"/>
      <c r="O28" s="71"/>
    </row>
    <row r="29" spans="1:15">
      <c r="A29" s="73">
        <v>22</v>
      </c>
      <c r="B29" s="70"/>
      <c r="C29" s="70"/>
      <c r="D29" s="70"/>
      <c r="E29" s="74"/>
      <c r="F29" s="74"/>
      <c r="G29" s="75"/>
      <c r="H29" s="110"/>
      <c r="I29" s="104"/>
      <c r="J29" s="152" t="e">
        <f t="shared" si="0"/>
        <v>#DIV/0!</v>
      </c>
      <c r="K29" s="101"/>
      <c r="L29" s="101"/>
      <c r="M29" s="94"/>
      <c r="N29" s="94"/>
      <c r="O29" s="71"/>
    </row>
    <row r="30" spans="1:15">
      <c r="A30" s="32">
        <v>23</v>
      </c>
      <c r="B30" s="70"/>
      <c r="C30" s="70"/>
      <c r="D30" s="70"/>
      <c r="E30" s="74"/>
      <c r="F30" s="74"/>
      <c r="G30" s="75"/>
      <c r="H30" s="110"/>
      <c r="I30" s="104"/>
      <c r="J30" s="139" t="e">
        <f t="shared" si="0"/>
        <v>#DIV/0!</v>
      </c>
      <c r="K30" s="101"/>
      <c r="L30" s="101"/>
      <c r="M30" s="94"/>
      <c r="N30" s="94"/>
      <c r="O30" s="71"/>
    </row>
    <row r="31" spans="1:15">
      <c r="A31" s="32">
        <v>24</v>
      </c>
      <c r="B31" s="70"/>
      <c r="C31" s="70"/>
      <c r="D31" s="70"/>
      <c r="E31" s="74"/>
      <c r="F31" s="74"/>
      <c r="G31" s="75"/>
      <c r="H31" s="110"/>
      <c r="I31" s="104"/>
      <c r="J31" s="152" t="e">
        <f t="shared" si="0"/>
        <v>#DIV/0!</v>
      </c>
      <c r="K31" s="101"/>
      <c r="L31" s="101"/>
      <c r="M31" s="94"/>
      <c r="N31" s="94"/>
      <c r="O31" s="71"/>
    </row>
    <row r="32" spans="1:15">
      <c r="A32" s="32">
        <v>25</v>
      </c>
      <c r="B32" s="70"/>
      <c r="C32" s="70"/>
      <c r="D32" s="70"/>
      <c r="E32" s="74"/>
      <c r="F32" s="74"/>
      <c r="G32" s="75"/>
      <c r="H32" s="110"/>
      <c r="I32" s="104"/>
      <c r="J32" s="152" t="e">
        <f t="shared" si="0"/>
        <v>#DIV/0!</v>
      </c>
      <c r="K32" s="101"/>
      <c r="L32" s="101"/>
      <c r="M32" s="94"/>
      <c r="N32" s="94"/>
      <c r="O32" s="71"/>
    </row>
    <row r="33" spans="1:15">
      <c r="A33" s="73">
        <v>26</v>
      </c>
      <c r="B33" s="70"/>
      <c r="C33" s="70"/>
      <c r="D33" s="70"/>
      <c r="E33" s="74"/>
      <c r="F33" s="74"/>
      <c r="G33" s="75"/>
      <c r="H33" s="110"/>
      <c r="I33" s="104"/>
      <c r="J33" s="152" t="e">
        <f t="shared" si="0"/>
        <v>#DIV/0!</v>
      </c>
      <c r="K33" s="101"/>
      <c r="L33" s="101"/>
      <c r="M33" s="94"/>
      <c r="N33" s="94"/>
      <c r="O33" s="71"/>
    </row>
    <row r="34" spans="1:15">
      <c r="A34" s="73">
        <v>27</v>
      </c>
      <c r="B34" s="70"/>
      <c r="C34" s="70"/>
      <c r="D34" s="70"/>
      <c r="E34" s="74"/>
      <c r="F34" s="74"/>
      <c r="G34" s="75"/>
      <c r="H34" s="110"/>
      <c r="I34" s="104"/>
      <c r="J34" s="139" t="e">
        <f t="shared" si="0"/>
        <v>#DIV/0!</v>
      </c>
      <c r="K34" s="101"/>
      <c r="L34" s="101"/>
      <c r="M34" s="94"/>
      <c r="N34" s="94"/>
      <c r="O34" s="71"/>
    </row>
    <row r="35" spans="1:15">
      <c r="A35" s="32">
        <v>28</v>
      </c>
      <c r="B35" s="70"/>
      <c r="C35" s="70"/>
      <c r="D35" s="70"/>
      <c r="E35" s="74"/>
      <c r="F35" s="74"/>
      <c r="G35" s="75"/>
      <c r="H35" s="110"/>
      <c r="I35" s="104"/>
      <c r="J35" s="152" t="e">
        <f t="shared" si="0"/>
        <v>#DIV/0!</v>
      </c>
      <c r="K35" s="101"/>
      <c r="L35" s="101"/>
      <c r="M35" s="94"/>
      <c r="N35" s="94"/>
      <c r="O35" s="71"/>
    </row>
    <row r="36" spans="1:15">
      <c r="A36" s="32">
        <v>29</v>
      </c>
      <c r="B36" s="70"/>
      <c r="C36" s="70"/>
      <c r="D36" s="70"/>
      <c r="E36" s="74"/>
      <c r="F36" s="74"/>
      <c r="G36" s="75"/>
      <c r="H36" s="110"/>
      <c r="I36" s="104"/>
      <c r="J36" s="152" t="e">
        <f t="shared" si="0"/>
        <v>#DIV/0!</v>
      </c>
      <c r="K36" s="101"/>
      <c r="L36" s="101"/>
      <c r="M36" s="70"/>
      <c r="N36" s="70"/>
      <c r="O36" s="71"/>
    </row>
    <row r="37" spans="1:15">
      <c r="A37" s="32">
        <v>30</v>
      </c>
      <c r="B37" s="70"/>
      <c r="C37" s="70"/>
      <c r="D37" s="70"/>
      <c r="E37" s="74"/>
      <c r="F37" s="74"/>
      <c r="G37" s="75"/>
      <c r="H37" s="110"/>
      <c r="I37" s="104"/>
      <c r="J37" s="152" t="e">
        <f t="shared" si="0"/>
        <v>#DIV/0!</v>
      </c>
      <c r="K37" s="101"/>
      <c r="L37" s="101"/>
      <c r="M37" s="94"/>
      <c r="N37" s="94"/>
      <c r="O37" s="71"/>
    </row>
    <row r="38" spans="1:15">
      <c r="A38" s="73">
        <v>31</v>
      </c>
      <c r="B38" s="70"/>
      <c r="C38" s="70"/>
      <c r="D38" s="70"/>
      <c r="E38" s="74"/>
      <c r="F38" s="74"/>
      <c r="G38" s="75"/>
      <c r="H38" s="110"/>
      <c r="I38" s="104"/>
      <c r="J38" s="139" t="e">
        <f t="shared" si="0"/>
        <v>#DIV/0!</v>
      </c>
      <c r="K38" s="101"/>
      <c r="L38" s="101"/>
      <c r="M38" s="94"/>
      <c r="N38" s="94"/>
      <c r="O38" s="71"/>
    </row>
    <row r="39" spans="1:15">
      <c r="A39" s="73">
        <v>32</v>
      </c>
      <c r="B39" s="70"/>
      <c r="C39" s="70"/>
      <c r="D39" s="70"/>
      <c r="E39" s="74"/>
      <c r="F39" s="74"/>
      <c r="G39" s="75"/>
      <c r="H39" s="110"/>
      <c r="I39" s="104"/>
      <c r="J39" s="152" t="e">
        <f t="shared" si="0"/>
        <v>#DIV/0!</v>
      </c>
      <c r="K39" s="101"/>
      <c r="L39" s="101"/>
      <c r="M39" s="94"/>
      <c r="N39" s="94"/>
      <c r="O39" s="71"/>
    </row>
    <row r="40" spans="1:15">
      <c r="A40" s="32">
        <v>33</v>
      </c>
      <c r="B40" s="70"/>
      <c r="C40" s="70"/>
      <c r="D40" s="70"/>
      <c r="E40" s="74"/>
      <c r="F40" s="74"/>
      <c r="G40" s="75"/>
      <c r="H40" s="110"/>
      <c r="I40" s="104"/>
      <c r="J40" s="152" t="e">
        <f t="shared" si="0"/>
        <v>#DIV/0!</v>
      </c>
      <c r="K40" s="101"/>
      <c r="L40" s="101"/>
      <c r="M40" s="94"/>
      <c r="N40" s="94"/>
      <c r="O40" s="71"/>
    </row>
    <row r="41" spans="1:15">
      <c r="A41" s="32">
        <v>34</v>
      </c>
      <c r="B41" s="70"/>
      <c r="C41" s="70"/>
      <c r="D41" s="70"/>
      <c r="E41" s="74"/>
      <c r="F41" s="74"/>
      <c r="G41" s="75"/>
      <c r="H41" s="110"/>
      <c r="I41" s="104"/>
      <c r="J41" s="152" t="e">
        <f t="shared" si="0"/>
        <v>#DIV/0!</v>
      </c>
      <c r="K41" s="101"/>
      <c r="L41" s="101"/>
      <c r="M41" s="94"/>
      <c r="N41" s="94"/>
      <c r="O41" s="71"/>
    </row>
    <row r="42" spans="1:15">
      <c r="A42" s="32">
        <v>35</v>
      </c>
      <c r="B42" s="70"/>
      <c r="C42" s="70"/>
      <c r="D42" s="70"/>
      <c r="E42" s="74"/>
      <c r="F42" s="74"/>
      <c r="G42" s="75"/>
      <c r="H42" s="110"/>
      <c r="I42" s="104"/>
      <c r="J42" s="139" t="e">
        <f t="shared" si="0"/>
        <v>#DIV/0!</v>
      </c>
      <c r="K42" s="101"/>
      <c r="L42" s="101"/>
      <c r="M42" s="94"/>
      <c r="N42" s="94"/>
      <c r="O42" s="71"/>
    </row>
    <row r="43" spans="1:15">
      <c r="A43" s="73">
        <v>36</v>
      </c>
      <c r="B43" s="70"/>
      <c r="C43" s="70"/>
      <c r="D43" s="70"/>
      <c r="E43" s="74"/>
      <c r="F43" s="74"/>
      <c r="G43" s="75"/>
      <c r="H43" s="110"/>
      <c r="I43" s="104"/>
      <c r="J43" s="152" t="e">
        <f t="shared" si="0"/>
        <v>#DIV/0!</v>
      </c>
      <c r="K43" s="101"/>
      <c r="L43" s="101"/>
      <c r="M43" s="70"/>
      <c r="N43" s="70"/>
      <c r="O43" s="71"/>
    </row>
    <row r="44" spans="1:15">
      <c r="A44" s="73">
        <v>37</v>
      </c>
      <c r="B44" s="70"/>
      <c r="C44" s="70"/>
      <c r="D44" s="70"/>
      <c r="E44" s="74"/>
      <c r="F44" s="74"/>
      <c r="G44" s="75"/>
      <c r="H44" s="110"/>
      <c r="I44" s="104"/>
      <c r="J44" s="152" t="e">
        <f t="shared" si="0"/>
        <v>#DIV/0!</v>
      </c>
      <c r="K44" s="101"/>
      <c r="L44" s="101"/>
      <c r="M44" s="94"/>
      <c r="N44" s="94"/>
      <c r="O44" s="71"/>
    </row>
    <row r="45" spans="1:15">
      <c r="A45" s="32">
        <v>38</v>
      </c>
      <c r="B45" s="70"/>
      <c r="C45" s="70"/>
      <c r="D45" s="70"/>
      <c r="E45" s="74"/>
      <c r="F45" s="74"/>
      <c r="G45" s="75"/>
      <c r="H45" s="110"/>
      <c r="I45" s="104"/>
      <c r="J45" s="152" t="e">
        <f t="shared" si="0"/>
        <v>#DIV/0!</v>
      </c>
      <c r="K45" s="101"/>
      <c r="L45" s="101"/>
      <c r="M45" s="94"/>
      <c r="N45" s="94"/>
      <c r="O45" s="71"/>
    </row>
    <row r="46" spans="1:15">
      <c r="A46" s="32">
        <v>39</v>
      </c>
      <c r="B46" s="70"/>
      <c r="C46" s="70"/>
      <c r="D46" s="70"/>
      <c r="E46" s="74"/>
      <c r="F46" s="74"/>
      <c r="G46" s="75"/>
      <c r="H46" s="110"/>
      <c r="I46" s="104"/>
      <c r="J46" s="139" t="e">
        <f t="shared" si="0"/>
        <v>#DIV/0!</v>
      </c>
      <c r="K46" s="101"/>
      <c r="L46" s="101"/>
      <c r="M46" s="94"/>
      <c r="N46" s="94"/>
      <c r="O46" s="71"/>
    </row>
    <row r="47" spans="1:15">
      <c r="A47" s="32">
        <v>40</v>
      </c>
      <c r="B47" s="70"/>
      <c r="C47" s="70"/>
      <c r="D47" s="70"/>
      <c r="E47" s="74"/>
      <c r="F47" s="74"/>
      <c r="G47" s="75"/>
      <c r="H47" s="110"/>
      <c r="I47" s="104"/>
      <c r="J47" s="152" t="e">
        <f t="shared" si="0"/>
        <v>#DIV/0!</v>
      </c>
      <c r="K47" s="101"/>
      <c r="L47" s="101"/>
      <c r="M47" s="70"/>
      <c r="N47" s="70"/>
      <c r="O47" s="71"/>
    </row>
    <row r="48" spans="1:15">
      <c r="A48" s="73">
        <v>41</v>
      </c>
      <c r="B48" s="70"/>
      <c r="C48" s="70"/>
      <c r="D48" s="70"/>
      <c r="E48" s="74"/>
      <c r="F48" s="74"/>
      <c r="G48" s="75"/>
      <c r="H48" s="110"/>
      <c r="I48" s="104"/>
      <c r="J48" s="152" t="e">
        <f t="shared" si="0"/>
        <v>#DIV/0!</v>
      </c>
      <c r="K48" s="101"/>
      <c r="L48" s="101"/>
      <c r="M48" s="70"/>
      <c r="N48" s="70"/>
      <c r="O48" s="71"/>
    </row>
    <row r="49" spans="1:15">
      <c r="A49" s="73">
        <v>42</v>
      </c>
      <c r="B49" s="70"/>
      <c r="C49" s="70"/>
      <c r="D49" s="70"/>
      <c r="E49" s="74"/>
      <c r="F49" s="74"/>
      <c r="G49" s="75"/>
      <c r="H49" s="110"/>
      <c r="I49" s="104"/>
      <c r="J49" s="152" t="e">
        <f t="shared" si="0"/>
        <v>#DIV/0!</v>
      </c>
      <c r="K49" s="101"/>
      <c r="L49" s="101"/>
      <c r="M49" s="94"/>
      <c r="N49" s="94"/>
      <c r="O49" s="71"/>
    </row>
    <row r="50" spans="1:15">
      <c r="A50" s="32">
        <v>43</v>
      </c>
      <c r="B50" s="70"/>
      <c r="C50" s="70"/>
      <c r="D50" s="70"/>
      <c r="E50" s="74"/>
      <c r="F50" s="74"/>
      <c r="G50" s="75"/>
      <c r="H50" s="110"/>
      <c r="I50" s="104"/>
      <c r="J50" s="139" t="e">
        <f t="shared" si="0"/>
        <v>#DIV/0!</v>
      </c>
      <c r="K50" s="101"/>
      <c r="L50" s="101"/>
      <c r="M50" s="94"/>
      <c r="N50" s="94"/>
      <c r="O50" s="71"/>
    </row>
    <row r="51" spans="1:15">
      <c r="A51" s="32">
        <v>44</v>
      </c>
      <c r="B51" s="70"/>
      <c r="C51" s="70"/>
      <c r="D51" s="13"/>
      <c r="E51" s="74"/>
      <c r="F51" s="74"/>
      <c r="G51" s="75"/>
      <c r="H51" s="110"/>
      <c r="I51" s="104"/>
      <c r="J51" s="152" t="e">
        <f t="shared" si="0"/>
        <v>#DIV/0!</v>
      </c>
      <c r="K51" s="101"/>
      <c r="L51" s="101"/>
      <c r="M51" s="70"/>
      <c r="N51" s="70"/>
      <c r="O51" s="71"/>
    </row>
    <row r="52" spans="1:15">
      <c r="A52" s="32">
        <v>45</v>
      </c>
      <c r="B52" s="70"/>
      <c r="C52" s="70"/>
      <c r="D52" s="70"/>
      <c r="E52" s="74"/>
      <c r="F52" s="74"/>
      <c r="G52" s="75"/>
      <c r="H52" s="110"/>
      <c r="I52" s="104"/>
      <c r="J52" s="152" t="e">
        <f t="shared" si="0"/>
        <v>#DIV/0!</v>
      </c>
      <c r="K52" s="101"/>
      <c r="L52" s="101"/>
      <c r="M52" s="94"/>
      <c r="N52" s="94"/>
      <c r="O52" s="71"/>
    </row>
    <row r="53" spans="1:15">
      <c r="A53" s="73">
        <v>46</v>
      </c>
      <c r="B53" s="70"/>
      <c r="C53" s="70"/>
      <c r="D53" s="70"/>
      <c r="E53" s="74"/>
      <c r="F53" s="74"/>
      <c r="G53" s="75"/>
      <c r="H53" s="110"/>
      <c r="I53" s="104"/>
      <c r="J53" s="152" t="e">
        <f t="shared" si="0"/>
        <v>#DIV/0!</v>
      </c>
      <c r="K53" s="101"/>
      <c r="L53" s="101"/>
      <c r="M53" s="94"/>
      <c r="N53" s="94"/>
      <c r="O53" s="71"/>
    </row>
    <row r="54" spans="1:15">
      <c r="A54" s="73">
        <v>47</v>
      </c>
      <c r="B54" s="163"/>
      <c r="C54" s="62"/>
      <c r="D54" s="163"/>
      <c r="E54" s="74"/>
      <c r="F54" s="74"/>
      <c r="G54" s="62"/>
      <c r="H54" s="150"/>
      <c r="I54" s="150"/>
      <c r="J54" s="139" t="e">
        <f t="shared" si="0"/>
        <v>#DIV/0!</v>
      </c>
      <c r="K54" s="112"/>
      <c r="L54" s="113"/>
      <c r="M54" s="70"/>
      <c r="N54" s="70"/>
      <c r="O54" s="71"/>
    </row>
    <row r="55" spans="1:15">
      <c r="A55" s="32">
        <v>48</v>
      </c>
      <c r="B55" s="153"/>
      <c r="C55" s="62"/>
      <c r="D55" s="63"/>
      <c r="E55" s="74"/>
      <c r="F55" s="63"/>
      <c r="G55" s="62"/>
      <c r="H55" s="150"/>
      <c r="I55" s="99"/>
      <c r="J55" s="152" t="e">
        <f t="shared" si="0"/>
        <v>#DIV/0!</v>
      </c>
      <c r="K55" s="112"/>
      <c r="L55" s="113"/>
      <c r="M55" s="70"/>
      <c r="N55" s="70"/>
      <c r="O55" s="71"/>
    </row>
    <row r="56" spans="1:15">
      <c r="A56" s="32">
        <v>49</v>
      </c>
      <c r="B56" s="70"/>
      <c r="C56" s="70"/>
      <c r="D56" s="70"/>
      <c r="E56" s="74"/>
      <c r="F56" s="74"/>
      <c r="G56" s="75"/>
      <c r="H56" s="110"/>
      <c r="I56" s="104"/>
      <c r="J56" s="152" t="e">
        <f t="shared" si="0"/>
        <v>#DIV/0!</v>
      </c>
      <c r="K56" s="112"/>
      <c r="L56" s="112"/>
      <c r="M56" s="70"/>
      <c r="N56" s="70"/>
      <c r="O56" s="71"/>
    </row>
    <row r="57" spans="1:15">
      <c r="A57" s="32">
        <v>50</v>
      </c>
      <c r="B57" s="13"/>
      <c r="C57" s="70"/>
      <c r="D57" s="70"/>
      <c r="E57" s="74"/>
      <c r="F57" s="74"/>
      <c r="G57" s="75"/>
      <c r="H57" s="110"/>
      <c r="I57" s="104"/>
      <c r="J57" s="152" t="e">
        <f t="shared" si="0"/>
        <v>#DIV/0!</v>
      </c>
      <c r="K57" s="114"/>
      <c r="L57" s="114"/>
      <c r="M57" s="94"/>
      <c r="N57" s="94"/>
      <c r="O57" s="71"/>
    </row>
    <row r="58" spans="1:15">
      <c r="A58" s="73">
        <v>51</v>
      </c>
      <c r="B58" s="70"/>
      <c r="C58" s="70"/>
      <c r="D58" s="70"/>
      <c r="E58" s="74"/>
      <c r="F58" s="74"/>
      <c r="G58" s="75"/>
      <c r="H58" s="110"/>
      <c r="I58" s="104"/>
      <c r="J58" s="139" t="e">
        <f t="shared" si="0"/>
        <v>#DIV/0!</v>
      </c>
      <c r="K58" s="101"/>
      <c r="L58" s="101"/>
      <c r="M58" s="94"/>
      <c r="N58" s="115"/>
      <c r="O58" s="71"/>
    </row>
    <row r="59" spans="1:15">
      <c r="A59" s="73">
        <v>52</v>
      </c>
      <c r="B59" s="70"/>
      <c r="C59" s="70"/>
      <c r="D59" s="13"/>
      <c r="E59" s="74"/>
      <c r="F59" s="74"/>
      <c r="G59" s="75"/>
      <c r="H59" s="110"/>
      <c r="I59" s="104"/>
      <c r="J59" s="152" t="e">
        <f t="shared" si="0"/>
        <v>#DIV/0!</v>
      </c>
      <c r="K59" s="101"/>
      <c r="L59" s="101"/>
      <c r="M59" s="94"/>
      <c r="N59" s="94"/>
      <c r="O59" s="71"/>
    </row>
    <row r="60" spans="1:15">
      <c r="A60" s="32">
        <v>53</v>
      </c>
      <c r="B60" s="70"/>
      <c r="C60" s="70"/>
      <c r="D60" s="13"/>
      <c r="E60" s="74"/>
      <c r="F60" s="74"/>
      <c r="G60" s="75"/>
      <c r="H60" s="110"/>
      <c r="I60" s="104"/>
      <c r="J60" s="152" t="e">
        <f t="shared" si="0"/>
        <v>#DIV/0!</v>
      </c>
      <c r="K60" s="101"/>
      <c r="L60" s="101"/>
      <c r="M60" s="94"/>
      <c r="N60" s="94"/>
      <c r="O60" s="71"/>
    </row>
    <row r="61" spans="1:15">
      <c r="A61" s="32">
        <v>54</v>
      </c>
      <c r="B61" s="70"/>
      <c r="C61" s="70"/>
      <c r="D61" s="13"/>
      <c r="E61" s="74"/>
      <c r="F61" s="74"/>
      <c r="G61" s="75"/>
      <c r="H61" s="110"/>
      <c r="I61" s="104"/>
      <c r="J61" s="152" t="e">
        <f t="shared" si="0"/>
        <v>#DIV/0!</v>
      </c>
      <c r="K61" s="101"/>
      <c r="L61" s="101"/>
      <c r="M61" s="94"/>
      <c r="N61" s="94"/>
      <c r="O61" s="71"/>
    </row>
    <row r="62" spans="1:15">
      <c r="A62" s="32">
        <v>55</v>
      </c>
      <c r="B62" s="49"/>
      <c r="C62" s="49"/>
      <c r="D62" s="49"/>
      <c r="E62" s="78"/>
      <c r="F62" s="78"/>
      <c r="G62" s="51"/>
      <c r="H62" s="79"/>
      <c r="I62" s="80"/>
      <c r="J62" s="139" t="e">
        <f t="shared" si="0"/>
        <v>#DIV/0!</v>
      </c>
      <c r="K62" s="50"/>
      <c r="L62" s="50"/>
      <c r="M62" s="49"/>
      <c r="N62" s="49"/>
      <c r="O62" s="49"/>
    </row>
    <row r="63" spans="1:15">
      <c r="A63" s="73">
        <v>56</v>
      </c>
      <c r="B63" s="49"/>
      <c r="C63" s="49"/>
      <c r="D63" s="49"/>
      <c r="E63" s="78"/>
      <c r="F63" s="78"/>
      <c r="G63" s="51"/>
      <c r="H63" s="79"/>
      <c r="I63" s="80"/>
      <c r="J63" s="152" t="e">
        <f t="shared" si="0"/>
        <v>#DIV/0!</v>
      </c>
      <c r="K63" s="50"/>
      <c r="L63" s="50"/>
      <c r="M63" s="49"/>
      <c r="N63" s="49"/>
      <c r="O63" s="49"/>
    </row>
    <row r="64" spans="1:15">
      <c r="A64" s="73">
        <v>57</v>
      </c>
      <c r="B64" s="49"/>
      <c r="C64" s="49"/>
      <c r="D64" s="49"/>
      <c r="E64" s="78"/>
      <c r="F64" s="78"/>
      <c r="G64" s="51"/>
      <c r="H64" s="79"/>
      <c r="I64" s="80"/>
      <c r="J64" s="152" t="e">
        <f t="shared" si="0"/>
        <v>#DIV/0!</v>
      </c>
      <c r="K64" s="50"/>
      <c r="L64" s="50"/>
      <c r="M64" s="49"/>
      <c r="N64" s="49"/>
      <c r="O64" s="49"/>
    </row>
    <row r="65" spans="1:15">
      <c r="A65" s="32">
        <v>58</v>
      </c>
      <c r="B65" s="49"/>
      <c r="C65" s="49"/>
      <c r="D65" s="49"/>
      <c r="E65" s="78"/>
      <c r="F65" s="78"/>
      <c r="G65" s="51"/>
      <c r="H65" s="79"/>
      <c r="I65" s="80"/>
      <c r="J65" s="152" t="e">
        <f t="shared" si="0"/>
        <v>#DIV/0!</v>
      </c>
      <c r="K65" s="50"/>
      <c r="L65" s="50"/>
      <c r="M65" s="49"/>
      <c r="N65" s="49"/>
      <c r="O65" s="49"/>
    </row>
    <row r="66" spans="1:15">
      <c r="A66" s="32">
        <v>59</v>
      </c>
      <c r="B66" s="49"/>
      <c r="C66" s="49"/>
      <c r="D66" s="49"/>
      <c r="E66" s="78"/>
      <c r="F66" s="78"/>
      <c r="G66" s="51"/>
      <c r="H66" s="79"/>
      <c r="I66" s="80"/>
      <c r="J66" s="139" t="e">
        <f t="shared" si="0"/>
        <v>#DIV/0!</v>
      </c>
      <c r="K66" s="50"/>
      <c r="L66" s="50"/>
      <c r="M66" s="49"/>
      <c r="N66" s="49"/>
      <c r="O66" s="49"/>
    </row>
    <row r="67" spans="1:15">
      <c r="A67" s="32">
        <v>60</v>
      </c>
      <c r="B67" s="49"/>
      <c r="C67" s="49"/>
      <c r="D67" s="49"/>
      <c r="E67" s="78"/>
      <c r="F67" s="78"/>
      <c r="G67" s="51"/>
      <c r="H67" s="79"/>
      <c r="I67" s="80"/>
      <c r="J67" s="152" t="e">
        <f t="shared" si="0"/>
        <v>#DIV/0!</v>
      </c>
      <c r="K67" s="50"/>
      <c r="L67" s="50"/>
      <c r="M67" s="49"/>
      <c r="N67" s="49"/>
      <c r="O67" s="49"/>
    </row>
    <row r="68" spans="1:15">
      <c r="A68" s="73">
        <v>61</v>
      </c>
      <c r="B68" s="49"/>
      <c r="C68" s="49"/>
      <c r="D68" s="49"/>
      <c r="E68" s="78"/>
      <c r="F68" s="78"/>
      <c r="G68" s="51"/>
      <c r="H68" s="79"/>
      <c r="I68" s="80"/>
      <c r="J68" s="152" t="e">
        <f t="shared" si="0"/>
        <v>#DIV/0!</v>
      </c>
      <c r="K68" s="50"/>
      <c r="L68" s="50"/>
      <c r="M68" s="49"/>
      <c r="N68" s="49"/>
      <c r="O68" s="49"/>
    </row>
    <row r="69" spans="1:15">
      <c r="A69" s="73">
        <v>62</v>
      </c>
      <c r="B69" s="49"/>
      <c r="C69" s="49"/>
      <c r="D69" s="49"/>
      <c r="E69" s="78"/>
      <c r="F69" s="78"/>
      <c r="G69" s="51"/>
      <c r="H69" s="79"/>
      <c r="I69" s="80"/>
      <c r="J69" s="152" t="e">
        <f t="shared" si="0"/>
        <v>#DIV/0!</v>
      </c>
      <c r="K69" s="50"/>
      <c r="L69" s="50"/>
      <c r="M69" s="49"/>
      <c r="N69" s="49"/>
      <c r="O69" s="49"/>
    </row>
    <row r="70" spans="1:15">
      <c r="A70" s="32">
        <v>63</v>
      </c>
      <c r="B70" s="49"/>
      <c r="C70" s="49"/>
      <c r="D70" s="49"/>
      <c r="E70" s="78"/>
      <c r="F70" s="78"/>
      <c r="G70" s="51"/>
      <c r="H70" s="79"/>
      <c r="I70" s="80"/>
      <c r="J70" s="139" t="e">
        <f t="shared" si="0"/>
        <v>#DIV/0!</v>
      </c>
      <c r="K70" s="50"/>
      <c r="L70" s="50"/>
      <c r="M70" s="49"/>
      <c r="N70" s="49"/>
      <c r="O70" s="49"/>
    </row>
    <row r="71" spans="1:15">
      <c r="A71" s="32">
        <v>64</v>
      </c>
      <c r="B71" s="49"/>
      <c r="C71" s="49"/>
      <c r="D71" s="49"/>
      <c r="E71" s="78"/>
      <c r="F71" s="78"/>
      <c r="G71" s="51"/>
      <c r="H71" s="79"/>
      <c r="I71" s="80"/>
      <c r="J71" s="152" t="e">
        <f t="shared" si="0"/>
        <v>#DIV/0!</v>
      </c>
      <c r="K71" s="50"/>
      <c r="L71" s="50"/>
      <c r="M71" s="49"/>
      <c r="N71" s="49"/>
      <c r="O71" s="49"/>
    </row>
    <row r="72" spans="1:15">
      <c r="A72" s="32">
        <v>65</v>
      </c>
      <c r="B72" s="49"/>
      <c r="C72" s="49"/>
      <c r="D72" s="49"/>
      <c r="E72" s="78"/>
      <c r="F72" s="78"/>
      <c r="G72" s="51"/>
      <c r="H72" s="79"/>
      <c r="I72" s="80"/>
      <c r="J72" s="152" t="e">
        <f t="shared" si="0"/>
        <v>#DIV/0!</v>
      </c>
      <c r="K72" s="50"/>
      <c r="L72" s="50"/>
      <c r="M72" s="49"/>
      <c r="N72" s="49"/>
      <c r="O72" s="49"/>
    </row>
    <row r="73" spans="1:15">
      <c r="A73" s="73">
        <v>66</v>
      </c>
      <c r="B73" s="49"/>
      <c r="C73" s="49"/>
      <c r="D73" s="49"/>
      <c r="E73" s="78"/>
      <c r="F73" s="78"/>
      <c r="G73" s="51"/>
      <c r="H73" s="79"/>
      <c r="I73" s="80"/>
      <c r="J73" s="152" t="e">
        <f t="shared" si="0"/>
        <v>#DIV/0!</v>
      </c>
      <c r="K73" s="50"/>
      <c r="L73" s="50"/>
      <c r="M73" s="49"/>
      <c r="N73" s="49"/>
      <c r="O73" s="49"/>
    </row>
    <row r="74" spans="1:15">
      <c r="A74" s="73">
        <v>67</v>
      </c>
      <c r="B74" s="49"/>
      <c r="C74" s="49"/>
      <c r="D74" s="49"/>
      <c r="E74" s="78"/>
      <c r="F74" s="78"/>
      <c r="G74" s="51"/>
      <c r="H74" s="79"/>
      <c r="I74" s="80"/>
      <c r="J74" s="139" t="e">
        <f t="shared" si="0"/>
        <v>#DIV/0!</v>
      </c>
      <c r="K74" s="50"/>
      <c r="L74" s="50"/>
      <c r="M74" s="49"/>
      <c r="N74" s="49"/>
      <c r="O74" s="49"/>
    </row>
    <row r="75" spans="1:15">
      <c r="A75" s="32">
        <v>68</v>
      </c>
      <c r="B75" s="49"/>
      <c r="C75" s="49"/>
      <c r="D75" s="49"/>
      <c r="E75" s="78"/>
      <c r="F75" s="78"/>
      <c r="G75" s="51"/>
      <c r="H75" s="79"/>
      <c r="I75" s="80"/>
      <c r="J75" s="152" t="e">
        <f t="shared" si="0"/>
        <v>#DIV/0!</v>
      </c>
      <c r="K75" s="50"/>
      <c r="L75" s="50"/>
      <c r="M75" s="49"/>
      <c r="N75" s="49"/>
      <c r="O75" s="49"/>
    </row>
    <row r="76" spans="1:15">
      <c r="A76" s="32">
        <v>69</v>
      </c>
      <c r="B76" s="49"/>
      <c r="C76" s="49"/>
      <c r="D76" s="49"/>
      <c r="E76" s="78"/>
      <c r="F76" s="78"/>
      <c r="G76" s="51"/>
      <c r="H76" s="79"/>
      <c r="I76" s="80"/>
      <c r="J76" s="152" t="e">
        <f t="shared" si="0"/>
        <v>#DIV/0!</v>
      </c>
      <c r="K76" s="50"/>
      <c r="L76" s="50"/>
      <c r="M76" s="49"/>
      <c r="N76" s="49"/>
      <c r="O76" s="49"/>
    </row>
    <row r="77" spans="1:15">
      <c r="A77" s="32">
        <v>70</v>
      </c>
      <c r="B77" s="49"/>
      <c r="C77" s="49"/>
      <c r="D77" s="49"/>
      <c r="E77" s="78"/>
      <c r="F77" s="78"/>
      <c r="G77" s="51"/>
      <c r="H77" s="79"/>
      <c r="I77" s="80"/>
      <c r="J77" s="152" t="e">
        <f t="shared" si="0"/>
        <v>#DIV/0!</v>
      </c>
      <c r="K77" s="50"/>
      <c r="L77" s="50"/>
      <c r="M77" s="49"/>
      <c r="N77" s="49"/>
      <c r="O77" s="49"/>
    </row>
    <row r="78" spans="1:15">
      <c r="A78" s="73">
        <v>71</v>
      </c>
      <c r="B78" s="49"/>
      <c r="C78" s="49"/>
      <c r="D78" s="49"/>
      <c r="E78" s="78"/>
      <c r="F78" s="78"/>
      <c r="G78" s="51"/>
      <c r="H78" s="79"/>
      <c r="I78" s="80"/>
      <c r="J78" s="139" t="e">
        <f t="shared" si="0"/>
        <v>#DIV/0!</v>
      </c>
      <c r="K78" s="50"/>
      <c r="L78" s="50"/>
      <c r="M78" s="49"/>
      <c r="N78" s="49"/>
      <c r="O78" s="49"/>
    </row>
    <row r="79" spans="1:15">
      <c r="A79" s="73">
        <v>72</v>
      </c>
      <c r="B79" s="49"/>
      <c r="C79" s="49"/>
      <c r="D79" s="49"/>
      <c r="E79" s="78"/>
      <c r="F79" s="78"/>
      <c r="G79" s="51"/>
      <c r="H79" s="79"/>
      <c r="I79" s="80"/>
      <c r="J79" s="152" t="e">
        <f t="shared" si="0"/>
        <v>#DIV/0!</v>
      </c>
      <c r="K79" s="50"/>
      <c r="L79" s="50"/>
      <c r="M79" s="49"/>
      <c r="N79" s="49"/>
      <c r="O79" s="49"/>
    </row>
    <row r="80" spans="1:15">
      <c r="A80" s="32">
        <v>73</v>
      </c>
      <c r="B80" s="49"/>
      <c r="C80" s="49"/>
      <c r="D80" s="49"/>
      <c r="E80" s="78"/>
      <c r="F80" s="78"/>
      <c r="G80" s="51"/>
      <c r="H80" s="79"/>
      <c r="I80" s="80"/>
      <c r="J80" s="152" t="e">
        <f t="shared" si="0"/>
        <v>#DIV/0!</v>
      </c>
      <c r="K80" s="50"/>
      <c r="L80" s="50"/>
      <c r="M80" s="49"/>
      <c r="N80" s="49"/>
      <c r="O80" s="49"/>
    </row>
    <row r="81" spans="1:15">
      <c r="A81" s="32">
        <v>74</v>
      </c>
      <c r="B81" s="49"/>
      <c r="C81" s="49"/>
      <c r="D81" s="49"/>
      <c r="E81" s="78"/>
      <c r="F81" s="78"/>
      <c r="G81" s="51"/>
      <c r="H81" s="79"/>
      <c r="I81" s="80"/>
      <c r="J81" s="139" t="e">
        <f t="shared" si="0"/>
        <v>#DIV/0!</v>
      </c>
      <c r="K81" s="50"/>
      <c r="L81" s="50"/>
      <c r="M81" s="49"/>
      <c r="N81" s="49"/>
      <c r="O81" s="49"/>
    </row>
    <row r="82" spans="1:15">
      <c r="A82" s="32">
        <v>75</v>
      </c>
      <c r="B82" s="49"/>
      <c r="C82" s="49"/>
      <c r="D82" s="49"/>
      <c r="E82" s="78"/>
      <c r="F82" s="78"/>
      <c r="G82" s="51"/>
      <c r="H82" s="79"/>
      <c r="I82" s="80"/>
      <c r="J82" s="152" t="e">
        <f t="shared" si="0"/>
        <v>#DIV/0!</v>
      </c>
      <c r="K82" s="50"/>
      <c r="L82" s="50"/>
      <c r="M82" s="49"/>
      <c r="N82" s="49"/>
      <c r="O82" s="49"/>
    </row>
    <row r="83" spans="1:15">
      <c r="A83" s="73">
        <v>76</v>
      </c>
      <c r="B83" s="49"/>
      <c r="C83" s="49"/>
      <c r="D83" s="49"/>
      <c r="E83" s="78"/>
      <c r="F83" s="78"/>
      <c r="G83" s="51"/>
      <c r="H83" s="79"/>
      <c r="I83" s="80"/>
      <c r="J83" s="152" t="e">
        <f t="shared" si="0"/>
        <v>#DIV/0!</v>
      </c>
      <c r="K83" s="50"/>
      <c r="L83" s="50"/>
      <c r="M83" s="49"/>
      <c r="N83" s="49"/>
      <c r="O83" s="49"/>
    </row>
    <row r="84" spans="1:15">
      <c r="A84" s="73">
        <v>77</v>
      </c>
      <c r="B84" s="49"/>
      <c r="C84" s="49"/>
      <c r="D84" s="49"/>
      <c r="E84" s="78"/>
      <c r="F84" s="78"/>
      <c r="G84" s="51"/>
      <c r="H84" s="79"/>
      <c r="I84" s="80"/>
      <c r="J84" s="139" t="e">
        <f t="shared" si="0"/>
        <v>#DIV/0!</v>
      </c>
      <c r="K84" s="50"/>
      <c r="L84" s="50"/>
      <c r="M84" s="49"/>
      <c r="N84" s="49"/>
      <c r="O84" s="49"/>
    </row>
    <row r="85" spans="1:15">
      <c r="A85" s="32">
        <v>78</v>
      </c>
      <c r="B85" s="49"/>
      <c r="C85" s="49"/>
      <c r="D85" s="49"/>
      <c r="E85" s="78"/>
      <c r="F85" s="78"/>
      <c r="G85" s="51"/>
      <c r="H85" s="79"/>
      <c r="I85" s="80"/>
      <c r="J85" s="152" t="e">
        <f t="shared" si="0"/>
        <v>#DIV/0!</v>
      </c>
      <c r="K85" s="50"/>
      <c r="L85" s="50"/>
      <c r="M85" s="49"/>
      <c r="N85" s="49"/>
      <c r="O85" s="49"/>
    </row>
    <row r="86" spans="1:15">
      <c r="A86" s="32">
        <v>79</v>
      </c>
      <c r="B86" s="49"/>
      <c r="C86" s="49"/>
      <c r="D86" s="49"/>
      <c r="E86" s="78"/>
      <c r="F86" s="78"/>
      <c r="G86" s="51"/>
      <c r="H86" s="79"/>
      <c r="I86" s="80"/>
      <c r="J86" s="152" t="e">
        <f t="shared" si="0"/>
        <v>#DIV/0!</v>
      </c>
      <c r="K86" s="50"/>
      <c r="L86" s="50"/>
      <c r="M86" s="49"/>
      <c r="N86" s="49"/>
      <c r="O86" s="49"/>
    </row>
    <row r="87" spans="1:15">
      <c r="A87" s="32">
        <v>80</v>
      </c>
      <c r="B87" s="49"/>
      <c r="C87" s="49"/>
      <c r="D87" s="49"/>
      <c r="E87" s="78"/>
      <c r="F87" s="78"/>
      <c r="G87" s="51"/>
      <c r="H87" s="79"/>
      <c r="I87" s="80"/>
      <c r="J87" s="139" t="e">
        <f t="shared" si="0"/>
        <v>#DIV/0!</v>
      </c>
      <c r="K87" s="50"/>
      <c r="L87" s="50"/>
      <c r="M87" s="49"/>
      <c r="N87" s="49"/>
      <c r="O87" s="49"/>
    </row>
    <row r="88" spans="1:15">
      <c r="A88" s="73">
        <v>81</v>
      </c>
      <c r="B88" s="49"/>
      <c r="C88" s="49"/>
      <c r="D88" s="49"/>
      <c r="E88" s="78"/>
      <c r="F88" s="78"/>
      <c r="G88" s="51"/>
      <c r="H88" s="79"/>
      <c r="I88" s="80"/>
      <c r="J88" s="152" t="e">
        <f t="shared" si="0"/>
        <v>#DIV/0!</v>
      </c>
      <c r="K88" s="50"/>
      <c r="L88" s="50"/>
      <c r="M88" s="49"/>
      <c r="N88" s="49"/>
      <c r="O88" s="49"/>
    </row>
    <row r="89" spans="1:15">
      <c r="A89" s="73">
        <v>82</v>
      </c>
      <c r="B89" s="49"/>
      <c r="C89" s="49"/>
      <c r="D89" s="49"/>
      <c r="E89" s="78"/>
      <c r="F89" s="78"/>
      <c r="G89" s="51"/>
      <c r="H89" s="79"/>
      <c r="I89" s="80"/>
      <c r="J89" s="152" t="e">
        <f t="shared" si="0"/>
        <v>#DIV/0!</v>
      </c>
      <c r="K89" s="50"/>
      <c r="L89" s="50"/>
      <c r="M89" s="49"/>
      <c r="N89" s="49"/>
      <c r="O89" s="49"/>
    </row>
    <row r="90" spans="1:15">
      <c r="A90" s="32">
        <v>83</v>
      </c>
      <c r="B90" s="49"/>
      <c r="C90" s="49"/>
      <c r="D90" s="49"/>
      <c r="E90" s="78"/>
      <c r="F90" s="78"/>
      <c r="G90" s="51"/>
      <c r="H90" s="79"/>
      <c r="I90" s="80"/>
      <c r="J90" s="139" t="e">
        <f t="shared" si="0"/>
        <v>#DIV/0!</v>
      </c>
      <c r="K90" s="50"/>
      <c r="L90" s="50"/>
      <c r="M90" s="49"/>
      <c r="N90" s="49"/>
      <c r="O90" s="49"/>
    </row>
    <row r="91" spans="1:15">
      <c r="A91" s="32">
        <v>84</v>
      </c>
      <c r="B91" s="49"/>
      <c r="C91" s="49"/>
      <c r="D91" s="49"/>
      <c r="E91" s="78"/>
      <c r="F91" s="78"/>
      <c r="G91" s="51"/>
      <c r="H91" s="79"/>
      <c r="I91" s="80"/>
      <c r="J91" s="152" t="e">
        <f t="shared" si="0"/>
        <v>#DIV/0!</v>
      </c>
      <c r="K91" s="50"/>
      <c r="L91" s="50"/>
      <c r="M91" s="49"/>
      <c r="N91" s="49"/>
      <c r="O91" s="49"/>
    </row>
    <row r="92" spans="1:15">
      <c r="A92" s="32">
        <v>85</v>
      </c>
      <c r="B92" s="49"/>
      <c r="C92" s="49"/>
      <c r="D92" s="49"/>
      <c r="E92" s="78"/>
      <c r="F92" s="78"/>
      <c r="G92" s="51"/>
      <c r="H92" s="79"/>
      <c r="I92" s="80"/>
      <c r="J92" s="152" t="e">
        <f t="shared" si="0"/>
        <v>#DIV/0!</v>
      </c>
      <c r="K92" s="50"/>
      <c r="L92" s="50"/>
      <c r="M92" s="49"/>
      <c r="N92" s="49"/>
      <c r="O92" s="49"/>
    </row>
    <row r="93" spans="1:15">
      <c r="A93" s="73">
        <v>86</v>
      </c>
      <c r="B93" s="49"/>
      <c r="C93" s="49"/>
      <c r="D93" s="49"/>
      <c r="E93" s="78"/>
      <c r="F93" s="78"/>
      <c r="G93" s="51"/>
      <c r="H93" s="79"/>
      <c r="I93" s="80"/>
      <c r="J93" s="139" t="e">
        <f t="shared" si="0"/>
        <v>#DIV/0!</v>
      </c>
      <c r="K93" s="50"/>
      <c r="L93" s="50"/>
      <c r="M93" s="49"/>
      <c r="N93" s="49"/>
      <c r="O93" s="49"/>
    </row>
    <row r="94" spans="1:15">
      <c r="A94" s="73">
        <v>87</v>
      </c>
      <c r="B94" s="49"/>
      <c r="C94" s="49"/>
      <c r="D94" s="49"/>
      <c r="E94" s="78"/>
      <c r="F94" s="78"/>
      <c r="G94" s="51"/>
      <c r="H94" s="79"/>
      <c r="I94" s="80"/>
      <c r="J94" s="152" t="e">
        <f t="shared" si="0"/>
        <v>#DIV/0!</v>
      </c>
      <c r="K94" s="50"/>
      <c r="L94" s="50"/>
      <c r="M94" s="49"/>
      <c r="N94" s="49"/>
      <c r="O94" s="49"/>
    </row>
    <row r="95" spans="1:15">
      <c r="A95" s="32">
        <v>88</v>
      </c>
      <c r="B95" s="49"/>
      <c r="C95" s="49"/>
      <c r="D95" s="49"/>
      <c r="E95" s="78"/>
      <c r="F95" s="78"/>
      <c r="G95" s="51"/>
      <c r="H95" s="79"/>
      <c r="I95" s="80"/>
      <c r="J95" s="152" t="e">
        <f t="shared" si="0"/>
        <v>#DIV/0!</v>
      </c>
      <c r="K95" s="50"/>
      <c r="L95" s="50"/>
      <c r="M95" s="49"/>
      <c r="N95" s="49"/>
      <c r="O95" s="49"/>
    </row>
    <row r="96" spans="1:15">
      <c r="A96" s="32">
        <v>89</v>
      </c>
      <c r="B96" s="49"/>
      <c r="C96" s="49"/>
      <c r="D96" s="49"/>
      <c r="E96" s="78"/>
      <c r="F96" s="78"/>
      <c r="G96" s="51"/>
      <c r="H96" s="79"/>
      <c r="I96" s="80"/>
      <c r="J96" s="139" t="e">
        <f t="shared" si="0"/>
        <v>#DIV/0!</v>
      </c>
      <c r="K96" s="50"/>
      <c r="L96" s="50"/>
      <c r="M96" s="49"/>
      <c r="N96" s="49"/>
      <c r="O96" s="49"/>
    </row>
    <row r="97" spans="1:15">
      <c r="A97" s="32">
        <v>90</v>
      </c>
      <c r="B97" s="49"/>
      <c r="C97" s="49"/>
      <c r="D97" s="49"/>
      <c r="E97" s="78"/>
      <c r="F97" s="78"/>
      <c r="G97" s="51"/>
      <c r="H97" s="79"/>
      <c r="I97" s="80"/>
      <c r="J97" s="152" t="e">
        <f t="shared" si="0"/>
        <v>#DIV/0!</v>
      </c>
      <c r="K97" s="50"/>
      <c r="L97" s="50"/>
      <c r="M97" s="49"/>
      <c r="N97" s="49"/>
      <c r="O97" s="49"/>
    </row>
    <row r="98" spans="1:15">
      <c r="A98" s="73">
        <v>91</v>
      </c>
      <c r="B98" s="49"/>
      <c r="C98" s="49"/>
      <c r="D98" s="49"/>
      <c r="E98" s="78"/>
      <c r="F98" s="78"/>
      <c r="G98" s="51"/>
      <c r="H98" s="79"/>
      <c r="I98" s="80"/>
      <c r="J98" s="152" t="e">
        <f t="shared" si="0"/>
        <v>#DIV/0!</v>
      </c>
      <c r="K98" s="50"/>
      <c r="L98" s="50"/>
      <c r="M98" s="49"/>
      <c r="N98" s="49"/>
      <c r="O98" s="49"/>
    </row>
    <row r="99" spans="1:15">
      <c r="A99" s="73">
        <v>92</v>
      </c>
      <c r="B99" s="49"/>
      <c r="C99" s="49"/>
      <c r="D99" s="49"/>
      <c r="E99" s="78"/>
      <c r="F99" s="78"/>
      <c r="G99" s="51"/>
      <c r="H99" s="79"/>
      <c r="I99" s="80"/>
      <c r="J99" s="139" t="e">
        <f t="shared" si="0"/>
        <v>#DIV/0!</v>
      </c>
      <c r="K99" s="50"/>
      <c r="L99" s="50"/>
      <c r="M99" s="49"/>
      <c r="N99" s="49"/>
      <c r="O99" s="49"/>
    </row>
    <row r="100" spans="1:15">
      <c r="A100" s="32">
        <v>93</v>
      </c>
      <c r="B100" s="49"/>
      <c r="C100" s="49"/>
      <c r="D100" s="49"/>
      <c r="E100" s="78"/>
      <c r="F100" s="78"/>
      <c r="G100" s="51"/>
      <c r="H100" s="79"/>
      <c r="I100" s="80"/>
      <c r="J100" s="152" t="e">
        <f t="shared" si="0"/>
        <v>#DIV/0!</v>
      </c>
      <c r="K100" s="50"/>
      <c r="L100" s="50"/>
      <c r="M100" s="49"/>
      <c r="N100" s="49"/>
      <c r="O100" s="49"/>
    </row>
    <row r="101" spans="1:15">
      <c r="A101" s="32">
        <v>94</v>
      </c>
      <c r="B101" s="49"/>
      <c r="C101" s="49"/>
      <c r="D101" s="49"/>
      <c r="E101" s="78"/>
      <c r="F101" s="78"/>
      <c r="G101" s="51"/>
      <c r="H101" s="79"/>
      <c r="I101" s="80"/>
      <c r="J101" s="152" t="e">
        <f t="shared" si="0"/>
        <v>#DIV/0!</v>
      </c>
      <c r="K101" s="50"/>
      <c r="L101" s="50"/>
      <c r="M101" s="49"/>
      <c r="N101" s="49"/>
      <c r="O101" s="49"/>
    </row>
    <row r="102" spans="1:15">
      <c r="A102" s="32">
        <v>95</v>
      </c>
      <c r="B102" s="49"/>
      <c r="C102" s="49"/>
      <c r="D102" s="49"/>
      <c r="E102" s="78"/>
      <c r="F102" s="78"/>
      <c r="G102" s="51"/>
      <c r="H102" s="79"/>
      <c r="I102" s="80"/>
      <c r="J102" s="139" t="e">
        <f t="shared" si="0"/>
        <v>#DIV/0!</v>
      </c>
      <c r="K102" s="50"/>
      <c r="L102" s="50"/>
      <c r="M102" s="49"/>
      <c r="N102" s="49"/>
      <c r="O102" s="49"/>
    </row>
    <row r="103" spans="1:15">
      <c r="A103" s="73">
        <v>96</v>
      </c>
      <c r="B103" s="49"/>
      <c r="C103" s="49"/>
      <c r="D103" s="49"/>
      <c r="E103" s="78"/>
      <c r="F103" s="78"/>
      <c r="G103" s="51"/>
      <c r="H103" s="79"/>
      <c r="I103" s="80"/>
      <c r="J103" s="152" t="e">
        <f t="shared" si="0"/>
        <v>#DIV/0!</v>
      </c>
      <c r="K103" s="50"/>
      <c r="L103" s="50"/>
      <c r="M103" s="49"/>
      <c r="N103" s="49"/>
      <c r="O103" s="49"/>
    </row>
    <row r="104" spans="1:15">
      <c r="A104" s="73">
        <v>97</v>
      </c>
      <c r="B104" s="49"/>
      <c r="C104" s="49"/>
      <c r="D104" s="49"/>
      <c r="E104" s="78"/>
      <c r="F104" s="78"/>
      <c r="G104" s="51"/>
      <c r="H104" s="79"/>
      <c r="I104" s="80"/>
      <c r="J104" s="152" t="e">
        <f t="shared" si="0"/>
        <v>#DIV/0!</v>
      </c>
      <c r="K104" s="50"/>
      <c r="L104" s="50"/>
      <c r="M104" s="49"/>
      <c r="N104" s="49"/>
      <c r="O104" s="49"/>
    </row>
    <row r="105" spans="1:15">
      <c r="A105" s="32">
        <v>98</v>
      </c>
      <c r="B105" s="49"/>
      <c r="C105" s="49"/>
      <c r="D105" s="49"/>
      <c r="E105" s="78"/>
      <c r="F105" s="78"/>
      <c r="G105" s="51"/>
      <c r="H105" s="79"/>
      <c r="I105" s="80"/>
      <c r="J105" s="139" t="e">
        <f t="shared" si="0"/>
        <v>#DIV/0!</v>
      </c>
      <c r="K105" s="50"/>
      <c r="L105" s="50"/>
      <c r="M105" s="49"/>
      <c r="N105" s="49"/>
      <c r="O105" s="49"/>
    </row>
    <row r="106" spans="1:15">
      <c r="A106" s="32">
        <v>99</v>
      </c>
      <c r="B106" s="49"/>
      <c r="C106" s="49"/>
      <c r="D106" s="49"/>
      <c r="E106" s="78"/>
      <c r="F106" s="78"/>
      <c r="G106" s="51"/>
      <c r="H106" s="79"/>
      <c r="I106" s="80"/>
      <c r="J106" s="152" t="e">
        <f t="shared" si="0"/>
        <v>#DIV/0!</v>
      </c>
      <c r="K106" s="50"/>
      <c r="L106" s="50"/>
      <c r="M106" s="49"/>
      <c r="N106" s="49"/>
      <c r="O106" s="49"/>
    </row>
    <row r="107" spans="1:15">
      <c r="A107" s="32">
        <v>100</v>
      </c>
      <c r="B107" s="49"/>
      <c r="C107" s="49"/>
      <c r="D107" s="49"/>
      <c r="E107" s="78"/>
      <c r="F107" s="78"/>
      <c r="G107" s="51"/>
      <c r="H107" s="79"/>
      <c r="I107" s="80"/>
      <c r="J107" s="152" t="e">
        <f t="shared" si="0"/>
        <v>#DIV/0!</v>
      </c>
      <c r="K107" s="50"/>
      <c r="L107" s="50"/>
      <c r="M107" s="49"/>
      <c r="N107" s="49"/>
      <c r="O107" s="49"/>
    </row>
    <row r="108" spans="1:15">
      <c r="A108" s="73">
        <v>101</v>
      </c>
      <c r="B108" s="49"/>
      <c r="C108" s="49"/>
      <c r="D108" s="49"/>
      <c r="E108" s="78"/>
      <c r="F108" s="78"/>
      <c r="G108" s="51"/>
      <c r="H108" s="79"/>
      <c r="I108" s="80"/>
      <c r="J108" s="139" t="e">
        <f t="shared" si="0"/>
        <v>#DIV/0!</v>
      </c>
      <c r="K108" s="50"/>
      <c r="L108" s="50"/>
      <c r="M108" s="49"/>
      <c r="N108" s="49"/>
      <c r="O108" s="49"/>
    </row>
    <row r="109" spans="1:15">
      <c r="A109" s="73">
        <v>102</v>
      </c>
      <c r="B109" s="49"/>
      <c r="C109" s="49"/>
      <c r="D109" s="49"/>
      <c r="E109" s="78"/>
      <c r="F109" s="78"/>
      <c r="G109" s="51"/>
      <c r="H109" s="79"/>
      <c r="I109" s="80"/>
      <c r="J109" s="152" t="e">
        <f t="shared" si="0"/>
        <v>#DIV/0!</v>
      </c>
      <c r="K109" s="50"/>
      <c r="L109" s="50"/>
      <c r="M109" s="49"/>
      <c r="N109" s="49"/>
      <c r="O109" s="49"/>
    </row>
    <row r="110" spans="1:15">
      <c r="A110" s="32">
        <v>103</v>
      </c>
      <c r="B110" s="49"/>
      <c r="C110" s="49"/>
      <c r="D110" s="49"/>
      <c r="E110" s="78"/>
      <c r="F110" s="78"/>
      <c r="G110" s="51"/>
      <c r="H110" s="79"/>
      <c r="I110" s="80"/>
      <c r="J110" s="152" t="e">
        <f t="shared" si="0"/>
        <v>#DIV/0!</v>
      </c>
      <c r="K110" s="50"/>
      <c r="L110" s="50"/>
      <c r="M110" s="49"/>
      <c r="N110" s="49"/>
      <c r="O110" s="49"/>
    </row>
    <row r="111" spans="1:15">
      <c r="A111" s="32">
        <v>104</v>
      </c>
      <c r="B111" s="49"/>
      <c r="C111" s="49"/>
      <c r="D111" s="49"/>
      <c r="E111" s="78"/>
      <c r="F111" s="78"/>
      <c r="G111" s="51"/>
      <c r="H111" s="79"/>
      <c r="I111" s="80"/>
      <c r="J111" s="139" t="e">
        <f t="shared" si="0"/>
        <v>#DIV/0!</v>
      </c>
      <c r="K111" s="50"/>
      <c r="L111" s="50"/>
      <c r="M111" s="49"/>
      <c r="N111" s="49"/>
      <c r="O111" s="49"/>
    </row>
    <row r="112" spans="1:15">
      <c r="A112" s="32">
        <v>105</v>
      </c>
      <c r="B112" s="49"/>
      <c r="C112" s="49"/>
      <c r="D112" s="49"/>
      <c r="E112" s="78"/>
      <c r="F112" s="78"/>
      <c r="G112" s="51"/>
      <c r="H112" s="79"/>
      <c r="I112" s="80"/>
      <c r="J112" s="152" t="e">
        <f t="shared" si="0"/>
        <v>#DIV/0!</v>
      </c>
      <c r="K112" s="50"/>
      <c r="L112" s="50"/>
      <c r="M112" s="49"/>
      <c r="N112" s="49"/>
      <c r="O112" s="49"/>
    </row>
    <row r="113" spans="1:15">
      <c r="A113" s="73">
        <v>106</v>
      </c>
      <c r="B113" s="49"/>
      <c r="C113" s="49"/>
      <c r="D113" s="49"/>
      <c r="E113" s="78"/>
      <c r="F113" s="78"/>
      <c r="G113" s="51"/>
      <c r="H113" s="79"/>
      <c r="I113" s="80"/>
      <c r="J113" s="152" t="e">
        <f t="shared" si="0"/>
        <v>#DIV/0!</v>
      </c>
      <c r="K113" s="50"/>
      <c r="L113" s="50"/>
      <c r="M113" s="49"/>
      <c r="N113" s="49"/>
      <c r="O113" s="49"/>
    </row>
    <row r="114" spans="1:15">
      <c r="A114" s="73">
        <v>107</v>
      </c>
      <c r="B114" s="49"/>
      <c r="C114" s="49"/>
      <c r="D114" s="49"/>
      <c r="E114" s="78"/>
      <c r="F114" s="78"/>
      <c r="G114" s="51"/>
      <c r="H114" s="79"/>
      <c r="I114" s="80"/>
      <c r="J114" s="139" t="e">
        <f t="shared" si="0"/>
        <v>#DIV/0!</v>
      </c>
      <c r="K114" s="50"/>
      <c r="L114" s="50"/>
      <c r="M114" s="49"/>
      <c r="N114" s="49"/>
      <c r="O114" s="49"/>
    </row>
    <row r="115" spans="1:15">
      <c r="A115" s="32">
        <v>108</v>
      </c>
      <c r="B115" s="49"/>
      <c r="C115" s="49"/>
      <c r="D115" s="49"/>
      <c r="E115" s="78"/>
      <c r="F115" s="78"/>
      <c r="G115" s="51"/>
      <c r="H115" s="79"/>
      <c r="I115" s="80"/>
      <c r="J115" s="152" t="e">
        <f t="shared" si="0"/>
        <v>#DIV/0!</v>
      </c>
      <c r="K115" s="50"/>
      <c r="L115" s="50"/>
      <c r="M115" s="49"/>
      <c r="N115" s="49"/>
      <c r="O115" s="49"/>
    </row>
    <row r="116" spans="1:15">
      <c r="A116" s="32">
        <v>109</v>
      </c>
      <c r="B116" s="49"/>
      <c r="C116" s="49"/>
      <c r="D116" s="49"/>
      <c r="E116" s="78"/>
      <c r="F116" s="78"/>
      <c r="G116" s="51"/>
      <c r="H116" s="79"/>
      <c r="I116" s="80"/>
      <c r="J116" s="152" t="e">
        <f t="shared" si="0"/>
        <v>#DIV/0!</v>
      </c>
      <c r="K116" s="50"/>
      <c r="L116" s="50"/>
      <c r="M116" s="49"/>
      <c r="N116" s="49"/>
      <c r="O116" s="49"/>
    </row>
    <row r="117" spans="1:15">
      <c r="A117" s="32">
        <v>110</v>
      </c>
      <c r="B117" s="49"/>
      <c r="C117" s="49"/>
      <c r="D117" s="49"/>
      <c r="E117" s="78"/>
      <c r="F117" s="78"/>
      <c r="G117" s="51"/>
      <c r="H117" s="79"/>
      <c r="I117" s="80"/>
      <c r="J117" s="139" t="e">
        <f t="shared" si="0"/>
        <v>#DIV/0!</v>
      </c>
      <c r="K117" s="50"/>
      <c r="L117" s="50"/>
      <c r="M117" s="49"/>
      <c r="N117" s="49"/>
      <c r="O117" s="49"/>
    </row>
    <row r="118" spans="1:15">
      <c r="A118" s="73">
        <v>111</v>
      </c>
      <c r="B118" s="49"/>
      <c r="C118" s="49"/>
      <c r="D118" s="49"/>
      <c r="E118" s="78"/>
      <c r="F118" s="78"/>
      <c r="G118" s="51"/>
      <c r="H118" s="79"/>
      <c r="I118" s="80"/>
      <c r="J118" s="152" t="e">
        <f t="shared" si="0"/>
        <v>#DIV/0!</v>
      </c>
      <c r="K118" s="50"/>
      <c r="L118" s="50"/>
      <c r="M118" s="49"/>
      <c r="N118" s="49"/>
      <c r="O118" s="49"/>
    </row>
    <row r="119" spans="1:15">
      <c r="A119" s="73">
        <v>112</v>
      </c>
      <c r="B119" s="49"/>
      <c r="C119" s="49"/>
      <c r="D119" s="49"/>
      <c r="E119" s="78"/>
      <c r="F119" s="78"/>
      <c r="G119" s="51"/>
      <c r="H119" s="79"/>
      <c r="I119" s="80"/>
      <c r="J119" s="152" t="e">
        <f t="shared" si="0"/>
        <v>#DIV/0!</v>
      </c>
      <c r="K119" s="50"/>
      <c r="L119" s="50"/>
      <c r="M119" s="49"/>
      <c r="N119" s="49"/>
      <c r="O119" s="49"/>
    </row>
    <row r="120" spans="1:15">
      <c r="A120" s="32">
        <v>113</v>
      </c>
      <c r="B120" s="49"/>
      <c r="C120" s="49"/>
      <c r="D120" s="49"/>
      <c r="E120" s="78"/>
      <c r="F120" s="78"/>
      <c r="G120" s="51"/>
      <c r="H120" s="79"/>
      <c r="I120" s="80"/>
      <c r="J120" s="139" t="e">
        <f t="shared" si="0"/>
        <v>#DIV/0!</v>
      </c>
      <c r="K120" s="50"/>
      <c r="L120" s="50"/>
      <c r="M120" s="49"/>
      <c r="N120" s="49"/>
      <c r="O120" s="49"/>
    </row>
    <row r="121" spans="1:15">
      <c r="A121" s="32">
        <v>114</v>
      </c>
      <c r="B121" s="49"/>
      <c r="C121" s="49"/>
      <c r="D121" s="49"/>
      <c r="E121" s="78"/>
      <c r="F121" s="78"/>
      <c r="G121" s="51"/>
      <c r="H121" s="79"/>
      <c r="I121" s="80"/>
      <c r="J121" s="152" t="e">
        <f t="shared" si="0"/>
        <v>#DIV/0!</v>
      </c>
      <c r="K121" s="50"/>
      <c r="L121" s="50"/>
      <c r="M121" s="49"/>
      <c r="N121" s="49"/>
      <c r="O121" s="49"/>
    </row>
    <row r="122" spans="1:15">
      <c r="A122" s="32">
        <v>115</v>
      </c>
      <c r="B122" s="49"/>
      <c r="C122" s="49"/>
      <c r="D122" s="49"/>
      <c r="E122" s="78"/>
      <c r="F122" s="78"/>
      <c r="G122" s="51"/>
      <c r="H122" s="79"/>
      <c r="I122" s="80"/>
      <c r="J122" s="152" t="e">
        <f t="shared" si="0"/>
        <v>#DIV/0!</v>
      </c>
      <c r="K122" s="50"/>
      <c r="L122" s="50"/>
      <c r="M122" s="49"/>
      <c r="N122" s="49"/>
      <c r="O122" s="49"/>
    </row>
    <row r="123" spans="1:15">
      <c r="A123" s="73">
        <v>116</v>
      </c>
      <c r="B123" s="49"/>
      <c r="C123" s="49"/>
      <c r="D123" s="49"/>
      <c r="E123" s="78"/>
      <c r="F123" s="78"/>
      <c r="G123" s="51"/>
      <c r="H123" s="79"/>
      <c r="I123" s="80"/>
      <c r="J123" s="139" t="e">
        <f t="shared" si="0"/>
        <v>#DIV/0!</v>
      </c>
      <c r="K123" s="50"/>
      <c r="L123" s="50"/>
      <c r="M123" s="49"/>
      <c r="N123" s="49"/>
      <c r="O123" s="49"/>
    </row>
    <row r="124" spans="1:15">
      <c r="A124" s="73">
        <v>117</v>
      </c>
      <c r="B124" s="49"/>
      <c r="C124" s="49"/>
      <c r="D124" s="49"/>
      <c r="E124" s="78"/>
      <c r="F124" s="78"/>
      <c r="G124" s="51"/>
      <c r="H124" s="79"/>
      <c r="I124" s="80"/>
      <c r="J124" s="152" t="e">
        <f t="shared" si="0"/>
        <v>#DIV/0!</v>
      </c>
      <c r="K124" s="50"/>
      <c r="L124" s="50"/>
      <c r="M124" s="49"/>
      <c r="N124" s="49"/>
      <c r="O124" s="49"/>
    </row>
    <row r="125" spans="1:15">
      <c r="A125" s="32">
        <v>118</v>
      </c>
      <c r="B125" s="49"/>
      <c r="C125" s="49"/>
      <c r="D125" s="49"/>
      <c r="E125" s="78"/>
      <c r="F125" s="78"/>
      <c r="G125" s="51"/>
      <c r="H125" s="79"/>
      <c r="I125" s="80"/>
      <c r="J125" s="152" t="e">
        <f t="shared" si="0"/>
        <v>#DIV/0!</v>
      </c>
      <c r="K125" s="50"/>
      <c r="L125" s="50"/>
      <c r="M125" s="49"/>
      <c r="N125" s="49"/>
      <c r="O125" s="49"/>
    </row>
    <row r="126" spans="1:15">
      <c r="A126" s="32">
        <v>119</v>
      </c>
      <c r="B126" s="49"/>
      <c r="C126" s="49"/>
      <c r="D126" s="49"/>
      <c r="E126" s="78"/>
      <c r="F126" s="78"/>
      <c r="G126" s="51"/>
      <c r="H126" s="79"/>
      <c r="I126" s="80"/>
      <c r="J126" s="139" t="e">
        <f t="shared" si="0"/>
        <v>#DIV/0!</v>
      </c>
      <c r="K126" s="50"/>
      <c r="L126" s="50"/>
      <c r="M126" s="49"/>
      <c r="N126" s="49"/>
      <c r="O126" s="49"/>
    </row>
    <row r="127" spans="1:15">
      <c r="A127" s="32">
        <v>120</v>
      </c>
      <c r="B127" s="49"/>
      <c r="C127" s="49"/>
      <c r="D127" s="49"/>
      <c r="E127" s="78"/>
      <c r="F127" s="78"/>
      <c r="G127" s="51"/>
      <c r="H127" s="79"/>
      <c r="I127" s="80"/>
      <c r="J127" s="152" t="e">
        <f t="shared" si="0"/>
        <v>#DIV/0!</v>
      </c>
      <c r="K127" s="50"/>
      <c r="L127" s="50"/>
      <c r="M127" s="49"/>
      <c r="N127" s="49"/>
      <c r="O127" s="49"/>
    </row>
    <row r="128" spans="1:15">
      <c r="A128" s="73">
        <v>121</v>
      </c>
      <c r="B128" s="49"/>
      <c r="C128" s="49"/>
      <c r="D128" s="49"/>
      <c r="E128" s="78"/>
      <c r="F128" s="78"/>
      <c r="G128" s="51"/>
      <c r="H128" s="79"/>
      <c r="I128" s="80"/>
      <c r="J128" s="152" t="e">
        <f t="shared" si="0"/>
        <v>#DIV/0!</v>
      </c>
      <c r="K128" s="50"/>
      <c r="L128" s="50"/>
      <c r="M128" s="49"/>
      <c r="N128" s="49"/>
      <c r="O128" s="49"/>
    </row>
    <row r="129" spans="1:15">
      <c r="A129" s="73">
        <v>122</v>
      </c>
      <c r="B129" s="49"/>
      <c r="C129" s="49"/>
      <c r="D129" s="49"/>
      <c r="E129" s="78"/>
      <c r="F129" s="78"/>
      <c r="G129" s="51"/>
      <c r="H129" s="79"/>
      <c r="I129" s="80"/>
      <c r="J129" s="139" t="e">
        <f t="shared" si="0"/>
        <v>#DIV/0!</v>
      </c>
      <c r="K129" s="50"/>
      <c r="L129" s="50"/>
      <c r="M129" s="49"/>
      <c r="N129" s="49"/>
      <c r="O129" s="49"/>
    </row>
    <row r="130" spans="1:15">
      <c r="A130" s="32">
        <v>123</v>
      </c>
      <c r="B130" s="49"/>
      <c r="C130" s="49"/>
      <c r="D130" s="49"/>
      <c r="E130" s="78"/>
      <c r="F130" s="78"/>
      <c r="G130" s="51"/>
      <c r="H130" s="79"/>
      <c r="I130" s="80"/>
      <c r="J130" s="152" t="e">
        <f t="shared" si="0"/>
        <v>#DIV/0!</v>
      </c>
      <c r="K130" s="50"/>
      <c r="L130" s="50"/>
      <c r="M130" s="49"/>
      <c r="N130" s="49"/>
      <c r="O130" s="49"/>
    </row>
    <row r="131" spans="1:15">
      <c r="A131" s="32">
        <v>124</v>
      </c>
      <c r="B131" s="49"/>
      <c r="C131" s="49"/>
      <c r="D131" s="49"/>
      <c r="E131" s="78"/>
      <c r="F131" s="78"/>
      <c r="G131" s="51"/>
      <c r="H131" s="79"/>
      <c r="I131" s="80"/>
      <c r="J131" s="152" t="e">
        <f t="shared" si="0"/>
        <v>#DIV/0!</v>
      </c>
      <c r="K131" s="50"/>
      <c r="L131" s="50"/>
      <c r="M131" s="49"/>
      <c r="N131" s="49"/>
      <c r="O131" s="49"/>
    </row>
    <row r="132" spans="1:15">
      <c r="A132" s="32">
        <v>125</v>
      </c>
      <c r="B132" s="49"/>
      <c r="C132" s="49"/>
      <c r="D132" s="49"/>
      <c r="E132" s="78"/>
      <c r="F132" s="78"/>
      <c r="G132" s="51"/>
      <c r="H132" s="79"/>
      <c r="I132" s="80"/>
      <c r="J132" s="139" t="e">
        <f t="shared" si="0"/>
        <v>#DIV/0!</v>
      </c>
      <c r="K132" s="50"/>
      <c r="L132" s="50"/>
      <c r="M132" s="49"/>
      <c r="N132" s="49"/>
      <c r="O132" s="49"/>
    </row>
    <row r="133" spans="1:15">
      <c r="A133" s="73">
        <v>126</v>
      </c>
      <c r="B133" s="49"/>
      <c r="C133" s="49"/>
      <c r="D133" s="49"/>
      <c r="E133" s="78"/>
      <c r="F133" s="78"/>
      <c r="G133" s="51"/>
      <c r="H133" s="79"/>
      <c r="I133" s="80"/>
      <c r="J133" s="152" t="e">
        <f t="shared" si="0"/>
        <v>#DIV/0!</v>
      </c>
      <c r="K133" s="50"/>
      <c r="L133" s="50"/>
      <c r="M133" s="49"/>
      <c r="N133" s="49"/>
      <c r="O133" s="49"/>
    </row>
    <row r="134" spans="1:15">
      <c r="A134" s="73">
        <v>127</v>
      </c>
      <c r="B134" s="49"/>
      <c r="C134" s="49"/>
      <c r="D134" s="49"/>
      <c r="E134" s="78"/>
      <c r="F134" s="78"/>
      <c r="G134" s="51"/>
      <c r="H134" s="79"/>
      <c r="I134" s="80"/>
      <c r="J134" s="152" t="e">
        <f t="shared" si="0"/>
        <v>#DIV/0!</v>
      </c>
      <c r="K134" s="50"/>
      <c r="L134" s="50"/>
      <c r="M134" s="49"/>
      <c r="N134" s="49"/>
      <c r="O134" s="49"/>
    </row>
    <row r="135" spans="1:15">
      <c r="A135" s="32">
        <v>128</v>
      </c>
      <c r="B135" s="49"/>
      <c r="C135" s="49"/>
      <c r="D135" s="49"/>
      <c r="E135" s="78"/>
      <c r="F135" s="78"/>
      <c r="G135" s="51"/>
      <c r="H135" s="79"/>
      <c r="I135" s="80"/>
      <c r="J135" s="139" t="e">
        <f t="shared" si="0"/>
        <v>#DIV/0!</v>
      </c>
      <c r="K135" s="50"/>
      <c r="L135" s="50"/>
      <c r="M135" s="49"/>
      <c r="N135" s="49"/>
      <c r="O135" s="49"/>
    </row>
    <row r="136" spans="1:15">
      <c r="A136" s="32">
        <v>129</v>
      </c>
      <c r="B136" s="49"/>
      <c r="C136" s="49"/>
      <c r="D136" s="49"/>
      <c r="E136" s="78"/>
      <c r="F136" s="78"/>
      <c r="G136" s="51"/>
      <c r="H136" s="79"/>
      <c r="I136" s="80"/>
      <c r="J136" s="152" t="e">
        <f t="shared" si="0"/>
        <v>#DIV/0!</v>
      </c>
      <c r="K136" s="50"/>
      <c r="L136" s="50"/>
      <c r="M136" s="49"/>
      <c r="N136" s="49"/>
      <c r="O136" s="49"/>
    </row>
    <row r="137" spans="1:15">
      <c r="A137" s="32">
        <v>130</v>
      </c>
      <c r="B137" s="49"/>
      <c r="C137" s="49"/>
      <c r="D137" s="49"/>
      <c r="E137" s="78"/>
      <c r="F137" s="78"/>
      <c r="G137" s="51"/>
      <c r="H137" s="79"/>
      <c r="I137" s="80"/>
      <c r="J137" s="152" t="e">
        <f t="shared" si="0"/>
        <v>#DIV/0!</v>
      </c>
      <c r="K137" s="50"/>
      <c r="L137" s="50"/>
      <c r="M137" s="49"/>
      <c r="N137" s="49"/>
      <c r="O137" s="49"/>
    </row>
    <row r="138" spans="1:15">
      <c r="A138" s="73">
        <v>131</v>
      </c>
      <c r="B138" s="49"/>
      <c r="C138" s="49"/>
      <c r="D138" s="49"/>
      <c r="E138" s="78"/>
      <c r="F138" s="78"/>
      <c r="G138" s="51"/>
      <c r="H138" s="79"/>
      <c r="I138" s="80"/>
      <c r="J138" s="139" t="e">
        <f t="shared" si="0"/>
        <v>#DIV/0!</v>
      </c>
      <c r="K138" s="50"/>
      <c r="L138" s="50"/>
      <c r="M138" s="49"/>
      <c r="N138" s="49"/>
      <c r="O138" s="49"/>
    </row>
    <row r="139" spans="1:15">
      <c r="A139" s="73">
        <v>132</v>
      </c>
      <c r="B139" s="49"/>
      <c r="C139" s="49"/>
      <c r="D139" s="49"/>
      <c r="E139" s="78"/>
      <c r="F139" s="78"/>
      <c r="G139" s="51"/>
      <c r="H139" s="79"/>
      <c r="I139" s="80"/>
      <c r="J139" s="152" t="e">
        <f t="shared" si="0"/>
        <v>#DIV/0!</v>
      </c>
      <c r="K139" s="50"/>
      <c r="L139" s="50"/>
      <c r="M139" s="49"/>
      <c r="N139" s="49"/>
      <c r="O139" s="49"/>
    </row>
    <row r="140" spans="1:15">
      <c r="A140" s="32">
        <v>133</v>
      </c>
      <c r="B140" s="49"/>
      <c r="C140" s="49"/>
      <c r="D140" s="49"/>
      <c r="E140" s="78"/>
      <c r="F140" s="78"/>
      <c r="G140" s="51"/>
      <c r="H140" s="79"/>
      <c r="I140" s="80"/>
      <c r="J140" s="152" t="e">
        <f t="shared" si="0"/>
        <v>#DIV/0!</v>
      </c>
      <c r="K140" s="50"/>
      <c r="L140" s="50"/>
      <c r="M140" s="49"/>
      <c r="N140" s="49"/>
      <c r="O140" s="49"/>
    </row>
    <row r="141" spans="1:15">
      <c r="A141" s="32">
        <v>134</v>
      </c>
      <c r="B141" s="49"/>
      <c r="C141" s="49"/>
      <c r="D141" s="49"/>
      <c r="E141" s="78"/>
      <c r="F141" s="78"/>
      <c r="G141" s="51"/>
      <c r="H141" s="79"/>
      <c r="I141" s="80"/>
      <c r="J141" s="139" t="e">
        <f t="shared" si="0"/>
        <v>#DIV/0!</v>
      </c>
      <c r="K141" s="50"/>
      <c r="L141" s="50"/>
      <c r="M141" s="49"/>
      <c r="N141" s="49"/>
      <c r="O141" s="49"/>
    </row>
    <row r="142" spans="1:15">
      <c r="A142" s="32">
        <v>135</v>
      </c>
      <c r="B142" s="49"/>
      <c r="C142" s="49"/>
      <c r="D142" s="49"/>
      <c r="E142" s="78"/>
      <c r="F142" s="78"/>
      <c r="G142" s="51"/>
      <c r="H142" s="79"/>
      <c r="I142" s="80"/>
      <c r="J142" s="152" t="e">
        <f t="shared" si="0"/>
        <v>#DIV/0!</v>
      </c>
      <c r="K142" s="50"/>
      <c r="L142" s="50"/>
      <c r="M142" s="49"/>
      <c r="N142" s="49"/>
      <c r="O142" s="49"/>
    </row>
    <row r="143" spans="1:15">
      <c r="A143" s="73">
        <v>136</v>
      </c>
      <c r="B143" s="49"/>
      <c r="C143" s="49"/>
      <c r="D143" s="49"/>
      <c r="E143" s="78"/>
      <c r="F143" s="78"/>
      <c r="G143" s="51"/>
      <c r="H143" s="79"/>
      <c r="I143" s="80"/>
      <c r="J143" s="152" t="e">
        <f t="shared" si="0"/>
        <v>#DIV/0!</v>
      </c>
      <c r="K143" s="50"/>
      <c r="L143" s="50"/>
      <c r="M143" s="49"/>
      <c r="N143" s="49"/>
      <c r="O143" s="49"/>
    </row>
    <row r="144" spans="1:15">
      <c r="A144" s="73">
        <v>137</v>
      </c>
      <c r="B144" s="49"/>
      <c r="C144" s="49"/>
      <c r="D144" s="49"/>
      <c r="E144" s="78"/>
      <c r="F144" s="78"/>
      <c r="G144" s="51"/>
      <c r="H144" s="79"/>
      <c r="I144" s="80"/>
      <c r="J144" s="139" t="e">
        <f t="shared" si="0"/>
        <v>#DIV/0!</v>
      </c>
      <c r="K144" s="50"/>
      <c r="L144" s="50"/>
      <c r="M144" s="49"/>
      <c r="N144" s="49"/>
      <c r="O144" s="49"/>
    </row>
    <row r="145" spans="1:15">
      <c r="A145" s="32">
        <v>138</v>
      </c>
      <c r="B145" s="49"/>
      <c r="C145" s="49"/>
      <c r="D145" s="49"/>
      <c r="E145" s="78"/>
      <c r="F145" s="78"/>
      <c r="G145" s="51"/>
      <c r="H145" s="79"/>
      <c r="I145" s="80"/>
      <c r="J145" s="152" t="e">
        <f t="shared" si="0"/>
        <v>#DIV/0!</v>
      </c>
      <c r="K145" s="50"/>
      <c r="L145" s="50"/>
      <c r="M145" s="49"/>
      <c r="N145" s="49"/>
      <c r="O145" s="49"/>
    </row>
    <row r="146" spans="1:15">
      <c r="A146" s="32">
        <v>139</v>
      </c>
      <c r="B146" s="49"/>
      <c r="C146" s="49"/>
      <c r="D146" s="49"/>
      <c r="E146" s="78"/>
      <c r="F146" s="78"/>
      <c r="G146" s="51"/>
      <c r="H146" s="79"/>
      <c r="I146" s="80"/>
      <c r="J146" s="152" t="e">
        <f t="shared" si="0"/>
        <v>#DIV/0!</v>
      </c>
      <c r="K146" s="50"/>
      <c r="L146" s="50"/>
      <c r="M146" s="49"/>
      <c r="N146" s="49"/>
      <c r="O146" s="49"/>
    </row>
    <row r="147" spans="1:15">
      <c r="A147" s="32">
        <v>140</v>
      </c>
      <c r="B147" s="49"/>
      <c r="C147" s="49"/>
      <c r="D147" s="49"/>
      <c r="E147" s="78"/>
      <c r="F147" s="78"/>
      <c r="G147" s="51"/>
      <c r="H147" s="79"/>
      <c r="I147" s="80"/>
      <c r="J147" s="139" t="e">
        <f t="shared" si="0"/>
        <v>#DIV/0!</v>
      </c>
      <c r="K147" s="50"/>
      <c r="L147" s="50"/>
      <c r="M147" s="49"/>
      <c r="N147" s="49"/>
      <c r="O147" s="49"/>
    </row>
    <row r="148" spans="1:15">
      <c r="A148" s="73">
        <v>141</v>
      </c>
      <c r="B148" s="49"/>
      <c r="C148" s="49"/>
      <c r="D148" s="49"/>
      <c r="E148" s="78"/>
      <c r="F148" s="78"/>
      <c r="G148" s="51"/>
      <c r="H148" s="79"/>
      <c r="I148" s="80"/>
      <c r="J148" s="152" t="e">
        <f t="shared" si="0"/>
        <v>#DIV/0!</v>
      </c>
      <c r="K148" s="50"/>
      <c r="L148" s="50"/>
      <c r="M148" s="49"/>
      <c r="N148" s="49"/>
      <c r="O148" s="49"/>
    </row>
    <row r="149" spans="1:15">
      <c r="A149" s="73">
        <v>142</v>
      </c>
      <c r="B149" s="49"/>
      <c r="C149" s="49"/>
      <c r="D149" s="49"/>
      <c r="E149" s="78"/>
      <c r="F149" s="78"/>
      <c r="G149" s="51"/>
      <c r="H149" s="79"/>
      <c r="I149" s="80"/>
      <c r="J149" s="152" t="e">
        <f t="shared" si="0"/>
        <v>#DIV/0!</v>
      </c>
      <c r="K149" s="50"/>
      <c r="L149" s="50"/>
      <c r="M149" s="49"/>
      <c r="N149" s="49"/>
      <c r="O149" s="49"/>
    </row>
    <row r="150" spans="1:15">
      <c r="A150" s="32">
        <v>143</v>
      </c>
      <c r="B150" s="49"/>
      <c r="C150" s="49"/>
      <c r="D150" s="49"/>
      <c r="E150" s="78"/>
      <c r="F150" s="78"/>
      <c r="G150" s="51"/>
      <c r="H150" s="79"/>
      <c r="I150" s="80"/>
      <c r="J150" s="139" t="e">
        <f t="shared" si="0"/>
        <v>#DIV/0!</v>
      </c>
      <c r="K150" s="50"/>
      <c r="L150" s="50"/>
      <c r="M150" s="49"/>
      <c r="N150" s="49"/>
      <c r="O150" s="49"/>
    </row>
    <row r="151" spans="1:15">
      <c r="A151" s="32">
        <v>144</v>
      </c>
      <c r="B151" s="49"/>
      <c r="C151" s="49"/>
      <c r="D151" s="49"/>
      <c r="E151" s="78"/>
      <c r="F151" s="78"/>
      <c r="G151" s="51"/>
      <c r="H151" s="79"/>
      <c r="I151" s="80"/>
      <c r="J151" s="152" t="e">
        <f t="shared" si="0"/>
        <v>#DIV/0!</v>
      </c>
      <c r="K151" s="50"/>
      <c r="L151" s="50"/>
      <c r="M151" s="49"/>
      <c r="N151" s="49"/>
      <c r="O151" s="49"/>
    </row>
    <row r="152" spans="1:15">
      <c r="A152" s="32">
        <v>145</v>
      </c>
      <c r="B152" s="49"/>
      <c r="C152" s="49"/>
      <c r="D152" s="49"/>
      <c r="E152" s="78"/>
      <c r="F152" s="78"/>
      <c r="G152" s="51"/>
      <c r="H152" s="79"/>
      <c r="I152" s="80"/>
      <c r="J152" s="152" t="e">
        <f t="shared" si="0"/>
        <v>#DIV/0!</v>
      </c>
      <c r="K152" s="50"/>
      <c r="L152" s="50"/>
      <c r="M152" s="49"/>
      <c r="N152" s="49"/>
      <c r="O152" s="49"/>
    </row>
    <row r="153" spans="1:15">
      <c r="A153" s="73">
        <v>146</v>
      </c>
      <c r="B153" s="49"/>
      <c r="C153" s="49"/>
      <c r="D153" s="49"/>
      <c r="E153" s="78"/>
      <c r="F153" s="78"/>
      <c r="G153" s="51"/>
      <c r="H153" s="79"/>
      <c r="I153" s="80"/>
      <c r="J153" s="139" t="e">
        <f t="shared" si="0"/>
        <v>#DIV/0!</v>
      </c>
      <c r="K153" s="50"/>
      <c r="L153" s="50"/>
      <c r="M153" s="49"/>
      <c r="N153" s="49"/>
      <c r="O153" s="49"/>
    </row>
    <row r="154" spans="1:15">
      <c r="A154" s="73">
        <v>147</v>
      </c>
      <c r="B154" s="49"/>
      <c r="C154" s="49"/>
      <c r="D154" s="49"/>
      <c r="E154" s="78"/>
      <c r="F154" s="78"/>
      <c r="G154" s="51"/>
      <c r="H154" s="79"/>
      <c r="I154" s="80"/>
      <c r="J154" s="152" t="e">
        <f t="shared" si="0"/>
        <v>#DIV/0!</v>
      </c>
      <c r="K154" s="50"/>
      <c r="L154" s="50"/>
      <c r="M154" s="49"/>
      <c r="N154" s="49"/>
      <c r="O154" s="49"/>
    </row>
    <row r="155" spans="1:15">
      <c r="A155" s="32">
        <v>148</v>
      </c>
      <c r="B155" s="49"/>
      <c r="C155" s="49"/>
      <c r="D155" s="49"/>
      <c r="E155" s="78"/>
      <c r="F155" s="78"/>
      <c r="G155" s="51"/>
      <c r="H155" s="79"/>
      <c r="I155" s="80"/>
      <c r="J155" s="152" t="e">
        <f t="shared" si="0"/>
        <v>#DIV/0!</v>
      </c>
      <c r="K155" s="50"/>
      <c r="L155" s="50"/>
      <c r="M155" s="49"/>
      <c r="N155" s="49"/>
      <c r="O155" s="49"/>
    </row>
    <row r="156" spans="1:15">
      <c r="A156" s="32">
        <v>149</v>
      </c>
      <c r="B156" s="49"/>
      <c r="C156" s="49"/>
      <c r="D156" s="49"/>
      <c r="E156" s="78"/>
      <c r="F156" s="78"/>
      <c r="G156" s="51"/>
      <c r="H156" s="79"/>
      <c r="I156" s="80"/>
      <c r="J156" s="139" t="e">
        <f t="shared" si="0"/>
        <v>#DIV/0!</v>
      </c>
      <c r="K156" s="50"/>
      <c r="L156" s="50"/>
      <c r="M156" s="49"/>
      <c r="N156" s="49"/>
      <c r="O156" s="49"/>
    </row>
    <row r="157" spans="1:15">
      <c r="A157" s="32">
        <v>150</v>
      </c>
      <c r="B157" s="49"/>
      <c r="C157" s="49"/>
      <c r="D157" s="49"/>
      <c r="E157" s="78"/>
      <c r="F157" s="78"/>
      <c r="G157" s="51"/>
      <c r="H157" s="79"/>
      <c r="I157" s="80"/>
      <c r="J157" s="152" t="e">
        <f t="shared" si="0"/>
        <v>#DIV/0!</v>
      </c>
      <c r="K157" s="50"/>
      <c r="L157" s="50"/>
      <c r="M157" s="49"/>
      <c r="N157" s="49"/>
      <c r="O157" s="49"/>
    </row>
    <row r="158" spans="1:15">
      <c r="A158" s="73">
        <v>151</v>
      </c>
      <c r="B158" s="49"/>
      <c r="C158" s="49"/>
      <c r="D158" s="49"/>
      <c r="E158" s="78"/>
      <c r="F158" s="78"/>
      <c r="G158" s="51"/>
      <c r="H158" s="79"/>
      <c r="I158" s="80"/>
      <c r="J158" s="152" t="e">
        <f t="shared" si="0"/>
        <v>#DIV/0!</v>
      </c>
      <c r="K158" s="50"/>
      <c r="L158" s="50"/>
      <c r="M158" s="49"/>
      <c r="N158" s="49"/>
      <c r="O158" s="49"/>
    </row>
    <row r="159" spans="1:15">
      <c r="A159" s="73">
        <v>152</v>
      </c>
      <c r="B159" s="49"/>
      <c r="C159" s="49"/>
      <c r="D159" s="49"/>
      <c r="E159" s="78"/>
      <c r="F159" s="78"/>
      <c r="G159" s="51"/>
      <c r="H159" s="79"/>
      <c r="I159" s="80"/>
      <c r="J159" s="139" t="e">
        <f t="shared" si="0"/>
        <v>#DIV/0!</v>
      </c>
      <c r="K159" s="50"/>
      <c r="L159" s="50"/>
      <c r="M159" s="49"/>
      <c r="N159" s="49"/>
      <c r="O159" s="49"/>
    </row>
    <row r="160" spans="1:15">
      <c r="A160" s="32">
        <v>153</v>
      </c>
      <c r="B160" s="49"/>
      <c r="C160" s="49"/>
      <c r="D160" s="49"/>
      <c r="E160" s="78"/>
      <c r="F160" s="78"/>
      <c r="G160" s="51"/>
      <c r="H160" s="79"/>
      <c r="I160" s="80"/>
      <c r="J160" s="152" t="e">
        <f t="shared" si="0"/>
        <v>#DIV/0!</v>
      </c>
      <c r="K160" s="50"/>
      <c r="L160" s="50"/>
      <c r="M160" s="49"/>
      <c r="N160" s="49"/>
      <c r="O160" s="49"/>
    </row>
    <row r="161" spans="1:15">
      <c r="A161" s="32">
        <v>154</v>
      </c>
      <c r="B161" s="49"/>
      <c r="C161" s="49"/>
      <c r="D161" s="49"/>
      <c r="E161" s="78"/>
      <c r="F161" s="78"/>
      <c r="G161" s="51"/>
      <c r="H161" s="79"/>
      <c r="I161" s="80"/>
      <c r="J161" s="152" t="e">
        <f t="shared" si="0"/>
        <v>#DIV/0!</v>
      </c>
      <c r="K161" s="50"/>
      <c r="L161" s="50"/>
      <c r="M161" s="49"/>
      <c r="N161" s="49"/>
      <c r="O161" s="49"/>
    </row>
    <row r="162" spans="1:15">
      <c r="A162" s="32">
        <v>155</v>
      </c>
      <c r="B162" s="49"/>
      <c r="C162" s="49"/>
      <c r="D162" s="49"/>
      <c r="E162" s="78"/>
      <c r="F162" s="78"/>
      <c r="G162" s="51"/>
      <c r="H162" s="79"/>
      <c r="I162" s="80"/>
      <c r="J162" s="139" t="e">
        <f t="shared" si="0"/>
        <v>#DIV/0!</v>
      </c>
      <c r="K162" s="50"/>
      <c r="L162" s="50"/>
      <c r="M162" s="49"/>
      <c r="N162" s="49"/>
      <c r="O162" s="49"/>
    </row>
    <row r="163" spans="1:15">
      <c r="A163" s="73">
        <v>156</v>
      </c>
      <c r="B163" s="49"/>
      <c r="C163" s="49"/>
      <c r="D163" s="49"/>
      <c r="E163" s="78"/>
      <c r="F163" s="78"/>
      <c r="G163" s="51"/>
      <c r="H163" s="79"/>
      <c r="I163" s="80"/>
      <c r="J163" s="152" t="e">
        <f t="shared" si="0"/>
        <v>#DIV/0!</v>
      </c>
      <c r="K163" s="50"/>
      <c r="L163" s="50"/>
      <c r="M163" s="49"/>
      <c r="N163" s="49"/>
      <c r="O163" s="49"/>
    </row>
    <row r="164" spans="1:15">
      <c r="A164" s="73">
        <v>157</v>
      </c>
      <c r="B164" s="49"/>
      <c r="C164" s="49"/>
      <c r="D164" s="49"/>
      <c r="E164" s="78"/>
      <c r="F164" s="78"/>
      <c r="G164" s="51"/>
      <c r="H164" s="79"/>
      <c r="I164" s="80"/>
      <c r="J164" s="152" t="e">
        <f t="shared" si="0"/>
        <v>#DIV/0!</v>
      </c>
      <c r="K164" s="50"/>
      <c r="L164" s="50"/>
      <c r="M164" s="49"/>
      <c r="N164" s="49"/>
      <c r="O164" s="49"/>
    </row>
    <row r="165" spans="1:15">
      <c r="A165" s="32">
        <v>158</v>
      </c>
      <c r="B165" s="49"/>
      <c r="C165" s="49"/>
      <c r="D165" s="49"/>
      <c r="E165" s="78"/>
      <c r="F165" s="78"/>
      <c r="G165" s="51"/>
      <c r="H165" s="79"/>
      <c r="I165" s="80"/>
      <c r="J165" s="139" t="e">
        <f t="shared" si="0"/>
        <v>#DIV/0!</v>
      </c>
      <c r="K165" s="50"/>
      <c r="L165" s="50"/>
      <c r="M165" s="49"/>
      <c r="N165" s="49"/>
      <c r="O165" s="49"/>
    </row>
    <row r="166" spans="1:15">
      <c r="A166" s="32">
        <v>159</v>
      </c>
      <c r="B166" s="49"/>
      <c r="C166" s="49"/>
      <c r="D166" s="49"/>
      <c r="E166" s="78"/>
      <c r="F166" s="78"/>
      <c r="G166" s="51"/>
      <c r="H166" s="79"/>
      <c r="I166" s="80"/>
      <c r="J166" s="152" t="e">
        <f t="shared" si="0"/>
        <v>#DIV/0!</v>
      </c>
      <c r="K166" s="50"/>
      <c r="L166" s="50"/>
      <c r="M166" s="49"/>
      <c r="N166" s="49"/>
      <c r="O166" s="49"/>
    </row>
    <row r="167" spans="1:15">
      <c r="A167" s="32">
        <v>160</v>
      </c>
      <c r="B167" s="49"/>
      <c r="C167" s="49"/>
      <c r="D167" s="49"/>
      <c r="E167" s="78"/>
      <c r="F167" s="78"/>
      <c r="G167" s="51"/>
      <c r="H167" s="79"/>
      <c r="I167" s="80"/>
      <c r="J167" s="152" t="e">
        <f t="shared" si="0"/>
        <v>#DIV/0!</v>
      </c>
      <c r="K167" s="50"/>
      <c r="L167" s="50"/>
      <c r="M167" s="49"/>
      <c r="N167" s="49"/>
      <c r="O167" s="49"/>
    </row>
    <row r="168" spans="1:15">
      <c r="A168" s="73">
        <v>161</v>
      </c>
      <c r="B168" s="49"/>
      <c r="C168" s="49"/>
      <c r="D168" s="49"/>
      <c r="E168" s="78"/>
      <c r="F168" s="78"/>
      <c r="G168" s="51"/>
      <c r="H168" s="79"/>
      <c r="I168" s="80"/>
      <c r="J168" s="139" t="e">
        <f t="shared" si="0"/>
        <v>#DIV/0!</v>
      </c>
      <c r="K168" s="50"/>
      <c r="L168" s="50"/>
      <c r="M168" s="49"/>
      <c r="N168" s="49"/>
      <c r="O168" s="49"/>
    </row>
    <row r="169" spans="1:15">
      <c r="A169" s="73">
        <v>162</v>
      </c>
      <c r="B169" s="49"/>
      <c r="C169" s="49"/>
      <c r="D169" s="49"/>
      <c r="E169" s="78"/>
      <c r="F169" s="78"/>
      <c r="G169" s="51"/>
      <c r="H169" s="79"/>
      <c r="I169" s="80"/>
      <c r="J169" s="152" t="e">
        <f t="shared" si="0"/>
        <v>#DIV/0!</v>
      </c>
      <c r="K169" s="50"/>
      <c r="L169" s="50"/>
      <c r="M169" s="49"/>
      <c r="N169" s="49"/>
      <c r="O169" s="49"/>
    </row>
    <row r="170" spans="1:15">
      <c r="A170" s="32">
        <v>163</v>
      </c>
      <c r="B170" s="49"/>
      <c r="C170" s="49"/>
      <c r="D170" s="49"/>
      <c r="E170" s="78"/>
      <c r="F170" s="78"/>
      <c r="G170" s="51"/>
      <c r="H170" s="79"/>
      <c r="I170" s="80"/>
      <c r="J170" s="152" t="e">
        <f t="shared" si="0"/>
        <v>#DIV/0!</v>
      </c>
      <c r="K170" s="50"/>
      <c r="L170" s="50"/>
      <c r="M170" s="49"/>
      <c r="N170" s="49"/>
      <c r="O170" s="49"/>
    </row>
    <row r="171" spans="1:15">
      <c r="A171" s="32">
        <v>164</v>
      </c>
      <c r="B171" s="49"/>
      <c r="C171" s="49"/>
      <c r="D171" s="49"/>
      <c r="E171" s="78"/>
      <c r="F171" s="78"/>
      <c r="G171" s="51"/>
      <c r="H171" s="79"/>
      <c r="I171" s="80"/>
      <c r="J171" s="139" t="e">
        <f t="shared" si="0"/>
        <v>#DIV/0!</v>
      </c>
      <c r="K171" s="50"/>
      <c r="L171" s="50"/>
      <c r="M171" s="49"/>
      <c r="N171" s="49"/>
      <c r="O171" s="49"/>
    </row>
    <row r="172" spans="1:15">
      <c r="A172" s="32">
        <v>165</v>
      </c>
      <c r="B172" s="49"/>
      <c r="C172" s="49"/>
      <c r="D172" s="49"/>
      <c r="E172" s="78"/>
      <c r="F172" s="78"/>
      <c r="G172" s="51"/>
      <c r="H172" s="79"/>
      <c r="I172" s="80"/>
      <c r="J172" s="152" t="e">
        <f t="shared" si="0"/>
        <v>#DIV/0!</v>
      </c>
      <c r="K172" s="50"/>
      <c r="L172" s="50"/>
      <c r="M172" s="49"/>
      <c r="N172" s="49"/>
      <c r="O172" s="49"/>
    </row>
    <row r="173" spans="1:15">
      <c r="A173" s="73">
        <v>166</v>
      </c>
      <c r="B173" s="49"/>
      <c r="C173" s="49"/>
      <c r="D173" s="49"/>
      <c r="E173" s="78"/>
      <c r="F173" s="78"/>
      <c r="G173" s="51"/>
      <c r="H173" s="79"/>
      <c r="I173" s="80"/>
      <c r="J173" s="152" t="e">
        <f t="shared" si="0"/>
        <v>#DIV/0!</v>
      </c>
      <c r="K173" s="50"/>
      <c r="L173" s="50"/>
      <c r="M173" s="49"/>
      <c r="N173" s="49"/>
      <c r="O173" s="49"/>
    </row>
    <row r="174" spans="1:15">
      <c r="A174" s="73">
        <v>167</v>
      </c>
      <c r="B174" s="49"/>
      <c r="C174" s="49"/>
      <c r="D174" s="49"/>
      <c r="E174" s="78"/>
      <c r="F174" s="78"/>
      <c r="G174" s="51"/>
      <c r="H174" s="79"/>
      <c r="I174" s="80"/>
      <c r="J174" s="139" t="e">
        <f t="shared" si="0"/>
        <v>#DIV/0!</v>
      </c>
      <c r="K174" s="50"/>
      <c r="L174" s="50"/>
      <c r="M174" s="49"/>
      <c r="N174" s="49"/>
      <c r="O174" s="49"/>
    </row>
    <row r="175" spans="1:15">
      <c r="A175" s="32">
        <v>168</v>
      </c>
      <c r="B175" s="49"/>
      <c r="C175" s="49"/>
      <c r="D175" s="49"/>
      <c r="E175" s="78"/>
      <c r="F175" s="78"/>
      <c r="G175" s="51"/>
      <c r="H175" s="79"/>
      <c r="I175" s="80"/>
      <c r="J175" s="152" t="e">
        <f t="shared" si="0"/>
        <v>#DIV/0!</v>
      </c>
      <c r="K175" s="50"/>
      <c r="L175" s="50"/>
      <c r="M175" s="49"/>
      <c r="N175" s="49"/>
      <c r="O175" s="49"/>
    </row>
    <row r="176" spans="1:15">
      <c r="A176" s="32">
        <v>169</v>
      </c>
      <c r="B176" s="49"/>
      <c r="C176" s="49"/>
      <c r="D176" s="49"/>
      <c r="E176" s="78"/>
      <c r="F176" s="78"/>
      <c r="G176" s="51"/>
      <c r="H176" s="79"/>
      <c r="I176" s="80"/>
      <c r="J176" s="152" t="e">
        <f t="shared" si="0"/>
        <v>#DIV/0!</v>
      </c>
      <c r="K176" s="50"/>
      <c r="L176" s="50"/>
      <c r="M176" s="49"/>
      <c r="N176" s="49"/>
      <c r="O176" s="49"/>
    </row>
    <row r="177" spans="1:15">
      <c r="A177" s="32">
        <v>170</v>
      </c>
      <c r="B177" s="49"/>
      <c r="C177" s="49"/>
      <c r="D177" s="49"/>
      <c r="E177" s="78"/>
      <c r="F177" s="78"/>
      <c r="G177" s="51"/>
      <c r="H177" s="79"/>
      <c r="I177" s="80"/>
      <c r="J177" s="139" t="e">
        <f t="shared" si="0"/>
        <v>#DIV/0!</v>
      </c>
      <c r="K177" s="50"/>
      <c r="L177" s="50"/>
      <c r="M177" s="49"/>
      <c r="N177" s="49"/>
      <c r="O177" s="49"/>
    </row>
    <row r="178" spans="1:15">
      <c r="A178" s="73">
        <v>171</v>
      </c>
      <c r="B178" s="49"/>
      <c r="C178" s="49"/>
      <c r="D178" s="49"/>
      <c r="E178" s="78"/>
      <c r="F178" s="78"/>
      <c r="G178" s="51"/>
      <c r="H178" s="79"/>
      <c r="I178" s="80"/>
      <c r="J178" s="152" t="e">
        <f t="shared" si="0"/>
        <v>#DIV/0!</v>
      </c>
      <c r="K178" s="50"/>
      <c r="L178" s="50"/>
      <c r="M178" s="49"/>
      <c r="N178" s="49"/>
      <c r="O178" s="49"/>
    </row>
    <row r="179" spans="1:15">
      <c r="A179" s="73">
        <v>172</v>
      </c>
      <c r="B179" s="49"/>
      <c r="C179" s="49"/>
      <c r="D179" s="49"/>
      <c r="E179" s="78"/>
      <c r="F179" s="78"/>
      <c r="G179" s="51"/>
      <c r="H179" s="79"/>
      <c r="I179" s="80"/>
      <c r="J179" s="152" t="e">
        <f t="shared" si="0"/>
        <v>#DIV/0!</v>
      </c>
      <c r="K179" s="50"/>
      <c r="L179" s="50"/>
      <c r="M179" s="49"/>
      <c r="N179" s="49"/>
      <c r="O179" s="49"/>
    </row>
    <row r="180" spans="1:15">
      <c r="A180" s="32">
        <v>173</v>
      </c>
      <c r="B180" s="49"/>
      <c r="C180" s="49"/>
      <c r="D180" s="49"/>
      <c r="E180" s="78"/>
      <c r="F180" s="78"/>
      <c r="G180" s="51"/>
      <c r="H180" s="79"/>
      <c r="I180" s="80"/>
      <c r="J180" s="139" t="e">
        <f t="shared" si="0"/>
        <v>#DIV/0!</v>
      </c>
      <c r="K180" s="50"/>
      <c r="L180" s="50"/>
      <c r="M180" s="49"/>
      <c r="N180" s="49"/>
      <c r="O180" s="49"/>
    </row>
    <row r="181" spans="1:15">
      <c r="A181" s="32">
        <v>174</v>
      </c>
      <c r="B181" s="49"/>
      <c r="C181" s="49"/>
      <c r="D181" s="49"/>
      <c r="E181" s="78"/>
      <c r="F181" s="78"/>
      <c r="G181" s="51"/>
      <c r="H181" s="79"/>
      <c r="I181" s="80"/>
      <c r="J181" s="152" t="e">
        <f t="shared" si="0"/>
        <v>#DIV/0!</v>
      </c>
      <c r="K181" s="50"/>
      <c r="L181" s="50"/>
      <c r="M181" s="49"/>
      <c r="N181" s="49"/>
      <c r="O181" s="49"/>
    </row>
    <row r="182" spans="1:15">
      <c r="A182" s="32">
        <v>175</v>
      </c>
      <c r="B182" s="49"/>
      <c r="C182" s="49"/>
      <c r="D182" s="49"/>
      <c r="E182" s="78"/>
      <c r="F182" s="78"/>
      <c r="G182" s="51"/>
      <c r="H182" s="79"/>
      <c r="I182" s="80"/>
      <c r="J182" s="152" t="e">
        <f t="shared" si="0"/>
        <v>#DIV/0!</v>
      </c>
      <c r="K182" s="50"/>
      <c r="L182" s="50"/>
      <c r="M182" s="49"/>
      <c r="N182" s="49"/>
      <c r="O182" s="49"/>
    </row>
    <row r="183" spans="1:15">
      <c r="A183" s="73">
        <v>176</v>
      </c>
      <c r="B183" s="49"/>
      <c r="C183" s="49"/>
      <c r="D183" s="49"/>
      <c r="E183" s="78"/>
      <c r="F183" s="78"/>
      <c r="G183" s="51"/>
      <c r="H183" s="79"/>
      <c r="I183" s="80"/>
      <c r="J183" s="139" t="e">
        <f t="shared" si="0"/>
        <v>#DIV/0!</v>
      </c>
      <c r="K183" s="50"/>
      <c r="L183" s="50"/>
      <c r="M183" s="49"/>
      <c r="N183" s="49"/>
      <c r="O183" s="49"/>
    </row>
    <row r="184" spans="1:15">
      <c r="A184" s="73">
        <v>177</v>
      </c>
      <c r="B184" s="49"/>
      <c r="C184" s="49"/>
      <c r="D184" s="49"/>
      <c r="E184" s="78"/>
      <c r="F184" s="78"/>
      <c r="G184" s="51"/>
      <c r="H184" s="79"/>
      <c r="I184" s="80"/>
      <c r="J184" s="152" t="e">
        <f t="shared" si="0"/>
        <v>#DIV/0!</v>
      </c>
      <c r="K184" s="50"/>
      <c r="L184" s="50"/>
      <c r="M184" s="49"/>
      <c r="N184" s="49"/>
      <c r="O184" s="49"/>
    </row>
    <row r="185" spans="1:15">
      <c r="A185" s="32">
        <v>178</v>
      </c>
      <c r="B185" s="49"/>
      <c r="C185" s="49"/>
      <c r="D185" s="49"/>
      <c r="E185" s="78"/>
      <c r="F185" s="78"/>
      <c r="G185" s="51"/>
      <c r="H185" s="79"/>
      <c r="I185" s="80"/>
      <c r="J185" s="152" t="e">
        <f t="shared" si="0"/>
        <v>#DIV/0!</v>
      </c>
      <c r="K185" s="50"/>
      <c r="L185" s="50"/>
      <c r="M185" s="49"/>
      <c r="N185" s="49"/>
      <c r="O185" s="49"/>
    </row>
    <row r="186" spans="1:15">
      <c r="A186" s="32">
        <v>179</v>
      </c>
      <c r="B186" s="49"/>
      <c r="C186" s="49"/>
      <c r="D186" s="49"/>
      <c r="E186" s="78"/>
      <c r="F186" s="78"/>
      <c r="G186" s="51"/>
      <c r="H186" s="79"/>
      <c r="I186" s="80"/>
      <c r="J186" s="139" t="e">
        <f t="shared" si="0"/>
        <v>#DIV/0!</v>
      </c>
      <c r="K186" s="50"/>
      <c r="L186" s="50"/>
      <c r="M186" s="49"/>
      <c r="N186" s="49"/>
      <c r="O186" s="49"/>
    </row>
    <row r="187" spans="1:15">
      <c r="A187" s="32">
        <v>180</v>
      </c>
      <c r="B187" s="49"/>
      <c r="C187" s="49"/>
      <c r="D187" s="49"/>
      <c r="E187" s="78"/>
      <c r="F187" s="78"/>
      <c r="G187" s="51"/>
      <c r="H187" s="79"/>
      <c r="I187" s="80"/>
      <c r="J187" s="152" t="e">
        <f t="shared" si="0"/>
        <v>#DIV/0!</v>
      </c>
      <c r="K187" s="50"/>
      <c r="L187" s="50"/>
      <c r="M187" s="49"/>
      <c r="N187" s="49"/>
      <c r="O187" s="49"/>
    </row>
    <row r="188" spans="1:15">
      <c r="A188" s="73">
        <v>181</v>
      </c>
      <c r="B188" s="49"/>
      <c r="C188" s="49"/>
      <c r="D188" s="49"/>
      <c r="E188" s="78"/>
      <c r="F188" s="78"/>
      <c r="G188" s="51"/>
      <c r="H188" s="79"/>
      <c r="I188" s="80"/>
      <c r="J188" s="152" t="e">
        <f t="shared" si="0"/>
        <v>#DIV/0!</v>
      </c>
      <c r="K188" s="50"/>
      <c r="L188" s="50"/>
      <c r="M188" s="49"/>
      <c r="N188" s="49"/>
      <c r="O188" s="49"/>
    </row>
    <row r="189" spans="1:15">
      <c r="A189" s="73">
        <v>182</v>
      </c>
      <c r="B189" s="49"/>
      <c r="C189" s="49"/>
      <c r="D189" s="49"/>
      <c r="E189" s="78"/>
      <c r="F189" s="78"/>
      <c r="G189" s="51"/>
      <c r="H189" s="79"/>
      <c r="I189" s="80"/>
      <c r="J189" s="139" t="e">
        <f t="shared" si="0"/>
        <v>#DIV/0!</v>
      </c>
      <c r="K189" s="50"/>
      <c r="L189" s="50"/>
      <c r="M189" s="49"/>
      <c r="N189" s="49"/>
      <c r="O189" s="49"/>
    </row>
    <row r="190" spans="1:15">
      <c r="A190" s="32">
        <v>183</v>
      </c>
      <c r="B190" s="49"/>
      <c r="C190" s="49"/>
      <c r="D190" s="49"/>
      <c r="E190" s="78"/>
      <c r="F190" s="78"/>
      <c r="G190" s="51"/>
      <c r="H190" s="79"/>
      <c r="I190" s="80"/>
      <c r="J190" s="152" t="e">
        <f t="shared" si="0"/>
        <v>#DIV/0!</v>
      </c>
      <c r="K190" s="50"/>
      <c r="L190" s="50"/>
      <c r="M190" s="49"/>
      <c r="N190" s="49"/>
      <c r="O190" s="49"/>
    </row>
    <row r="191" spans="1:15">
      <c r="A191" s="32">
        <v>184</v>
      </c>
      <c r="B191" s="49"/>
      <c r="C191" s="49"/>
      <c r="D191" s="49"/>
      <c r="E191" s="78"/>
      <c r="F191" s="78"/>
      <c r="G191" s="51"/>
      <c r="H191" s="79"/>
      <c r="I191" s="80"/>
      <c r="J191" s="152" t="e">
        <f t="shared" si="0"/>
        <v>#DIV/0!</v>
      </c>
      <c r="K191" s="50"/>
      <c r="L191" s="50"/>
      <c r="M191" s="49"/>
      <c r="N191" s="49"/>
      <c r="O191" s="49"/>
    </row>
    <row r="192" spans="1:15">
      <c r="A192" s="32">
        <v>185</v>
      </c>
      <c r="B192" s="49"/>
      <c r="C192" s="49"/>
      <c r="D192" s="49"/>
      <c r="E192" s="78"/>
      <c r="F192" s="78"/>
      <c r="G192" s="51"/>
      <c r="H192" s="79"/>
      <c r="I192" s="80"/>
      <c r="J192" s="139" t="e">
        <f t="shared" si="0"/>
        <v>#DIV/0!</v>
      </c>
      <c r="K192" s="50"/>
      <c r="L192" s="50"/>
      <c r="M192" s="49"/>
      <c r="N192" s="49"/>
      <c r="O192" s="49"/>
    </row>
    <row r="193" spans="1:15">
      <c r="A193" s="73">
        <v>186</v>
      </c>
      <c r="B193" s="49"/>
      <c r="C193" s="49"/>
      <c r="D193" s="49"/>
      <c r="E193" s="78"/>
      <c r="F193" s="78"/>
      <c r="G193" s="51"/>
      <c r="H193" s="79"/>
      <c r="I193" s="80"/>
      <c r="J193" s="152" t="e">
        <f t="shared" si="0"/>
        <v>#DIV/0!</v>
      </c>
      <c r="K193" s="50"/>
      <c r="L193" s="50"/>
      <c r="M193" s="49"/>
      <c r="N193" s="49"/>
      <c r="O193" s="49"/>
    </row>
    <row r="194" spans="1:15">
      <c r="A194" s="73">
        <v>187</v>
      </c>
      <c r="B194" s="49"/>
      <c r="C194" s="49"/>
      <c r="D194" s="49"/>
      <c r="E194" s="78"/>
      <c r="F194" s="78"/>
      <c r="G194" s="51"/>
      <c r="H194" s="79"/>
      <c r="I194" s="80"/>
      <c r="J194" s="152" t="e">
        <f t="shared" si="0"/>
        <v>#DIV/0!</v>
      </c>
      <c r="K194" s="50"/>
      <c r="L194" s="50"/>
      <c r="M194" s="49"/>
      <c r="N194" s="49"/>
      <c r="O194" s="49"/>
    </row>
    <row r="195" spans="1:15">
      <c r="A195" s="32">
        <v>188</v>
      </c>
      <c r="B195" s="49"/>
      <c r="C195" s="49"/>
      <c r="D195" s="49"/>
      <c r="E195" s="78"/>
      <c r="F195" s="78"/>
      <c r="G195" s="51"/>
      <c r="H195" s="79"/>
      <c r="I195" s="80"/>
      <c r="J195" s="139" t="e">
        <f t="shared" si="0"/>
        <v>#DIV/0!</v>
      </c>
      <c r="K195" s="50"/>
      <c r="L195" s="50"/>
      <c r="M195" s="49"/>
      <c r="N195" s="49"/>
      <c r="O195" s="49"/>
    </row>
    <row r="196" spans="1:15">
      <c r="A196" s="32">
        <v>189</v>
      </c>
      <c r="B196" s="49"/>
      <c r="C196" s="49"/>
      <c r="D196" s="49"/>
      <c r="E196" s="78"/>
      <c r="F196" s="78"/>
      <c r="G196" s="51"/>
      <c r="H196" s="79"/>
      <c r="I196" s="80"/>
      <c r="J196" s="152" t="e">
        <f t="shared" si="0"/>
        <v>#DIV/0!</v>
      </c>
      <c r="K196" s="50"/>
      <c r="L196" s="50"/>
      <c r="M196" s="49"/>
      <c r="N196" s="49"/>
      <c r="O196" s="49"/>
    </row>
    <row r="197" spans="1:15">
      <c r="A197" s="32">
        <v>190</v>
      </c>
      <c r="B197" s="49"/>
      <c r="C197" s="49"/>
      <c r="D197" s="49"/>
      <c r="E197" s="78"/>
      <c r="F197" s="78"/>
      <c r="G197" s="51"/>
      <c r="H197" s="79"/>
      <c r="I197" s="80"/>
      <c r="J197" s="152" t="e">
        <f t="shared" si="0"/>
        <v>#DIV/0!</v>
      </c>
      <c r="K197" s="50"/>
      <c r="L197" s="50"/>
      <c r="M197" s="49"/>
      <c r="N197" s="49"/>
      <c r="O197" s="49"/>
    </row>
    <row r="198" spans="1:15">
      <c r="A198" s="73">
        <v>191</v>
      </c>
      <c r="B198" s="49"/>
      <c r="C198" s="49"/>
      <c r="D198" s="49"/>
      <c r="E198" s="78"/>
      <c r="F198" s="78"/>
      <c r="G198" s="51"/>
      <c r="H198" s="79"/>
      <c r="I198" s="80"/>
      <c r="J198" s="139" t="e">
        <f t="shared" si="0"/>
        <v>#DIV/0!</v>
      </c>
      <c r="K198" s="50"/>
      <c r="L198" s="50"/>
      <c r="M198" s="49"/>
      <c r="N198" s="49"/>
      <c r="O198" s="49"/>
    </row>
    <row r="199" spans="1:15">
      <c r="A199" s="73">
        <v>192</v>
      </c>
      <c r="B199" s="49"/>
      <c r="C199" s="49"/>
      <c r="D199" s="49"/>
      <c r="E199" s="78"/>
      <c r="F199" s="78"/>
      <c r="G199" s="51"/>
      <c r="H199" s="79"/>
      <c r="I199" s="80"/>
      <c r="J199" s="152" t="e">
        <f t="shared" si="0"/>
        <v>#DIV/0!</v>
      </c>
      <c r="K199" s="50"/>
      <c r="L199" s="50"/>
      <c r="M199" s="49"/>
      <c r="N199" s="49"/>
      <c r="O199" s="49"/>
    </row>
    <row r="200" spans="1:15">
      <c r="A200" s="32">
        <v>193</v>
      </c>
      <c r="B200" s="49"/>
      <c r="C200" s="49"/>
      <c r="D200" s="49"/>
      <c r="E200" s="78"/>
      <c r="F200" s="78"/>
      <c r="G200" s="51"/>
      <c r="H200" s="79"/>
      <c r="I200" s="80"/>
      <c r="J200" s="152" t="e">
        <f t="shared" si="0"/>
        <v>#DIV/0!</v>
      </c>
      <c r="K200" s="50"/>
      <c r="L200" s="50"/>
      <c r="M200" s="49"/>
      <c r="N200" s="49"/>
      <c r="O200" s="49"/>
    </row>
    <row r="201" spans="1:15">
      <c r="A201" s="32">
        <v>194</v>
      </c>
      <c r="B201" s="49"/>
      <c r="C201" s="49"/>
      <c r="D201" s="49"/>
      <c r="E201" s="78"/>
      <c r="F201" s="78"/>
      <c r="G201" s="51"/>
      <c r="H201" s="79"/>
      <c r="I201" s="80"/>
      <c r="J201" s="139" t="e">
        <f t="shared" si="0"/>
        <v>#DIV/0!</v>
      </c>
      <c r="K201" s="50"/>
      <c r="L201" s="50"/>
      <c r="M201" s="49"/>
      <c r="N201" s="49"/>
      <c r="O201" s="49"/>
    </row>
    <row r="202" spans="1:15">
      <c r="A202" s="32">
        <v>195</v>
      </c>
      <c r="B202" s="49"/>
      <c r="C202" s="49"/>
      <c r="D202" s="49"/>
      <c r="E202" s="78"/>
      <c r="F202" s="78"/>
      <c r="G202" s="51"/>
      <c r="H202" s="79"/>
      <c r="I202" s="80"/>
      <c r="J202" s="152" t="e">
        <f t="shared" si="0"/>
        <v>#DIV/0!</v>
      </c>
      <c r="K202" s="50"/>
      <c r="L202" s="50"/>
      <c r="M202" s="49"/>
      <c r="N202" s="49"/>
      <c r="O202" s="49"/>
    </row>
    <row r="203" spans="1:15">
      <c r="A203" s="73">
        <v>196</v>
      </c>
      <c r="B203" s="49"/>
      <c r="C203" s="49"/>
      <c r="D203" s="49"/>
      <c r="E203" s="78"/>
      <c r="F203" s="78"/>
      <c r="G203" s="51"/>
      <c r="H203" s="79"/>
      <c r="I203" s="80"/>
      <c r="J203" s="152" t="e">
        <f t="shared" si="0"/>
        <v>#DIV/0!</v>
      </c>
      <c r="K203" s="50"/>
      <c r="L203" s="50"/>
      <c r="M203" s="49"/>
      <c r="N203" s="49"/>
      <c r="O203" s="49"/>
    </row>
    <row r="204" spans="1:15">
      <c r="A204" s="73">
        <v>197</v>
      </c>
      <c r="B204" s="49"/>
      <c r="C204" s="49"/>
      <c r="D204" s="49"/>
      <c r="E204" s="78"/>
      <c r="F204" s="78"/>
      <c r="G204" s="51"/>
      <c r="H204" s="79"/>
      <c r="I204" s="80"/>
      <c r="J204" s="139" t="e">
        <f t="shared" si="0"/>
        <v>#DIV/0!</v>
      </c>
      <c r="K204" s="50"/>
      <c r="L204" s="50"/>
      <c r="M204" s="49"/>
      <c r="N204" s="49"/>
      <c r="O204" s="49"/>
    </row>
    <row r="205" spans="1:15">
      <c r="A205" s="32">
        <v>198</v>
      </c>
      <c r="B205" s="49"/>
      <c r="C205" s="49"/>
      <c r="D205" s="49"/>
      <c r="E205" s="78"/>
      <c r="F205" s="78"/>
      <c r="G205" s="51"/>
      <c r="H205" s="79"/>
      <c r="I205" s="80"/>
      <c r="J205" s="152" t="e">
        <f t="shared" si="0"/>
        <v>#DIV/0!</v>
      </c>
      <c r="K205" s="50"/>
      <c r="L205" s="50"/>
      <c r="M205" s="49"/>
      <c r="N205" s="49"/>
      <c r="O205" s="49"/>
    </row>
    <row r="206" spans="1:15">
      <c r="A206" s="32">
        <v>199</v>
      </c>
      <c r="B206" s="49"/>
      <c r="C206" s="49"/>
      <c r="D206" s="49"/>
      <c r="E206" s="78"/>
      <c r="F206" s="78"/>
      <c r="G206" s="51"/>
      <c r="H206" s="79"/>
      <c r="I206" s="80"/>
      <c r="J206" s="152" t="e">
        <f t="shared" si="0"/>
        <v>#DIV/0!</v>
      </c>
      <c r="K206" s="50"/>
      <c r="L206" s="50"/>
      <c r="M206" s="49"/>
      <c r="N206" s="49"/>
      <c r="O206" s="49"/>
    </row>
    <row r="207" spans="1:15">
      <c r="A207" s="32">
        <v>200</v>
      </c>
      <c r="B207" s="49"/>
      <c r="C207" s="49"/>
      <c r="D207" s="49"/>
      <c r="E207" s="78"/>
      <c r="F207" s="78"/>
      <c r="G207" s="51"/>
      <c r="H207" s="79"/>
      <c r="I207" s="80"/>
      <c r="J207" s="139" t="e">
        <f t="shared" si="0"/>
        <v>#DIV/0!</v>
      </c>
      <c r="K207" s="50"/>
      <c r="L207" s="50"/>
      <c r="M207" s="49"/>
      <c r="N207" s="49"/>
      <c r="O207" s="49"/>
    </row>
    <row r="208" spans="1:15">
      <c r="A208" s="73">
        <v>201</v>
      </c>
      <c r="B208" s="49"/>
      <c r="C208" s="49"/>
      <c r="D208" s="49"/>
      <c r="E208" s="78"/>
      <c r="F208" s="78"/>
      <c r="G208" s="51"/>
      <c r="H208" s="79"/>
      <c r="I208" s="80"/>
      <c r="J208" s="152" t="e">
        <f t="shared" si="0"/>
        <v>#DIV/0!</v>
      </c>
      <c r="K208" s="50"/>
      <c r="L208" s="50"/>
      <c r="M208" s="49"/>
      <c r="N208" s="49"/>
      <c r="O208" s="49"/>
    </row>
    <row r="209" spans="1:15">
      <c r="A209" s="73">
        <v>202</v>
      </c>
      <c r="B209" s="49"/>
      <c r="C209" s="49"/>
      <c r="D209" s="49"/>
      <c r="E209" s="78"/>
      <c r="F209" s="78"/>
      <c r="G209" s="51"/>
      <c r="H209" s="79"/>
      <c r="I209" s="80"/>
      <c r="J209" s="152" t="e">
        <f t="shared" si="0"/>
        <v>#DIV/0!</v>
      </c>
      <c r="K209" s="50"/>
      <c r="L209" s="50"/>
      <c r="M209" s="49"/>
      <c r="N209" s="49"/>
      <c r="O209" s="49"/>
    </row>
    <row r="210" spans="1:15">
      <c r="A210" s="32">
        <v>203</v>
      </c>
      <c r="B210" s="49"/>
      <c r="C210" s="49"/>
      <c r="D210" s="49"/>
      <c r="E210" s="78"/>
      <c r="F210" s="78"/>
      <c r="G210" s="51"/>
      <c r="H210" s="79"/>
      <c r="I210" s="80"/>
      <c r="J210" s="139" t="e">
        <f t="shared" si="0"/>
        <v>#DIV/0!</v>
      </c>
      <c r="K210" s="50"/>
      <c r="L210" s="50"/>
      <c r="M210" s="49"/>
      <c r="N210" s="49"/>
      <c r="O210" s="49"/>
    </row>
    <row r="211" spans="1:15">
      <c r="A211" s="32">
        <v>204</v>
      </c>
      <c r="B211" s="49"/>
      <c r="C211" s="49"/>
      <c r="D211" s="49"/>
      <c r="E211" s="78"/>
      <c r="F211" s="78"/>
      <c r="G211" s="51"/>
      <c r="H211" s="79"/>
      <c r="I211" s="80"/>
      <c r="J211" s="152" t="e">
        <f t="shared" si="0"/>
        <v>#DIV/0!</v>
      </c>
      <c r="K211" s="50"/>
      <c r="L211" s="50"/>
      <c r="M211" s="49"/>
      <c r="N211" s="49"/>
      <c r="O211" s="49"/>
    </row>
    <row r="212" spans="1:15">
      <c r="A212" s="32">
        <v>205</v>
      </c>
      <c r="B212" s="49"/>
      <c r="C212" s="49"/>
      <c r="D212" s="49"/>
      <c r="E212" s="78"/>
      <c r="F212" s="78"/>
      <c r="G212" s="51"/>
      <c r="H212" s="79"/>
      <c r="I212" s="80"/>
      <c r="J212" s="152" t="e">
        <f t="shared" si="0"/>
        <v>#DIV/0!</v>
      </c>
      <c r="K212" s="50"/>
      <c r="L212" s="50"/>
      <c r="M212" s="49"/>
      <c r="N212" s="49"/>
      <c r="O212" s="49"/>
    </row>
    <row r="213" spans="1:15">
      <c r="A213" s="73">
        <v>206</v>
      </c>
      <c r="B213" s="49"/>
      <c r="C213" s="49"/>
      <c r="D213" s="49"/>
      <c r="E213" s="78"/>
      <c r="F213" s="78"/>
      <c r="G213" s="51"/>
      <c r="H213" s="79"/>
      <c r="I213" s="80"/>
      <c r="J213" s="139" t="e">
        <f t="shared" si="0"/>
        <v>#DIV/0!</v>
      </c>
      <c r="K213" s="50"/>
      <c r="L213" s="50"/>
      <c r="M213" s="49"/>
      <c r="N213" s="49"/>
      <c r="O213" s="49"/>
    </row>
    <row r="214" spans="1:15">
      <c r="A214" s="73">
        <v>207</v>
      </c>
      <c r="B214" s="49"/>
      <c r="C214" s="49"/>
      <c r="D214" s="49"/>
      <c r="E214" s="78"/>
      <c r="F214" s="78"/>
      <c r="G214" s="51"/>
      <c r="H214" s="79"/>
      <c r="I214" s="80"/>
      <c r="J214" s="152" t="e">
        <f t="shared" si="0"/>
        <v>#DIV/0!</v>
      </c>
      <c r="K214" s="50"/>
      <c r="L214" s="50"/>
      <c r="M214" s="49"/>
      <c r="N214" s="49"/>
      <c r="O214" s="49"/>
    </row>
    <row r="215" spans="1:15">
      <c r="A215" s="32">
        <v>208</v>
      </c>
      <c r="B215" s="49"/>
      <c r="C215" s="49"/>
      <c r="D215" s="49"/>
      <c r="E215" s="78"/>
      <c r="F215" s="78"/>
      <c r="G215" s="51"/>
      <c r="H215" s="79"/>
      <c r="I215" s="80"/>
      <c r="J215" s="152" t="e">
        <f t="shared" si="0"/>
        <v>#DIV/0!</v>
      </c>
      <c r="K215" s="50"/>
      <c r="L215" s="50"/>
      <c r="M215" s="49"/>
      <c r="N215" s="49"/>
      <c r="O215" s="49"/>
    </row>
    <row r="216" spans="1:15">
      <c r="A216" s="32">
        <v>209</v>
      </c>
      <c r="B216" s="49"/>
      <c r="C216" s="49"/>
      <c r="D216" s="49"/>
      <c r="E216" s="78"/>
      <c r="F216" s="78"/>
      <c r="G216" s="51"/>
      <c r="H216" s="79"/>
      <c r="I216" s="80"/>
      <c r="J216" s="139" t="e">
        <f t="shared" si="0"/>
        <v>#DIV/0!</v>
      </c>
      <c r="K216" s="50"/>
      <c r="L216" s="50"/>
      <c r="M216" s="49"/>
      <c r="N216" s="49"/>
      <c r="O216" s="49"/>
    </row>
    <row r="217" spans="1:15">
      <c r="A217" s="32">
        <v>210</v>
      </c>
      <c r="B217" s="49"/>
      <c r="C217" s="49"/>
      <c r="D217" s="49"/>
      <c r="E217" s="78"/>
      <c r="F217" s="78"/>
      <c r="G217" s="51"/>
      <c r="H217" s="79"/>
      <c r="I217" s="80"/>
      <c r="J217" s="152" t="e">
        <f t="shared" si="0"/>
        <v>#DIV/0!</v>
      </c>
      <c r="K217" s="50"/>
      <c r="L217" s="50"/>
      <c r="M217" s="49"/>
      <c r="N217" s="49"/>
      <c r="O217" s="49"/>
    </row>
    <row r="218" spans="1:15">
      <c r="A218" s="73">
        <v>211</v>
      </c>
      <c r="B218" s="49"/>
      <c r="C218" s="49"/>
      <c r="D218" s="49"/>
      <c r="E218" s="78"/>
      <c r="F218" s="78"/>
      <c r="G218" s="51"/>
      <c r="H218" s="79"/>
      <c r="I218" s="80"/>
      <c r="J218" s="152" t="e">
        <f t="shared" si="0"/>
        <v>#DIV/0!</v>
      </c>
      <c r="K218" s="50"/>
      <c r="L218" s="50"/>
      <c r="M218" s="49"/>
      <c r="N218" s="49"/>
      <c r="O218" s="49"/>
    </row>
    <row r="219" spans="1:15">
      <c r="A219" s="73">
        <v>212</v>
      </c>
      <c r="B219" s="49"/>
      <c r="C219" s="49"/>
      <c r="D219" s="49"/>
      <c r="E219" s="78"/>
      <c r="F219" s="78"/>
      <c r="G219" s="51"/>
      <c r="H219" s="79"/>
      <c r="I219" s="80"/>
      <c r="J219" s="139" t="e">
        <f t="shared" si="0"/>
        <v>#DIV/0!</v>
      </c>
      <c r="K219" s="50"/>
      <c r="L219" s="50"/>
      <c r="M219" s="49"/>
      <c r="N219" s="49"/>
      <c r="O219" s="49"/>
    </row>
    <row r="220" spans="1:15">
      <c r="A220" s="32">
        <v>213</v>
      </c>
      <c r="B220" s="49"/>
      <c r="C220" s="49"/>
      <c r="D220" s="49"/>
      <c r="E220" s="78"/>
      <c r="F220" s="78"/>
      <c r="G220" s="51"/>
      <c r="H220" s="79"/>
      <c r="I220" s="80"/>
      <c r="J220" s="152" t="e">
        <f t="shared" si="0"/>
        <v>#DIV/0!</v>
      </c>
      <c r="K220" s="50"/>
      <c r="L220" s="50"/>
      <c r="M220" s="49"/>
      <c r="N220" s="49"/>
      <c r="O220" s="49"/>
    </row>
    <row r="221" spans="1:15">
      <c r="A221" s="32">
        <v>214</v>
      </c>
      <c r="B221" s="49"/>
      <c r="C221" s="49"/>
      <c r="D221" s="49"/>
      <c r="E221" s="78"/>
      <c r="F221" s="78"/>
      <c r="G221" s="51"/>
      <c r="H221" s="79"/>
      <c r="I221" s="80"/>
      <c r="J221" s="152" t="e">
        <f t="shared" si="0"/>
        <v>#DIV/0!</v>
      </c>
      <c r="K221" s="50"/>
      <c r="L221" s="50"/>
      <c r="M221" s="49"/>
      <c r="N221" s="49"/>
      <c r="O221" s="49"/>
    </row>
    <row r="222" spans="1:15">
      <c r="A222" s="32">
        <v>215</v>
      </c>
      <c r="B222" s="49"/>
      <c r="C222" s="49"/>
      <c r="D222" s="49"/>
      <c r="E222" s="78"/>
      <c r="F222" s="78"/>
      <c r="G222" s="51"/>
      <c r="H222" s="79"/>
      <c r="I222" s="80"/>
      <c r="J222" s="139" t="e">
        <f t="shared" si="0"/>
        <v>#DIV/0!</v>
      </c>
      <c r="K222" s="50"/>
      <c r="L222" s="50"/>
      <c r="M222" s="49"/>
      <c r="N222" s="49"/>
      <c r="O222" s="49"/>
    </row>
    <row r="223" spans="1:15">
      <c r="A223" s="73">
        <v>216</v>
      </c>
      <c r="B223" s="49"/>
      <c r="C223" s="49"/>
      <c r="D223" s="49"/>
      <c r="E223" s="78"/>
      <c r="F223" s="78"/>
      <c r="G223" s="51"/>
      <c r="H223" s="79"/>
      <c r="I223" s="80"/>
      <c r="J223" s="152" t="e">
        <f t="shared" si="0"/>
        <v>#DIV/0!</v>
      </c>
      <c r="K223" s="50"/>
      <c r="L223" s="50"/>
      <c r="M223" s="49"/>
      <c r="N223" s="49"/>
      <c r="O223" s="49"/>
    </row>
    <row r="224" spans="1:15">
      <c r="A224" s="73">
        <v>217</v>
      </c>
      <c r="B224" s="49"/>
      <c r="C224" s="49"/>
      <c r="D224" s="49"/>
      <c r="E224" s="78"/>
      <c r="F224" s="78"/>
      <c r="G224" s="51"/>
      <c r="H224" s="79"/>
      <c r="I224" s="80"/>
      <c r="J224" s="152" t="e">
        <f t="shared" si="0"/>
        <v>#DIV/0!</v>
      </c>
      <c r="K224" s="50"/>
      <c r="L224" s="50"/>
      <c r="M224" s="49"/>
      <c r="N224" s="49"/>
      <c r="O224" s="49"/>
    </row>
    <row r="225" spans="1:15">
      <c r="A225" s="32">
        <v>218</v>
      </c>
      <c r="B225" s="49"/>
      <c r="C225" s="49"/>
      <c r="D225" s="49"/>
      <c r="E225" s="78"/>
      <c r="F225" s="78"/>
      <c r="G225" s="51"/>
      <c r="H225" s="79"/>
      <c r="I225" s="80"/>
      <c r="J225" s="139" t="e">
        <f t="shared" si="0"/>
        <v>#DIV/0!</v>
      </c>
      <c r="K225" s="50"/>
      <c r="L225" s="50"/>
      <c r="M225" s="49"/>
      <c r="N225" s="49"/>
      <c r="O225" s="49"/>
    </row>
    <row r="226" spans="1:15">
      <c r="A226" s="32">
        <v>219</v>
      </c>
      <c r="B226" s="49"/>
      <c r="C226" s="49"/>
      <c r="D226" s="49"/>
      <c r="E226" s="78"/>
      <c r="F226" s="78"/>
      <c r="G226" s="51"/>
      <c r="H226" s="79"/>
      <c r="I226" s="80"/>
      <c r="J226" s="152" t="e">
        <f t="shared" si="0"/>
        <v>#DIV/0!</v>
      </c>
      <c r="K226" s="50"/>
      <c r="L226" s="50"/>
      <c r="M226" s="49"/>
      <c r="N226" s="49"/>
      <c r="O226" s="49"/>
    </row>
    <row r="227" spans="1:15">
      <c r="A227" s="32">
        <v>220</v>
      </c>
      <c r="B227" s="49"/>
      <c r="C227" s="49"/>
      <c r="D227" s="49"/>
      <c r="E227" s="78"/>
      <c r="F227" s="78"/>
      <c r="G227" s="51"/>
      <c r="H227" s="79"/>
      <c r="I227" s="80"/>
      <c r="J227" s="152" t="e">
        <f t="shared" si="0"/>
        <v>#DIV/0!</v>
      </c>
      <c r="K227" s="50"/>
      <c r="L227" s="50"/>
      <c r="M227" s="49"/>
      <c r="N227" s="49"/>
      <c r="O227" s="49"/>
    </row>
    <row r="228" spans="1:15">
      <c r="A228" s="73">
        <v>221</v>
      </c>
      <c r="B228" s="49"/>
      <c r="C228" s="49"/>
      <c r="D228" s="49"/>
      <c r="E228" s="78"/>
      <c r="F228" s="78"/>
      <c r="G228" s="51"/>
      <c r="H228" s="79"/>
      <c r="I228" s="80"/>
      <c r="J228" s="139" t="e">
        <f t="shared" si="0"/>
        <v>#DIV/0!</v>
      </c>
      <c r="K228" s="50"/>
      <c r="L228" s="50"/>
      <c r="M228" s="49"/>
      <c r="N228" s="49"/>
      <c r="O228" s="49"/>
    </row>
    <row r="229" spans="1:15">
      <c r="A229" s="73">
        <v>222</v>
      </c>
      <c r="B229" s="49"/>
      <c r="C229" s="49"/>
      <c r="D229" s="49"/>
      <c r="E229" s="78"/>
      <c r="F229" s="78"/>
      <c r="G229" s="51"/>
      <c r="H229" s="79"/>
      <c r="I229" s="80"/>
      <c r="J229" s="152" t="e">
        <f t="shared" si="0"/>
        <v>#DIV/0!</v>
      </c>
      <c r="K229" s="50"/>
      <c r="L229" s="50"/>
      <c r="M229" s="49"/>
      <c r="N229" s="49"/>
      <c r="O229" s="49"/>
    </row>
    <row r="230" spans="1:15">
      <c r="A230" s="32">
        <v>223</v>
      </c>
      <c r="B230" s="49"/>
      <c r="C230" s="49"/>
      <c r="D230" s="49"/>
      <c r="E230" s="78"/>
      <c r="F230" s="78"/>
      <c r="G230" s="51"/>
      <c r="H230" s="79"/>
      <c r="I230" s="80"/>
      <c r="J230" s="152" t="e">
        <f t="shared" si="0"/>
        <v>#DIV/0!</v>
      </c>
      <c r="K230" s="50"/>
      <c r="L230" s="50"/>
      <c r="M230" s="49"/>
      <c r="N230" s="49"/>
      <c r="O230" s="49"/>
    </row>
    <row r="231" spans="1:15">
      <c r="A231" s="32">
        <v>224</v>
      </c>
      <c r="B231" s="49"/>
      <c r="C231" s="49"/>
      <c r="D231" s="49"/>
      <c r="E231" s="78"/>
      <c r="F231" s="78"/>
      <c r="G231" s="51"/>
      <c r="H231" s="79"/>
      <c r="I231" s="80"/>
      <c r="J231" s="139" t="e">
        <f t="shared" si="0"/>
        <v>#DIV/0!</v>
      </c>
      <c r="K231" s="50"/>
      <c r="L231" s="50"/>
      <c r="M231" s="49"/>
      <c r="N231" s="49"/>
      <c r="O231" s="49"/>
    </row>
    <row r="232" spans="1:15">
      <c r="A232" s="32">
        <v>225</v>
      </c>
      <c r="B232" s="49"/>
      <c r="C232" s="49"/>
      <c r="D232" s="49"/>
      <c r="E232" s="78"/>
      <c r="F232" s="78"/>
      <c r="G232" s="51"/>
      <c r="H232" s="79"/>
      <c r="I232" s="80"/>
      <c r="J232" s="152" t="e">
        <f t="shared" si="0"/>
        <v>#DIV/0!</v>
      </c>
      <c r="K232" s="50"/>
      <c r="L232" s="50"/>
      <c r="M232" s="49"/>
      <c r="N232" s="49"/>
      <c r="O232" s="49"/>
    </row>
    <row r="233" spans="1:15">
      <c r="A233" s="73">
        <v>226</v>
      </c>
      <c r="B233" s="49"/>
      <c r="C233" s="49"/>
      <c r="D233" s="49"/>
      <c r="E233" s="78"/>
      <c r="F233" s="78"/>
      <c r="G233" s="51"/>
      <c r="H233" s="79"/>
      <c r="I233" s="80"/>
      <c r="J233" s="152" t="e">
        <f t="shared" si="0"/>
        <v>#DIV/0!</v>
      </c>
      <c r="K233" s="50"/>
      <c r="L233" s="50"/>
      <c r="M233" s="49"/>
      <c r="N233" s="49"/>
      <c r="O233" s="49"/>
    </row>
    <row r="234" spans="1:15">
      <c r="A234" s="73">
        <v>227</v>
      </c>
      <c r="B234" s="49"/>
      <c r="C234" s="49"/>
      <c r="D234" s="49"/>
      <c r="E234" s="78"/>
      <c r="F234" s="78"/>
      <c r="G234" s="51"/>
      <c r="H234" s="79"/>
      <c r="I234" s="80"/>
      <c r="J234" s="139" t="e">
        <f t="shared" si="0"/>
        <v>#DIV/0!</v>
      </c>
      <c r="K234" s="50"/>
      <c r="L234" s="50"/>
      <c r="M234" s="49"/>
      <c r="N234" s="49"/>
      <c r="O234" s="49"/>
    </row>
    <row r="235" spans="1:15">
      <c r="A235" s="32">
        <v>228</v>
      </c>
      <c r="B235" s="49"/>
      <c r="C235" s="49"/>
      <c r="D235" s="49"/>
      <c r="E235" s="78"/>
      <c r="F235" s="78"/>
      <c r="G235" s="51"/>
      <c r="H235" s="79"/>
      <c r="I235" s="80"/>
      <c r="J235" s="152" t="e">
        <f t="shared" si="0"/>
        <v>#DIV/0!</v>
      </c>
      <c r="K235" s="50"/>
      <c r="L235" s="50"/>
      <c r="M235" s="49"/>
      <c r="N235" s="49"/>
      <c r="O235" s="49"/>
    </row>
    <row r="236" spans="1:15">
      <c r="A236" s="32">
        <v>229</v>
      </c>
      <c r="B236" s="49"/>
      <c r="C236" s="49"/>
      <c r="D236" s="49"/>
      <c r="E236" s="78"/>
      <c r="F236" s="78"/>
      <c r="G236" s="51"/>
      <c r="H236" s="79"/>
      <c r="I236" s="80"/>
      <c r="J236" s="152" t="e">
        <f t="shared" si="0"/>
        <v>#DIV/0!</v>
      </c>
      <c r="K236" s="50"/>
      <c r="L236" s="50"/>
      <c r="M236" s="49"/>
      <c r="N236" s="49"/>
      <c r="O236" s="49"/>
    </row>
    <row r="237" spans="1:15">
      <c r="A237" s="32">
        <v>230</v>
      </c>
      <c r="B237" s="49"/>
      <c r="C237" s="49"/>
      <c r="D237" s="49"/>
      <c r="E237" s="78"/>
      <c r="F237" s="78"/>
      <c r="G237" s="51"/>
      <c r="H237" s="79"/>
      <c r="I237" s="80"/>
      <c r="J237" s="139" t="e">
        <f t="shared" si="0"/>
        <v>#DIV/0!</v>
      </c>
      <c r="K237" s="50"/>
      <c r="L237" s="50"/>
      <c r="M237" s="49"/>
      <c r="N237" s="49"/>
      <c r="O237" s="49"/>
    </row>
    <row r="238" spans="1:15">
      <c r="A238" s="73">
        <v>231</v>
      </c>
      <c r="B238" s="49"/>
      <c r="C238" s="49"/>
      <c r="D238" s="49"/>
      <c r="E238" s="78"/>
      <c r="F238" s="78"/>
      <c r="G238" s="51"/>
      <c r="H238" s="79"/>
      <c r="I238" s="80"/>
      <c r="J238" s="152" t="e">
        <f t="shared" si="0"/>
        <v>#DIV/0!</v>
      </c>
      <c r="K238" s="50"/>
      <c r="L238" s="50"/>
      <c r="M238" s="49"/>
      <c r="N238" s="49"/>
      <c r="O238" s="49"/>
    </row>
    <row r="239" spans="1:15">
      <c r="A239" s="73">
        <v>232</v>
      </c>
      <c r="B239" s="49"/>
      <c r="C239" s="49"/>
      <c r="D239" s="49"/>
      <c r="E239" s="78"/>
      <c r="F239" s="78"/>
      <c r="G239" s="51"/>
      <c r="H239" s="79"/>
      <c r="I239" s="80"/>
      <c r="J239" s="152" t="e">
        <f t="shared" si="0"/>
        <v>#DIV/0!</v>
      </c>
      <c r="K239" s="50"/>
      <c r="L239" s="50"/>
      <c r="M239" s="49"/>
      <c r="N239" s="49"/>
      <c r="O239" s="49"/>
    </row>
    <row r="240" spans="1:15">
      <c r="A240" s="32">
        <v>233</v>
      </c>
      <c r="B240" s="49"/>
      <c r="C240" s="49"/>
      <c r="D240" s="49"/>
      <c r="E240" s="78"/>
      <c r="F240" s="78"/>
      <c r="G240" s="51"/>
      <c r="H240" s="79"/>
      <c r="I240" s="80"/>
      <c r="J240" s="139" t="e">
        <f t="shared" si="0"/>
        <v>#DIV/0!</v>
      </c>
      <c r="K240" s="50"/>
      <c r="L240" s="50"/>
      <c r="M240" s="49"/>
      <c r="N240" s="49"/>
      <c r="O240" s="49"/>
    </row>
    <row r="241" spans="1:15">
      <c r="A241" s="32">
        <v>234</v>
      </c>
      <c r="B241" s="49"/>
      <c r="C241" s="49"/>
      <c r="D241" s="49"/>
      <c r="E241" s="78"/>
      <c r="F241" s="78"/>
      <c r="G241" s="51"/>
      <c r="H241" s="79"/>
      <c r="I241" s="80"/>
      <c r="J241" s="152" t="e">
        <f t="shared" si="0"/>
        <v>#DIV/0!</v>
      </c>
      <c r="K241" s="50"/>
      <c r="L241" s="50"/>
      <c r="M241" s="49"/>
      <c r="N241" s="49"/>
      <c r="O241" s="49"/>
    </row>
    <row r="242" spans="1:15">
      <c r="A242" s="32">
        <v>235</v>
      </c>
      <c r="B242" s="49"/>
      <c r="C242" s="49"/>
      <c r="D242" s="49"/>
      <c r="E242" s="78"/>
      <c r="F242" s="78"/>
      <c r="G242" s="51"/>
      <c r="H242" s="79"/>
      <c r="I242" s="80"/>
      <c r="J242" s="152" t="e">
        <f t="shared" si="0"/>
        <v>#DIV/0!</v>
      </c>
      <c r="K242" s="50"/>
      <c r="L242" s="50"/>
      <c r="M242" s="49"/>
      <c r="N242" s="49"/>
      <c r="O242" s="49"/>
    </row>
    <row r="243" spans="1:15">
      <c r="A243" s="73">
        <v>236</v>
      </c>
      <c r="B243" s="49"/>
      <c r="C243" s="49"/>
      <c r="D243" s="49"/>
      <c r="E243" s="78"/>
      <c r="F243" s="78"/>
      <c r="G243" s="51"/>
      <c r="H243" s="79"/>
      <c r="I243" s="80"/>
      <c r="J243" s="139" t="e">
        <f t="shared" si="0"/>
        <v>#DIV/0!</v>
      </c>
      <c r="K243" s="50"/>
      <c r="L243" s="50"/>
      <c r="M243" s="49"/>
      <c r="N243" s="49"/>
      <c r="O243" s="49"/>
    </row>
    <row r="244" spans="1:15">
      <c r="A244" s="73">
        <v>237</v>
      </c>
      <c r="B244" s="49"/>
      <c r="C244" s="49"/>
      <c r="D244" s="49"/>
      <c r="E244" s="78"/>
      <c r="F244" s="78"/>
      <c r="G244" s="51"/>
      <c r="H244" s="79"/>
      <c r="I244" s="80"/>
      <c r="J244" s="152" t="e">
        <f t="shared" si="0"/>
        <v>#DIV/0!</v>
      </c>
      <c r="K244" s="50"/>
      <c r="L244" s="50"/>
      <c r="M244" s="49"/>
      <c r="N244" s="49"/>
      <c r="O244" s="49"/>
    </row>
    <row r="245" spans="1:15">
      <c r="A245" s="32">
        <v>238</v>
      </c>
      <c r="B245" s="49"/>
      <c r="C245" s="49"/>
      <c r="D245" s="49"/>
      <c r="E245" s="78"/>
      <c r="F245" s="78"/>
      <c r="G245" s="51"/>
      <c r="H245" s="79"/>
      <c r="I245" s="80"/>
      <c r="J245" s="152" t="e">
        <f t="shared" si="0"/>
        <v>#DIV/0!</v>
      </c>
      <c r="K245" s="50"/>
      <c r="L245" s="50"/>
      <c r="M245" s="49"/>
      <c r="N245" s="49"/>
      <c r="O245" s="49"/>
    </row>
    <row r="246" spans="1:15">
      <c r="A246" s="32">
        <v>239</v>
      </c>
      <c r="B246" s="49"/>
      <c r="C246" s="49"/>
      <c r="D246" s="49"/>
      <c r="E246" s="78"/>
      <c r="F246" s="78"/>
      <c r="G246" s="51"/>
      <c r="H246" s="79"/>
      <c r="I246" s="80"/>
      <c r="J246" s="139" t="e">
        <f t="shared" si="0"/>
        <v>#DIV/0!</v>
      </c>
      <c r="K246" s="50"/>
      <c r="L246" s="50"/>
      <c r="M246" s="49"/>
      <c r="N246" s="49"/>
      <c r="O246" s="49"/>
    </row>
    <row r="247" spans="1:15">
      <c r="A247" s="32">
        <v>240</v>
      </c>
      <c r="B247" s="49"/>
      <c r="C247" s="49"/>
      <c r="D247" s="49"/>
      <c r="E247" s="78"/>
      <c r="F247" s="78"/>
      <c r="G247" s="51"/>
      <c r="H247" s="79"/>
      <c r="I247" s="80"/>
      <c r="J247" s="152" t="e">
        <f t="shared" si="0"/>
        <v>#DIV/0!</v>
      </c>
      <c r="K247" s="50"/>
      <c r="L247" s="50"/>
      <c r="M247" s="49"/>
      <c r="N247" s="49"/>
      <c r="O247" s="49"/>
    </row>
    <row r="248" spans="1:15">
      <c r="A248" s="73">
        <v>241</v>
      </c>
      <c r="B248" s="49"/>
      <c r="C248" s="49"/>
      <c r="D248" s="49"/>
      <c r="E248" s="78"/>
      <c r="F248" s="78"/>
      <c r="G248" s="51"/>
      <c r="H248" s="79"/>
      <c r="I248" s="80"/>
      <c r="J248" s="152" t="e">
        <f t="shared" si="0"/>
        <v>#DIV/0!</v>
      </c>
      <c r="K248" s="50"/>
      <c r="L248" s="50"/>
      <c r="M248" s="49"/>
      <c r="N248" s="49"/>
      <c r="O248" s="49"/>
    </row>
    <row r="249" spans="1:15">
      <c r="A249" s="73">
        <v>242</v>
      </c>
      <c r="B249" s="49"/>
      <c r="C249" s="49"/>
      <c r="D249" s="49"/>
      <c r="E249" s="78"/>
      <c r="F249" s="78"/>
      <c r="G249" s="51"/>
      <c r="H249" s="79"/>
      <c r="I249" s="80"/>
      <c r="J249" s="139" t="e">
        <f t="shared" si="0"/>
        <v>#DIV/0!</v>
      </c>
      <c r="K249" s="50"/>
      <c r="L249" s="50"/>
      <c r="M249" s="49"/>
      <c r="N249" s="49"/>
      <c r="O249" s="49"/>
    </row>
    <row r="250" spans="1:15">
      <c r="A250" s="32">
        <v>243</v>
      </c>
      <c r="B250" s="49"/>
      <c r="C250" s="49"/>
      <c r="D250" s="49"/>
      <c r="E250" s="78"/>
      <c r="F250" s="78"/>
      <c r="G250" s="51"/>
      <c r="H250" s="79"/>
      <c r="I250" s="80"/>
      <c r="J250" s="152" t="e">
        <f t="shared" si="0"/>
        <v>#DIV/0!</v>
      </c>
      <c r="K250" s="50"/>
      <c r="L250" s="50"/>
      <c r="M250" s="49"/>
      <c r="N250" s="49"/>
      <c r="O250" s="49"/>
    </row>
    <row r="251" spans="1:15">
      <c r="A251" s="32">
        <v>244</v>
      </c>
      <c r="B251" s="49"/>
      <c r="C251" s="49"/>
      <c r="D251" s="49"/>
      <c r="E251" s="78"/>
      <c r="F251" s="78"/>
      <c r="G251" s="51"/>
      <c r="H251" s="79"/>
      <c r="I251" s="80"/>
      <c r="J251" s="152" t="e">
        <f t="shared" si="0"/>
        <v>#DIV/0!</v>
      </c>
      <c r="K251" s="50"/>
      <c r="L251" s="50"/>
      <c r="M251" s="49"/>
      <c r="N251" s="49"/>
      <c r="O251" s="49"/>
    </row>
    <row r="252" spans="1:15">
      <c r="A252" s="32">
        <v>245</v>
      </c>
      <c r="B252" s="49"/>
      <c r="C252" s="49"/>
      <c r="D252" s="49"/>
      <c r="E252" s="78"/>
      <c r="F252" s="78"/>
      <c r="G252" s="51"/>
      <c r="H252" s="79"/>
      <c r="I252" s="80"/>
      <c r="J252" s="139" t="e">
        <f t="shared" si="0"/>
        <v>#DIV/0!</v>
      </c>
      <c r="K252" s="50"/>
      <c r="L252" s="50"/>
      <c r="M252" s="49"/>
      <c r="N252" s="49"/>
      <c r="O252" s="49"/>
    </row>
    <row r="253" spans="1:15">
      <c r="A253" s="73">
        <v>246</v>
      </c>
      <c r="B253" s="49"/>
      <c r="C253" s="49"/>
      <c r="D253" s="49"/>
      <c r="E253" s="78"/>
      <c r="F253" s="78"/>
      <c r="G253" s="51"/>
      <c r="H253" s="79"/>
      <c r="I253" s="80"/>
      <c r="J253" s="152" t="e">
        <f t="shared" si="0"/>
        <v>#DIV/0!</v>
      </c>
      <c r="K253" s="50"/>
      <c r="L253" s="50"/>
      <c r="M253" s="49"/>
      <c r="N253" s="49"/>
      <c r="O253" s="49"/>
    </row>
    <row r="254" spans="1:15">
      <c r="A254" s="73">
        <v>247</v>
      </c>
      <c r="B254" s="49"/>
      <c r="C254" s="49"/>
      <c r="D254" s="49"/>
      <c r="E254" s="78"/>
      <c r="F254" s="78"/>
      <c r="G254" s="51"/>
      <c r="H254" s="79"/>
      <c r="I254" s="80"/>
      <c r="J254" s="152" t="e">
        <f t="shared" ref="J254:J317" si="1">H254/I254</f>
        <v>#DIV/0!</v>
      </c>
      <c r="K254" s="50"/>
      <c r="L254" s="50"/>
      <c r="M254" s="49"/>
      <c r="N254" s="49"/>
      <c r="O254" s="49"/>
    </row>
    <row r="255" spans="1:15">
      <c r="A255" s="32">
        <v>248</v>
      </c>
      <c r="B255" s="49"/>
      <c r="C255" s="49"/>
      <c r="D255" s="49"/>
      <c r="E255" s="78"/>
      <c r="F255" s="78"/>
      <c r="G255" s="51"/>
      <c r="H255" s="79"/>
      <c r="I255" s="80"/>
      <c r="J255" s="139" t="e">
        <f t="shared" si="1"/>
        <v>#DIV/0!</v>
      </c>
      <c r="K255" s="50"/>
      <c r="L255" s="50"/>
      <c r="M255" s="49"/>
      <c r="N255" s="49"/>
      <c r="O255" s="49"/>
    </row>
    <row r="256" spans="1:15">
      <c r="A256" s="32">
        <v>249</v>
      </c>
      <c r="B256" s="49"/>
      <c r="C256" s="49"/>
      <c r="D256" s="49"/>
      <c r="E256" s="78"/>
      <c r="F256" s="78"/>
      <c r="G256" s="51"/>
      <c r="H256" s="79"/>
      <c r="I256" s="80"/>
      <c r="J256" s="152" t="e">
        <f t="shared" si="1"/>
        <v>#DIV/0!</v>
      </c>
      <c r="K256" s="50"/>
      <c r="L256" s="50"/>
      <c r="M256" s="49"/>
      <c r="N256" s="49"/>
      <c r="O256" s="49"/>
    </row>
    <row r="257" spans="1:15">
      <c r="A257" s="32">
        <v>250</v>
      </c>
      <c r="B257" s="49"/>
      <c r="C257" s="49"/>
      <c r="D257" s="49"/>
      <c r="E257" s="78"/>
      <c r="F257" s="78"/>
      <c r="G257" s="51"/>
      <c r="H257" s="79"/>
      <c r="I257" s="80"/>
      <c r="J257" s="152" t="e">
        <f t="shared" si="1"/>
        <v>#DIV/0!</v>
      </c>
      <c r="K257" s="50"/>
      <c r="L257" s="50"/>
      <c r="M257" s="49"/>
      <c r="N257" s="49"/>
      <c r="O257" s="49"/>
    </row>
    <row r="258" spans="1:15">
      <c r="A258" s="73">
        <v>251</v>
      </c>
      <c r="B258" s="49"/>
      <c r="C258" s="49"/>
      <c r="D258" s="49"/>
      <c r="E258" s="78"/>
      <c r="F258" s="78"/>
      <c r="G258" s="51"/>
      <c r="H258" s="79"/>
      <c r="I258" s="80"/>
      <c r="J258" s="139" t="e">
        <f t="shared" si="1"/>
        <v>#DIV/0!</v>
      </c>
      <c r="K258" s="50"/>
      <c r="L258" s="50"/>
      <c r="M258" s="49"/>
      <c r="N258" s="49"/>
      <c r="O258" s="49"/>
    </row>
    <row r="259" spans="1:15">
      <c r="A259" s="73">
        <v>252</v>
      </c>
      <c r="B259" s="49"/>
      <c r="C259" s="49"/>
      <c r="D259" s="49"/>
      <c r="E259" s="78"/>
      <c r="F259" s="78"/>
      <c r="G259" s="51"/>
      <c r="H259" s="79"/>
      <c r="I259" s="80"/>
      <c r="J259" s="152" t="e">
        <f t="shared" si="1"/>
        <v>#DIV/0!</v>
      </c>
      <c r="K259" s="50"/>
      <c r="L259" s="50"/>
      <c r="M259" s="49"/>
      <c r="N259" s="49"/>
      <c r="O259" s="49"/>
    </row>
    <row r="260" spans="1:15">
      <c r="A260" s="32">
        <v>253</v>
      </c>
      <c r="B260" s="49"/>
      <c r="C260" s="49"/>
      <c r="D260" s="49"/>
      <c r="E260" s="78"/>
      <c r="F260" s="78"/>
      <c r="G260" s="51"/>
      <c r="H260" s="79"/>
      <c r="I260" s="80"/>
      <c r="J260" s="152" t="e">
        <f t="shared" si="1"/>
        <v>#DIV/0!</v>
      </c>
      <c r="K260" s="50"/>
      <c r="L260" s="50"/>
      <c r="M260" s="49"/>
      <c r="N260" s="49"/>
      <c r="O260" s="49"/>
    </row>
    <row r="261" spans="1:15">
      <c r="A261" s="32">
        <v>254</v>
      </c>
      <c r="B261" s="49"/>
      <c r="C261" s="49"/>
      <c r="D261" s="49"/>
      <c r="E261" s="78"/>
      <c r="F261" s="78"/>
      <c r="G261" s="51"/>
      <c r="H261" s="79"/>
      <c r="I261" s="80"/>
      <c r="J261" s="139" t="e">
        <f t="shared" si="1"/>
        <v>#DIV/0!</v>
      </c>
      <c r="K261" s="50"/>
      <c r="L261" s="50"/>
      <c r="M261" s="49"/>
      <c r="N261" s="49"/>
      <c r="O261" s="49"/>
    </row>
    <row r="262" spans="1:15">
      <c r="A262" s="32">
        <v>255</v>
      </c>
      <c r="B262" s="49"/>
      <c r="C262" s="49"/>
      <c r="D262" s="49"/>
      <c r="E262" s="78"/>
      <c r="F262" s="78"/>
      <c r="G262" s="51"/>
      <c r="H262" s="79"/>
      <c r="I262" s="80"/>
      <c r="J262" s="152" t="e">
        <f t="shared" si="1"/>
        <v>#DIV/0!</v>
      </c>
      <c r="K262" s="50"/>
      <c r="L262" s="50"/>
      <c r="M262" s="49"/>
      <c r="N262" s="49"/>
      <c r="O262" s="49"/>
    </row>
    <row r="263" spans="1:15">
      <c r="A263" s="73">
        <v>256</v>
      </c>
      <c r="B263" s="49"/>
      <c r="C263" s="49"/>
      <c r="D263" s="49"/>
      <c r="E263" s="78"/>
      <c r="F263" s="78"/>
      <c r="G263" s="51"/>
      <c r="H263" s="79"/>
      <c r="I263" s="80"/>
      <c r="J263" s="152" t="e">
        <f t="shared" si="1"/>
        <v>#DIV/0!</v>
      </c>
      <c r="K263" s="50"/>
      <c r="L263" s="50"/>
      <c r="M263" s="49"/>
      <c r="N263" s="49"/>
      <c r="O263" s="49"/>
    </row>
    <row r="264" spans="1:15">
      <c r="A264" s="73">
        <v>257</v>
      </c>
      <c r="B264" s="49"/>
      <c r="C264" s="49"/>
      <c r="D264" s="49"/>
      <c r="E264" s="78"/>
      <c r="F264" s="78"/>
      <c r="G264" s="51"/>
      <c r="H264" s="79"/>
      <c r="I264" s="80"/>
      <c r="J264" s="139" t="e">
        <f t="shared" si="1"/>
        <v>#DIV/0!</v>
      </c>
      <c r="K264" s="50"/>
      <c r="L264" s="50"/>
      <c r="M264" s="49"/>
      <c r="N264" s="49"/>
      <c r="O264" s="49"/>
    </row>
    <row r="265" spans="1:15">
      <c r="A265" s="32">
        <v>258</v>
      </c>
      <c r="B265" s="49"/>
      <c r="C265" s="49"/>
      <c r="D265" s="49"/>
      <c r="E265" s="78"/>
      <c r="F265" s="78"/>
      <c r="G265" s="51"/>
      <c r="H265" s="79"/>
      <c r="I265" s="80"/>
      <c r="J265" s="152" t="e">
        <f t="shared" si="1"/>
        <v>#DIV/0!</v>
      </c>
      <c r="K265" s="50"/>
      <c r="L265" s="50"/>
      <c r="M265" s="49"/>
      <c r="N265" s="49"/>
      <c r="O265" s="49"/>
    </row>
    <row r="266" spans="1:15">
      <c r="A266" s="32">
        <v>259</v>
      </c>
      <c r="B266" s="49"/>
      <c r="C266" s="49"/>
      <c r="D266" s="49"/>
      <c r="E266" s="78"/>
      <c r="F266" s="78"/>
      <c r="G266" s="51"/>
      <c r="H266" s="79"/>
      <c r="I266" s="80"/>
      <c r="J266" s="152" t="e">
        <f t="shared" si="1"/>
        <v>#DIV/0!</v>
      </c>
      <c r="K266" s="50"/>
      <c r="L266" s="50"/>
      <c r="M266" s="49"/>
      <c r="N266" s="49"/>
      <c r="O266" s="49"/>
    </row>
    <row r="267" spans="1:15">
      <c r="A267" s="32">
        <v>260</v>
      </c>
      <c r="B267" s="49"/>
      <c r="C267" s="49"/>
      <c r="D267" s="49"/>
      <c r="E267" s="78"/>
      <c r="F267" s="78"/>
      <c r="G267" s="51"/>
      <c r="H267" s="79"/>
      <c r="I267" s="80"/>
      <c r="J267" s="139" t="e">
        <f t="shared" si="1"/>
        <v>#DIV/0!</v>
      </c>
      <c r="K267" s="50"/>
      <c r="L267" s="50"/>
      <c r="M267" s="49"/>
      <c r="N267" s="49"/>
      <c r="O267" s="49"/>
    </row>
    <row r="268" spans="1:15">
      <c r="A268" s="73">
        <v>261</v>
      </c>
      <c r="B268" s="49"/>
      <c r="C268" s="49"/>
      <c r="D268" s="49"/>
      <c r="E268" s="78"/>
      <c r="F268" s="78"/>
      <c r="G268" s="51"/>
      <c r="H268" s="79"/>
      <c r="I268" s="80"/>
      <c r="J268" s="152" t="e">
        <f t="shared" si="1"/>
        <v>#DIV/0!</v>
      </c>
      <c r="K268" s="50"/>
      <c r="L268" s="50"/>
      <c r="M268" s="49"/>
      <c r="N268" s="49"/>
      <c r="O268" s="49"/>
    </row>
    <row r="269" spans="1:15">
      <c r="A269" s="73">
        <v>262</v>
      </c>
      <c r="B269" s="49"/>
      <c r="C269" s="49"/>
      <c r="D269" s="49"/>
      <c r="E269" s="78"/>
      <c r="F269" s="78"/>
      <c r="G269" s="51"/>
      <c r="H269" s="79"/>
      <c r="I269" s="80"/>
      <c r="J269" s="152" t="e">
        <f t="shared" si="1"/>
        <v>#DIV/0!</v>
      </c>
      <c r="K269" s="50"/>
      <c r="L269" s="50"/>
      <c r="M269" s="49"/>
      <c r="N269" s="49"/>
      <c r="O269" s="49"/>
    </row>
    <row r="270" spans="1:15">
      <c r="A270" s="32">
        <v>263</v>
      </c>
      <c r="B270" s="49"/>
      <c r="C270" s="49"/>
      <c r="D270" s="49"/>
      <c r="E270" s="78"/>
      <c r="F270" s="78"/>
      <c r="G270" s="51"/>
      <c r="H270" s="79"/>
      <c r="I270" s="80"/>
      <c r="J270" s="139" t="e">
        <f t="shared" si="1"/>
        <v>#DIV/0!</v>
      </c>
      <c r="K270" s="50"/>
      <c r="L270" s="50"/>
      <c r="M270" s="49"/>
      <c r="N270" s="49"/>
      <c r="O270" s="49"/>
    </row>
    <row r="271" spans="1:15">
      <c r="A271" s="32">
        <v>264</v>
      </c>
      <c r="B271" s="49"/>
      <c r="C271" s="49"/>
      <c r="D271" s="49"/>
      <c r="E271" s="78"/>
      <c r="F271" s="78"/>
      <c r="G271" s="51"/>
      <c r="H271" s="79"/>
      <c r="I271" s="80"/>
      <c r="J271" s="152" t="e">
        <f t="shared" si="1"/>
        <v>#DIV/0!</v>
      </c>
      <c r="K271" s="50"/>
      <c r="L271" s="50"/>
      <c r="M271" s="49"/>
      <c r="N271" s="49"/>
      <c r="O271" s="49"/>
    </row>
    <row r="272" spans="1:15">
      <c r="A272" s="32">
        <v>265</v>
      </c>
      <c r="B272" s="49"/>
      <c r="C272" s="49"/>
      <c r="D272" s="49"/>
      <c r="E272" s="78"/>
      <c r="F272" s="78"/>
      <c r="G272" s="51"/>
      <c r="H272" s="79"/>
      <c r="I272" s="80"/>
      <c r="J272" s="152" t="e">
        <f t="shared" si="1"/>
        <v>#DIV/0!</v>
      </c>
      <c r="K272" s="50"/>
      <c r="L272" s="50"/>
      <c r="M272" s="49"/>
      <c r="N272" s="49"/>
      <c r="O272" s="49"/>
    </row>
    <row r="273" spans="1:15">
      <c r="A273" s="73">
        <v>266</v>
      </c>
      <c r="B273" s="49"/>
      <c r="C273" s="49"/>
      <c r="D273" s="49"/>
      <c r="E273" s="78"/>
      <c r="F273" s="78"/>
      <c r="G273" s="51"/>
      <c r="H273" s="79"/>
      <c r="I273" s="80"/>
      <c r="J273" s="139" t="e">
        <f t="shared" si="1"/>
        <v>#DIV/0!</v>
      </c>
      <c r="K273" s="50"/>
      <c r="L273" s="50"/>
      <c r="M273" s="49"/>
      <c r="N273" s="49"/>
      <c r="O273" s="49"/>
    </row>
    <row r="274" spans="1:15">
      <c r="A274" s="73">
        <v>267</v>
      </c>
      <c r="B274" s="49"/>
      <c r="C274" s="49"/>
      <c r="D274" s="49"/>
      <c r="E274" s="78"/>
      <c r="F274" s="78"/>
      <c r="G274" s="51"/>
      <c r="H274" s="79"/>
      <c r="I274" s="80"/>
      <c r="J274" s="152" t="e">
        <f t="shared" si="1"/>
        <v>#DIV/0!</v>
      </c>
      <c r="K274" s="50"/>
      <c r="L274" s="50"/>
      <c r="M274" s="49"/>
      <c r="N274" s="49"/>
      <c r="O274" s="49"/>
    </row>
    <row r="275" spans="1:15">
      <c r="A275" s="32">
        <v>268</v>
      </c>
      <c r="B275" s="49"/>
      <c r="C275" s="49"/>
      <c r="D275" s="49"/>
      <c r="E275" s="78"/>
      <c r="F275" s="78"/>
      <c r="G275" s="51"/>
      <c r="H275" s="79"/>
      <c r="I275" s="80"/>
      <c r="J275" s="152" t="e">
        <f t="shared" si="1"/>
        <v>#DIV/0!</v>
      </c>
      <c r="K275" s="50"/>
      <c r="L275" s="50"/>
      <c r="M275" s="49"/>
      <c r="N275" s="49"/>
      <c r="O275" s="49"/>
    </row>
    <row r="276" spans="1:15">
      <c r="A276" s="32">
        <v>269</v>
      </c>
      <c r="B276" s="49"/>
      <c r="C276" s="49"/>
      <c r="D276" s="49"/>
      <c r="E276" s="78"/>
      <c r="F276" s="78"/>
      <c r="G276" s="51"/>
      <c r="H276" s="79"/>
      <c r="I276" s="80"/>
      <c r="J276" s="139" t="e">
        <f t="shared" si="1"/>
        <v>#DIV/0!</v>
      </c>
      <c r="K276" s="50"/>
      <c r="L276" s="50"/>
      <c r="M276" s="49"/>
      <c r="N276" s="49"/>
      <c r="O276" s="49"/>
    </row>
    <row r="277" spans="1:15">
      <c r="A277" s="32">
        <v>270</v>
      </c>
      <c r="B277" s="49"/>
      <c r="C277" s="49"/>
      <c r="D277" s="49"/>
      <c r="E277" s="78"/>
      <c r="F277" s="78"/>
      <c r="G277" s="51"/>
      <c r="H277" s="79"/>
      <c r="I277" s="80"/>
      <c r="J277" s="152" t="e">
        <f t="shared" si="1"/>
        <v>#DIV/0!</v>
      </c>
      <c r="K277" s="50"/>
      <c r="L277" s="50"/>
      <c r="M277" s="49"/>
      <c r="N277" s="49"/>
      <c r="O277" s="49"/>
    </row>
    <row r="278" spans="1:15">
      <c r="A278" s="73">
        <v>271</v>
      </c>
      <c r="B278" s="49"/>
      <c r="C278" s="49"/>
      <c r="D278" s="49"/>
      <c r="E278" s="78"/>
      <c r="F278" s="78"/>
      <c r="G278" s="51"/>
      <c r="H278" s="79"/>
      <c r="I278" s="80"/>
      <c r="J278" s="152" t="e">
        <f t="shared" si="1"/>
        <v>#DIV/0!</v>
      </c>
      <c r="K278" s="50"/>
      <c r="L278" s="50"/>
      <c r="M278" s="49"/>
      <c r="N278" s="49"/>
      <c r="O278" s="49"/>
    </row>
    <row r="279" spans="1:15">
      <c r="A279" s="73">
        <v>272</v>
      </c>
      <c r="B279" s="49"/>
      <c r="C279" s="49"/>
      <c r="D279" s="49"/>
      <c r="E279" s="78"/>
      <c r="F279" s="78"/>
      <c r="G279" s="51"/>
      <c r="H279" s="79"/>
      <c r="I279" s="80"/>
      <c r="J279" s="139" t="e">
        <f t="shared" si="1"/>
        <v>#DIV/0!</v>
      </c>
      <c r="K279" s="50"/>
      <c r="L279" s="50"/>
      <c r="M279" s="49"/>
      <c r="N279" s="49"/>
      <c r="O279" s="49"/>
    </row>
    <row r="280" spans="1:15">
      <c r="A280" s="32">
        <v>273</v>
      </c>
      <c r="B280" s="49"/>
      <c r="C280" s="49"/>
      <c r="D280" s="49"/>
      <c r="E280" s="78"/>
      <c r="F280" s="78"/>
      <c r="G280" s="51"/>
      <c r="H280" s="79"/>
      <c r="I280" s="80"/>
      <c r="J280" s="152" t="e">
        <f t="shared" si="1"/>
        <v>#DIV/0!</v>
      </c>
      <c r="K280" s="50"/>
      <c r="L280" s="50"/>
      <c r="M280" s="49"/>
      <c r="N280" s="49"/>
      <c r="O280" s="49"/>
    </row>
    <row r="281" spans="1:15">
      <c r="A281" s="32">
        <v>274</v>
      </c>
      <c r="B281" s="49"/>
      <c r="C281" s="49"/>
      <c r="D281" s="49"/>
      <c r="E281" s="78"/>
      <c r="F281" s="78"/>
      <c r="G281" s="51"/>
      <c r="H281" s="79"/>
      <c r="I281" s="80"/>
      <c r="J281" s="152" t="e">
        <f t="shared" si="1"/>
        <v>#DIV/0!</v>
      </c>
      <c r="K281" s="50"/>
      <c r="L281" s="50"/>
      <c r="M281" s="49"/>
      <c r="N281" s="49"/>
      <c r="O281" s="49"/>
    </row>
    <row r="282" spans="1:15">
      <c r="A282" s="32">
        <v>275</v>
      </c>
      <c r="B282" s="49"/>
      <c r="C282" s="49"/>
      <c r="D282" s="49"/>
      <c r="E282" s="78"/>
      <c r="F282" s="78"/>
      <c r="G282" s="51"/>
      <c r="H282" s="79"/>
      <c r="I282" s="80"/>
      <c r="J282" s="139" t="e">
        <f t="shared" si="1"/>
        <v>#DIV/0!</v>
      </c>
      <c r="K282" s="50"/>
      <c r="L282" s="50"/>
      <c r="M282" s="49"/>
      <c r="N282" s="49"/>
      <c r="O282" s="49"/>
    </row>
    <row r="283" spans="1:15">
      <c r="A283" s="73">
        <v>276</v>
      </c>
      <c r="B283" s="49"/>
      <c r="C283" s="49"/>
      <c r="D283" s="49"/>
      <c r="E283" s="78"/>
      <c r="F283" s="78"/>
      <c r="G283" s="51"/>
      <c r="H283" s="79"/>
      <c r="I283" s="80"/>
      <c r="J283" s="152" t="e">
        <f t="shared" si="1"/>
        <v>#DIV/0!</v>
      </c>
      <c r="K283" s="50"/>
      <c r="L283" s="50"/>
      <c r="M283" s="49"/>
      <c r="N283" s="49"/>
      <c r="O283" s="49"/>
    </row>
    <row r="284" spans="1:15">
      <c r="A284" s="73">
        <v>277</v>
      </c>
      <c r="B284" s="49"/>
      <c r="C284" s="49"/>
      <c r="D284" s="49"/>
      <c r="E284" s="78"/>
      <c r="F284" s="78"/>
      <c r="G284" s="51"/>
      <c r="H284" s="79"/>
      <c r="I284" s="80"/>
      <c r="J284" s="152" t="e">
        <f t="shared" si="1"/>
        <v>#DIV/0!</v>
      </c>
      <c r="K284" s="50"/>
      <c r="L284" s="50"/>
      <c r="M284" s="49"/>
      <c r="N284" s="49"/>
      <c r="O284" s="49"/>
    </row>
    <row r="285" spans="1:15">
      <c r="A285" s="32">
        <v>278</v>
      </c>
      <c r="B285" s="49"/>
      <c r="C285" s="49"/>
      <c r="D285" s="49"/>
      <c r="E285" s="78"/>
      <c r="F285" s="78"/>
      <c r="G285" s="51"/>
      <c r="H285" s="79"/>
      <c r="I285" s="80"/>
      <c r="J285" s="139" t="e">
        <f t="shared" si="1"/>
        <v>#DIV/0!</v>
      </c>
      <c r="K285" s="50"/>
      <c r="L285" s="50"/>
      <c r="M285" s="49"/>
      <c r="N285" s="49"/>
      <c r="O285" s="49"/>
    </row>
    <row r="286" spans="1:15">
      <c r="A286" s="32">
        <v>279</v>
      </c>
      <c r="B286" s="49"/>
      <c r="C286" s="49"/>
      <c r="D286" s="49"/>
      <c r="E286" s="78"/>
      <c r="F286" s="78"/>
      <c r="G286" s="51"/>
      <c r="H286" s="79"/>
      <c r="I286" s="80"/>
      <c r="J286" s="152" t="e">
        <f t="shared" si="1"/>
        <v>#DIV/0!</v>
      </c>
      <c r="K286" s="50"/>
      <c r="L286" s="50"/>
      <c r="M286" s="49"/>
      <c r="N286" s="49"/>
      <c r="O286" s="49"/>
    </row>
    <row r="287" spans="1:15">
      <c r="A287" s="32">
        <v>280</v>
      </c>
      <c r="B287" s="49"/>
      <c r="C287" s="49"/>
      <c r="D287" s="49"/>
      <c r="E287" s="78"/>
      <c r="F287" s="78"/>
      <c r="G287" s="51"/>
      <c r="H287" s="79"/>
      <c r="I287" s="80"/>
      <c r="J287" s="152" t="e">
        <f t="shared" si="1"/>
        <v>#DIV/0!</v>
      </c>
      <c r="K287" s="50"/>
      <c r="L287" s="50"/>
      <c r="M287" s="49"/>
      <c r="N287" s="49"/>
      <c r="O287" s="49"/>
    </row>
    <row r="288" spans="1:15">
      <c r="A288" s="73">
        <v>281</v>
      </c>
      <c r="B288" s="49"/>
      <c r="C288" s="49"/>
      <c r="D288" s="49"/>
      <c r="E288" s="78"/>
      <c r="F288" s="78"/>
      <c r="G288" s="51"/>
      <c r="H288" s="79"/>
      <c r="I288" s="80"/>
      <c r="J288" s="139" t="e">
        <f t="shared" si="1"/>
        <v>#DIV/0!</v>
      </c>
      <c r="K288" s="50"/>
      <c r="L288" s="50"/>
      <c r="M288" s="49"/>
      <c r="N288" s="49"/>
      <c r="O288" s="49"/>
    </row>
    <row r="289" spans="1:15">
      <c r="A289" s="73">
        <v>282</v>
      </c>
      <c r="B289" s="49"/>
      <c r="C289" s="49"/>
      <c r="D289" s="49"/>
      <c r="E289" s="78"/>
      <c r="F289" s="78"/>
      <c r="G289" s="51"/>
      <c r="H289" s="79"/>
      <c r="I289" s="80"/>
      <c r="J289" s="152" t="e">
        <f t="shared" si="1"/>
        <v>#DIV/0!</v>
      </c>
      <c r="K289" s="50"/>
      <c r="L289" s="50"/>
      <c r="M289" s="49"/>
      <c r="N289" s="49"/>
      <c r="O289" s="49"/>
    </row>
    <row r="290" spans="1:15">
      <c r="A290" s="32">
        <v>283</v>
      </c>
      <c r="B290" s="49"/>
      <c r="C290" s="49"/>
      <c r="D290" s="49"/>
      <c r="E290" s="78"/>
      <c r="F290" s="78"/>
      <c r="G290" s="51"/>
      <c r="H290" s="79"/>
      <c r="I290" s="80"/>
      <c r="J290" s="152" t="e">
        <f t="shared" si="1"/>
        <v>#DIV/0!</v>
      </c>
      <c r="K290" s="50"/>
      <c r="L290" s="50"/>
      <c r="M290" s="49"/>
      <c r="N290" s="49"/>
      <c r="O290" s="49"/>
    </row>
    <row r="291" spans="1:15">
      <c r="A291" s="32">
        <v>284</v>
      </c>
      <c r="B291" s="49"/>
      <c r="C291" s="49"/>
      <c r="D291" s="49"/>
      <c r="E291" s="78"/>
      <c r="F291" s="78"/>
      <c r="G291" s="51"/>
      <c r="H291" s="79"/>
      <c r="I291" s="80"/>
      <c r="J291" s="139" t="e">
        <f t="shared" si="1"/>
        <v>#DIV/0!</v>
      </c>
      <c r="K291" s="50"/>
      <c r="L291" s="50"/>
      <c r="M291" s="49"/>
      <c r="N291" s="49"/>
      <c r="O291" s="49"/>
    </row>
    <row r="292" spans="1:15">
      <c r="A292" s="32">
        <v>285</v>
      </c>
      <c r="B292" s="49"/>
      <c r="C292" s="49"/>
      <c r="D292" s="49"/>
      <c r="E292" s="78"/>
      <c r="F292" s="78"/>
      <c r="G292" s="51"/>
      <c r="H292" s="79"/>
      <c r="I292" s="80"/>
      <c r="J292" s="152" t="e">
        <f t="shared" si="1"/>
        <v>#DIV/0!</v>
      </c>
      <c r="K292" s="50"/>
      <c r="L292" s="50"/>
      <c r="M292" s="49"/>
      <c r="N292" s="49"/>
      <c r="O292" s="49"/>
    </row>
    <row r="293" spans="1:15">
      <c r="A293" s="73">
        <v>286</v>
      </c>
      <c r="B293" s="49"/>
      <c r="C293" s="49"/>
      <c r="D293" s="49"/>
      <c r="E293" s="78"/>
      <c r="F293" s="78"/>
      <c r="G293" s="51"/>
      <c r="H293" s="79"/>
      <c r="I293" s="80"/>
      <c r="J293" s="152" t="e">
        <f t="shared" si="1"/>
        <v>#DIV/0!</v>
      </c>
      <c r="K293" s="50"/>
      <c r="L293" s="50"/>
      <c r="M293" s="49"/>
      <c r="N293" s="49"/>
      <c r="O293" s="49"/>
    </row>
    <row r="294" spans="1:15">
      <c r="A294" s="73">
        <v>287</v>
      </c>
      <c r="B294" s="49"/>
      <c r="C294" s="49"/>
      <c r="D294" s="49"/>
      <c r="E294" s="78"/>
      <c r="F294" s="78"/>
      <c r="G294" s="51"/>
      <c r="H294" s="79"/>
      <c r="I294" s="80"/>
      <c r="J294" s="139" t="e">
        <f t="shared" si="1"/>
        <v>#DIV/0!</v>
      </c>
      <c r="K294" s="50"/>
      <c r="L294" s="50"/>
      <c r="M294" s="49"/>
      <c r="N294" s="49"/>
      <c r="O294" s="49"/>
    </row>
    <row r="295" spans="1:15">
      <c r="A295" s="32">
        <v>288</v>
      </c>
      <c r="B295" s="49"/>
      <c r="C295" s="49"/>
      <c r="D295" s="49"/>
      <c r="E295" s="78"/>
      <c r="F295" s="78"/>
      <c r="G295" s="51"/>
      <c r="H295" s="79"/>
      <c r="I295" s="80"/>
      <c r="J295" s="152" t="e">
        <f t="shared" si="1"/>
        <v>#DIV/0!</v>
      </c>
      <c r="K295" s="50"/>
      <c r="L295" s="50"/>
      <c r="M295" s="49"/>
      <c r="N295" s="49"/>
      <c r="O295" s="49"/>
    </row>
    <row r="296" spans="1:15">
      <c r="A296" s="32">
        <v>289</v>
      </c>
      <c r="B296" s="49"/>
      <c r="C296" s="49"/>
      <c r="D296" s="49"/>
      <c r="E296" s="78"/>
      <c r="F296" s="78"/>
      <c r="G296" s="51"/>
      <c r="H296" s="79"/>
      <c r="I296" s="80"/>
      <c r="J296" s="152" t="e">
        <f t="shared" si="1"/>
        <v>#DIV/0!</v>
      </c>
      <c r="K296" s="50"/>
      <c r="L296" s="50"/>
      <c r="M296" s="49"/>
      <c r="N296" s="49"/>
      <c r="O296" s="49"/>
    </row>
    <row r="297" spans="1:15">
      <c r="A297" s="32">
        <v>290</v>
      </c>
      <c r="B297" s="49"/>
      <c r="C297" s="49"/>
      <c r="D297" s="49"/>
      <c r="E297" s="78"/>
      <c r="F297" s="78"/>
      <c r="G297" s="51"/>
      <c r="H297" s="79"/>
      <c r="I297" s="80"/>
      <c r="J297" s="139" t="e">
        <f t="shared" si="1"/>
        <v>#DIV/0!</v>
      </c>
      <c r="K297" s="50"/>
      <c r="L297" s="50"/>
      <c r="M297" s="49"/>
      <c r="N297" s="49"/>
      <c r="O297" s="49"/>
    </row>
    <row r="298" spans="1:15">
      <c r="A298" s="73">
        <v>291</v>
      </c>
      <c r="B298" s="49"/>
      <c r="C298" s="49"/>
      <c r="D298" s="49"/>
      <c r="E298" s="78"/>
      <c r="F298" s="78"/>
      <c r="G298" s="51"/>
      <c r="H298" s="79"/>
      <c r="I298" s="80"/>
      <c r="J298" s="152" t="e">
        <f t="shared" si="1"/>
        <v>#DIV/0!</v>
      </c>
      <c r="K298" s="50"/>
      <c r="L298" s="50"/>
      <c r="M298" s="49"/>
      <c r="N298" s="49"/>
      <c r="O298" s="49"/>
    </row>
    <row r="299" spans="1:15">
      <c r="A299" s="73">
        <v>292</v>
      </c>
      <c r="B299" s="49"/>
      <c r="C299" s="49"/>
      <c r="D299" s="49"/>
      <c r="E299" s="78"/>
      <c r="F299" s="78"/>
      <c r="G299" s="51"/>
      <c r="H299" s="79"/>
      <c r="I299" s="80"/>
      <c r="J299" s="152" t="e">
        <f t="shared" si="1"/>
        <v>#DIV/0!</v>
      </c>
      <c r="K299" s="50"/>
      <c r="L299" s="50"/>
      <c r="M299" s="49"/>
      <c r="N299" s="49"/>
      <c r="O299" s="49"/>
    </row>
    <row r="300" spans="1:15">
      <c r="A300" s="32">
        <v>293</v>
      </c>
      <c r="B300" s="49"/>
      <c r="C300" s="49"/>
      <c r="D300" s="49"/>
      <c r="E300" s="78"/>
      <c r="F300" s="78"/>
      <c r="G300" s="51"/>
      <c r="H300" s="79"/>
      <c r="I300" s="80"/>
      <c r="J300" s="139" t="e">
        <f t="shared" si="1"/>
        <v>#DIV/0!</v>
      </c>
      <c r="K300" s="50"/>
      <c r="L300" s="50"/>
      <c r="M300" s="49"/>
      <c r="N300" s="49"/>
      <c r="O300" s="49"/>
    </row>
    <row r="301" spans="1:15">
      <c r="A301" s="32">
        <v>294</v>
      </c>
      <c r="B301" s="49"/>
      <c r="C301" s="49"/>
      <c r="D301" s="49"/>
      <c r="E301" s="78"/>
      <c r="F301" s="78"/>
      <c r="G301" s="51"/>
      <c r="H301" s="79"/>
      <c r="I301" s="80"/>
      <c r="J301" s="152" t="e">
        <f t="shared" si="1"/>
        <v>#DIV/0!</v>
      </c>
      <c r="K301" s="50"/>
      <c r="L301" s="50"/>
      <c r="M301" s="49"/>
      <c r="N301" s="49"/>
      <c r="O301" s="49"/>
    </row>
    <row r="302" spans="1:15">
      <c r="A302" s="32">
        <v>295</v>
      </c>
      <c r="B302" s="49"/>
      <c r="C302" s="49"/>
      <c r="D302" s="49"/>
      <c r="E302" s="78"/>
      <c r="F302" s="78"/>
      <c r="G302" s="51"/>
      <c r="H302" s="79"/>
      <c r="I302" s="80"/>
      <c r="J302" s="152" t="e">
        <f t="shared" si="1"/>
        <v>#DIV/0!</v>
      </c>
      <c r="K302" s="50"/>
      <c r="L302" s="50"/>
      <c r="M302" s="49"/>
      <c r="N302" s="49"/>
      <c r="O302" s="49"/>
    </row>
    <row r="303" spans="1:15">
      <c r="A303" s="73">
        <v>296</v>
      </c>
      <c r="B303" s="49"/>
      <c r="C303" s="49"/>
      <c r="D303" s="49"/>
      <c r="E303" s="78"/>
      <c r="F303" s="78"/>
      <c r="G303" s="51"/>
      <c r="H303" s="79"/>
      <c r="I303" s="80"/>
      <c r="J303" s="139" t="e">
        <f t="shared" si="1"/>
        <v>#DIV/0!</v>
      </c>
      <c r="K303" s="50"/>
      <c r="L303" s="50"/>
      <c r="M303" s="49"/>
      <c r="N303" s="49"/>
      <c r="O303" s="49"/>
    </row>
    <row r="304" spans="1:15">
      <c r="A304" s="73">
        <v>297</v>
      </c>
      <c r="B304" s="49"/>
      <c r="C304" s="49"/>
      <c r="D304" s="49"/>
      <c r="E304" s="78"/>
      <c r="F304" s="78"/>
      <c r="G304" s="51"/>
      <c r="H304" s="79"/>
      <c r="I304" s="80"/>
      <c r="J304" s="152" t="e">
        <f t="shared" si="1"/>
        <v>#DIV/0!</v>
      </c>
      <c r="K304" s="50"/>
      <c r="L304" s="50"/>
      <c r="M304" s="49"/>
      <c r="N304" s="49"/>
      <c r="O304" s="49"/>
    </row>
    <row r="305" spans="1:15">
      <c r="A305" s="32">
        <v>298</v>
      </c>
      <c r="B305" s="49"/>
      <c r="C305" s="49"/>
      <c r="D305" s="49"/>
      <c r="E305" s="78"/>
      <c r="F305" s="78"/>
      <c r="G305" s="51"/>
      <c r="H305" s="79"/>
      <c r="I305" s="80"/>
      <c r="J305" s="152" t="e">
        <f t="shared" si="1"/>
        <v>#DIV/0!</v>
      </c>
      <c r="K305" s="50"/>
      <c r="L305" s="50"/>
      <c r="M305" s="49"/>
      <c r="N305" s="49"/>
      <c r="O305" s="49"/>
    </row>
    <row r="306" spans="1:15">
      <c r="A306" s="32">
        <v>299</v>
      </c>
      <c r="B306" s="49"/>
      <c r="C306" s="49"/>
      <c r="D306" s="49"/>
      <c r="E306" s="78"/>
      <c r="F306" s="78"/>
      <c r="G306" s="51"/>
      <c r="H306" s="79"/>
      <c r="I306" s="80"/>
      <c r="J306" s="139" t="e">
        <f t="shared" si="1"/>
        <v>#DIV/0!</v>
      </c>
      <c r="K306" s="50"/>
      <c r="L306" s="50"/>
      <c r="M306" s="49"/>
      <c r="N306" s="49"/>
      <c r="O306" s="49"/>
    </row>
    <row r="307" spans="1:15">
      <c r="A307" s="32">
        <v>300</v>
      </c>
      <c r="B307" s="49"/>
      <c r="C307" s="49"/>
      <c r="D307" s="49"/>
      <c r="E307" s="78"/>
      <c r="F307" s="78"/>
      <c r="G307" s="51"/>
      <c r="H307" s="79"/>
      <c r="I307" s="80"/>
      <c r="J307" s="152" t="e">
        <f t="shared" si="1"/>
        <v>#DIV/0!</v>
      </c>
      <c r="K307" s="50"/>
      <c r="L307" s="50"/>
      <c r="M307" s="49"/>
      <c r="N307" s="49"/>
      <c r="O307" s="49"/>
    </row>
    <row r="308" spans="1:15">
      <c r="A308" s="73">
        <v>301</v>
      </c>
      <c r="B308" s="49"/>
      <c r="C308" s="49"/>
      <c r="D308" s="49"/>
      <c r="E308" s="78"/>
      <c r="F308" s="78"/>
      <c r="G308" s="51"/>
      <c r="H308" s="79"/>
      <c r="I308" s="80"/>
      <c r="J308" s="152" t="e">
        <f t="shared" si="1"/>
        <v>#DIV/0!</v>
      </c>
      <c r="K308" s="50"/>
      <c r="L308" s="50"/>
      <c r="M308" s="49"/>
      <c r="N308" s="49"/>
      <c r="O308" s="49"/>
    </row>
    <row r="309" spans="1:15">
      <c r="A309" s="73">
        <v>302</v>
      </c>
      <c r="B309" s="49"/>
      <c r="C309" s="49"/>
      <c r="D309" s="49"/>
      <c r="E309" s="78"/>
      <c r="F309" s="78"/>
      <c r="G309" s="51"/>
      <c r="H309" s="79"/>
      <c r="I309" s="80"/>
      <c r="J309" s="139" t="e">
        <f t="shared" si="1"/>
        <v>#DIV/0!</v>
      </c>
      <c r="K309" s="50"/>
      <c r="L309" s="50"/>
      <c r="M309" s="49"/>
      <c r="N309" s="49"/>
      <c r="O309" s="49"/>
    </row>
    <row r="310" spans="1:15">
      <c r="A310" s="32">
        <v>303</v>
      </c>
      <c r="B310" s="49"/>
      <c r="C310" s="49"/>
      <c r="D310" s="49"/>
      <c r="E310" s="78"/>
      <c r="F310" s="78"/>
      <c r="G310" s="51"/>
      <c r="H310" s="79"/>
      <c r="I310" s="80"/>
      <c r="J310" s="152" t="e">
        <f t="shared" si="1"/>
        <v>#DIV/0!</v>
      </c>
      <c r="K310" s="50"/>
      <c r="L310" s="50"/>
      <c r="M310" s="49"/>
      <c r="N310" s="49"/>
      <c r="O310" s="49"/>
    </row>
    <row r="311" spans="1:15">
      <c r="A311" s="32">
        <v>304</v>
      </c>
      <c r="B311" s="49"/>
      <c r="C311" s="49"/>
      <c r="D311" s="49"/>
      <c r="E311" s="78"/>
      <c r="F311" s="78"/>
      <c r="G311" s="51"/>
      <c r="H311" s="79"/>
      <c r="I311" s="80"/>
      <c r="J311" s="152" t="e">
        <f t="shared" si="1"/>
        <v>#DIV/0!</v>
      </c>
      <c r="K311" s="50"/>
      <c r="L311" s="50"/>
      <c r="M311" s="49"/>
      <c r="N311" s="49"/>
      <c r="O311" s="49"/>
    </row>
    <row r="312" spans="1:15">
      <c r="A312" s="32">
        <v>305</v>
      </c>
      <c r="B312" s="49"/>
      <c r="C312" s="49"/>
      <c r="D312" s="49"/>
      <c r="E312" s="78"/>
      <c r="F312" s="78"/>
      <c r="G312" s="51"/>
      <c r="H312" s="79"/>
      <c r="I312" s="80"/>
      <c r="J312" s="139" t="e">
        <f t="shared" si="1"/>
        <v>#DIV/0!</v>
      </c>
      <c r="K312" s="50"/>
      <c r="L312" s="50"/>
      <c r="M312" s="49"/>
      <c r="N312" s="49"/>
      <c r="O312" s="49"/>
    </row>
    <row r="313" spans="1:15">
      <c r="A313" s="73">
        <v>306</v>
      </c>
      <c r="B313" s="49"/>
      <c r="C313" s="49"/>
      <c r="D313" s="49"/>
      <c r="E313" s="78"/>
      <c r="F313" s="78"/>
      <c r="G313" s="51"/>
      <c r="H313" s="79"/>
      <c r="I313" s="80"/>
      <c r="J313" s="152" t="e">
        <f t="shared" si="1"/>
        <v>#DIV/0!</v>
      </c>
      <c r="K313" s="50"/>
      <c r="L313" s="50"/>
      <c r="M313" s="49"/>
      <c r="N313" s="49"/>
      <c r="O313" s="49"/>
    </row>
    <row r="314" spans="1:15">
      <c r="A314" s="73">
        <v>307</v>
      </c>
      <c r="B314" s="49"/>
      <c r="C314" s="49"/>
      <c r="D314" s="49"/>
      <c r="E314" s="78"/>
      <c r="F314" s="78"/>
      <c r="G314" s="51"/>
      <c r="H314" s="79"/>
      <c r="I314" s="80"/>
      <c r="J314" s="152" t="e">
        <f t="shared" si="1"/>
        <v>#DIV/0!</v>
      </c>
      <c r="K314" s="50"/>
      <c r="L314" s="50"/>
      <c r="M314" s="49"/>
      <c r="N314" s="49"/>
      <c r="O314" s="49"/>
    </row>
    <row r="315" spans="1:15">
      <c r="A315" s="32">
        <v>308</v>
      </c>
      <c r="B315" s="49"/>
      <c r="C315" s="49"/>
      <c r="D315" s="49"/>
      <c r="E315" s="78"/>
      <c r="F315" s="78"/>
      <c r="G315" s="51"/>
      <c r="H315" s="79"/>
      <c r="I315" s="80"/>
      <c r="J315" s="139" t="e">
        <f t="shared" si="1"/>
        <v>#DIV/0!</v>
      </c>
      <c r="K315" s="50"/>
      <c r="L315" s="50"/>
      <c r="M315" s="49"/>
      <c r="N315" s="49"/>
      <c r="O315" s="49"/>
    </row>
    <row r="316" spans="1:15">
      <c r="A316" s="32">
        <v>309</v>
      </c>
      <c r="B316" s="49"/>
      <c r="C316" s="49"/>
      <c r="D316" s="49"/>
      <c r="E316" s="78"/>
      <c r="F316" s="78"/>
      <c r="G316" s="51"/>
      <c r="H316" s="79"/>
      <c r="I316" s="80"/>
      <c r="J316" s="152" t="e">
        <f t="shared" si="1"/>
        <v>#DIV/0!</v>
      </c>
      <c r="K316" s="50"/>
      <c r="L316" s="50"/>
      <c r="M316" s="49"/>
      <c r="N316" s="49"/>
      <c r="O316" s="49"/>
    </row>
    <row r="317" spans="1:15">
      <c r="A317" s="32">
        <v>310</v>
      </c>
      <c r="B317" s="49"/>
      <c r="C317" s="49"/>
      <c r="D317" s="49"/>
      <c r="E317" s="78"/>
      <c r="F317" s="78"/>
      <c r="G317" s="51"/>
      <c r="H317" s="79"/>
      <c r="I317" s="80"/>
      <c r="J317" s="152" t="e">
        <f t="shared" si="1"/>
        <v>#DIV/0!</v>
      </c>
      <c r="K317" s="50"/>
      <c r="L317" s="50"/>
      <c r="M317" s="49"/>
      <c r="N317" s="49"/>
      <c r="O317" s="49"/>
    </row>
    <row r="318" spans="1:15">
      <c r="A318" s="73">
        <v>311</v>
      </c>
      <c r="B318" s="49"/>
      <c r="C318" s="49"/>
      <c r="D318" s="49"/>
      <c r="E318" s="78"/>
      <c r="F318" s="78"/>
      <c r="G318" s="51"/>
      <c r="H318" s="79"/>
      <c r="I318" s="80"/>
      <c r="J318" s="139" t="e">
        <f t="shared" ref="J318:J357" si="2">H318/I318</f>
        <v>#DIV/0!</v>
      </c>
      <c r="K318" s="50"/>
      <c r="L318" s="50"/>
      <c r="M318" s="49"/>
      <c r="N318" s="49"/>
      <c r="O318" s="49"/>
    </row>
    <row r="319" spans="1:15">
      <c r="A319" s="73">
        <v>312</v>
      </c>
      <c r="B319" s="49"/>
      <c r="C319" s="49"/>
      <c r="D319" s="49"/>
      <c r="E319" s="78"/>
      <c r="F319" s="78"/>
      <c r="G319" s="51"/>
      <c r="H319" s="79"/>
      <c r="I319" s="80"/>
      <c r="J319" s="152" t="e">
        <f t="shared" si="2"/>
        <v>#DIV/0!</v>
      </c>
      <c r="K319" s="50"/>
      <c r="L319" s="50"/>
      <c r="M319" s="49"/>
      <c r="N319" s="49"/>
      <c r="O319" s="49"/>
    </row>
    <row r="320" spans="1:15">
      <c r="A320" s="32">
        <v>313</v>
      </c>
      <c r="B320" s="49"/>
      <c r="C320" s="49"/>
      <c r="D320" s="49"/>
      <c r="E320" s="78"/>
      <c r="F320" s="78"/>
      <c r="G320" s="51"/>
      <c r="H320" s="79"/>
      <c r="I320" s="80"/>
      <c r="J320" s="152" t="e">
        <f t="shared" si="2"/>
        <v>#DIV/0!</v>
      </c>
      <c r="K320" s="50"/>
      <c r="L320" s="50"/>
      <c r="M320" s="49"/>
      <c r="N320" s="49"/>
      <c r="O320" s="49"/>
    </row>
    <row r="321" spans="1:15">
      <c r="A321" s="32">
        <v>314</v>
      </c>
      <c r="B321" s="49"/>
      <c r="C321" s="49"/>
      <c r="D321" s="49"/>
      <c r="E321" s="78"/>
      <c r="F321" s="78"/>
      <c r="G321" s="51"/>
      <c r="H321" s="79"/>
      <c r="I321" s="80"/>
      <c r="J321" s="139" t="e">
        <f t="shared" si="2"/>
        <v>#DIV/0!</v>
      </c>
      <c r="K321" s="50"/>
      <c r="L321" s="50"/>
      <c r="M321" s="49"/>
      <c r="N321" s="49"/>
      <c r="O321" s="49"/>
    </row>
    <row r="322" spans="1:15">
      <c r="A322" s="32">
        <v>315</v>
      </c>
      <c r="B322" s="49"/>
      <c r="C322" s="49"/>
      <c r="D322" s="49"/>
      <c r="E322" s="78"/>
      <c r="F322" s="78"/>
      <c r="G322" s="51"/>
      <c r="H322" s="79"/>
      <c r="I322" s="80"/>
      <c r="J322" s="152" t="e">
        <f t="shared" si="2"/>
        <v>#DIV/0!</v>
      </c>
      <c r="K322" s="50"/>
      <c r="L322" s="50"/>
      <c r="M322" s="49"/>
      <c r="N322" s="49"/>
      <c r="O322" s="49"/>
    </row>
    <row r="323" spans="1:15">
      <c r="A323" s="73">
        <v>316</v>
      </c>
      <c r="B323" s="49"/>
      <c r="C323" s="49"/>
      <c r="D323" s="49"/>
      <c r="E323" s="78"/>
      <c r="F323" s="78"/>
      <c r="G323" s="51"/>
      <c r="H323" s="79"/>
      <c r="I323" s="80"/>
      <c r="J323" s="152" t="e">
        <f t="shared" si="2"/>
        <v>#DIV/0!</v>
      </c>
      <c r="K323" s="50"/>
      <c r="L323" s="50"/>
      <c r="M323" s="49"/>
      <c r="N323" s="49"/>
      <c r="O323" s="49"/>
    </row>
    <row r="324" spans="1:15">
      <c r="A324" s="73">
        <v>317</v>
      </c>
      <c r="B324" s="49"/>
      <c r="C324" s="49"/>
      <c r="D324" s="49"/>
      <c r="E324" s="78"/>
      <c r="F324" s="78"/>
      <c r="G324" s="51"/>
      <c r="H324" s="79"/>
      <c r="I324" s="80"/>
      <c r="J324" s="139" t="e">
        <f t="shared" si="2"/>
        <v>#DIV/0!</v>
      </c>
      <c r="K324" s="50"/>
      <c r="L324" s="50"/>
      <c r="M324" s="49"/>
      <c r="N324" s="49"/>
      <c r="O324" s="49"/>
    </row>
    <row r="325" spans="1:15">
      <c r="A325" s="32">
        <v>318</v>
      </c>
      <c r="B325" s="49"/>
      <c r="C325" s="49"/>
      <c r="D325" s="49"/>
      <c r="E325" s="78"/>
      <c r="F325" s="78"/>
      <c r="G325" s="51"/>
      <c r="H325" s="79"/>
      <c r="I325" s="80"/>
      <c r="J325" s="152" t="e">
        <f t="shared" si="2"/>
        <v>#DIV/0!</v>
      </c>
      <c r="K325" s="50"/>
      <c r="L325" s="50"/>
      <c r="M325" s="49"/>
      <c r="N325" s="49"/>
      <c r="O325" s="49"/>
    </row>
    <row r="326" spans="1:15">
      <c r="A326" s="32">
        <v>319</v>
      </c>
      <c r="B326" s="49"/>
      <c r="C326" s="49"/>
      <c r="D326" s="49"/>
      <c r="E326" s="78"/>
      <c r="F326" s="78"/>
      <c r="G326" s="51"/>
      <c r="H326" s="79"/>
      <c r="I326" s="80"/>
      <c r="J326" s="152" t="e">
        <f t="shared" si="2"/>
        <v>#DIV/0!</v>
      </c>
      <c r="K326" s="50"/>
      <c r="L326" s="50"/>
      <c r="M326" s="49"/>
      <c r="N326" s="49"/>
      <c r="O326" s="49"/>
    </row>
    <row r="327" spans="1:15">
      <c r="A327" s="32">
        <v>320</v>
      </c>
      <c r="B327" s="49"/>
      <c r="C327" s="49"/>
      <c r="D327" s="49"/>
      <c r="E327" s="78"/>
      <c r="F327" s="78"/>
      <c r="G327" s="51"/>
      <c r="H327" s="79"/>
      <c r="I327" s="80"/>
      <c r="J327" s="139" t="e">
        <f t="shared" si="2"/>
        <v>#DIV/0!</v>
      </c>
      <c r="K327" s="50"/>
      <c r="L327" s="50"/>
      <c r="M327" s="49"/>
      <c r="N327" s="49"/>
      <c r="O327" s="49"/>
    </row>
    <row r="328" spans="1:15">
      <c r="A328" s="73">
        <v>321</v>
      </c>
      <c r="B328" s="49"/>
      <c r="C328" s="49"/>
      <c r="D328" s="49"/>
      <c r="E328" s="78"/>
      <c r="F328" s="78"/>
      <c r="G328" s="51"/>
      <c r="H328" s="79"/>
      <c r="I328" s="80"/>
      <c r="J328" s="152" t="e">
        <f t="shared" si="2"/>
        <v>#DIV/0!</v>
      </c>
      <c r="K328" s="50"/>
      <c r="L328" s="50"/>
      <c r="M328" s="49"/>
      <c r="N328" s="49"/>
      <c r="O328" s="49"/>
    </row>
    <row r="329" spans="1:15">
      <c r="A329" s="73">
        <v>322</v>
      </c>
      <c r="B329" s="49"/>
      <c r="C329" s="49"/>
      <c r="D329" s="49"/>
      <c r="E329" s="78"/>
      <c r="F329" s="78"/>
      <c r="G329" s="51"/>
      <c r="H329" s="79"/>
      <c r="I329" s="80"/>
      <c r="J329" s="152" t="e">
        <f t="shared" si="2"/>
        <v>#DIV/0!</v>
      </c>
      <c r="K329" s="50"/>
      <c r="L329" s="50"/>
      <c r="M329" s="49"/>
      <c r="N329" s="49"/>
      <c r="O329" s="49"/>
    </row>
    <row r="330" spans="1:15">
      <c r="A330" s="32">
        <v>323</v>
      </c>
      <c r="B330" s="49"/>
      <c r="C330" s="49"/>
      <c r="D330" s="49"/>
      <c r="E330" s="78"/>
      <c r="F330" s="78"/>
      <c r="G330" s="51"/>
      <c r="H330" s="79"/>
      <c r="I330" s="80"/>
      <c r="J330" s="139" t="e">
        <f t="shared" si="2"/>
        <v>#DIV/0!</v>
      </c>
      <c r="K330" s="50"/>
      <c r="L330" s="50"/>
      <c r="M330" s="49"/>
      <c r="N330" s="49"/>
      <c r="O330" s="49"/>
    </row>
    <row r="331" spans="1:15">
      <c r="A331" s="32">
        <v>324</v>
      </c>
      <c r="B331" s="49"/>
      <c r="C331" s="49"/>
      <c r="D331" s="49"/>
      <c r="E331" s="78"/>
      <c r="F331" s="78"/>
      <c r="G331" s="51"/>
      <c r="H331" s="79"/>
      <c r="I331" s="80"/>
      <c r="J331" s="152" t="e">
        <f t="shared" si="2"/>
        <v>#DIV/0!</v>
      </c>
      <c r="K331" s="50"/>
      <c r="L331" s="50"/>
      <c r="M331" s="49"/>
      <c r="N331" s="49"/>
      <c r="O331" s="49"/>
    </row>
    <row r="332" spans="1:15">
      <c r="A332" s="32">
        <v>325</v>
      </c>
      <c r="B332" s="49"/>
      <c r="C332" s="49"/>
      <c r="D332" s="49"/>
      <c r="E332" s="78"/>
      <c r="F332" s="78"/>
      <c r="G332" s="51"/>
      <c r="H332" s="79"/>
      <c r="I332" s="80"/>
      <c r="J332" s="152" t="e">
        <f t="shared" si="2"/>
        <v>#DIV/0!</v>
      </c>
      <c r="K332" s="50"/>
      <c r="L332" s="50"/>
      <c r="M332" s="49"/>
      <c r="N332" s="49"/>
      <c r="O332" s="49"/>
    </row>
    <row r="333" spans="1:15">
      <c r="A333" s="73">
        <v>326</v>
      </c>
      <c r="B333" s="49"/>
      <c r="C333" s="49"/>
      <c r="D333" s="49"/>
      <c r="E333" s="78"/>
      <c r="F333" s="78"/>
      <c r="G333" s="51"/>
      <c r="H333" s="79"/>
      <c r="I333" s="80"/>
      <c r="J333" s="139" t="e">
        <f t="shared" si="2"/>
        <v>#DIV/0!</v>
      </c>
      <c r="K333" s="50"/>
      <c r="L333" s="50"/>
      <c r="M333" s="49"/>
      <c r="N333" s="49"/>
      <c r="O333" s="49"/>
    </row>
    <row r="334" spans="1:15">
      <c r="A334" s="73">
        <v>327</v>
      </c>
      <c r="B334" s="49"/>
      <c r="C334" s="49"/>
      <c r="D334" s="49"/>
      <c r="E334" s="78"/>
      <c r="F334" s="78"/>
      <c r="G334" s="51"/>
      <c r="H334" s="79"/>
      <c r="I334" s="80"/>
      <c r="J334" s="152" t="e">
        <f t="shared" si="2"/>
        <v>#DIV/0!</v>
      </c>
      <c r="K334" s="50"/>
      <c r="L334" s="50"/>
      <c r="M334" s="49"/>
      <c r="N334" s="49"/>
      <c r="O334" s="49"/>
    </row>
    <row r="335" spans="1:15">
      <c r="A335" s="32">
        <v>328</v>
      </c>
      <c r="B335" s="49"/>
      <c r="C335" s="49"/>
      <c r="D335" s="49"/>
      <c r="E335" s="78"/>
      <c r="F335" s="78"/>
      <c r="G335" s="51"/>
      <c r="H335" s="79"/>
      <c r="I335" s="80"/>
      <c r="J335" s="152" t="e">
        <f t="shared" si="2"/>
        <v>#DIV/0!</v>
      </c>
      <c r="K335" s="50"/>
      <c r="L335" s="50"/>
      <c r="M335" s="49"/>
      <c r="N335" s="49"/>
      <c r="O335" s="49"/>
    </row>
    <row r="336" spans="1:15">
      <c r="A336" s="32">
        <v>329</v>
      </c>
      <c r="B336" s="49"/>
      <c r="C336" s="49"/>
      <c r="D336" s="49"/>
      <c r="E336" s="78"/>
      <c r="F336" s="78"/>
      <c r="G336" s="51"/>
      <c r="H336" s="79"/>
      <c r="I336" s="80"/>
      <c r="J336" s="139" t="e">
        <f t="shared" si="2"/>
        <v>#DIV/0!</v>
      </c>
      <c r="K336" s="50"/>
      <c r="L336" s="50"/>
      <c r="M336" s="49"/>
      <c r="N336" s="49"/>
      <c r="O336" s="49"/>
    </row>
    <row r="337" spans="1:15">
      <c r="A337" s="32">
        <v>330</v>
      </c>
      <c r="B337" s="49"/>
      <c r="C337" s="49"/>
      <c r="D337" s="49"/>
      <c r="E337" s="78"/>
      <c r="F337" s="78"/>
      <c r="G337" s="51"/>
      <c r="H337" s="79"/>
      <c r="I337" s="80"/>
      <c r="J337" s="152" t="e">
        <f t="shared" si="2"/>
        <v>#DIV/0!</v>
      </c>
      <c r="K337" s="50"/>
      <c r="L337" s="50"/>
      <c r="M337" s="49"/>
      <c r="N337" s="49"/>
      <c r="O337" s="49"/>
    </row>
    <row r="338" spans="1:15">
      <c r="A338" s="73">
        <v>331</v>
      </c>
      <c r="B338" s="49"/>
      <c r="C338" s="49"/>
      <c r="D338" s="49"/>
      <c r="E338" s="78"/>
      <c r="F338" s="78"/>
      <c r="G338" s="51"/>
      <c r="H338" s="79"/>
      <c r="I338" s="80"/>
      <c r="J338" s="152" t="e">
        <f t="shared" si="2"/>
        <v>#DIV/0!</v>
      </c>
      <c r="K338" s="50"/>
      <c r="L338" s="50"/>
      <c r="M338" s="49"/>
      <c r="N338" s="49"/>
      <c r="O338" s="49"/>
    </row>
    <row r="339" spans="1:15">
      <c r="A339" s="73">
        <v>332</v>
      </c>
      <c r="B339" s="49"/>
      <c r="C339" s="49"/>
      <c r="D339" s="49"/>
      <c r="E339" s="78"/>
      <c r="F339" s="78"/>
      <c r="G339" s="51"/>
      <c r="H339" s="79"/>
      <c r="I339" s="80"/>
      <c r="J339" s="139" t="e">
        <f t="shared" si="2"/>
        <v>#DIV/0!</v>
      </c>
      <c r="K339" s="50"/>
      <c r="L339" s="50"/>
      <c r="M339" s="49"/>
      <c r="N339" s="49"/>
      <c r="O339" s="49"/>
    </row>
    <row r="340" spans="1:15">
      <c r="A340" s="32">
        <v>333</v>
      </c>
      <c r="B340" s="49"/>
      <c r="C340" s="49"/>
      <c r="D340" s="49"/>
      <c r="E340" s="78"/>
      <c r="F340" s="78"/>
      <c r="G340" s="51"/>
      <c r="H340" s="79"/>
      <c r="I340" s="80"/>
      <c r="J340" s="152" t="e">
        <f t="shared" si="2"/>
        <v>#DIV/0!</v>
      </c>
      <c r="K340" s="50"/>
      <c r="L340" s="50"/>
      <c r="M340" s="49"/>
      <c r="N340" s="49"/>
      <c r="O340" s="49"/>
    </row>
    <row r="341" spans="1:15">
      <c r="A341" s="32">
        <v>334</v>
      </c>
      <c r="B341" s="49"/>
      <c r="C341" s="49"/>
      <c r="D341" s="49"/>
      <c r="E341" s="78"/>
      <c r="F341" s="78"/>
      <c r="G341" s="51"/>
      <c r="H341" s="79"/>
      <c r="I341" s="80"/>
      <c r="J341" s="152" t="e">
        <f t="shared" si="2"/>
        <v>#DIV/0!</v>
      </c>
      <c r="K341" s="50"/>
      <c r="L341" s="50"/>
      <c r="M341" s="49"/>
      <c r="N341" s="49"/>
      <c r="O341" s="49"/>
    </row>
    <row r="342" spans="1:15">
      <c r="A342" s="32">
        <v>335</v>
      </c>
      <c r="B342" s="49"/>
      <c r="C342" s="49"/>
      <c r="D342" s="49"/>
      <c r="E342" s="78"/>
      <c r="F342" s="78"/>
      <c r="G342" s="51"/>
      <c r="H342" s="79"/>
      <c r="I342" s="80"/>
      <c r="J342" s="139" t="e">
        <f t="shared" si="2"/>
        <v>#DIV/0!</v>
      </c>
      <c r="K342" s="50"/>
      <c r="L342" s="50"/>
      <c r="M342" s="49"/>
      <c r="N342" s="49"/>
      <c r="O342" s="49"/>
    </row>
    <row r="343" spans="1:15">
      <c r="A343" s="73">
        <v>336</v>
      </c>
      <c r="B343" s="49"/>
      <c r="C343" s="49"/>
      <c r="D343" s="49"/>
      <c r="E343" s="78"/>
      <c r="F343" s="78"/>
      <c r="G343" s="51"/>
      <c r="H343" s="79"/>
      <c r="I343" s="80"/>
      <c r="J343" s="152" t="e">
        <f t="shared" si="2"/>
        <v>#DIV/0!</v>
      </c>
      <c r="K343" s="50"/>
      <c r="L343" s="50"/>
      <c r="M343" s="49"/>
      <c r="N343" s="49"/>
      <c r="O343" s="49"/>
    </row>
    <row r="344" spans="1:15">
      <c r="A344" s="73">
        <v>337</v>
      </c>
      <c r="B344" s="49"/>
      <c r="C344" s="49"/>
      <c r="D344" s="49"/>
      <c r="E344" s="78"/>
      <c r="F344" s="78"/>
      <c r="G344" s="51"/>
      <c r="H344" s="79"/>
      <c r="I344" s="80"/>
      <c r="J344" s="152" t="e">
        <f t="shared" si="2"/>
        <v>#DIV/0!</v>
      </c>
      <c r="K344" s="50"/>
      <c r="L344" s="50"/>
      <c r="M344" s="49"/>
      <c r="N344" s="49"/>
      <c r="O344" s="49"/>
    </row>
    <row r="345" spans="1:15">
      <c r="A345" s="32">
        <v>338</v>
      </c>
      <c r="B345" s="49"/>
      <c r="C345" s="49"/>
      <c r="D345" s="49"/>
      <c r="E345" s="78"/>
      <c r="F345" s="78"/>
      <c r="G345" s="51"/>
      <c r="H345" s="79"/>
      <c r="I345" s="80"/>
      <c r="J345" s="139" t="e">
        <f t="shared" si="2"/>
        <v>#DIV/0!</v>
      </c>
      <c r="K345" s="50"/>
      <c r="L345" s="50"/>
      <c r="M345" s="49"/>
      <c r="N345" s="49"/>
      <c r="O345" s="49"/>
    </row>
    <row r="346" spans="1:15">
      <c r="A346" s="32">
        <v>339</v>
      </c>
      <c r="B346" s="49"/>
      <c r="C346" s="49"/>
      <c r="D346" s="49"/>
      <c r="E346" s="78"/>
      <c r="F346" s="78"/>
      <c r="G346" s="51"/>
      <c r="H346" s="79"/>
      <c r="I346" s="80"/>
      <c r="J346" s="152" t="e">
        <f t="shared" si="2"/>
        <v>#DIV/0!</v>
      </c>
      <c r="K346" s="50"/>
      <c r="L346" s="50"/>
      <c r="M346" s="49"/>
      <c r="N346" s="49"/>
      <c r="O346" s="49"/>
    </row>
    <row r="347" spans="1:15">
      <c r="A347" s="32">
        <v>340</v>
      </c>
      <c r="B347" s="49"/>
      <c r="C347" s="49"/>
      <c r="D347" s="49"/>
      <c r="E347" s="78"/>
      <c r="F347" s="78"/>
      <c r="G347" s="51"/>
      <c r="H347" s="79"/>
      <c r="I347" s="80"/>
      <c r="J347" s="152" t="e">
        <f t="shared" si="2"/>
        <v>#DIV/0!</v>
      </c>
      <c r="K347" s="50"/>
      <c r="L347" s="50"/>
      <c r="M347" s="49"/>
      <c r="N347" s="49"/>
      <c r="O347" s="49"/>
    </row>
    <row r="348" spans="1:15">
      <c r="A348" s="73">
        <v>341</v>
      </c>
      <c r="B348" s="49"/>
      <c r="C348" s="49"/>
      <c r="D348" s="49"/>
      <c r="E348" s="78"/>
      <c r="F348" s="78"/>
      <c r="G348" s="51"/>
      <c r="H348" s="79"/>
      <c r="I348" s="80"/>
      <c r="J348" s="139" t="e">
        <f t="shared" si="2"/>
        <v>#DIV/0!</v>
      </c>
      <c r="K348" s="50"/>
      <c r="L348" s="50"/>
      <c r="M348" s="49"/>
      <c r="N348" s="49"/>
      <c r="O348" s="49"/>
    </row>
    <row r="349" spans="1:15">
      <c r="A349" s="73">
        <v>342</v>
      </c>
      <c r="B349" s="49"/>
      <c r="C349" s="49"/>
      <c r="D349" s="49"/>
      <c r="E349" s="78"/>
      <c r="F349" s="78"/>
      <c r="G349" s="51"/>
      <c r="H349" s="79"/>
      <c r="I349" s="80"/>
      <c r="J349" s="152" t="e">
        <f t="shared" si="2"/>
        <v>#DIV/0!</v>
      </c>
      <c r="K349" s="50"/>
      <c r="L349" s="50"/>
      <c r="M349" s="49"/>
      <c r="N349" s="49"/>
      <c r="O349" s="49"/>
    </row>
    <row r="350" spans="1:15">
      <c r="A350" s="32">
        <v>343</v>
      </c>
      <c r="B350" s="49"/>
      <c r="C350" s="49"/>
      <c r="D350" s="49"/>
      <c r="E350" s="78"/>
      <c r="F350" s="78"/>
      <c r="G350" s="51"/>
      <c r="H350" s="79"/>
      <c r="I350" s="80"/>
      <c r="J350" s="152" t="e">
        <f t="shared" si="2"/>
        <v>#DIV/0!</v>
      </c>
      <c r="K350" s="50"/>
      <c r="L350" s="50"/>
      <c r="M350" s="49"/>
      <c r="N350" s="49"/>
      <c r="O350" s="49"/>
    </row>
    <row r="351" spans="1:15">
      <c r="A351" s="32">
        <v>344</v>
      </c>
      <c r="B351" s="49"/>
      <c r="C351" s="49"/>
      <c r="D351" s="49"/>
      <c r="E351" s="78"/>
      <c r="F351" s="78"/>
      <c r="G351" s="51"/>
      <c r="H351" s="79"/>
      <c r="I351" s="80"/>
      <c r="J351" s="139" t="e">
        <f t="shared" si="2"/>
        <v>#DIV/0!</v>
      </c>
      <c r="K351" s="50"/>
      <c r="L351" s="50"/>
      <c r="M351" s="49"/>
      <c r="N351" s="49"/>
      <c r="O351" s="49"/>
    </row>
    <row r="352" spans="1:15">
      <c r="A352" s="32">
        <v>345</v>
      </c>
      <c r="B352" s="49"/>
      <c r="C352" s="49"/>
      <c r="D352" s="49"/>
      <c r="E352" s="78"/>
      <c r="F352" s="78"/>
      <c r="G352" s="51"/>
      <c r="H352" s="79"/>
      <c r="I352" s="80"/>
      <c r="J352" s="152" t="e">
        <f t="shared" si="2"/>
        <v>#DIV/0!</v>
      </c>
      <c r="K352" s="50"/>
      <c r="L352" s="50"/>
      <c r="M352" s="49"/>
      <c r="N352" s="49"/>
      <c r="O352" s="49"/>
    </row>
    <row r="353" spans="1:15">
      <c r="A353" s="73">
        <v>346</v>
      </c>
      <c r="B353" s="49"/>
      <c r="C353" s="49"/>
      <c r="D353" s="49"/>
      <c r="E353" s="78"/>
      <c r="F353" s="78"/>
      <c r="G353" s="51"/>
      <c r="H353" s="79"/>
      <c r="I353" s="80"/>
      <c r="J353" s="152" t="e">
        <f t="shared" si="2"/>
        <v>#DIV/0!</v>
      </c>
      <c r="K353" s="50"/>
      <c r="L353" s="50"/>
      <c r="M353" s="49"/>
      <c r="N353" s="49"/>
      <c r="O353" s="49"/>
    </row>
    <row r="354" spans="1:15">
      <c r="A354" s="73">
        <v>347</v>
      </c>
      <c r="B354" s="49"/>
      <c r="C354" s="49"/>
      <c r="D354" s="49"/>
      <c r="E354" s="78"/>
      <c r="F354" s="78"/>
      <c r="G354" s="51"/>
      <c r="H354" s="79"/>
      <c r="I354" s="80"/>
      <c r="J354" s="139" t="e">
        <f t="shared" si="2"/>
        <v>#DIV/0!</v>
      </c>
      <c r="K354" s="50"/>
      <c r="L354" s="50"/>
      <c r="M354" s="49"/>
      <c r="N354" s="49"/>
      <c r="O354" s="49"/>
    </row>
    <row r="355" spans="1:15">
      <c r="A355" s="32">
        <v>348</v>
      </c>
      <c r="B355" s="49"/>
      <c r="C355" s="49"/>
      <c r="D355" s="49"/>
      <c r="E355" s="78"/>
      <c r="F355" s="78"/>
      <c r="G355" s="51"/>
      <c r="H355" s="79"/>
      <c r="I355" s="80"/>
      <c r="J355" s="152" t="e">
        <f t="shared" si="2"/>
        <v>#DIV/0!</v>
      </c>
      <c r="K355" s="50"/>
      <c r="L355" s="50"/>
      <c r="M355" s="49"/>
      <c r="N355" s="49"/>
      <c r="O355" s="49"/>
    </row>
    <row r="356" spans="1:15">
      <c r="A356" s="32">
        <v>349</v>
      </c>
      <c r="B356" s="49"/>
      <c r="C356" s="49"/>
      <c r="D356" s="49"/>
      <c r="E356" s="78"/>
      <c r="F356" s="78"/>
      <c r="G356" s="51"/>
      <c r="H356" s="79"/>
      <c r="I356" s="80"/>
      <c r="J356" s="152" t="e">
        <f t="shared" si="2"/>
        <v>#DIV/0!</v>
      </c>
      <c r="K356" s="50"/>
      <c r="L356" s="50"/>
      <c r="M356" s="49"/>
      <c r="N356" s="49"/>
      <c r="O356" s="49"/>
    </row>
    <row r="357" spans="1:15">
      <c r="A357" s="32">
        <v>350</v>
      </c>
      <c r="B357" s="49"/>
      <c r="C357" s="49"/>
      <c r="D357" s="49"/>
      <c r="E357" s="78"/>
      <c r="F357" s="78"/>
      <c r="G357" s="51"/>
      <c r="H357" s="79"/>
      <c r="I357" s="80"/>
      <c r="J357" s="139"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I21"/>
  <sheetViews>
    <sheetView tabSelected="1" workbookViewId="0">
      <selection activeCell="B6" sqref="B6:C6"/>
    </sheetView>
  </sheetViews>
  <sheetFormatPr defaultColWidth="38.375" defaultRowHeight="13.5"/>
  <cols>
    <col min="1" max="1" width="9.875" style="1" bestFit="1" customWidth="1"/>
  </cols>
  <sheetData>
    <row r="1" spans="1:35" ht="40.5">
      <c r="A1" s="8" t="s">
        <v>0</v>
      </c>
      <c r="B1" s="9" t="s">
        <v>14</v>
      </c>
      <c r="C1" s="10" t="s">
        <v>15</v>
      </c>
      <c r="D1" s="11" t="s">
        <v>16</v>
      </c>
      <c r="E1" s="7" t="s">
        <v>17</v>
      </c>
      <c r="F1" s="4" t="s">
        <v>18</v>
      </c>
      <c r="G1" s="4" t="s">
        <v>19</v>
      </c>
      <c r="H1" s="6" t="s">
        <v>20</v>
      </c>
      <c r="I1" s="5" t="s">
        <v>21</v>
      </c>
      <c r="J1" s="5" t="s">
        <v>22</v>
      </c>
      <c r="K1" s="5" t="s">
        <v>23</v>
      </c>
      <c r="L1" s="7" t="s">
        <v>24</v>
      </c>
      <c r="M1" s="7" t="s">
        <v>25</v>
      </c>
      <c r="N1" s="7" t="s">
        <v>26</v>
      </c>
      <c r="O1" s="13" t="s">
        <v>27</v>
      </c>
      <c r="P1" s="13" t="s">
        <v>28</v>
      </c>
      <c r="Q1" s="13" t="s">
        <v>29</v>
      </c>
      <c r="R1" s="13" t="s">
        <v>30</v>
      </c>
      <c r="S1" s="13" t="s">
        <v>31</v>
      </c>
      <c r="T1" s="13" t="s">
        <v>32</v>
      </c>
      <c r="U1" s="13" t="s">
        <v>33</v>
      </c>
      <c r="V1" s="13" t="s">
        <v>34</v>
      </c>
      <c r="W1" s="4" t="s">
        <v>35</v>
      </c>
      <c r="X1" s="4" t="s">
        <v>36</v>
      </c>
      <c r="Y1" s="4" t="s">
        <v>37</v>
      </c>
      <c r="Z1" s="4" t="s">
        <v>38</v>
      </c>
      <c r="AA1" s="4" t="s">
        <v>39</v>
      </c>
      <c r="AB1" s="4" t="s">
        <v>40</v>
      </c>
      <c r="AC1" s="4" t="s">
        <v>41</v>
      </c>
      <c r="AD1" s="4" t="s">
        <v>42</v>
      </c>
      <c r="AE1" s="4" t="s">
        <v>43</v>
      </c>
      <c r="AF1" s="4" t="s">
        <v>44</v>
      </c>
      <c r="AG1" s="4" t="s">
        <v>45</v>
      </c>
      <c r="AH1" s="7" t="s">
        <v>46</v>
      </c>
      <c r="AI1" s="12" t="s">
        <v>47</v>
      </c>
    </row>
    <row r="2" spans="1:35" ht="14.25" thickBot="1">
      <c r="A2" s="3" t="s">
        <v>1</v>
      </c>
      <c r="B2" s="2">
        <v>3389611</v>
      </c>
      <c r="C2" s="2">
        <v>4599</v>
      </c>
      <c r="D2" s="2">
        <v>5464345</v>
      </c>
      <c r="E2" s="2">
        <v>8858555</v>
      </c>
      <c r="F2" s="2">
        <v>2821713.4799999991</v>
      </c>
      <c r="G2" s="2">
        <v>2423041</v>
      </c>
      <c r="H2" s="2">
        <v>0.31852976924566129</v>
      </c>
      <c r="I2" s="2">
        <v>2173556.0630000001</v>
      </c>
      <c r="J2" s="2">
        <v>2301556</v>
      </c>
      <c r="K2" s="2">
        <v>0.94986259002633466</v>
      </c>
      <c r="L2" s="2">
        <v>3587</v>
      </c>
      <c r="M2" s="2">
        <v>2177143.0630000001</v>
      </c>
      <c r="N2" s="2">
        <v>0.24576729082790591</v>
      </c>
      <c r="O2" s="2"/>
      <c r="P2" s="2"/>
      <c r="Q2" s="2"/>
      <c r="R2" s="2"/>
      <c r="S2" s="2"/>
      <c r="T2" s="2"/>
      <c r="U2" s="2"/>
      <c r="V2" s="2"/>
      <c r="W2" s="2"/>
      <c r="X2" s="2"/>
      <c r="Y2" s="2"/>
      <c r="Z2" s="2">
        <v>809213762</v>
      </c>
      <c r="AA2" s="2">
        <v>52849386</v>
      </c>
      <c r="AB2" s="2">
        <v>313774550</v>
      </c>
      <c r="AC2" s="2">
        <v>461766393</v>
      </c>
      <c r="AD2" s="2">
        <v>32137659</v>
      </c>
      <c r="AE2" s="2">
        <v>0</v>
      </c>
      <c r="AF2" s="2">
        <v>313774550</v>
      </c>
      <c r="AG2" s="2">
        <v>0.24687604190011919</v>
      </c>
      <c r="AH2" s="2" t="s">
        <v>310</v>
      </c>
      <c r="AI2" s="2" t="s">
        <v>1241</v>
      </c>
    </row>
    <row r="3" spans="1:35" s="31" customFormat="1" ht="14.25" thickBot="1">
      <c r="A3" s="723" t="s">
        <v>12</v>
      </c>
      <c r="B3" s="14">
        <v>2424650</v>
      </c>
      <c r="C3" s="14">
        <v>459120</v>
      </c>
      <c r="D3" s="14">
        <v>2618945</v>
      </c>
      <c r="E3" s="15">
        <f>SUM(B3:D3)</f>
        <v>5502715</v>
      </c>
      <c r="F3" s="16">
        <f>'[1]02仙台市【別表1】'!H7</f>
        <v>308288</v>
      </c>
      <c r="G3" s="17">
        <f>'[1]02仙台市【別表1】'!I7</f>
        <v>304303</v>
      </c>
      <c r="H3" s="18">
        <f>F3/E3</f>
        <v>5.6024707803329812E-2</v>
      </c>
      <c r="I3" s="19">
        <f>'[1]02仙台市【別表1】'!H2</f>
        <v>259148</v>
      </c>
      <c r="J3" s="17">
        <f>'[1]02仙台市【別表1】'!H3</f>
        <v>275072</v>
      </c>
      <c r="K3" s="20">
        <f>'[1]02仙台市【別表1】'!H4</f>
        <v>0.90394113761612604</v>
      </c>
      <c r="L3" s="21">
        <f>'[1]02仙台市【別表2】'!H2</f>
        <v>0</v>
      </c>
      <c r="M3" s="17">
        <f>I3+L3</f>
        <v>259148</v>
      </c>
      <c r="N3" s="20">
        <f>M3/E3</f>
        <v>4.7094570589245488E-2</v>
      </c>
      <c r="O3" s="167" t="s">
        <v>117</v>
      </c>
      <c r="P3" s="167" t="s">
        <v>117</v>
      </c>
      <c r="Q3" s="167" t="s">
        <v>117</v>
      </c>
      <c r="R3" s="167" t="s">
        <v>117</v>
      </c>
      <c r="S3" s="167" t="s">
        <v>117</v>
      </c>
      <c r="T3" s="167" t="s">
        <v>117</v>
      </c>
      <c r="U3" s="167" t="s">
        <v>117</v>
      </c>
      <c r="V3" s="167" t="s">
        <v>117</v>
      </c>
      <c r="W3" s="168" t="s">
        <v>117</v>
      </c>
      <c r="X3" s="168" t="s">
        <v>117</v>
      </c>
      <c r="Y3" s="168" t="s">
        <v>117</v>
      </c>
      <c r="Z3" s="21">
        <f>'[1]02仙台市【別表３】'!H5</f>
        <v>858881072</v>
      </c>
      <c r="AA3" s="17">
        <f>'[1]02仙台市【別表３】'!I5</f>
        <v>74088439</v>
      </c>
      <c r="AB3" s="28">
        <f>'[1]02仙台市【別表３】'!H2</f>
        <v>858881072</v>
      </c>
      <c r="AC3" s="21">
        <f>'[1]02仙台市【別表４】'!H5</f>
        <v>27469948</v>
      </c>
      <c r="AD3" s="17">
        <f>'[1]02仙台市【別表４】'!I5</f>
        <v>773929</v>
      </c>
      <c r="AE3" s="17">
        <f>'[1]02仙台市【別表４】'!H2</f>
        <v>0</v>
      </c>
      <c r="AF3" s="17">
        <f>AB3+AE3</f>
        <v>858881072</v>
      </c>
      <c r="AG3" s="20">
        <f>AF3/(Z3+AC3)</f>
        <v>0.96900782265698748</v>
      </c>
      <c r="AH3" s="29" t="s">
        <v>118</v>
      </c>
      <c r="AI3" s="30"/>
    </row>
    <row r="4" spans="1:35" s="711" customFormat="1" ht="72.75" thickBot="1">
      <c r="A4" s="724" t="s">
        <v>1909</v>
      </c>
      <c r="B4" s="692">
        <v>1301649.6915925927</v>
      </c>
      <c r="C4" s="692">
        <v>1421</v>
      </c>
      <c r="D4" s="692">
        <v>877045</v>
      </c>
      <c r="E4" s="693">
        <v>2180115.6915925927</v>
      </c>
      <c r="F4" s="694">
        <v>1482471.8559999999</v>
      </c>
      <c r="G4" s="695">
        <v>1415245.8559999999</v>
      </c>
      <c r="H4" s="696">
        <v>0.67999687434800393</v>
      </c>
      <c r="I4" s="697">
        <v>684924</v>
      </c>
      <c r="J4" s="695">
        <v>1409186.1</v>
      </c>
      <c r="K4" s="698">
        <v>0.99571823088242284</v>
      </c>
      <c r="L4" s="699">
        <v>518473</v>
      </c>
      <c r="M4" s="700">
        <v>1203397</v>
      </c>
      <c r="N4" s="701">
        <v>0.55198767874603405</v>
      </c>
      <c r="O4" s="702"/>
      <c r="P4" s="703"/>
      <c r="Q4" s="703"/>
      <c r="R4" s="703"/>
      <c r="S4" s="703"/>
      <c r="T4" s="703"/>
      <c r="U4" s="703"/>
      <c r="V4" s="704"/>
      <c r="W4" s="705"/>
      <c r="X4" s="706"/>
      <c r="Y4" s="707"/>
      <c r="Z4" s="699">
        <v>363618724</v>
      </c>
      <c r="AA4" s="700">
        <v>35644665</v>
      </c>
      <c r="AB4" s="708">
        <v>363618724</v>
      </c>
      <c r="AC4" s="699">
        <v>0</v>
      </c>
      <c r="AD4" s="700">
        <v>0</v>
      </c>
      <c r="AE4" s="700">
        <v>0</v>
      </c>
      <c r="AF4" s="700">
        <v>363618724</v>
      </c>
      <c r="AG4" s="701">
        <v>1</v>
      </c>
      <c r="AH4" s="709"/>
      <c r="AI4" s="710"/>
    </row>
    <row r="5" spans="1:35" s="31" customFormat="1" ht="41.25" thickBot="1">
      <c r="A5" s="723" t="s">
        <v>2</v>
      </c>
      <c r="B5" s="14">
        <v>1048793</v>
      </c>
      <c r="C5" s="14">
        <v>240174</v>
      </c>
      <c r="D5" s="14">
        <v>231030</v>
      </c>
      <c r="E5" s="15">
        <v>1519997</v>
      </c>
      <c r="F5" s="16">
        <v>950514</v>
      </c>
      <c r="G5" s="17">
        <v>892172</v>
      </c>
      <c r="H5" s="18">
        <v>0.62533939211722134</v>
      </c>
      <c r="I5" s="19">
        <v>58342</v>
      </c>
      <c r="J5" s="17">
        <v>892172</v>
      </c>
      <c r="K5" s="20">
        <v>1</v>
      </c>
      <c r="L5" s="21">
        <v>43872</v>
      </c>
      <c r="M5" s="17">
        <v>102214</v>
      </c>
      <c r="N5" s="20">
        <v>6.7246185354313204E-2</v>
      </c>
      <c r="O5" s="200" t="s">
        <v>308</v>
      </c>
      <c r="P5" s="200" t="s">
        <v>308</v>
      </c>
      <c r="Q5" s="200" t="s">
        <v>308</v>
      </c>
      <c r="R5" s="200" t="s">
        <v>308</v>
      </c>
      <c r="S5" s="200" t="s">
        <v>308</v>
      </c>
      <c r="T5" s="200" t="s">
        <v>308</v>
      </c>
      <c r="U5" s="200" t="s">
        <v>308</v>
      </c>
      <c r="V5" s="200" t="s">
        <v>308</v>
      </c>
      <c r="W5" s="201" t="s">
        <v>309</v>
      </c>
      <c r="X5" s="201" t="s">
        <v>309</v>
      </c>
      <c r="Y5" s="201" t="s">
        <v>309</v>
      </c>
      <c r="Z5" s="21">
        <f>'[2]（６）【別表３】電気売却入札詳細'!H7</f>
        <v>236290939</v>
      </c>
      <c r="AA5" s="17">
        <f>'[2]（６）【別表３】電気売却入札詳細'!I7</f>
        <v>24184698</v>
      </c>
      <c r="AB5" s="28" t="str">
        <f>'[2]（６）【別表３】電気売却入札詳細'!H4</f>
        <v>Ｈ29年度
売却実績
（税抜き・円）⑨</v>
      </c>
      <c r="AC5" s="21">
        <f>'[2]（７）【別表４】電気売却随意契約詳細 '!H7</f>
        <v>1424899</v>
      </c>
      <c r="AD5" s="17">
        <f>'[2]（７）【別表４】電気売却随意契約詳細 '!I7</f>
        <v>39974</v>
      </c>
      <c r="AE5" s="17" t="str">
        <f>'[2]（７）【別表４】電気売却随意契約詳細 '!H4</f>
        <v>Ｈ29年度
売却実績
（税抜き・円）⑪</v>
      </c>
      <c r="AF5" s="17" t="e">
        <f>AB5+AE5</f>
        <v>#VALUE!</v>
      </c>
      <c r="AG5" s="20" t="e">
        <f>AF5/(Z5+AC5)</f>
        <v>#VALUE!</v>
      </c>
      <c r="AH5" s="29" t="s">
        <v>310</v>
      </c>
      <c r="AI5" s="30" t="s">
        <v>311</v>
      </c>
    </row>
    <row r="6" spans="1:35" s="711" customFormat="1" ht="54.75" thickBot="1">
      <c r="A6" s="725" t="s">
        <v>13</v>
      </c>
      <c r="B6" s="815">
        <v>7296246.2199999997</v>
      </c>
      <c r="C6" s="816"/>
      <c r="D6" s="712">
        <v>6730013.5159999998</v>
      </c>
      <c r="E6" s="693">
        <f>SUM(B6:D6)</f>
        <v>14026259.736</v>
      </c>
      <c r="F6" s="694" t="e">
        <f>'[3]（２）【別表1】電気購入入札詳細'!H12</f>
        <v>#REF!</v>
      </c>
      <c r="G6" s="695" t="e">
        <f>'[3]（２）【別表1】電気購入入札詳細'!I12</f>
        <v>#REF!</v>
      </c>
      <c r="H6" s="696" t="e">
        <f>F6/E6</f>
        <v>#REF!</v>
      </c>
      <c r="I6" s="697" t="e">
        <f>'[3]（２）【別表1】電気購入入札詳細'!H7</f>
        <v>#REF!</v>
      </c>
      <c r="J6" s="695" t="e">
        <f>'[3]（２）【別表1】電気購入入札詳細'!H8</f>
        <v>#REF!</v>
      </c>
      <c r="K6" s="698" t="e">
        <f>'[3]（２）【別表1】電気購入入札詳細'!H9</f>
        <v>#REF!</v>
      </c>
      <c r="L6" s="699" t="e">
        <f>'[3]（３）【別表2】電気購入随意契約詳細'!H7</f>
        <v>#REF!</v>
      </c>
      <c r="M6" s="700" t="e">
        <f>I6+L6</f>
        <v>#REF!</v>
      </c>
      <c r="N6" s="701" t="e">
        <f>M6/E6</f>
        <v>#REF!</v>
      </c>
      <c r="O6" s="713" t="s">
        <v>1910</v>
      </c>
      <c r="P6" s="714" t="s">
        <v>1911</v>
      </c>
      <c r="Q6" s="714" t="s">
        <v>1912</v>
      </c>
      <c r="R6" s="714" t="s">
        <v>909</v>
      </c>
      <c r="S6" s="715">
        <v>675</v>
      </c>
      <c r="T6" s="716">
        <v>965361183.58178377</v>
      </c>
      <c r="U6" s="716">
        <v>17871918</v>
      </c>
      <c r="V6" s="717" t="s">
        <v>1913</v>
      </c>
      <c r="W6" s="718" t="s">
        <v>1914</v>
      </c>
      <c r="X6" s="719" t="s">
        <v>1914</v>
      </c>
      <c r="Y6" s="720" t="s">
        <v>1914</v>
      </c>
      <c r="Z6" s="699" t="e">
        <f>'[3]（６）【別表３】電気売却入札詳細'!H10</f>
        <v>#REF!</v>
      </c>
      <c r="AA6" s="700" t="e">
        <f>'[3]（６）【別表３】電気売却入札詳細'!I10</f>
        <v>#REF!</v>
      </c>
      <c r="AB6" s="708" t="e">
        <f>'[3]（６）【別表３】電気売却入札詳細'!H7</f>
        <v>#REF!</v>
      </c>
      <c r="AC6" s="699" t="e">
        <f>'[3]（７）【別表４】電気売却随意契約詳細 '!H10</f>
        <v>#REF!</v>
      </c>
      <c r="AD6" s="700" t="e">
        <f>'[3]（７）【別表４】電気売却随意契約詳細 '!I10</f>
        <v>#REF!</v>
      </c>
      <c r="AE6" s="700" t="e">
        <f>'[3]（７）【別表４】電気売却随意契約詳細 '!H7</f>
        <v>#REF!</v>
      </c>
      <c r="AF6" s="700" t="e">
        <f>AB6+AE6</f>
        <v>#REF!</v>
      </c>
      <c r="AG6" s="701" t="e">
        <f>AF6/(Z6+AC6)</f>
        <v>#REF!</v>
      </c>
      <c r="AH6" s="721" t="s">
        <v>1915</v>
      </c>
      <c r="AI6" s="722" t="s">
        <v>1916</v>
      </c>
    </row>
    <row r="7" spans="1:35">
      <c r="A7" s="3" t="s">
        <v>621</v>
      </c>
      <c r="B7" s="2">
        <v>2855336</v>
      </c>
      <c r="C7" s="2">
        <v>266707</v>
      </c>
      <c r="D7" s="2">
        <v>2223052</v>
      </c>
      <c r="E7" s="2">
        <v>5345095</v>
      </c>
      <c r="F7" s="2">
        <v>3573983</v>
      </c>
      <c r="G7" s="2">
        <v>2359606</v>
      </c>
      <c r="H7" s="2">
        <v>0.66864723639149537</v>
      </c>
      <c r="I7" s="2">
        <v>1463915</v>
      </c>
      <c r="J7" s="2">
        <v>2348829</v>
      </c>
      <c r="K7" s="2">
        <v>0.99543271207142214</v>
      </c>
      <c r="L7" s="2">
        <v>5122</v>
      </c>
      <c r="M7" s="2">
        <v>1469037</v>
      </c>
      <c r="N7" s="2">
        <v>0.27483833308856065</v>
      </c>
      <c r="O7" s="2" t="s">
        <v>622</v>
      </c>
      <c r="P7" s="2" t="s">
        <v>623</v>
      </c>
      <c r="Q7" s="2" t="s">
        <v>624</v>
      </c>
      <c r="R7" s="2" t="s">
        <v>625</v>
      </c>
      <c r="S7" s="2">
        <v>261</v>
      </c>
      <c r="T7" s="2">
        <v>239248947</v>
      </c>
      <c r="U7" s="2"/>
      <c r="V7" s="2" t="s">
        <v>626</v>
      </c>
      <c r="W7" s="2" t="s">
        <v>627</v>
      </c>
      <c r="X7" s="2">
        <v>5500</v>
      </c>
      <c r="Y7" s="2">
        <v>60588</v>
      </c>
      <c r="Z7" s="2">
        <v>951542128</v>
      </c>
      <c r="AA7" s="2">
        <v>71071856</v>
      </c>
      <c r="AB7" s="2">
        <v>951542128</v>
      </c>
      <c r="AC7" s="2">
        <v>628752</v>
      </c>
      <c r="AD7" s="2">
        <v>26198</v>
      </c>
      <c r="AE7" s="2">
        <v>0</v>
      </c>
      <c r="AF7" s="2">
        <v>951542128</v>
      </c>
      <c r="AG7" s="2">
        <v>0.99933966474589098</v>
      </c>
      <c r="AH7" s="2"/>
      <c r="AI7" s="2"/>
    </row>
    <row r="8" spans="1:35" s="726" customFormat="1" ht="14.25" thickBot="1">
      <c r="A8" s="126" t="s">
        <v>3</v>
      </c>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row>
    <row r="9" spans="1:35" s="31" customFormat="1" ht="68.25" thickBot="1">
      <c r="A9" s="737" t="s">
        <v>100</v>
      </c>
      <c r="B9" s="127">
        <v>1830388000</v>
      </c>
      <c r="C9" s="128">
        <v>88105000</v>
      </c>
      <c r="D9" s="128">
        <v>798881000</v>
      </c>
      <c r="E9" s="129">
        <v>2717374000</v>
      </c>
      <c r="F9" s="16">
        <v>62100</v>
      </c>
      <c r="G9" s="17">
        <v>53709</v>
      </c>
      <c r="H9" s="18">
        <v>2.285294552755712E-5</v>
      </c>
      <c r="I9" s="19">
        <v>62100</v>
      </c>
      <c r="J9" s="17">
        <v>0</v>
      </c>
      <c r="K9" s="20">
        <v>0</v>
      </c>
      <c r="L9" s="21">
        <v>0</v>
      </c>
      <c r="M9" s="17">
        <v>62100</v>
      </c>
      <c r="N9" s="20">
        <v>2.285294552755712E-5</v>
      </c>
      <c r="O9" s="22" t="s">
        <v>101</v>
      </c>
      <c r="P9" s="23" t="s">
        <v>102</v>
      </c>
      <c r="Q9" s="23" t="s">
        <v>103</v>
      </c>
      <c r="R9" s="23" t="s">
        <v>101</v>
      </c>
      <c r="S9" s="23" t="s">
        <v>104</v>
      </c>
      <c r="T9" s="130" t="s">
        <v>105</v>
      </c>
      <c r="U9" s="130" t="s">
        <v>106</v>
      </c>
      <c r="V9" s="131" t="s">
        <v>107</v>
      </c>
      <c r="W9" s="132" t="s">
        <v>108</v>
      </c>
      <c r="X9" s="133" t="s">
        <v>108</v>
      </c>
      <c r="Y9" s="134" t="s">
        <v>108</v>
      </c>
      <c r="Z9" s="21">
        <v>0</v>
      </c>
      <c r="AA9" s="17">
        <v>0</v>
      </c>
      <c r="AB9" s="28">
        <v>0</v>
      </c>
      <c r="AC9" s="21">
        <v>0</v>
      </c>
      <c r="AD9" s="17">
        <v>0</v>
      </c>
      <c r="AE9" s="17">
        <v>0</v>
      </c>
      <c r="AF9" s="17">
        <v>0</v>
      </c>
      <c r="AG9" s="20" t="e">
        <v>#DIV/0!</v>
      </c>
      <c r="AH9" s="29" t="s">
        <v>109</v>
      </c>
      <c r="AI9" s="30"/>
    </row>
    <row r="10" spans="1:35" s="31" customFormat="1" ht="14.25" thickBot="1">
      <c r="A10" s="723" t="s">
        <v>4</v>
      </c>
      <c r="B10" s="345"/>
      <c r="C10" s="14"/>
      <c r="D10" s="14"/>
      <c r="E10" s="15">
        <v>0</v>
      </c>
      <c r="F10" s="16">
        <v>17720687952</v>
      </c>
      <c r="G10" s="17">
        <v>52695203</v>
      </c>
      <c r="H10" s="18" t="e">
        <v>#DIV/0!</v>
      </c>
      <c r="I10" s="19">
        <v>17720687952</v>
      </c>
      <c r="J10" s="17">
        <v>41412512</v>
      </c>
      <c r="K10" s="20">
        <v>0.785887702150042</v>
      </c>
      <c r="L10" s="21">
        <v>0</v>
      </c>
      <c r="M10" s="17">
        <v>17720687952</v>
      </c>
      <c r="N10" s="20" t="e">
        <v>#DIV/0!</v>
      </c>
      <c r="O10" s="22"/>
      <c r="P10" s="23"/>
      <c r="Q10" s="23"/>
      <c r="R10" s="23"/>
      <c r="S10" s="23"/>
      <c r="T10" s="23"/>
      <c r="U10" s="23"/>
      <c r="V10" s="24"/>
      <c r="W10" s="25"/>
      <c r="X10" s="26"/>
      <c r="Y10" s="27"/>
      <c r="Z10" s="21">
        <v>462178661</v>
      </c>
      <c r="AA10" s="17">
        <v>52618663</v>
      </c>
      <c r="AB10" s="28">
        <v>462178661</v>
      </c>
      <c r="AC10" s="21">
        <v>0</v>
      </c>
      <c r="AD10" s="17">
        <v>0</v>
      </c>
      <c r="AE10" s="17">
        <v>0</v>
      </c>
      <c r="AF10" s="17">
        <v>462178661</v>
      </c>
      <c r="AG10" s="20">
        <v>1</v>
      </c>
      <c r="AH10" s="346" t="s">
        <v>310</v>
      </c>
      <c r="AI10" s="30"/>
    </row>
    <row r="11" spans="1:35" s="31" customFormat="1" ht="68.25" thickBot="1">
      <c r="A11" s="723" t="s">
        <v>49</v>
      </c>
      <c r="B11" s="14">
        <v>1403465</v>
      </c>
      <c r="C11" s="14">
        <v>172950</v>
      </c>
      <c r="D11" s="14">
        <v>565508</v>
      </c>
      <c r="E11" s="15">
        <v>2141923</v>
      </c>
      <c r="F11" s="16">
        <v>0</v>
      </c>
      <c r="G11" s="17">
        <v>0</v>
      </c>
      <c r="H11" s="18">
        <v>0</v>
      </c>
      <c r="I11" s="19">
        <v>0</v>
      </c>
      <c r="J11" s="17">
        <v>0</v>
      </c>
      <c r="K11" s="20" t="e">
        <v>#DIV/0!</v>
      </c>
      <c r="L11" s="21">
        <v>0</v>
      </c>
      <c r="M11" s="17">
        <v>0</v>
      </c>
      <c r="N11" s="20">
        <v>0</v>
      </c>
      <c r="O11" s="22"/>
      <c r="P11" s="23"/>
      <c r="Q11" s="23"/>
      <c r="R11" s="23"/>
      <c r="S11" s="23"/>
      <c r="T11" s="23"/>
      <c r="U11" s="23"/>
      <c r="V11" s="24"/>
      <c r="W11" s="25"/>
      <c r="X11" s="26"/>
      <c r="Y11" s="27"/>
      <c r="Z11" s="21">
        <v>0</v>
      </c>
      <c r="AA11" s="17">
        <v>0</v>
      </c>
      <c r="AB11" s="28">
        <v>0</v>
      </c>
      <c r="AC11" s="21">
        <v>98220172</v>
      </c>
      <c r="AD11" s="17">
        <v>10592386</v>
      </c>
      <c r="AE11" s="17">
        <v>98220172</v>
      </c>
      <c r="AF11" s="17">
        <v>98220172</v>
      </c>
      <c r="AG11" s="20">
        <v>1</v>
      </c>
      <c r="AH11" s="29" t="s">
        <v>50</v>
      </c>
      <c r="AI11" s="30"/>
    </row>
    <row r="12" spans="1:35">
      <c r="A12" s="3" t="s">
        <v>5</v>
      </c>
      <c r="B12" s="2">
        <v>4275206</v>
      </c>
      <c r="C12" s="2">
        <v>561748</v>
      </c>
      <c r="D12" s="2">
        <v>9829956</v>
      </c>
      <c r="E12" s="2">
        <v>14666910</v>
      </c>
      <c r="F12" s="2">
        <v>1433929.5976666668</v>
      </c>
      <c r="G12" s="2">
        <v>1047186.242</v>
      </c>
      <c r="H12" s="2">
        <v>9.7766305081756613E-2</v>
      </c>
      <c r="I12" s="2">
        <v>993427.59766666661</v>
      </c>
      <c r="J12" s="2">
        <v>981308.80066666659</v>
      </c>
      <c r="K12" s="2">
        <v>0.93709099805635776</v>
      </c>
      <c r="L12" s="2">
        <v>0</v>
      </c>
      <c r="M12" s="2">
        <v>993427.59766666661</v>
      </c>
      <c r="N12" s="2">
        <v>6.7732576095896585E-2</v>
      </c>
      <c r="O12" s="2" t="s">
        <v>846</v>
      </c>
      <c r="P12" s="2" t="s">
        <v>847</v>
      </c>
      <c r="Q12" s="2" t="s">
        <v>848</v>
      </c>
      <c r="R12" s="2" t="s">
        <v>846</v>
      </c>
      <c r="S12" s="2" t="s">
        <v>849</v>
      </c>
      <c r="T12" s="2" t="s">
        <v>850</v>
      </c>
      <c r="U12" s="2" t="s">
        <v>851</v>
      </c>
      <c r="V12" s="2" t="s">
        <v>852</v>
      </c>
      <c r="W12" s="2"/>
      <c r="X12" s="2"/>
      <c r="Y12" s="2"/>
      <c r="Z12" s="2">
        <v>1135025885</v>
      </c>
      <c r="AA12" s="2">
        <v>93046716</v>
      </c>
      <c r="AB12" s="2">
        <v>1135025885</v>
      </c>
      <c r="AC12" s="2">
        <v>61864511</v>
      </c>
      <c r="AD12" s="2">
        <v>1826247</v>
      </c>
      <c r="AE12" s="2">
        <v>0</v>
      </c>
      <c r="AF12" s="2">
        <v>1135025885</v>
      </c>
      <c r="AG12" s="2">
        <v>0.94831230060266936</v>
      </c>
      <c r="AH12" s="2"/>
      <c r="AI12" s="2"/>
    </row>
    <row r="13" spans="1:35">
      <c r="A13" s="3" t="s">
        <v>6</v>
      </c>
      <c r="B13" s="2">
        <v>1517395</v>
      </c>
      <c r="C13" s="2">
        <v>228030.99100000001</v>
      </c>
      <c r="D13" s="2">
        <v>3831834</v>
      </c>
      <c r="E13" s="2">
        <v>5577259.9910000004</v>
      </c>
      <c r="F13" s="2">
        <v>3296603.9909999999</v>
      </c>
      <c r="G13" s="2">
        <v>549507.348</v>
      </c>
      <c r="H13" s="2">
        <v>0.59107948998607118</v>
      </c>
      <c r="I13" s="2">
        <v>1993591.9909999999</v>
      </c>
      <c r="J13" s="2">
        <v>1680260.9909999999</v>
      </c>
      <c r="K13" s="2">
        <v>3.0577589128071132</v>
      </c>
      <c r="L13" s="2">
        <v>11085</v>
      </c>
      <c r="M13" s="2">
        <v>2004676.9909999999</v>
      </c>
      <c r="N13" s="2">
        <v>0.35943760811490555</v>
      </c>
      <c r="O13" s="2"/>
      <c r="P13" s="2"/>
      <c r="Q13" s="2"/>
      <c r="R13" s="2"/>
      <c r="S13" s="2"/>
      <c r="T13" s="2"/>
      <c r="U13" s="2"/>
      <c r="V13" s="2"/>
      <c r="W13" s="2"/>
      <c r="X13" s="2"/>
      <c r="Y13" s="2"/>
      <c r="Z13" s="2">
        <v>701051270</v>
      </c>
      <c r="AA13" s="2">
        <v>59553190</v>
      </c>
      <c r="AB13" s="2">
        <v>701051270</v>
      </c>
      <c r="AC13" s="2">
        <v>170840282.66666666</v>
      </c>
      <c r="AD13" s="2">
        <v>4619604</v>
      </c>
      <c r="AE13" s="2">
        <v>0</v>
      </c>
      <c r="AF13" s="2">
        <v>701051270</v>
      </c>
      <c r="AG13" s="2">
        <v>0.80405787606938695</v>
      </c>
      <c r="AH13" s="2"/>
      <c r="AI13" s="2"/>
    </row>
    <row r="14" spans="1:35" ht="14.25" thickBot="1">
      <c r="A14" s="3" t="s">
        <v>7</v>
      </c>
      <c r="B14" s="2">
        <v>4073142</v>
      </c>
      <c r="C14" s="2">
        <v>97397</v>
      </c>
      <c r="D14" s="2">
        <v>9214916</v>
      </c>
      <c r="E14" s="2">
        <v>13385455</v>
      </c>
      <c r="F14" s="2">
        <v>2119380.0720000002</v>
      </c>
      <c r="G14" s="2">
        <v>964345.071</v>
      </c>
      <c r="H14" s="2">
        <v>0.15833455582944325</v>
      </c>
      <c r="I14" s="2">
        <v>1447152.328</v>
      </c>
      <c r="J14" s="2">
        <v>907597.08900000015</v>
      </c>
      <c r="K14" s="2">
        <v>0.9411538631693801</v>
      </c>
      <c r="L14" s="2">
        <v>0</v>
      </c>
      <c r="M14" s="2">
        <v>1447152.328</v>
      </c>
      <c r="N14" s="2">
        <v>0.10811379426399775</v>
      </c>
      <c r="O14" s="2" t="s">
        <v>622</v>
      </c>
      <c r="P14" s="2" t="s">
        <v>907</v>
      </c>
      <c r="Q14" s="2" t="s">
        <v>908</v>
      </c>
      <c r="R14" s="2" t="s">
        <v>909</v>
      </c>
      <c r="S14" s="2">
        <v>515</v>
      </c>
      <c r="T14" s="2">
        <v>227397421</v>
      </c>
      <c r="U14" s="2">
        <v>3550490</v>
      </c>
      <c r="V14" s="2" t="s">
        <v>910</v>
      </c>
      <c r="W14" s="2" t="s">
        <v>911</v>
      </c>
      <c r="X14" s="2" t="s">
        <v>911</v>
      </c>
      <c r="Y14" s="2" t="s">
        <v>911</v>
      </c>
      <c r="Z14" s="2">
        <v>0</v>
      </c>
      <c r="AA14" s="2">
        <v>0</v>
      </c>
      <c r="AB14" s="2">
        <v>0</v>
      </c>
      <c r="AC14" s="2">
        <v>1922151</v>
      </c>
      <c r="AD14" s="2">
        <v>62175</v>
      </c>
      <c r="AE14" s="2">
        <v>0</v>
      </c>
      <c r="AF14" s="2">
        <v>0</v>
      </c>
      <c r="AG14" s="2">
        <v>0</v>
      </c>
      <c r="AH14" s="2" t="s">
        <v>310</v>
      </c>
      <c r="AI14" s="2" t="s">
        <v>911</v>
      </c>
    </row>
    <row r="15" spans="1:35" s="711" customFormat="1" ht="108.75" thickBot="1">
      <c r="A15" s="725" t="s">
        <v>1917</v>
      </c>
      <c r="B15" s="727">
        <v>1477028</v>
      </c>
      <c r="C15" s="727">
        <v>0</v>
      </c>
      <c r="D15" s="727">
        <v>643638</v>
      </c>
      <c r="E15" s="693">
        <v>2120666</v>
      </c>
      <c r="F15" s="694">
        <v>555700.69500000007</v>
      </c>
      <c r="G15" s="695">
        <v>420848</v>
      </c>
      <c r="H15" s="696">
        <v>0.26204064902252411</v>
      </c>
      <c r="I15" s="697">
        <v>458305.69500000001</v>
      </c>
      <c r="J15" s="695">
        <v>353869</v>
      </c>
      <c r="K15" s="698">
        <v>0.84084752689807252</v>
      </c>
      <c r="L15" s="699">
        <v>0</v>
      </c>
      <c r="M15" s="700">
        <v>458305.69500000001</v>
      </c>
      <c r="N15" s="701">
        <v>0.21611403917448577</v>
      </c>
      <c r="O15" s="728" t="s">
        <v>1918</v>
      </c>
      <c r="P15" s="729" t="s">
        <v>847</v>
      </c>
      <c r="Q15" s="729" t="s">
        <v>1919</v>
      </c>
      <c r="R15" s="729" t="s">
        <v>1920</v>
      </c>
      <c r="S15" s="729" t="s">
        <v>1921</v>
      </c>
      <c r="T15" s="730">
        <v>153045</v>
      </c>
      <c r="U15" s="730">
        <v>555700.69500000007</v>
      </c>
      <c r="V15" s="731" t="s">
        <v>1922</v>
      </c>
      <c r="W15" s="732"/>
      <c r="X15" s="733"/>
      <c r="Y15" s="734"/>
      <c r="Z15" s="21">
        <v>456232206</v>
      </c>
      <c r="AA15" s="17">
        <v>34767850</v>
      </c>
      <c r="AB15" s="28">
        <v>456232206</v>
      </c>
      <c r="AC15" s="21">
        <v>51470642</v>
      </c>
      <c r="AD15" s="17">
        <v>3043230</v>
      </c>
      <c r="AE15" s="17">
        <v>0</v>
      </c>
      <c r="AF15" s="17">
        <v>456232206</v>
      </c>
      <c r="AG15" s="20">
        <v>0.89862053718477464</v>
      </c>
      <c r="AH15" s="735" t="s">
        <v>310</v>
      </c>
      <c r="AI15" s="736"/>
    </row>
    <row r="16" spans="1:35" ht="14.25" thickBot="1">
      <c r="A16" s="3" t="s">
        <v>8</v>
      </c>
      <c r="B16" s="2">
        <v>2767067</v>
      </c>
      <c r="C16" s="2">
        <v>240902</v>
      </c>
      <c r="D16" s="2">
        <v>3951249</v>
      </c>
      <c r="E16" s="2">
        <v>6959218</v>
      </c>
      <c r="F16" s="2">
        <v>2891816</v>
      </c>
      <c r="G16" s="2">
        <v>2022973</v>
      </c>
      <c r="H16" s="2">
        <v>0.41553749286198538</v>
      </c>
      <c r="I16" s="2">
        <v>1498171</v>
      </c>
      <c r="J16" s="2">
        <v>1971048</v>
      </c>
      <c r="K16" s="2">
        <v>0.97433233167224675</v>
      </c>
      <c r="L16" s="2">
        <v>0</v>
      </c>
      <c r="M16" s="2">
        <v>1498171</v>
      </c>
      <c r="N16" s="2">
        <v>0.21527864193936733</v>
      </c>
      <c r="O16" s="2" t="s">
        <v>725</v>
      </c>
      <c r="P16" s="2" t="s">
        <v>726</v>
      </c>
      <c r="Q16" s="2" t="s">
        <v>727</v>
      </c>
      <c r="R16" s="2">
        <v>29</v>
      </c>
      <c r="S16" s="2">
        <v>339</v>
      </c>
      <c r="T16" s="2">
        <v>240948362</v>
      </c>
      <c r="U16" s="2" t="s">
        <v>108</v>
      </c>
      <c r="V16" s="2" t="s">
        <v>728</v>
      </c>
      <c r="W16" s="2" t="s">
        <v>109</v>
      </c>
      <c r="X16" s="2" t="s">
        <v>109</v>
      </c>
      <c r="Y16" s="2" t="s">
        <v>109</v>
      </c>
      <c r="Z16" s="2">
        <v>1426574620</v>
      </c>
      <c r="AA16" s="2">
        <v>122207994</v>
      </c>
      <c r="AB16" s="2">
        <v>1426574620</v>
      </c>
      <c r="AC16" s="2">
        <v>2430</v>
      </c>
      <c r="AD16" s="2">
        <v>243</v>
      </c>
      <c r="AE16" s="2">
        <v>0</v>
      </c>
      <c r="AF16" s="2">
        <v>1426574620</v>
      </c>
      <c r="AG16" s="2">
        <v>0.99999829662197359</v>
      </c>
      <c r="AH16" s="2" t="s">
        <v>109</v>
      </c>
      <c r="AI16" s="2" t="s">
        <v>109</v>
      </c>
    </row>
    <row r="17" spans="1:35" s="31" customFormat="1" ht="14.25" thickBot="1">
      <c r="A17" s="723" t="s">
        <v>9</v>
      </c>
      <c r="B17" s="738">
        <v>1343627</v>
      </c>
      <c r="C17" s="738">
        <v>0</v>
      </c>
      <c r="D17" s="738">
        <v>872800</v>
      </c>
      <c r="E17" s="15">
        <v>2216427</v>
      </c>
      <c r="F17" s="16">
        <v>1760351</v>
      </c>
      <c r="G17" s="17">
        <v>2035764</v>
      </c>
      <c r="H17" s="18">
        <v>0.79422918056854563</v>
      </c>
      <c r="I17" s="19">
        <v>1465040</v>
      </c>
      <c r="J17" s="17">
        <v>1758128</v>
      </c>
      <c r="K17" s="20">
        <v>0.86362073403400397</v>
      </c>
      <c r="L17" s="21">
        <v>0</v>
      </c>
      <c r="M17" s="17">
        <v>1465040</v>
      </c>
      <c r="N17" s="20">
        <v>0.66099176738056342</v>
      </c>
      <c r="O17" s="739" t="s">
        <v>161</v>
      </c>
      <c r="P17" s="740"/>
      <c r="Q17" s="740"/>
      <c r="R17" s="740"/>
      <c r="S17" s="740"/>
      <c r="T17" s="740"/>
      <c r="U17" s="740"/>
      <c r="V17" s="741"/>
      <c r="W17" s="742" t="s">
        <v>161</v>
      </c>
      <c r="X17" s="743"/>
      <c r="Y17" s="744"/>
      <c r="Z17" s="21">
        <v>93582862</v>
      </c>
      <c r="AA17" s="17">
        <v>7925020</v>
      </c>
      <c r="AB17" s="28">
        <v>22088003</v>
      </c>
      <c r="AC17" s="21">
        <v>36282051</v>
      </c>
      <c r="AD17" s="17">
        <v>929914.07</v>
      </c>
      <c r="AE17" s="17">
        <v>0</v>
      </c>
      <c r="AF17" s="17">
        <v>22088003</v>
      </c>
      <c r="AG17" s="20">
        <v>0.17008445537556399</v>
      </c>
      <c r="AH17" s="745" t="s">
        <v>162</v>
      </c>
      <c r="AI17" s="746" t="s">
        <v>163</v>
      </c>
    </row>
    <row r="18" spans="1:35">
      <c r="A18" s="126" t="s">
        <v>10</v>
      </c>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row>
    <row r="19" spans="1:35">
      <c r="A19" s="126" t="s">
        <v>11</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35" s="1" customFormat="1" ht="14.25" thickBot="1">
      <c r="A20" s="3" t="s">
        <v>1652</v>
      </c>
      <c r="B20" s="3">
        <v>1983246</v>
      </c>
      <c r="C20" s="3">
        <v>352546</v>
      </c>
      <c r="D20" s="3">
        <v>3055093</v>
      </c>
      <c r="E20" s="3">
        <v>5390885</v>
      </c>
      <c r="F20" s="3">
        <v>887592</v>
      </c>
      <c r="G20" s="3">
        <v>29403</v>
      </c>
      <c r="H20" s="3">
        <v>0.16464680660040049</v>
      </c>
      <c r="I20" s="3">
        <v>858189</v>
      </c>
      <c r="J20" s="3">
        <v>29403</v>
      </c>
      <c r="K20" s="3">
        <v>1</v>
      </c>
      <c r="L20" s="3">
        <v>1118052</v>
      </c>
      <c r="M20" s="3">
        <v>1976241</v>
      </c>
      <c r="N20" s="3">
        <v>0.36658934479218164</v>
      </c>
      <c r="O20" s="3" t="s">
        <v>1653</v>
      </c>
      <c r="P20" s="3" t="s">
        <v>907</v>
      </c>
      <c r="Q20" s="3" t="s">
        <v>1654</v>
      </c>
      <c r="R20" s="3" t="s">
        <v>1655</v>
      </c>
      <c r="S20" s="3" t="s">
        <v>48</v>
      </c>
      <c r="T20" s="3" t="s">
        <v>1656</v>
      </c>
      <c r="U20" s="3" t="s">
        <v>1657</v>
      </c>
      <c r="V20" s="3" t="s">
        <v>1658</v>
      </c>
      <c r="W20" s="3" t="s">
        <v>108</v>
      </c>
      <c r="X20" s="3" t="s">
        <v>1659</v>
      </c>
      <c r="Y20" s="3" t="s">
        <v>1659</v>
      </c>
      <c r="Z20" s="3">
        <v>211709946</v>
      </c>
      <c r="AA20" s="3">
        <v>26763019</v>
      </c>
      <c r="AB20" s="3">
        <v>211709946</v>
      </c>
      <c r="AC20" s="3">
        <v>978248773</v>
      </c>
      <c r="AD20" s="3">
        <v>61465203</v>
      </c>
      <c r="AE20" s="3">
        <v>0</v>
      </c>
      <c r="AF20" s="3">
        <v>211709946</v>
      </c>
      <c r="AG20" s="3">
        <v>0.17791368945799538</v>
      </c>
      <c r="AH20" s="3" t="s">
        <v>310</v>
      </c>
      <c r="AI20" s="3"/>
    </row>
    <row r="21" spans="1:35" s="756" customFormat="1" ht="14.25" thickBot="1">
      <c r="A21" s="747" t="s">
        <v>1923</v>
      </c>
      <c r="B21" s="748">
        <v>1403478308</v>
      </c>
      <c r="C21" s="748">
        <v>27812419</v>
      </c>
      <c r="D21" s="748">
        <v>1318764806</v>
      </c>
      <c r="E21" s="693">
        <v>2750055533</v>
      </c>
      <c r="F21" s="749">
        <v>206284502</v>
      </c>
      <c r="G21" s="700">
        <v>158689776</v>
      </c>
      <c r="H21" s="750">
        <v>7.5011031422688002E-2</v>
      </c>
      <c r="I21" s="751">
        <v>206284502</v>
      </c>
      <c r="J21" s="700">
        <v>98263600</v>
      </c>
      <c r="K21" s="701">
        <v>0.61921821604940697</v>
      </c>
      <c r="L21" s="699">
        <v>0</v>
      </c>
      <c r="M21" s="700">
        <v>206284502</v>
      </c>
      <c r="N21" s="701">
        <v>7.5011031422688002E-2</v>
      </c>
      <c r="O21" s="752"/>
      <c r="P21" s="753"/>
      <c r="Q21" s="753"/>
      <c r="R21" s="753"/>
      <c r="S21" s="753"/>
      <c r="T21" s="753"/>
      <c r="U21" s="753"/>
      <c r="V21" s="754"/>
      <c r="W21" s="742"/>
      <c r="X21" s="743"/>
      <c r="Y21" s="744"/>
      <c r="Z21" s="699">
        <v>421593516</v>
      </c>
      <c r="AA21" s="700">
        <v>49778712</v>
      </c>
      <c r="AB21" s="708">
        <v>421593516</v>
      </c>
      <c r="AC21" s="699">
        <v>5234156</v>
      </c>
      <c r="AD21" s="700">
        <v>151679</v>
      </c>
      <c r="AE21" s="700">
        <v>0</v>
      </c>
      <c r="AF21" s="700">
        <v>421593516</v>
      </c>
      <c r="AG21" s="701">
        <v>0.98773707436663105</v>
      </c>
      <c r="AH21" s="745" t="s">
        <v>1924</v>
      </c>
      <c r="AI21" s="755"/>
    </row>
  </sheetData>
  <mergeCells count="1">
    <mergeCell ref="B6:C6"/>
  </mergeCells>
  <phoneticPr fontId="1"/>
  <hyperlinks>
    <hyperlink ref="V9" r:id="rId1"/>
    <hyperlink ref="V6" r:id="rId2"/>
    <hyperlink ref="V15" r:id="rId3"/>
  </hyperlinks>
  <pageMargins left="0.7" right="0.7" top="0.75" bottom="0.75" header="0.3" footer="0.3"/>
  <pageSetup paperSize="9" orientation="portrait" r:id="rId4"/>
  <drawing r:id="rId5"/>
  <legacy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65"/>
  <sheetViews>
    <sheetView zoomScaleNormal="100" workbookViewId="0">
      <selection activeCell="L10" sqref="L10"/>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[7]合計!C3</f>
        <v>新潟市</v>
      </c>
      <c r="C1" s="73"/>
      <c r="D1" s="73"/>
      <c r="E1" s="73"/>
      <c r="F1" s="73"/>
      <c r="G1" s="73"/>
      <c r="I1" s="32" t="s">
        <v>82</v>
      </c>
    </row>
    <row r="2" spans="1:10" ht="49.5" customHeight="1">
      <c r="B2" s="84"/>
      <c r="C2" s="73"/>
      <c r="D2" s="73"/>
      <c r="E2" s="820" t="s">
        <v>83</v>
      </c>
      <c r="F2" s="817"/>
      <c r="G2" s="817"/>
      <c r="H2" s="136">
        <f>SUMIF(G6:G356,"PPS",H6:H356)</f>
        <v>0</v>
      </c>
    </row>
    <row r="3" spans="1:10" s="73" customFormat="1" ht="16.5" customHeight="1">
      <c r="B3" s="43"/>
      <c r="E3" s="116"/>
      <c r="F3" s="116"/>
      <c r="G3" s="116"/>
      <c r="H3" s="140"/>
    </row>
    <row r="4" spans="1:10" ht="54">
      <c r="A4" s="48" t="s">
        <v>84</v>
      </c>
      <c r="B4" s="49" t="s">
        <v>57</v>
      </c>
      <c r="C4" s="49" t="s">
        <v>58</v>
      </c>
      <c r="D4" s="49" t="s">
        <v>61</v>
      </c>
      <c r="E4" s="49" t="s">
        <v>62</v>
      </c>
      <c r="F4" s="49" t="s">
        <v>59</v>
      </c>
      <c r="G4" s="50" t="s">
        <v>60</v>
      </c>
      <c r="H4" s="52" t="s">
        <v>85</v>
      </c>
      <c r="I4" s="117" t="s">
        <v>86</v>
      </c>
      <c r="J4" s="118" t="s">
        <v>87</v>
      </c>
    </row>
    <row r="5" spans="1:10" s="142" customFormat="1" ht="14.25" thickBot="1">
      <c r="B5" s="143" t="s">
        <v>69</v>
      </c>
      <c r="C5" s="143"/>
      <c r="D5" s="143"/>
      <c r="E5" s="143"/>
      <c r="F5" s="143"/>
      <c r="G5" s="143"/>
      <c r="H5" s="164">
        <f>SUM(H6:H65)</f>
        <v>0</v>
      </c>
      <c r="I5" s="164">
        <f>SUM(I6:I65)</f>
        <v>0</v>
      </c>
      <c r="J5" s="143" t="e">
        <f>H5/I5</f>
        <v>#DIV/0!</v>
      </c>
    </row>
    <row r="6" spans="1:10" ht="14.25" thickTop="1">
      <c r="A6" s="32">
        <v>1</v>
      </c>
      <c r="B6" s="70"/>
      <c r="C6" s="70"/>
      <c r="D6" s="70"/>
      <c r="E6" s="120"/>
      <c r="F6" s="70"/>
      <c r="G6" s="74"/>
      <c r="H6" s="136"/>
      <c r="I6" s="136"/>
      <c r="J6" s="49" t="e">
        <f t="shared" ref="J6:J65" si="0">H6/I6</f>
        <v>#DIV/0!</v>
      </c>
    </row>
    <row r="7" spans="1:10">
      <c r="A7" s="32">
        <v>2</v>
      </c>
      <c r="B7" s="70"/>
      <c r="C7" s="70"/>
      <c r="D7" s="70"/>
      <c r="E7" s="120"/>
      <c r="F7" s="70"/>
      <c r="G7" s="74"/>
      <c r="H7" s="136"/>
      <c r="I7" s="136"/>
      <c r="J7" s="49" t="e">
        <f t="shared" si="0"/>
        <v>#DIV/0!</v>
      </c>
    </row>
    <row r="8" spans="1:10">
      <c r="A8" s="32">
        <v>3</v>
      </c>
      <c r="B8" s="70"/>
      <c r="C8" s="70"/>
      <c r="D8" s="70"/>
      <c r="E8" s="120"/>
      <c r="F8" s="70"/>
      <c r="G8" s="74"/>
      <c r="H8" s="136"/>
      <c r="I8" s="136"/>
      <c r="J8" s="49" t="e">
        <f t="shared" si="0"/>
        <v>#DIV/0!</v>
      </c>
    </row>
    <row r="9" spans="1:10">
      <c r="A9" s="32">
        <v>4</v>
      </c>
      <c r="B9" s="49"/>
      <c r="C9" s="49"/>
      <c r="D9" s="49"/>
      <c r="E9" s="49"/>
      <c r="F9" s="49"/>
      <c r="G9" s="78"/>
      <c r="H9" s="49"/>
      <c r="I9" s="49"/>
      <c r="J9" s="49" t="e">
        <f t="shared" si="0"/>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65"/>
  <sheetViews>
    <sheetView zoomScaleNormal="100" workbookViewId="0">
      <selection activeCell="L10" sqref="L10"/>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[7]合計!C3</f>
        <v>新潟市</v>
      </c>
      <c r="C1" s="73"/>
      <c r="D1" s="73"/>
      <c r="E1" s="73"/>
      <c r="F1" s="73"/>
      <c r="G1" s="73"/>
      <c r="I1" s="32" t="s">
        <v>88</v>
      </c>
    </row>
    <row r="2" spans="1:10" s="34" customFormat="1" ht="56.25" customHeight="1">
      <c r="B2" s="84"/>
      <c r="E2" s="820" t="s">
        <v>89</v>
      </c>
      <c r="F2" s="817"/>
      <c r="G2" s="817"/>
      <c r="H2" s="165">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52" t="s">
        <v>60</v>
      </c>
      <c r="H4" s="117" t="s">
        <v>93</v>
      </c>
      <c r="I4" s="117" t="s">
        <v>94</v>
      </c>
      <c r="J4" s="118" t="s">
        <v>87</v>
      </c>
    </row>
    <row r="5" spans="1:10" s="142" customFormat="1" ht="14.25" thickBot="1">
      <c r="B5" s="143" t="s">
        <v>69</v>
      </c>
      <c r="C5" s="143"/>
      <c r="D5" s="143"/>
      <c r="E5" s="143"/>
      <c r="F5" s="143"/>
      <c r="G5" s="143"/>
      <c r="H5" s="164">
        <f>SUM(H6:H65)</f>
        <v>0</v>
      </c>
      <c r="I5" s="164">
        <f>SUM(I6:I65)</f>
        <v>0</v>
      </c>
      <c r="J5" s="143" t="e">
        <f>H5/I5</f>
        <v>#DIV/0!</v>
      </c>
    </row>
    <row r="6" spans="1:10" ht="14.25" thickTop="1">
      <c r="A6" s="32">
        <v>1</v>
      </c>
      <c r="B6" s="70"/>
      <c r="C6" s="70"/>
      <c r="D6" s="70"/>
      <c r="E6" s="120"/>
      <c r="F6" s="70"/>
      <c r="G6" s="74"/>
      <c r="H6" s="166"/>
      <c r="I6" s="166"/>
      <c r="J6" s="49" t="e">
        <f t="shared" ref="J6:J65" si="0">H6/I6</f>
        <v>#DIV/0!</v>
      </c>
    </row>
    <row r="7" spans="1:10">
      <c r="A7" s="32">
        <v>2</v>
      </c>
      <c r="B7" s="70"/>
      <c r="C7" s="70"/>
      <c r="D7" s="70"/>
      <c r="E7" s="120"/>
      <c r="F7" s="70"/>
      <c r="G7" s="74"/>
      <c r="H7" s="166"/>
      <c r="I7" s="166"/>
      <c r="J7" s="49" t="e">
        <f t="shared" si="0"/>
        <v>#DIV/0!</v>
      </c>
    </row>
    <row r="8" spans="1:10">
      <c r="A8" s="32">
        <v>3</v>
      </c>
      <c r="B8" s="70"/>
      <c r="C8" s="70"/>
      <c r="D8" s="70"/>
      <c r="E8" s="120"/>
      <c r="F8" s="70"/>
      <c r="G8" s="74"/>
      <c r="H8" s="166"/>
      <c r="I8" s="166"/>
      <c r="J8" s="49" t="e">
        <f t="shared" si="0"/>
        <v>#DIV/0!</v>
      </c>
    </row>
    <row r="9" spans="1:10">
      <c r="A9" s="32">
        <v>4</v>
      </c>
      <c r="B9" s="70"/>
      <c r="C9" s="70"/>
      <c r="D9" s="70"/>
      <c r="E9" s="70"/>
      <c r="F9" s="70"/>
      <c r="G9" s="74"/>
      <c r="H9" s="125"/>
      <c r="I9" s="125"/>
      <c r="J9" s="49" t="e">
        <f t="shared" si="0"/>
        <v>#DIV/0!</v>
      </c>
    </row>
    <row r="10" spans="1:10">
      <c r="A10" s="32">
        <v>5</v>
      </c>
      <c r="B10" s="70"/>
      <c r="C10" s="70"/>
      <c r="D10" s="70"/>
      <c r="E10" s="70"/>
      <c r="F10" s="70"/>
      <c r="G10" s="74"/>
      <c r="H10" s="125"/>
      <c r="I10" s="125"/>
      <c r="J10" s="49" t="e">
        <f t="shared" si="0"/>
        <v>#DIV/0!</v>
      </c>
    </row>
    <row r="11" spans="1:10">
      <c r="A11" s="73">
        <v>6</v>
      </c>
      <c r="B11" s="75"/>
      <c r="C11" s="70"/>
      <c r="D11" s="70"/>
      <c r="E11" s="70"/>
      <c r="F11" s="70"/>
      <c r="G11" s="74"/>
      <c r="H11" s="125"/>
      <c r="I11" s="125"/>
      <c r="J11" s="49" t="e">
        <f t="shared" si="0"/>
        <v>#DIV/0!</v>
      </c>
    </row>
    <row r="12" spans="1:10">
      <c r="A12" s="73">
        <v>7</v>
      </c>
      <c r="B12" s="75"/>
      <c r="C12" s="70"/>
      <c r="D12" s="70"/>
      <c r="E12" s="70"/>
      <c r="F12" s="70"/>
      <c r="G12" s="74"/>
      <c r="H12" s="125"/>
      <c r="I12" s="125"/>
      <c r="J12" s="49" t="e">
        <f t="shared" si="0"/>
        <v>#DIV/0!</v>
      </c>
    </row>
    <row r="13" spans="1:10">
      <c r="A13" s="32">
        <v>8</v>
      </c>
      <c r="B13" s="70"/>
      <c r="C13" s="70"/>
      <c r="D13" s="70"/>
      <c r="E13" s="70"/>
      <c r="F13" s="70"/>
      <c r="G13" s="74"/>
      <c r="H13" s="125"/>
      <c r="I13" s="125"/>
      <c r="J13" s="49" t="e">
        <f t="shared" si="0"/>
        <v>#DIV/0!</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59"/>
  <sheetViews>
    <sheetView zoomScale="85" zoomScaleNormal="85" workbookViewId="0">
      <selection activeCell="H3" sqref="H3"/>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4.625" style="32" customWidth="1"/>
    <col min="9" max="9" width="15.125" style="32" bestFit="1" customWidth="1"/>
    <col min="10" max="10" width="9" style="32"/>
    <col min="11" max="11" width="9" style="35"/>
    <col min="12" max="12" width="12.25" style="35" customWidth="1"/>
    <col min="13" max="13" width="14.5" style="32" customWidth="1"/>
    <col min="14" max="14" width="8.5" style="32" bestFit="1" customWidth="1"/>
    <col min="15" max="257" width="9" style="32"/>
    <col min="258" max="258" width="20" style="32" customWidth="1"/>
    <col min="259" max="259" width="11" style="32" bestFit="1" customWidth="1"/>
    <col min="260" max="260" width="18.375" style="32" bestFit="1" customWidth="1"/>
    <col min="261" max="261" width="13.125" style="32" bestFit="1" customWidth="1"/>
    <col min="262" max="263" width="13" style="32" customWidth="1"/>
    <col min="264" max="264" width="14.625" style="32" customWidth="1"/>
    <col min="265" max="265" width="15.125" style="32" bestFit="1" customWidth="1"/>
    <col min="266" max="267" width="9" style="32"/>
    <col min="268" max="268" width="12.25" style="32" customWidth="1"/>
    <col min="269" max="269" width="14.5" style="32" customWidth="1"/>
    <col min="270" max="270" width="7.25" style="32" bestFit="1" customWidth="1"/>
    <col min="271" max="513" width="9" style="32"/>
    <col min="514" max="514" width="20" style="32" customWidth="1"/>
    <col min="515" max="515" width="11" style="32" bestFit="1" customWidth="1"/>
    <col min="516" max="516" width="18.375" style="32" bestFit="1" customWidth="1"/>
    <col min="517" max="517" width="13.125" style="32" bestFit="1" customWidth="1"/>
    <col min="518" max="519" width="13" style="32" customWidth="1"/>
    <col min="520" max="520" width="14.625" style="32" customWidth="1"/>
    <col min="521" max="521" width="15.125" style="32" bestFit="1" customWidth="1"/>
    <col min="522" max="523" width="9" style="32"/>
    <col min="524" max="524" width="12.25" style="32" customWidth="1"/>
    <col min="525" max="525" width="14.5" style="32" customWidth="1"/>
    <col min="526" max="526" width="7.25" style="32" bestFit="1" customWidth="1"/>
    <col min="527" max="769" width="9" style="32"/>
    <col min="770" max="770" width="20" style="32" customWidth="1"/>
    <col min="771" max="771" width="11" style="32" bestFit="1" customWidth="1"/>
    <col min="772" max="772" width="18.375" style="32" bestFit="1" customWidth="1"/>
    <col min="773" max="773" width="13.125" style="32" bestFit="1" customWidth="1"/>
    <col min="774" max="775" width="13" style="32" customWidth="1"/>
    <col min="776" max="776" width="14.625" style="32" customWidth="1"/>
    <col min="777" max="777" width="15.125" style="32" bestFit="1" customWidth="1"/>
    <col min="778" max="779" width="9" style="32"/>
    <col min="780" max="780" width="12.25" style="32" customWidth="1"/>
    <col min="781" max="781" width="14.5" style="32" customWidth="1"/>
    <col min="782" max="782" width="7.25" style="32" bestFit="1" customWidth="1"/>
    <col min="783" max="1025" width="9" style="32"/>
    <col min="1026" max="1026" width="20" style="32" customWidth="1"/>
    <col min="1027" max="1027" width="11" style="32" bestFit="1" customWidth="1"/>
    <col min="1028" max="1028" width="18.375" style="32" bestFit="1" customWidth="1"/>
    <col min="1029" max="1029" width="13.125" style="32" bestFit="1" customWidth="1"/>
    <col min="1030" max="1031" width="13" style="32" customWidth="1"/>
    <col min="1032" max="1032" width="14.625" style="32" customWidth="1"/>
    <col min="1033" max="1033" width="15.125" style="32" bestFit="1" customWidth="1"/>
    <col min="1034" max="1035" width="9" style="32"/>
    <col min="1036" max="1036" width="12.25" style="32" customWidth="1"/>
    <col min="1037" max="1037" width="14.5" style="32" customWidth="1"/>
    <col min="1038" max="1038" width="7.25" style="32" bestFit="1" customWidth="1"/>
    <col min="1039" max="1281" width="9" style="32"/>
    <col min="1282" max="1282" width="20" style="32" customWidth="1"/>
    <col min="1283" max="1283" width="11" style="32" bestFit="1" customWidth="1"/>
    <col min="1284" max="1284" width="18.375" style="32" bestFit="1" customWidth="1"/>
    <col min="1285" max="1285" width="13.125" style="32" bestFit="1" customWidth="1"/>
    <col min="1286" max="1287" width="13" style="32" customWidth="1"/>
    <col min="1288" max="1288" width="14.625" style="32" customWidth="1"/>
    <col min="1289" max="1289" width="15.125" style="32" bestFit="1" customWidth="1"/>
    <col min="1290" max="1291" width="9" style="32"/>
    <col min="1292" max="1292" width="12.25" style="32" customWidth="1"/>
    <col min="1293" max="1293" width="14.5" style="32" customWidth="1"/>
    <col min="1294" max="1294" width="7.25" style="32" bestFit="1" customWidth="1"/>
    <col min="1295" max="1537" width="9" style="32"/>
    <col min="1538" max="1538" width="20" style="32" customWidth="1"/>
    <col min="1539" max="1539" width="11" style="32" bestFit="1" customWidth="1"/>
    <col min="1540" max="1540" width="18.375" style="32" bestFit="1" customWidth="1"/>
    <col min="1541" max="1541" width="13.125" style="32" bestFit="1" customWidth="1"/>
    <col min="1542" max="1543" width="13" style="32" customWidth="1"/>
    <col min="1544" max="1544" width="14.625" style="32" customWidth="1"/>
    <col min="1545" max="1545" width="15.125" style="32" bestFit="1" customWidth="1"/>
    <col min="1546" max="1547" width="9" style="32"/>
    <col min="1548" max="1548" width="12.25" style="32" customWidth="1"/>
    <col min="1549" max="1549" width="14.5" style="32" customWidth="1"/>
    <col min="1550" max="1550" width="7.25" style="32" bestFit="1" customWidth="1"/>
    <col min="1551" max="1793" width="9" style="32"/>
    <col min="1794" max="1794" width="20" style="32" customWidth="1"/>
    <col min="1795" max="1795" width="11" style="32" bestFit="1" customWidth="1"/>
    <col min="1796" max="1796" width="18.375" style="32" bestFit="1" customWidth="1"/>
    <col min="1797" max="1797" width="13.125" style="32" bestFit="1" customWidth="1"/>
    <col min="1798" max="1799" width="13" style="32" customWidth="1"/>
    <col min="1800" max="1800" width="14.625" style="32" customWidth="1"/>
    <col min="1801" max="1801" width="15.125" style="32" bestFit="1" customWidth="1"/>
    <col min="1802" max="1803" width="9" style="32"/>
    <col min="1804" max="1804" width="12.25" style="32" customWidth="1"/>
    <col min="1805" max="1805" width="14.5" style="32" customWidth="1"/>
    <col min="1806" max="1806" width="7.25" style="32" bestFit="1" customWidth="1"/>
    <col min="1807" max="2049" width="9" style="32"/>
    <col min="2050" max="2050" width="20" style="32" customWidth="1"/>
    <col min="2051" max="2051" width="11" style="32" bestFit="1" customWidth="1"/>
    <col min="2052" max="2052" width="18.375" style="32" bestFit="1" customWidth="1"/>
    <col min="2053" max="2053" width="13.125" style="32" bestFit="1" customWidth="1"/>
    <col min="2054" max="2055" width="13" style="32" customWidth="1"/>
    <col min="2056" max="2056" width="14.625" style="32" customWidth="1"/>
    <col min="2057" max="2057" width="15.125" style="32" bestFit="1" customWidth="1"/>
    <col min="2058" max="2059" width="9" style="32"/>
    <col min="2060" max="2060" width="12.25" style="32" customWidth="1"/>
    <col min="2061" max="2061" width="14.5" style="32" customWidth="1"/>
    <col min="2062" max="2062" width="7.25" style="32" bestFit="1" customWidth="1"/>
    <col min="2063" max="2305" width="9" style="32"/>
    <col min="2306" max="2306" width="20" style="32" customWidth="1"/>
    <col min="2307" max="2307" width="11" style="32" bestFit="1" customWidth="1"/>
    <col min="2308" max="2308" width="18.375" style="32" bestFit="1" customWidth="1"/>
    <col min="2309" max="2309" width="13.125" style="32" bestFit="1" customWidth="1"/>
    <col min="2310" max="2311" width="13" style="32" customWidth="1"/>
    <col min="2312" max="2312" width="14.625" style="32" customWidth="1"/>
    <col min="2313" max="2313" width="15.125" style="32" bestFit="1" customWidth="1"/>
    <col min="2314" max="2315" width="9" style="32"/>
    <col min="2316" max="2316" width="12.25" style="32" customWidth="1"/>
    <col min="2317" max="2317" width="14.5" style="32" customWidth="1"/>
    <col min="2318" max="2318" width="7.25" style="32" bestFit="1" customWidth="1"/>
    <col min="2319" max="2561" width="9" style="32"/>
    <col min="2562" max="2562" width="20" style="32" customWidth="1"/>
    <col min="2563" max="2563" width="11" style="32" bestFit="1" customWidth="1"/>
    <col min="2564" max="2564" width="18.375" style="32" bestFit="1" customWidth="1"/>
    <col min="2565" max="2565" width="13.125" style="32" bestFit="1" customWidth="1"/>
    <col min="2566" max="2567" width="13" style="32" customWidth="1"/>
    <col min="2568" max="2568" width="14.625" style="32" customWidth="1"/>
    <col min="2569" max="2569" width="15.125" style="32" bestFit="1" customWidth="1"/>
    <col min="2570" max="2571" width="9" style="32"/>
    <col min="2572" max="2572" width="12.25" style="32" customWidth="1"/>
    <col min="2573" max="2573" width="14.5" style="32" customWidth="1"/>
    <col min="2574" max="2574" width="7.25" style="32" bestFit="1" customWidth="1"/>
    <col min="2575" max="2817" width="9" style="32"/>
    <col min="2818" max="2818" width="20" style="32" customWidth="1"/>
    <col min="2819" max="2819" width="11" style="32" bestFit="1" customWidth="1"/>
    <col min="2820" max="2820" width="18.375" style="32" bestFit="1" customWidth="1"/>
    <col min="2821" max="2821" width="13.125" style="32" bestFit="1" customWidth="1"/>
    <col min="2822" max="2823" width="13" style="32" customWidth="1"/>
    <col min="2824" max="2824" width="14.625" style="32" customWidth="1"/>
    <col min="2825" max="2825" width="15.125" style="32" bestFit="1" customWidth="1"/>
    <col min="2826" max="2827" width="9" style="32"/>
    <col min="2828" max="2828" width="12.25" style="32" customWidth="1"/>
    <col min="2829" max="2829" width="14.5" style="32" customWidth="1"/>
    <col min="2830" max="2830" width="7.25" style="32" bestFit="1" customWidth="1"/>
    <col min="2831" max="3073" width="9" style="32"/>
    <col min="3074" max="3074" width="20" style="32" customWidth="1"/>
    <col min="3075" max="3075" width="11" style="32" bestFit="1" customWidth="1"/>
    <col min="3076" max="3076" width="18.375" style="32" bestFit="1" customWidth="1"/>
    <col min="3077" max="3077" width="13.125" style="32" bestFit="1" customWidth="1"/>
    <col min="3078" max="3079" width="13" style="32" customWidth="1"/>
    <col min="3080" max="3080" width="14.625" style="32" customWidth="1"/>
    <col min="3081" max="3081" width="15.125" style="32" bestFit="1" customWidth="1"/>
    <col min="3082" max="3083" width="9" style="32"/>
    <col min="3084" max="3084" width="12.25" style="32" customWidth="1"/>
    <col min="3085" max="3085" width="14.5" style="32" customWidth="1"/>
    <col min="3086" max="3086" width="7.25" style="32" bestFit="1" customWidth="1"/>
    <col min="3087" max="3329" width="9" style="32"/>
    <col min="3330" max="3330" width="20" style="32" customWidth="1"/>
    <col min="3331" max="3331" width="11" style="32" bestFit="1" customWidth="1"/>
    <col min="3332" max="3332" width="18.375" style="32" bestFit="1" customWidth="1"/>
    <col min="3333" max="3333" width="13.125" style="32" bestFit="1" customWidth="1"/>
    <col min="3334" max="3335" width="13" style="32" customWidth="1"/>
    <col min="3336" max="3336" width="14.625" style="32" customWidth="1"/>
    <col min="3337" max="3337" width="15.125" style="32" bestFit="1" customWidth="1"/>
    <col min="3338" max="3339" width="9" style="32"/>
    <col min="3340" max="3340" width="12.25" style="32" customWidth="1"/>
    <col min="3341" max="3341" width="14.5" style="32" customWidth="1"/>
    <col min="3342" max="3342" width="7.25" style="32" bestFit="1" customWidth="1"/>
    <col min="3343" max="3585" width="9" style="32"/>
    <col min="3586" max="3586" width="20" style="32" customWidth="1"/>
    <col min="3587" max="3587" width="11" style="32" bestFit="1" customWidth="1"/>
    <col min="3588" max="3588" width="18.375" style="32" bestFit="1" customWidth="1"/>
    <col min="3589" max="3589" width="13.125" style="32" bestFit="1" customWidth="1"/>
    <col min="3590" max="3591" width="13" style="32" customWidth="1"/>
    <col min="3592" max="3592" width="14.625" style="32" customWidth="1"/>
    <col min="3593" max="3593" width="15.125" style="32" bestFit="1" customWidth="1"/>
    <col min="3594" max="3595" width="9" style="32"/>
    <col min="3596" max="3596" width="12.25" style="32" customWidth="1"/>
    <col min="3597" max="3597" width="14.5" style="32" customWidth="1"/>
    <col min="3598" max="3598" width="7.25" style="32" bestFit="1" customWidth="1"/>
    <col min="3599" max="3841" width="9" style="32"/>
    <col min="3842" max="3842" width="20" style="32" customWidth="1"/>
    <col min="3843" max="3843" width="11" style="32" bestFit="1" customWidth="1"/>
    <col min="3844" max="3844" width="18.375" style="32" bestFit="1" customWidth="1"/>
    <col min="3845" max="3845" width="13.125" style="32" bestFit="1" customWidth="1"/>
    <col min="3846" max="3847" width="13" style="32" customWidth="1"/>
    <col min="3848" max="3848" width="14.625" style="32" customWidth="1"/>
    <col min="3849" max="3849" width="15.125" style="32" bestFit="1" customWidth="1"/>
    <col min="3850" max="3851" width="9" style="32"/>
    <col min="3852" max="3852" width="12.25" style="32" customWidth="1"/>
    <col min="3853" max="3853" width="14.5" style="32" customWidth="1"/>
    <col min="3854" max="3854" width="7.25" style="32" bestFit="1" customWidth="1"/>
    <col min="3855" max="4097" width="9" style="32"/>
    <col min="4098" max="4098" width="20" style="32" customWidth="1"/>
    <col min="4099" max="4099" width="11" style="32" bestFit="1" customWidth="1"/>
    <col min="4100" max="4100" width="18.375" style="32" bestFit="1" customWidth="1"/>
    <col min="4101" max="4101" width="13.125" style="32" bestFit="1" customWidth="1"/>
    <col min="4102" max="4103" width="13" style="32" customWidth="1"/>
    <col min="4104" max="4104" width="14.625" style="32" customWidth="1"/>
    <col min="4105" max="4105" width="15.125" style="32" bestFit="1" customWidth="1"/>
    <col min="4106" max="4107" width="9" style="32"/>
    <col min="4108" max="4108" width="12.25" style="32" customWidth="1"/>
    <col min="4109" max="4109" width="14.5" style="32" customWidth="1"/>
    <col min="4110" max="4110" width="7.25" style="32" bestFit="1" customWidth="1"/>
    <col min="4111" max="4353" width="9" style="32"/>
    <col min="4354" max="4354" width="20" style="32" customWidth="1"/>
    <col min="4355" max="4355" width="11" style="32" bestFit="1" customWidth="1"/>
    <col min="4356" max="4356" width="18.375" style="32" bestFit="1" customWidth="1"/>
    <col min="4357" max="4357" width="13.125" style="32" bestFit="1" customWidth="1"/>
    <col min="4358" max="4359" width="13" style="32" customWidth="1"/>
    <col min="4360" max="4360" width="14.625" style="32" customWidth="1"/>
    <col min="4361" max="4361" width="15.125" style="32" bestFit="1" customWidth="1"/>
    <col min="4362" max="4363" width="9" style="32"/>
    <col min="4364" max="4364" width="12.25" style="32" customWidth="1"/>
    <col min="4365" max="4365" width="14.5" style="32" customWidth="1"/>
    <col min="4366" max="4366" width="7.25" style="32" bestFit="1" customWidth="1"/>
    <col min="4367" max="4609" width="9" style="32"/>
    <col min="4610" max="4610" width="20" style="32" customWidth="1"/>
    <col min="4611" max="4611" width="11" style="32" bestFit="1" customWidth="1"/>
    <col min="4612" max="4612" width="18.375" style="32" bestFit="1" customWidth="1"/>
    <col min="4613" max="4613" width="13.125" style="32" bestFit="1" customWidth="1"/>
    <col min="4614" max="4615" width="13" style="32" customWidth="1"/>
    <col min="4616" max="4616" width="14.625" style="32" customWidth="1"/>
    <col min="4617" max="4617" width="15.125" style="32" bestFit="1" customWidth="1"/>
    <col min="4618" max="4619" width="9" style="32"/>
    <col min="4620" max="4620" width="12.25" style="32" customWidth="1"/>
    <col min="4621" max="4621" width="14.5" style="32" customWidth="1"/>
    <col min="4622" max="4622" width="7.25" style="32" bestFit="1" customWidth="1"/>
    <col min="4623" max="4865" width="9" style="32"/>
    <col min="4866" max="4866" width="20" style="32" customWidth="1"/>
    <col min="4867" max="4867" width="11" style="32" bestFit="1" customWidth="1"/>
    <col min="4868" max="4868" width="18.375" style="32" bestFit="1" customWidth="1"/>
    <col min="4869" max="4869" width="13.125" style="32" bestFit="1" customWidth="1"/>
    <col min="4870" max="4871" width="13" style="32" customWidth="1"/>
    <col min="4872" max="4872" width="14.625" style="32" customWidth="1"/>
    <col min="4873" max="4873" width="15.125" style="32" bestFit="1" customWidth="1"/>
    <col min="4874" max="4875" width="9" style="32"/>
    <col min="4876" max="4876" width="12.25" style="32" customWidth="1"/>
    <col min="4877" max="4877" width="14.5" style="32" customWidth="1"/>
    <col min="4878" max="4878" width="7.25" style="32" bestFit="1" customWidth="1"/>
    <col min="4879" max="5121" width="9" style="32"/>
    <col min="5122" max="5122" width="20" style="32" customWidth="1"/>
    <col min="5123" max="5123" width="11" style="32" bestFit="1" customWidth="1"/>
    <col min="5124" max="5124" width="18.375" style="32" bestFit="1" customWidth="1"/>
    <col min="5125" max="5125" width="13.125" style="32" bestFit="1" customWidth="1"/>
    <col min="5126" max="5127" width="13" style="32" customWidth="1"/>
    <col min="5128" max="5128" width="14.625" style="32" customWidth="1"/>
    <col min="5129" max="5129" width="15.125" style="32" bestFit="1" customWidth="1"/>
    <col min="5130" max="5131" width="9" style="32"/>
    <col min="5132" max="5132" width="12.25" style="32" customWidth="1"/>
    <col min="5133" max="5133" width="14.5" style="32" customWidth="1"/>
    <col min="5134" max="5134" width="7.25" style="32" bestFit="1" customWidth="1"/>
    <col min="5135" max="5377" width="9" style="32"/>
    <col min="5378" max="5378" width="20" style="32" customWidth="1"/>
    <col min="5379" max="5379" width="11" style="32" bestFit="1" customWidth="1"/>
    <col min="5380" max="5380" width="18.375" style="32" bestFit="1" customWidth="1"/>
    <col min="5381" max="5381" width="13.125" style="32" bestFit="1" customWidth="1"/>
    <col min="5382" max="5383" width="13" style="32" customWidth="1"/>
    <col min="5384" max="5384" width="14.625" style="32" customWidth="1"/>
    <col min="5385" max="5385" width="15.125" style="32" bestFit="1" customWidth="1"/>
    <col min="5386" max="5387" width="9" style="32"/>
    <col min="5388" max="5388" width="12.25" style="32" customWidth="1"/>
    <col min="5389" max="5389" width="14.5" style="32" customWidth="1"/>
    <col min="5390" max="5390" width="7.25" style="32" bestFit="1" customWidth="1"/>
    <col min="5391" max="5633" width="9" style="32"/>
    <col min="5634" max="5634" width="20" style="32" customWidth="1"/>
    <col min="5635" max="5635" width="11" style="32" bestFit="1" customWidth="1"/>
    <col min="5636" max="5636" width="18.375" style="32" bestFit="1" customWidth="1"/>
    <col min="5637" max="5637" width="13.125" style="32" bestFit="1" customWidth="1"/>
    <col min="5638" max="5639" width="13" style="32" customWidth="1"/>
    <col min="5640" max="5640" width="14.625" style="32" customWidth="1"/>
    <col min="5641" max="5641" width="15.125" style="32" bestFit="1" customWidth="1"/>
    <col min="5642" max="5643" width="9" style="32"/>
    <col min="5644" max="5644" width="12.25" style="32" customWidth="1"/>
    <col min="5645" max="5645" width="14.5" style="32" customWidth="1"/>
    <col min="5646" max="5646" width="7.25" style="32" bestFit="1" customWidth="1"/>
    <col min="5647" max="5889" width="9" style="32"/>
    <col min="5890" max="5890" width="20" style="32" customWidth="1"/>
    <col min="5891" max="5891" width="11" style="32" bestFit="1" customWidth="1"/>
    <col min="5892" max="5892" width="18.375" style="32" bestFit="1" customWidth="1"/>
    <col min="5893" max="5893" width="13.125" style="32" bestFit="1" customWidth="1"/>
    <col min="5894" max="5895" width="13" style="32" customWidth="1"/>
    <col min="5896" max="5896" width="14.625" style="32" customWidth="1"/>
    <col min="5897" max="5897" width="15.125" style="32" bestFit="1" customWidth="1"/>
    <col min="5898" max="5899" width="9" style="32"/>
    <col min="5900" max="5900" width="12.25" style="32" customWidth="1"/>
    <col min="5901" max="5901" width="14.5" style="32" customWidth="1"/>
    <col min="5902" max="5902" width="7.25" style="32" bestFit="1" customWidth="1"/>
    <col min="5903" max="6145" width="9" style="32"/>
    <col min="6146" max="6146" width="20" style="32" customWidth="1"/>
    <col min="6147" max="6147" width="11" style="32" bestFit="1" customWidth="1"/>
    <col min="6148" max="6148" width="18.375" style="32" bestFit="1" customWidth="1"/>
    <col min="6149" max="6149" width="13.125" style="32" bestFit="1" customWidth="1"/>
    <col min="6150" max="6151" width="13" style="32" customWidth="1"/>
    <col min="6152" max="6152" width="14.625" style="32" customWidth="1"/>
    <col min="6153" max="6153" width="15.125" style="32" bestFit="1" customWidth="1"/>
    <col min="6154" max="6155" width="9" style="32"/>
    <col min="6156" max="6156" width="12.25" style="32" customWidth="1"/>
    <col min="6157" max="6157" width="14.5" style="32" customWidth="1"/>
    <col min="6158" max="6158" width="7.25" style="32" bestFit="1" customWidth="1"/>
    <col min="6159" max="6401" width="9" style="32"/>
    <col min="6402" max="6402" width="20" style="32" customWidth="1"/>
    <col min="6403" max="6403" width="11" style="32" bestFit="1" customWidth="1"/>
    <col min="6404" max="6404" width="18.375" style="32" bestFit="1" customWidth="1"/>
    <col min="6405" max="6405" width="13.125" style="32" bestFit="1" customWidth="1"/>
    <col min="6406" max="6407" width="13" style="32" customWidth="1"/>
    <col min="6408" max="6408" width="14.625" style="32" customWidth="1"/>
    <col min="6409" max="6409" width="15.125" style="32" bestFit="1" customWidth="1"/>
    <col min="6410" max="6411" width="9" style="32"/>
    <col min="6412" max="6412" width="12.25" style="32" customWidth="1"/>
    <col min="6413" max="6413" width="14.5" style="32" customWidth="1"/>
    <col min="6414" max="6414" width="7.25" style="32" bestFit="1" customWidth="1"/>
    <col min="6415" max="6657" width="9" style="32"/>
    <col min="6658" max="6658" width="20" style="32" customWidth="1"/>
    <col min="6659" max="6659" width="11" style="32" bestFit="1" customWidth="1"/>
    <col min="6660" max="6660" width="18.375" style="32" bestFit="1" customWidth="1"/>
    <col min="6661" max="6661" width="13.125" style="32" bestFit="1" customWidth="1"/>
    <col min="6662" max="6663" width="13" style="32" customWidth="1"/>
    <col min="6664" max="6664" width="14.625" style="32" customWidth="1"/>
    <col min="6665" max="6665" width="15.125" style="32" bestFit="1" customWidth="1"/>
    <col min="6666" max="6667" width="9" style="32"/>
    <col min="6668" max="6668" width="12.25" style="32" customWidth="1"/>
    <col min="6669" max="6669" width="14.5" style="32" customWidth="1"/>
    <col min="6670" max="6670" width="7.25" style="32" bestFit="1" customWidth="1"/>
    <col min="6671" max="6913" width="9" style="32"/>
    <col min="6914" max="6914" width="20" style="32" customWidth="1"/>
    <col min="6915" max="6915" width="11" style="32" bestFit="1" customWidth="1"/>
    <col min="6916" max="6916" width="18.375" style="32" bestFit="1" customWidth="1"/>
    <col min="6917" max="6917" width="13.125" style="32" bestFit="1" customWidth="1"/>
    <col min="6918" max="6919" width="13" style="32" customWidth="1"/>
    <col min="6920" max="6920" width="14.625" style="32" customWidth="1"/>
    <col min="6921" max="6921" width="15.125" style="32" bestFit="1" customWidth="1"/>
    <col min="6922" max="6923" width="9" style="32"/>
    <col min="6924" max="6924" width="12.25" style="32" customWidth="1"/>
    <col min="6925" max="6925" width="14.5" style="32" customWidth="1"/>
    <col min="6926" max="6926" width="7.25" style="32" bestFit="1" customWidth="1"/>
    <col min="6927" max="7169" width="9" style="32"/>
    <col min="7170" max="7170" width="20" style="32" customWidth="1"/>
    <col min="7171" max="7171" width="11" style="32" bestFit="1" customWidth="1"/>
    <col min="7172" max="7172" width="18.375" style="32" bestFit="1" customWidth="1"/>
    <col min="7173" max="7173" width="13.125" style="32" bestFit="1" customWidth="1"/>
    <col min="7174" max="7175" width="13" style="32" customWidth="1"/>
    <col min="7176" max="7176" width="14.625" style="32" customWidth="1"/>
    <col min="7177" max="7177" width="15.125" style="32" bestFit="1" customWidth="1"/>
    <col min="7178" max="7179" width="9" style="32"/>
    <col min="7180" max="7180" width="12.25" style="32" customWidth="1"/>
    <col min="7181" max="7181" width="14.5" style="32" customWidth="1"/>
    <col min="7182" max="7182" width="7.25" style="32" bestFit="1" customWidth="1"/>
    <col min="7183" max="7425" width="9" style="32"/>
    <col min="7426" max="7426" width="20" style="32" customWidth="1"/>
    <col min="7427" max="7427" width="11" style="32" bestFit="1" customWidth="1"/>
    <col min="7428" max="7428" width="18.375" style="32" bestFit="1" customWidth="1"/>
    <col min="7429" max="7429" width="13.125" style="32" bestFit="1" customWidth="1"/>
    <col min="7430" max="7431" width="13" style="32" customWidth="1"/>
    <col min="7432" max="7432" width="14.625" style="32" customWidth="1"/>
    <col min="7433" max="7433" width="15.125" style="32" bestFit="1" customWidth="1"/>
    <col min="7434" max="7435" width="9" style="32"/>
    <col min="7436" max="7436" width="12.25" style="32" customWidth="1"/>
    <col min="7437" max="7437" width="14.5" style="32" customWidth="1"/>
    <col min="7438" max="7438" width="7.25" style="32" bestFit="1" customWidth="1"/>
    <col min="7439" max="7681" width="9" style="32"/>
    <col min="7682" max="7682" width="20" style="32" customWidth="1"/>
    <col min="7683" max="7683" width="11" style="32" bestFit="1" customWidth="1"/>
    <col min="7684" max="7684" width="18.375" style="32" bestFit="1" customWidth="1"/>
    <col min="7685" max="7685" width="13.125" style="32" bestFit="1" customWidth="1"/>
    <col min="7686" max="7687" width="13" style="32" customWidth="1"/>
    <col min="7688" max="7688" width="14.625" style="32" customWidth="1"/>
    <col min="7689" max="7689" width="15.125" style="32" bestFit="1" customWidth="1"/>
    <col min="7690" max="7691" width="9" style="32"/>
    <col min="7692" max="7692" width="12.25" style="32" customWidth="1"/>
    <col min="7693" max="7693" width="14.5" style="32" customWidth="1"/>
    <col min="7694" max="7694" width="7.25" style="32" bestFit="1" customWidth="1"/>
    <col min="7695" max="7937" width="9" style="32"/>
    <col min="7938" max="7938" width="20" style="32" customWidth="1"/>
    <col min="7939" max="7939" width="11" style="32" bestFit="1" customWidth="1"/>
    <col min="7940" max="7940" width="18.375" style="32" bestFit="1" customWidth="1"/>
    <col min="7941" max="7941" width="13.125" style="32" bestFit="1" customWidth="1"/>
    <col min="7942" max="7943" width="13" style="32" customWidth="1"/>
    <col min="7944" max="7944" width="14.625" style="32" customWidth="1"/>
    <col min="7945" max="7945" width="15.125" style="32" bestFit="1" customWidth="1"/>
    <col min="7946" max="7947" width="9" style="32"/>
    <col min="7948" max="7948" width="12.25" style="32" customWidth="1"/>
    <col min="7949" max="7949" width="14.5" style="32" customWidth="1"/>
    <col min="7950" max="7950" width="7.25" style="32" bestFit="1" customWidth="1"/>
    <col min="7951" max="8193" width="9" style="32"/>
    <col min="8194" max="8194" width="20" style="32" customWidth="1"/>
    <col min="8195" max="8195" width="11" style="32" bestFit="1" customWidth="1"/>
    <col min="8196" max="8196" width="18.375" style="32" bestFit="1" customWidth="1"/>
    <col min="8197" max="8197" width="13.125" style="32" bestFit="1" customWidth="1"/>
    <col min="8198" max="8199" width="13" style="32" customWidth="1"/>
    <col min="8200" max="8200" width="14.625" style="32" customWidth="1"/>
    <col min="8201" max="8201" width="15.125" style="32" bestFit="1" customWidth="1"/>
    <col min="8202" max="8203" width="9" style="32"/>
    <col min="8204" max="8204" width="12.25" style="32" customWidth="1"/>
    <col min="8205" max="8205" width="14.5" style="32" customWidth="1"/>
    <col min="8206" max="8206" width="7.25" style="32" bestFit="1" customWidth="1"/>
    <col min="8207" max="8449" width="9" style="32"/>
    <col min="8450" max="8450" width="20" style="32" customWidth="1"/>
    <col min="8451" max="8451" width="11" style="32" bestFit="1" customWidth="1"/>
    <col min="8452" max="8452" width="18.375" style="32" bestFit="1" customWidth="1"/>
    <col min="8453" max="8453" width="13.125" style="32" bestFit="1" customWidth="1"/>
    <col min="8454" max="8455" width="13" style="32" customWidth="1"/>
    <col min="8456" max="8456" width="14.625" style="32" customWidth="1"/>
    <col min="8457" max="8457" width="15.125" style="32" bestFit="1" customWidth="1"/>
    <col min="8458" max="8459" width="9" style="32"/>
    <col min="8460" max="8460" width="12.25" style="32" customWidth="1"/>
    <col min="8461" max="8461" width="14.5" style="32" customWidth="1"/>
    <col min="8462" max="8462" width="7.25" style="32" bestFit="1" customWidth="1"/>
    <col min="8463" max="8705" width="9" style="32"/>
    <col min="8706" max="8706" width="20" style="32" customWidth="1"/>
    <col min="8707" max="8707" width="11" style="32" bestFit="1" customWidth="1"/>
    <col min="8708" max="8708" width="18.375" style="32" bestFit="1" customWidth="1"/>
    <col min="8709" max="8709" width="13.125" style="32" bestFit="1" customWidth="1"/>
    <col min="8710" max="8711" width="13" style="32" customWidth="1"/>
    <col min="8712" max="8712" width="14.625" style="32" customWidth="1"/>
    <col min="8713" max="8713" width="15.125" style="32" bestFit="1" customWidth="1"/>
    <col min="8714" max="8715" width="9" style="32"/>
    <col min="8716" max="8716" width="12.25" style="32" customWidth="1"/>
    <col min="8717" max="8717" width="14.5" style="32" customWidth="1"/>
    <col min="8718" max="8718" width="7.25" style="32" bestFit="1" customWidth="1"/>
    <col min="8719" max="8961" width="9" style="32"/>
    <col min="8962" max="8962" width="20" style="32" customWidth="1"/>
    <col min="8963" max="8963" width="11" style="32" bestFit="1" customWidth="1"/>
    <col min="8964" max="8964" width="18.375" style="32" bestFit="1" customWidth="1"/>
    <col min="8965" max="8965" width="13.125" style="32" bestFit="1" customWidth="1"/>
    <col min="8966" max="8967" width="13" style="32" customWidth="1"/>
    <col min="8968" max="8968" width="14.625" style="32" customWidth="1"/>
    <col min="8969" max="8969" width="15.125" style="32" bestFit="1" customWidth="1"/>
    <col min="8970" max="8971" width="9" style="32"/>
    <col min="8972" max="8972" width="12.25" style="32" customWidth="1"/>
    <col min="8973" max="8973" width="14.5" style="32" customWidth="1"/>
    <col min="8974" max="8974" width="7.25" style="32" bestFit="1" customWidth="1"/>
    <col min="8975" max="9217" width="9" style="32"/>
    <col min="9218" max="9218" width="20" style="32" customWidth="1"/>
    <col min="9219" max="9219" width="11" style="32" bestFit="1" customWidth="1"/>
    <col min="9220" max="9220" width="18.375" style="32" bestFit="1" customWidth="1"/>
    <col min="9221" max="9221" width="13.125" style="32" bestFit="1" customWidth="1"/>
    <col min="9222" max="9223" width="13" style="32" customWidth="1"/>
    <col min="9224" max="9224" width="14.625" style="32" customWidth="1"/>
    <col min="9225" max="9225" width="15.125" style="32" bestFit="1" customWidth="1"/>
    <col min="9226" max="9227" width="9" style="32"/>
    <col min="9228" max="9228" width="12.25" style="32" customWidth="1"/>
    <col min="9229" max="9229" width="14.5" style="32" customWidth="1"/>
    <col min="9230" max="9230" width="7.25" style="32" bestFit="1" customWidth="1"/>
    <col min="9231" max="9473" width="9" style="32"/>
    <col min="9474" max="9474" width="20" style="32" customWidth="1"/>
    <col min="9475" max="9475" width="11" style="32" bestFit="1" customWidth="1"/>
    <col min="9476" max="9476" width="18.375" style="32" bestFit="1" customWidth="1"/>
    <col min="9477" max="9477" width="13.125" style="32" bestFit="1" customWidth="1"/>
    <col min="9478" max="9479" width="13" style="32" customWidth="1"/>
    <col min="9480" max="9480" width="14.625" style="32" customWidth="1"/>
    <col min="9481" max="9481" width="15.125" style="32" bestFit="1" customWidth="1"/>
    <col min="9482" max="9483" width="9" style="32"/>
    <col min="9484" max="9484" width="12.25" style="32" customWidth="1"/>
    <col min="9485" max="9485" width="14.5" style="32" customWidth="1"/>
    <col min="9486" max="9486" width="7.25" style="32" bestFit="1" customWidth="1"/>
    <col min="9487" max="9729" width="9" style="32"/>
    <col min="9730" max="9730" width="20" style="32" customWidth="1"/>
    <col min="9731" max="9731" width="11" style="32" bestFit="1" customWidth="1"/>
    <col min="9732" max="9732" width="18.375" style="32" bestFit="1" customWidth="1"/>
    <col min="9733" max="9733" width="13.125" style="32" bestFit="1" customWidth="1"/>
    <col min="9734" max="9735" width="13" style="32" customWidth="1"/>
    <col min="9736" max="9736" width="14.625" style="32" customWidth="1"/>
    <col min="9737" max="9737" width="15.125" style="32" bestFit="1" customWidth="1"/>
    <col min="9738" max="9739" width="9" style="32"/>
    <col min="9740" max="9740" width="12.25" style="32" customWidth="1"/>
    <col min="9741" max="9741" width="14.5" style="32" customWidth="1"/>
    <col min="9742" max="9742" width="7.25" style="32" bestFit="1" customWidth="1"/>
    <col min="9743" max="9985" width="9" style="32"/>
    <col min="9986" max="9986" width="20" style="32" customWidth="1"/>
    <col min="9987" max="9987" width="11" style="32" bestFit="1" customWidth="1"/>
    <col min="9988" max="9988" width="18.375" style="32" bestFit="1" customWidth="1"/>
    <col min="9989" max="9989" width="13.125" style="32" bestFit="1" customWidth="1"/>
    <col min="9990" max="9991" width="13" style="32" customWidth="1"/>
    <col min="9992" max="9992" width="14.625" style="32" customWidth="1"/>
    <col min="9993" max="9993" width="15.125" style="32" bestFit="1" customWidth="1"/>
    <col min="9994" max="9995" width="9" style="32"/>
    <col min="9996" max="9996" width="12.25" style="32" customWidth="1"/>
    <col min="9997" max="9997" width="14.5" style="32" customWidth="1"/>
    <col min="9998" max="9998" width="7.25" style="32" bestFit="1" customWidth="1"/>
    <col min="9999"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7" width="13" style="32" customWidth="1"/>
    <col min="10248" max="10248" width="14.625" style="32" customWidth="1"/>
    <col min="10249" max="10249" width="15.125" style="32" bestFit="1" customWidth="1"/>
    <col min="10250" max="10251" width="9" style="32"/>
    <col min="10252" max="10252" width="12.25" style="32" customWidth="1"/>
    <col min="10253" max="10253" width="14.5" style="32" customWidth="1"/>
    <col min="10254" max="10254" width="7.25" style="32" bestFit="1" customWidth="1"/>
    <col min="10255"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3" width="13" style="32" customWidth="1"/>
    <col min="10504" max="10504" width="14.625" style="32" customWidth="1"/>
    <col min="10505" max="10505" width="15.125" style="32" bestFit="1" customWidth="1"/>
    <col min="10506" max="10507" width="9" style="32"/>
    <col min="10508" max="10508" width="12.25" style="32" customWidth="1"/>
    <col min="10509" max="10509" width="14.5" style="32" customWidth="1"/>
    <col min="10510" max="10510" width="7.25" style="32" bestFit="1" customWidth="1"/>
    <col min="10511"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59" width="13" style="32" customWidth="1"/>
    <col min="10760" max="10760" width="14.625" style="32" customWidth="1"/>
    <col min="10761" max="10761" width="15.125" style="32" bestFit="1" customWidth="1"/>
    <col min="10762" max="10763" width="9" style="32"/>
    <col min="10764" max="10764" width="12.25" style="32" customWidth="1"/>
    <col min="10765" max="10765" width="14.5" style="32" customWidth="1"/>
    <col min="10766" max="10766" width="7.25" style="32" bestFit="1" customWidth="1"/>
    <col min="10767"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5" width="13" style="32" customWidth="1"/>
    <col min="11016" max="11016" width="14.625" style="32" customWidth="1"/>
    <col min="11017" max="11017" width="15.125" style="32" bestFit="1" customWidth="1"/>
    <col min="11018" max="11019" width="9" style="32"/>
    <col min="11020" max="11020" width="12.25" style="32" customWidth="1"/>
    <col min="11021" max="11021" width="14.5" style="32" customWidth="1"/>
    <col min="11022" max="11022" width="7.25" style="32" bestFit="1" customWidth="1"/>
    <col min="11023"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1" width="13" style="32" customWidth="1"/>
    <col min="11272" max="11272" width="14.625" style="32" customWidth="1"/>
    <col min="11273" max="11273" width="15.125" style="32" bestFit="1" customWidth="1"/>
    <col min="11274" max="11275" width="9" style="32"/>
    <col min="11276" max="11276" width="12.25" style="32" customWidth="1"/>
    <col min="11277" max="11277" width="14.5" style="32" customWidth="1"/>
    <col min="11278" max="11278" width="7.25" style="32" bestFit="1" customWidth="1"/>
    <col min="11279"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7" width="13" style="32" customWidth="1"/>
    <col min="11528" max="11528" width="14.625" style="32" customWidth="1"/>
    <col min="11529" max="11529" width="15.125" style="32" bestFit="1" customWidth="1"/>
    <col min="11530" max="11531" width="9" style="32"/>
    <col min="11532" max="11532" width="12.25" style="32" customWidth="1"/>
    <col min="11533" max="11533" width="14.5" style="32" customWidth="1"/>
    <col min="11534" max="11534" width="7.25" style="32" bestFit="1" customWidth="1"/>
    <col min="11535"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3" width="13" style="32" customWidth="1"/>
    <col min="11784" max="11784" width="14.625" style="32" customWidth="1"/>
    <col min="11785" max="11785" width="15.125" style="32" bestFit="1" customWidth="1"/>
    <col min="11786" max="11787" width="9" style="32"/>
    <col min="11788" max="11788" width="12.25" style="32" customWidth="1"/>
    <col min="11789" max="11789" width="14.5" style="32" customWidth="1"/>
    <col min="11790" max="11790" width="7.25" style="32" bestFit="1" customWidth="1"/>
    <col min="11791"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39" width="13" style="32" customWidth="1"/>
    <col min="12040" max="12040" width="14.625" style="32" customWidth="1"/>
    <col min="12041" max="12041" width="15.125" style="32" bestFit="1" customWidth="1"/>
    <col min="12042" max="12043" width="9" style="32"/>
    <col min="12044" max="12044" width="12.25" style="32" customWidth="1"/>
    <col min="12045" max="12045" width="14.5" style="32" customWidth="1"/>
    <col min="12046" max="12046" width="7.25" style="32" bestFit="1" customWidth="1"/>
    <col min="12047"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5" width="13" style="32" customWidth="1"/>
    <col min="12296" max="12296" width="14.625" style="32" customWidth="1"/>
    <col min="12297" max="12297" width="15.125" style="32" bestFit="1" customWidth="1"/>
    <col min="12298" max="12299" width="9" style="32"/>
    <col min="12300" max="12300" width="12.25" style="32" customWidth="1"/>
    <col min="12301" max="12301" width="14.5" style="32" customWidth="1"/>
    <col min="12302" max="12302" width="7.25" style="32" bestFit="1" customWidth="1"/>
    <col min="12303"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1" width="13" style="32" customWidth="1"/>
    <col min="12552" max="12552" width="14.625" style="32" customWidth="1"/>
    <col min="12553" max="12553" width="15.125" style="32" bestFit="1" customWidth="1"/>
    <col min="12554" max="12555" width="9" style="32"/>
    <col min="12556" max="12556" width="12.25" style="32" customWidth="1"/>
    <col min="12557" max="12557" width="14.5" style="32" customWidth="1"/>
    <col min="12558" max="12558" width="7.25" style="32" bestFit="1" customWidth="1"/>
    <col min="12559"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7" width="13" style="32" customWidth="1"/>
    <col min="12808" max="12808" width="14.625" style="32" customWidth="1"/>
    <col min="12809" max="12809" width="15.125" style="32" bestFit="1" customWidth="1"/>
    <col min="12810" max="12811" width="9" style="32"/>
    <col min="12812" max="12812" width="12.25" style="32" customWidth="1"/>
    <col min="12813" max="12813" width="14.5" style="32" customWidth="1"/>
    <col min="12814" max="12814" width="7.25" style="32" bestFit="1" customWidth="1"/>
    <col min="12815"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3" width="13" style="32" customWidth="1"/>
    <col min="13064" max="13064" width="14.625" style="32" customWidth="1"/>
    <col min="13065" max="13065" width="15.125" style="32" bestFit="1" customWidth="1"/>
    <col min="13066" max="13067" width="9" style="32"/>
    <col min="13068" max="13068" width="12.25" style="32" customWidth="1"/>
    <col min="13069" max="13069" width="14.5" style="32" customWidth="1"/>
    <col min="13070" max="13070" width="7.25" style="32" bestFit="1" customWidth="1"/>
    <col min="13071"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19" width="13" style="32" customWidth="1"/>
    <col min="13320" max="13320" width="14.625" style="32" customWidth="1"/>
    <col min="13321" max="13321" width="15.125" style="32" bestFit="1" customWidth="1"/>
    <col min="13322" max="13323" width="9" style="32"/>
    <col min="13324" max="13324" width="12.25" style="32" customWidth="1"/>
    <col min="13325" max="13325" width="14.5" style="32" customWidth="1"/>
    <col min="13326" max="13326" width="7.25" style="32" bestFit="1" customWidth="1"/>
    <col min="13327"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5" width="13" style="32" customWidth="1"/>
    <col min="13576" max="13576" width="14.625" style="32" customWidth="1"/>
    <col min="13577" max="13577" width="15.125" style="32" bestFit="1" customWidth="1"/>
    <col min="13578" max="13579" width="9" style="32"/>
    <col min="13580" max="13580" width="12.25" style="32" customWidth="1"/>
    <col min="13581" max="13581" width="14.5" style="32" customWidth="1"/>
    <col min="13582" max="13582" width="7.25" style="32" bestFit="1" customWidth="1"/>
    <col min="13583"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1" width="13" style="32" customWidth="1"/>
    <col min="13832" max="13832" width="14.625" style="32" customWidth="1"/>
    <col min="13833" max="13833" width="15.125" style="32" bestFit="1" customWidth="1"/>
    <col min="13834" max="13835" width="9" style="32"/>
    <col min="13836" max="13836" width="12.25" style="32" customWidth="1"/>
    <col min="13837" max="13837" width="14.5" style="32" customWidth="1"/>
    <col min="13838" max="13838" width="7.25" style="32" bestFit="1" customWidth="1"/>
    <col min="13839"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7" width="13" style="32" customWidth="1"/>
    <col min="14088" max="14088" width="14.625" style="32" customWidth="1"/>
    <col min="14089" max="14089" width="15.125" style="32" bestFit="1" customWidth="1"/>
    <col min="14090" max="14091" width="9" style="32"/>
    <col min="14092" max="14092" width="12.25" style="32" customWidth="1"/>
    <col min="14093" max="14093" width="14.5" style="32" customWidth="1"/>
    <col min="14094" max="14094" width="7.25" style="32" bestFit="1" customWidth="1"/>
    <col min="14095"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3" width="13" style="32" customWidth="1"/>
    <col min="14344" max="14344" width="14.625" style="32" customWidth="1"/>
    <col min="14345" max="14345" width="15.125" style="32" bestFit="1" customWidth="1"/>
    <col min="14346" max="14347" width="9" style="32"/>
    <col min="14348" max="14348" width="12.25" style="32" customWidth="1"/>
    <col min="14349" max="14349" width="14.5" style="32" customWidth="1"/>
    <col min="14350" max="14350" width="7.25" style="32" bestFit="1" customWidth="1"/>
    <col min="14351"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599" width="13" style="32" customWidth="1"/>
    <col min="14600" max="14600" width="14.625" style="32" customWidth="1"/>
    <col min="14601" max="14601" width="15.125" style="32" bestFit="1" customWidth="1"/>
    <col min="14602" max="14603" width="9" style="32"/>
    <col min="14604" max="14604" width="12.25" style="32" customWidth="1"/>
    <col min="14605" max="14605" width="14.5" style="32" customWidth="1"/>
    <col min="14606" max="14606" width="7.25" style="32" bestFit="1" customWidth="1"/>
    <col min="14607"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5" width="13" style="32" customWidth="1"/>
    <col min="14856" max="14856" width="14.625" style="32" customWidth="1"/>
    <col min="14857" max="14857" width="15.125" style="32" bestFit="1" customWidth="1"/>
    <col min="14858" max="14859" width="9" style="32"/>
    <col min="14860" max="14860" width="12.25" style="32" customWidth="1"/>
    <col min="14861" max="14861" width="14.5" style="32" customWidth="1"/>
    <col min="14862" max="14862" width="7.25" style="32" bestFit="1" customWidth="1"/>
    <col min="14863"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1" width="13" style="32" customWidth="1"/>
    <col min="15112" max="15112" width="14.625" style="32" customWidth="1"/>
    <col min="15113" max="15113" width="15.125" style="32" bestFit="1" customWidth="1"/>
    <col min="15114" max="15115" width="9" style="32"/>
    <col min="15116" max="15116" width="12.25" style="32" customWidth="1"/>
    <col min="15117" max="15117" width="14.5" style="32" customWidth="1"/>
    <col min="15118" max="15118" width="7.25" style="32" bestFit="1" customWidth="1"/>
    <col min="15119"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7" width="13" style="32" customWidth="1"/>
    <col min="15368" max="15368" width="14.625" style="32" customWidth="1"/>
    <col min="15369" max="15369" width="15.125" style="32" bestFit="1" customWidth="1"/>
    <col min="15370" max="15371" width="9" style="32"/>
    <col min="15372" max="15372" width="12.25" style="32" customWidth="1"/>
    <col min="15373" max="15373" width="14.5" style="32" customWidth="1"/>
    <col min="15374" max="15374" width="7.25" style="32" bestFit="1" customWidth="1"/>
    <col min="15375"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3" width="13" style="32" customWidth="1"/>
    <col min="15624" max="15624" width="14.625" style="32" customWidth="1"/>
    <col min="15625" max="15625" width="15.125" style="32" bestFit="1" customWidth="1"/>
    <col min="15626" max="15627" width="9" style="32"/>
    <col min="15628" max="15628" width="12.25" style="32" customWidth="1"/>
    <col min="15629" max="15629" width="14.5" style="32" customWidth="1"/>
    <col min="15630" max="15630" width="7.25" style="32" bestFit="1" customWidth="1"/>
    <col min="15631"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79" width="13" style="32" customWidth="1"/>
    <col min="15880" max="15880" width="14.625" style="32" customWidth="1"/>
    <col min="15881" max="15881" width="15.125" style="32" bestFit="1" customWidth="1"/>
    <col min="15882" max="15883" width="9" style="32"/>
    <col min="15884" max="15884" width="12.25" style="32" customWidth="1"/>
    <col min="15885" max="15885" width="14.5" style="32" customWidth="1"/>
    <col min="15886" max="15886" width="7.25" style="32" bestFit="1" customWidth="1"/>
    <col min="15887"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5" width="13" style="32" customWidth="1"/>
    <col min="16136" max="16136" width="14.625" style="32" customWidth="1"/>
    <col min="16137" max="16137" width="15.125" style="32" bestFit="1" customWidth="1"/>
    <col min="16138" max="16139" width="9" style="32"/>
    <col min="16140" max="16140" width="12.25" style="32" customWidth="1"/>
    <col min="16141" max="16141" width="14.5" style="32" customWidth="1"/>
    <col min="16142" max="16142" width="7.25" style="32" bestFit="1" customWidth="1"/>
    <col min="16143" max="16384" width="9" style="32"/>
  </cols>
  <sheetData>
    <row r="1" spans="1:14">
      <c r="A1" s="32" t="s">
        <v>0</v>
      </c>
      <c r="B1" s="33" t="str">
        <f>[8]合計!C3</f>
        <v>静岡市</v>
      </c>
      <c r="I1" s="32" t="s">
        <v>51</v>
      </c>
      <c r="K1" s="35" t="s">
        <v>52</v>
      </c>
    </row>
    <row r="2" spans="1:14" ht="54" customHeight="1">
      <c r="B2" s="135"/>
      <c r="E2" s="817" t="s">
        <v>53</v>
      </c>
      <c r="F2" s="817"/>
      <c r="G2" s="817"/>
      <c r="H2" s="136">
        <f>SUMIF(E8:E357,"PPS",H8:H357)</f>
        <v>2567023.2891428573</v>
      </c>
      <c r="I2" s="137"/>
      <c r="J2" s="35"/>
    </row>
    <row r="3" spans="1:14" ht="57" customHeight="1">
      <c r="B3" s="34"/>
      <c r="E3" s="817" t="s">
        <v>54</v>
      </c>
      <c r="F3" s="817"/>
      <c r="G3" s="817"/>
      <c r="H3" s="136">
        <f>M7</f>
        <v>41412.512000000002</v>
      </c>
      <c r="I3" s="137"/>
      <c r="J3" s="39"/>
    </row>
    <row r="4" spans="1:14" s="39" customFormat="1" ht="55.5" customHeight="1">
      <c r="B4" s="138"/>
      <c r="E4" s="817" t="s">
        <v>55</v>
      </c>
      <c r="F4" s="817"/>
      <c r="G4" s="817"/>
      <c r="H4" s="139">
        <f>IF(I7=0,0,H3/I7)</f>
        <v>0.785887702150042</v>
      </c>
      <c r="I4" s="137"/>
      <c r="K4" s="42"/>
      <c r="L4" s="42"/>
    </row>
    <row r="5" spans="1:14" s="34" customFormat="1" ht="17.25" customHeight="1">
      <c r="B5" s="43"/>
      <c r="E5" s="44"/>
      <c r="F5" s="44"/>
      <c r="G5" s="44"/>
      <c r="H5" s="140"/>
      <c r="I5" s="141"/>
      <c r="J5" s="43"/>
      <c r="K5" s="47"/>
      <c r="L5" s="47"/>
    </row>
    <row r="6" spans="1:14"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4" s="173" customFormat="1" ht="14.25" thickBot="1">
      <c r="B7" s="175" t="s">
        <v>69</v>
      </c>
      <c r="C7" s="175"/>
      <c r="D7" s="175"/>
      <c r="E7" s="175"/>
      <c r="F7" s="175"/>
      <c r="G7" s="175"/>
      <c r="H7" s="176">
        <f>SUM(H8:H357)</f>
        <v>2567023.2891428573</v>
      </c>
      <c r="I7" s="176">
        <f>SUM(I8:I357)</f>
        <v>52695.203000000001</v>
      </c>
      <c r="J7" s="177">
        <f>IF(I7=0,0,H7/I7)</f>
        <v>48.7145535646358</v>
      </c>
      <c r="K7" s="178">
        <f>SUM(K8:K357)</f>
        <v>52230</v>
      </c>
      <c r="L7" s="179">
        <f>SUM(L8:L357)</f>
        <v>965280206</v>
      </c>
      <c r="M7" s="180">
        <f>SUM(M8:M357)</f>
        <v>41412.512000000002</v>
      </c>
    </row>
    <row r="8" spans="1:14" ht="21.75" customHeight="1" thickTop="1">
      <c r="A8" s="32">
        <v>1</v>
      </c>
      <c r="B8" s="149" t="s">
        <v>615</v>
      </c>
      <c r="C8" s="62" t="s">
        <v>208</v>
      </c>
      <c r="D8" s="63" t="s">
        <v>616</v>
      </c>
      <c r="E8" s="63" t="s">
        <v>617</v>
      </c>
      <c r="F8" s="62" t="s">
        <v>113</v>
      </c>
      <c r="G8" s="150">
        <v>2</v>
      </c>
      <c r="H8" s="347">
        <v>2525610.7771428572</v>
      </c>
      <c r="I8" s="66">
        <v>0</v>
      </c>
      <c r="J8" s="152">
        <f t="shared" ref="J8:J71" si="0">IF(I8=0,0,H8/I8)</f>
        <v>0</v>
      </c>
      <c r="K8" s="66">
        <v>50973</v>
      </c>
      <c r="L8" s="66">
        <v>963015206</v>
      </c>
      <c r="M8" s="68">
        <v>0</v>
      </c>
      <c r="N8" s="32">
        <f>H8/7/1000</f>
        <v>360.80153959183673</v>
      </c>
    </row>
    <row r="9" spans="1:14" ht="36">
      <c r="A9" s="32">
        <v>2</v>
      </c>
      <c r="B9" s="153" t="s">
        <v>618</v>
      </c>
      <c r="C9" s="62" t="s">
        <v>619</v>
      </c>
      <c r="D9" s="70" t="s">
        <v>240</v>
      </c>
      <c r="E9" s="63" t="s">
        <v>99</v>
      </c>
      <c r="F9" s="62" t="s">
        <v>113</v>
      </c>
      <c r="G9" s="150">
        <v>5</v>
      </c>
      <c r="H9" s="151">
        <v>41412.512000000002</v>
      </c>
      <c r="I9" s="66">
        <v>52695.203000000001</v>
      </c>
      <c r="J9" s="139">
        <f t="shared" si="0"/>
        <v>0.785887702150042</v>
      </c>
      <c r="K9" s="66">
        <v>1257</v>
      </c>
      <c r="L9" s="66">
        <v>2265000</v>
      </c>
      <c r="M9" s="71">
        <v>41412.512000000002</v>
      </c>
    </row>
    <row r="10" spans="1:14">
      <c r="A10" s="32">
        <v>3</v>
      </c>
      <c r="B10" s="153"/>
      <c r="C10" s="72"/>
      <c r="D10" s="63"/>
      <c r="E10" s="63"/>
      <c r="F10" s="62"/>
      <c r="G10" s="150"/>
      <c r="H10" s="151"/>
      <c r="I10" s="66"/>
      <c r="J10" s="139">
        <f t="shared" si="0"/>
        <v>0</v>
      </c>
      <c r="K10" s="66"/>
      <c r="L10" s="66"/>
      <c r="M10" s="71"/>
    </row>
    <row r="11" spans="1:14">
      <c r="A11" s="32">
        <v>4</v>
      </c>
      <c r="B11" s="153"/>
      <c r="C11" s="62"/>
      <c r="D11" s="63"/>
      <c r="E11" s="63"/>
      <c r="F11" s="62"/>
      <c r="G11" s="150"/>
      <c r="H11" s="151"/>
      <c r="I11" s="66"/>
      <c r="J11" s="139">
        <f t="shared" si="0"/>
        <v>0</v>
      </c>
      <c r="K11" s="66"/>
      <c r="L11" s="66"/>
      <c r="M11" s="71"/>
    </row>
    <row r="12" spans="1:14">
      <c r="A12" s="32">
        <v>5</v>
      </c>
      <c r="B12" s="153"/>
      <c r="C12" s="62"/>
      <c r="D12" s="63"/>
      <c r="E12" s="63"/>
      <c r="F12" s="62"/>
      <c r="G12" s="150"/>
      <c r="H12" s="151"/>
      <c r="I12" s="66"/>
      <c r="J12" s="139">
        <f t="shared" si="0"/>
        <v>0</v>
      </c>
      <c r="K12" s="66"/>
      <c r="L12" s="66"/>
      <c r="M12" s="71"/>
    </row>
    <row r="13" spans="1:14" s="73" customFormat="1">
      <c r="A13" s="73">
        <v>6</v>
      </c>
      <c r="B13" s="153"/>
      <c r="C13" s="62"/>
      <c r="D13" s="63"/>
      <c r="E13" s="63"/>
      <c r="F13" s="62"/>
      <c r="G13" s="150"/>
      <c r="H13" s="151"/>
      <c r="I13" s="66"/>
      <c r="J13" s="152">
        <f t="shared" si="0"/>
        <v>0</v>
      </c>
      <c r="K13" s="66"/>
      <c r="L13" s="66"/>
      <c r="M13" s="71"/>
    </row>
    <row r="14" spans="1:14" s="73" customFormat="1">
      <c r="A14" s="73">
        <v>7</v>
      </c>
      <c r="B14" s="153"/>
      <c r="C14" s="62"/>
      <c r="D14" s="72"/>
      <c r="E14" s="63"/>
      <c r="F14" s="62"/>
      <c r="G14" s="150"/>
      <c r="H14" s="151"/>
      <c r="I14" s="66"/>
      <c r="J14" s="152">
        <f t="shared" si="0"/>
        <v>0</v>
      </c>
      <c r="K14" s="66"/>
      <c r="L14" s="66"/>
      <c r="M14" s="71"/>
    </row>
    <row r="15" spans="1:14">
      <c r="A15" s="32">
        <v>8</v>
      </c>
      <c r="B15" s="153"/>
      <c r="C15" s="62"/>
      <c r="D15" s="72"/>
      <c r="E15" s="63"/>
      <c r="F15" s="62"/>
      <c r="G15" s="150"/>
      <c r="H15" s="151"/>
      <c r="I15" s="66"/>
      <c r="J15" s="139">
        <f t="shared" si="0"/>
        <v>0</v>
      </c>
      <c r="K15" s="66"/>
      <c r="L15" s="66"/>
      <c r="M15" s="71"/>
    </row>
    <row r="16" spans="1:14">
      <c r="A16" s="32">
        <v>9</v>
      </c>
      <c r="B16" s="70"/>
      <c r="C16" s="70"/>
      <c r="D16" s="70"/>
      <c r="E16" s="74"/>
      <c r="F16" s="74"/>
      <c r="G16" s="75"/>
      <c r="H16" s="76"/>
      <c r="I16" s="77"/>
      <c r="J16" s="152">
        <f t="shared" si="0"/>
        <v>0</v>
      </c>
      <c r="K16" s="66"/>
      <c r="L16" s="66"/>
      <c r="M16" s="71"/>
    </row>
    <row r="17" spans="1:13">
      <c r="A17" s="32">
        <v>10</v>
      </c>
      <c r="B17" s="70"/>
      <c r="C17" s="70"/>
      <c r="D17" s="70"/>
      <c r="E17" s="74"/>
      <c r="F17" s="74"/>
      <c r="G17" s="75"/>
      <c r="H17" s="76"/>
      <c r="I17" s="77"/>
      <c r="J17" s="152">
        <f t="shared" si="0"/>
        <v>0</v>
      </c>
      <c r="K17" s="66"/>
      <c r="L17" s="66"/>
      <c r="M17" s="71"/>
    </row>
    <row r="18" spans="1:13">
      <c r="A18" s="32">
        <v>11</v>
      </c>
      <c r="B18" s="70"/>
      <c r="C18" s="70"/>
      <c r="D18" s="70"/>
      <c r="E18" s="74"/>
      <c r="F18" s="74"/>
      <c r="G18" s="75"/>
      <c r="H18" s="76"/>
      <c r="I18" s="77"/>
      <c r="J18" s="139">
        <f t="shared" si="0"/>
        <v>0</v>
      </c>
      <c r="K18" s="66"/>
      <c r="L18" s="66"/>
      <c r="M18" s="71"/>
    </row>
    <row r="19" spans="1:13">
      <c r="A19" s="32">
        <v>12</v>
      </c>
      <c r="B19" s="70"/>
      <c r="C19" s="70"/>
      <c r="D19" s="70"/>
      <c r="E19" s="74"/>
      <c r="F19" s="74"/>
      <c r="G19" s="75"/>
      <c r="H19" s="76"/>
      <c r="I19" s="77"/>
      <c r="J19" s="139">
        <f t="shared" si="0"/>
        <v>0</v>
      </c>
      <c r="K19" s="66"/>
      <c r="L19" s="66"/>
      <c r="M19" s="71"/>
    </row>
    <row r="20" spans="1:13">
      <c r="A20" s="32">
        <v>13</v>
      </c>
      <c r="B20" s="70"/>
      <c r="C20" s="70"/>
      <c r="D20" s="70"/>
      <c r="E20" s="74"/>
      <c r="F20" s="74"/>
      <c r="G20" s="75"/>
      <c r="H20" s="76"/>
      <c r="I20" s="77"/>
      <c r="J20" s="139">
        <f t="shared" si="0"/>
        <v>0</v>
      </c>
      <c r="K20" s="66"/>
      <c r="L20" s="66"/>
      <c r="M20" s="71"/>
    </row>
    <row r="21" spans="1:13">
      <c r="A21" s="32">
        <v>14</v>
      </c>
      <c r="B21" s="70"/>
      <c r="C21" s="70"/>
      <c r="D21" s="70"/>
      <c r="E21" s="74"/>
      <c r="F21" s="74"/>
      <c r="G21" s="75"/>
      <c r="H21" s="76"/>
      <c r="I21" s="77"/>
      <c r="J21" s="139">
        <f t="shared" si="0"/>
        <v>0</v>
      </c>
      <c r="K21" s="66"/>
      <c r="L21" s="66"/>
      <c r="M21" s="71"/>
    </row>
    <row r="22" spans="1:13">
      <c r="A22" s="32">
        <v>15</v>
      </c>
      <c r="B22" s="70"/>
      <c r="C22" s="70"/>
      <c r="D22" s="70"/>
      <c r="E22" s="74"/>
      <c r="F22" s="74"/>
      <c r="G22" s="75"/>
      <c r="H22" s="76"/>
      <c r="I22" s="77"/>
      <c r="J22" s="152">
        <f t="shared" si="0"/>
        <v>0</v>
      </c>
      <c r="K22" s="66"/>
      <c r="L22" s="66"/>
      <c r="M22" s="71"/>
    </row>
    <row r="23" spans="1:13">
      <c r="A23" s="73">
        <v>16</v>
      </c>
      <c r="B23" s="70"/>
      <c r="C23" s="70"/>
      <c r="D23" s="70"/>
      <c r="E23" s="74"/>
      <c r="F23" s="74"/>
      <c r="G23" s="75"/>
      <c r="H23" s="76"/>
      <c r="I23" s="77"/>
      <c r="J23" s="152">
        <f t="shared" si="0"/>
        <v>0</v>
      </c>
      <c r="K23" s="66"/>
      <c r="L23" s="66"/>
      <c r="M23" s="71"/>
    </row>
    <row r="24" spans="1:13">
      <c r="A24" s="73">
        <v>17</v>
      </c>
      <c r="B24" s="70"/>
      <c r="C24" s="70"/>
      <c r="D24" s="70"/>
      <c r="E24" s="74"/>
      <c r="F24" s="74"/>
      <c r="G24" s="75"/>
      <c r="H24" s="76"/>
      <c r="I24" s="77"/>
      <c r="J24" s="139">
        <f t="shared" si="0"/>
        <v>0</v>
      </c>
      <c r="K24" s="66"/>
      <c r="L24" s="66"/>
      <c r="M24" s="71"/>
    </row>
    <row r="25" spans="1:13">
      <c r="A25" s="32">
        <v>18</v>
      </c>
      <c r="B25" s="70"/>
      <c r="C25" s="70"/>
      <c r="D25" s="70"/>
      <c r="E25" s="74"/>
      <c r="F25" s="74"/>
      <c r="G25" s="75"/>
      <c r="H25" s="76"/>
      <c r="I25" s="77"/>
      <c r="J25" s="152">
        <f t="shared" si="0"/>
        <v>0</v>
      </c>
      <c r="K25" s="66"/>
      <c r="L25" s="66"/>
      <c r="M25" s="71"/>
    </row>
    <row r="26" spans="1:13">
      <c r="A26" s="32">
        <v>19</v>
      </c>
      <c r="B26" s="70"/>
      <c r="C26" s="70"/>
      <c r="D26" s="70"/>
      <c r="E26" s="74"/>
      <c r="F26" s="74"/>
      <c r="G26" s="75"/>
      <c r="H26" s="76"/>
      <c r="I26" s="77"/>
      <c r="J26" s="152">
        <f t="shared" si="0"/>
        <v>0</v>
      </c>
      <c r="K26" s="66"/>
      <c r="L26" s="66"/>
      <c r="M26" s="71"/>
    </row>
    <row r="27" spans="1:13">
      <c r="A27" s="32">
        <v>20</v>
      </c>
      <c r="B27" s="70"/>
      <c r="C27" s="70"/>
      <c r="D27" s="70"/>
      <c r="E27" s="74"/>
      <c r="F27" s="74"/>
      <c r="G27" s="75"/>
      <c r="H27" s="76"/>
      <c r="I27" s="77"/>
      <c r="J27" s="139">
        <f t="shared" si="0"/>
        <v>0</v>
      </c>
      <c r="K27" s="66"/>
      <c r="L27" s="66"/>
      <c r="M27" s="71"/>
    </row>
    <row r="28" spans="1:13">
      <c r="A28" s="32">
        <v>21</v>
      </c>
      <c r="B28" s="70"/>
      <c r="C28" s="70"/>
      <c r="D28" s="70"/>
      <c r="E28" s="74"/>
      <c r="F28" s="74"/>
      <c r="G28" s="75"/>
      <c r="H28" s="76"/>
      <c r="I28" s="77"/>
      <c r="J28" s="139">
        <f t="shared" si="0"/>
        <v>0</v>
      </c>
      <c r="K28" s="66"/>
      <c r="L28" s="66"/>
      <c r="M28" s="71"/>
    </row>
    <row r="29" spans="1:13">
      <c r="A29" s="32">
        <v>22</v>
      </c>
      <c r="B29" s="70"/>
      <c r="C29" s="70"/>
      <c r="D29" s="70"/>
      <c r="E29" s="74"/>
      <c r="F29" s="74"/>
      <c r="G29" s="75"/>
      <c r="H29" s="76"/>
      <c r="I29" s="77"/>
      <c r="J29" s="139">
        <f t="shared" si="0"/>
        <v>0</v>
      </c>
      <c r="K29" s="66"/>
      <c r="L29" s="66"/>
      <c r="M29" s="71"/>
    </row>
    <row r="30" spans="1:13">
      <c r="A30" s="32">
        <v>23</v>
      </c>
      <c r="B30" s="70"/>
      <c r="C30" s="70"/>
      <c r="D30" s="70"/>
      <c r="E30" s="74"/>
      <c r="F30" s="74"/>
      <c r="G30" s="75"/>
      <c r="H30" s="76"/>
      <c r="I30" s="77"/>
      <c r="J30" s="139">
        <f t="shared" si="0"/>
        <v>0</v>
      </c>
      <c r="K30" s="66"/>
      <c r="L30" s="66"/>
      <c r="M30" s="71"/>
    </row>
    <row r="31" spans="1:13">
      <c r="A31" s="32">
        <v>24</v>
      </c>
      <c r="B31" s="70"/>
      <c r="C31" s="70"/>
      <c r="D31" s="70"/>
      <c r="E31" s="74"/>
      <c r="F31" s="74"/>
      <c r="G31" s="75"/>
      <c r="H31" s="76"/>
      <c r="I31" s="77"/>
      <c r="J31" s="152">
        <f t="shared" si="0"/>
        <v>0</v>
      </c>
      <c r="K31" s="66"/>
      <c r="L31" s="66"/>
      <c r="M31" s="71"/>
    </row>
    <row r="32" spans="1:13">
      <c r="A32" s="32">
        <v>25</v>
      </c>
      <c r="B32" s="70"/>
      <c r="C32" s="70"/>
      <c r="D32" s="70"/>
      <c r="E32" s="74"/>
      <c r="F32" s="74"/>
      <c r="G32" s="75"/>
      <c r="H32" s="76"/>
      <c r="I32" s="77"/>
      <c r="J32" s="152">
        <f t="shared" si="0"/>
        <v>0</v>
      </c>
      <c r="K32" s="66"/>
      <c r="L32" s="66"/>
      <c r="M32" s="71"/>
    </row>
    <row r="33" spans="1:13">
      <c r="A33" s="73">
        <v>26</v>
      </c>
      <c r="B33" s="70"/>
      <c r="C33" s="70"/>
      <c r="D33" s="70"/>
      <c r="E33" s="74"/>
      <c r="F33" s="74"/>
      <c r="G33" s="75"/>
      <c r="H33" s="76"/>
      <c r="I33" s="77"/>
      <c r="J33" s="139">
        <f t="shared" si="0"/>
        <v>0</v>
      </c>
      <c r="K33" s="66"/>
      <c r="L33" s="66"/>
      <c r="M33" s="71"/>
    </row>
    <row r="34" spans="1:13">
      <c r="A34" s="73">
        <v>27</v>
      </c>
      <c r="B34" s="70"/>
      <c r="C34" s="70"/>
      <c r="D34" s="70"/>
      <c r="E34" s="74"/>
      <c r="F34" s="74"/>
      <c r="G34" s="75"/>
      <c r="H34" s="76"/>
      <c r="I34" s="77"/>
      <c r="J34" s="152">
        <f t="shared" si="0"/>
        <v>0</v>
      </c>
      <c r="K34" s="66"/>
      <c r="L34" s="66"/>
      <c r="M34" s="71"/>
    </row>
    <row r="35" spans="1:13">
      <c r="A35" s="32">
        <v>28</v>
      </c>
      <c r="B35" s="70"/>
      <c r="C35" s="70"/>
      <c r="D35" s="70"/>
      <c r="E35" s="74"/>
      <c r="F35" s="74"/>
      <c r="G35" s="75"/>
      <c r="H35" s="76"/>
      <c r="I35" s="77"/>
      <c r="J35" s="152">
        <f t="shared" si="0"/>
        <v>0</v>
      </c>
      <c r="K35" s="66"/>
      <c r="L35" s="66"/>
      <c r="M35" s="71"/>
    </row>
    <row r="36" spans="1:13">
      <c r="A36" s="32">
        <v>29</v>
      </c>
      <c r="B36" s="70"/>
      <c r="C36" s="70"/>
      <c r="D36" s="70"/>
      <c r="E36" s="74"/>
      <c r="F36" s="74"/>
      <c r="G36" s="75"/>
      <c r="H36" s="76"/>
      <c r="I36" s="77"/>
      <c r="J36" s="139">
        <f t="shared" si="0"/>
        <v>0</v>
      </c>
      <c r="K36" s="66"/>
      <c r="L36" s="66"/>
      <c r="M36" s="71"/>
    </row>
    <row r="37" spans="1:13">
      <c r="A37" s="32">
        <v>30</v>
      </c>
      <c r="B37" s="70"/>
      <c r="C37" s="70"/>
      <c r="D37" s="70"/>
      <c r="E37" s="74"/>
      <c r="F37" s="74"/>
      <c r="G37" s="75"/>
      <c r="H37" s="76"/>
      <c r="I37" s="77"/>
      <c r="J37" s="139">
        <f t="shared" si="0"/>
        <v>0</v>
      </c>
      <c r="K37" s="66"/>
      <c r="L37" s="66"/>
      <c r="M37" s="71"/>
    </row>
    <row r="38" spans="1:13">
      <c r="A38" s="32">
        <v>31</v>
      </c>
      <c r="B38" s="70"/>
      <c r="C38" s="70"/>
      <c r="D38" s="70"/>
      <c r="E38" s="74"/>
      <c r="F38" s="74"/>
      <c r="G38" s="75"/>
      <c r="H38" s="76"/>
      <c r="I38" s="77"/>
      <c r="J38" s="139">
        <f t="shared" si="0"/>
        <v>0</v>
      </c>
      <c r="K38" s="66"/>
      <c r="L38" s="66"/>
      <c r="M38" s="71"/>
    </row>
    <row r="39" spans="1:13">
      <c r="A39" s="32">
        <v>32</v>
      </c>
      <c r="B39" s="70"/>
      <c r="C39" s="70"/>
      <c r="D39" s="70"/>
      <c r="E39" s="74"/>
      <c r="F39" s="74"/>
      <c r="G39" s="75"/>
      <c r="H39" s="76"/>
      <c r="I39" s="77"/>
      <c r="J39" s="139">
        <f t="shared" si="0"/>
        <v>0</v>
      </c>
      <c r="K39" s="66"/>
      <c r="L39" s="66"/>
      <c r="M39" s="71"/>
    </row>
    <row r="40" spans="1:13">
      <c r="A40" s="32">
        <v>33</v>
      </c>
      <c r="B40" s="70"/>
      <c r="C40" s="70"/>
      <c r="D40" s="70"/>
      <c r="E40" s="74"/>
      <c r="F40" s="74"/>
      <c r="G40" s="75"/>
      <c r="H40" s="76"/>
      <c r="I40" s="77"/>
      <c r="J40" s="152">
        <f t="shared" si="0"/>
        <v>0</v>
      </c>
      <c r="K40" s="66"/>
      <c r="L40" s="66"/>
      <c r="M40" s="71"/>
    </row>
    <row r="41" spans="1:13">
      <c r="A41" s="32">
        <v>34</v>
      </c>
      <c r="B41" s="70"/>
      <c r="C41" s="70"/>
      <c r="D41" s="70"/>
      <c r="E41" s="74"/>
      <c r="F41" s="74"/>
      <c r="G41" s="75"/>
      <c r="H41" s="76"/>
      <c r="I41" s="77"/>
      <c r="J41" s="152">
        <f t="shared" si="0"/>
        <v>0</v>
      </c>
      <c r="K41" s="66"/>
      <c r="L41" s="66"/>
      <c r="M41" s="71"/>
    </row>
    <row r="42" spans="1:13">
      <c r="A42" s="32">
        <v>35</v>
      </c>
      <c r="B42" s="70"/>
      <c r="C42" s="70"/>
      <c r="D42" s="70"/>
      <c r="E42" s="74"/>
      <c r="F42" s="74"/>
      <c r="G42" s="75"/>
      <c r="H42" s="76"/>
      <c r="I42" s="77"/>
      <c r="J42" s="139">
        <f t="shared" si="0"/>
        <v>0</v>
      </c>
      <c r="K42" s="66"/>
      <c r="L42" s="66"/>
      <c r="M42" s="71"/>
    </row>
    <row r="43" spans="1:13">
      <c r="A43" s="73">
        <v>36</v>
      </c>
      <c r="B43" s="70"/>
      <c r="C43" s="70"/>
      <c r="D43" s="70"/>
      <c r="E43" s="74"/>
      <c r="F43" s="74"/>
      <c r="G43" s="75"/>
      <c r="H43" s="76"/>
      <c r="I43" s="77"/>
      <c r="J43" s="152">
        <f t="shared" si="0"/>
        <v>0</v>
      </c>
      <c r="K43" s="66"/>
      <c r="L43" s="66"/>
      <c r="M43" s="71"/>
    </row>
    <row r="44" spans="1:13">
      <c r="A44" s="73">
        <v>37</v>
      </c>
      <c r="B44" s="70"/>
      <c r="C44" s="70"/>
      <c r="D44" s="70"/>
      <c r="E44" s="74"/>
      <c r="F44" s="74"/>
      <c r="G44" s="75"/>
      <c r="H44" s="76"/>
      <c r="I44" s="77"/>
      <c r="J44" s="152">
        <f t="shared" si="0"/>
        <v>0</v>
      </c>
      <c r="K44" s="66"/>
      <c r="L44" s="66"/>
      <c r="M44" s="71"/>
    </row>
    <row r="45" spans="1:13">
      <c r="A45" s="32">
        <v>38</v>
      </c>
      <c r="B45" s="70"/>
      <c r="C45" s="70"/>
      <c r="D45" s="70"/>
      <c r="E45" s="74"/>
      <c r="F45" s="74"/>
      <c r="G45" s="75"/>
      <c r="H45" s="76"/>
      <c r="I45" s="77"/>
      <c r="J45" s="139">
        <f t="shared" si="0"/>
        <v>0</v>
      </c>
      <c r="K45" s="66"/>
      <c r="L45" s="66"/>
      <c r="M45" s="71"/>
    </row>
    <row r="46" spans="1:13">
      <c r="A46" s="32">
        <v>39</v>
      </c>
      <c r="B46" s="70"/>
      <c r="C46" s="70"/>
      <c r="D46" s="70"/>
      <c r="E46" s="74"/>
      <c r="F46" s="74"/>
      <c r="G46" s="75"/>
      <c r="H46" s="76"/>
      <c r="I46" s="77"/>
      <c r="J46" s="139">
        <f t="shared" si="0"/>
        <v>0</v>
      </c>
      <c r="K46" s="66"/>
      <c r="L46" s="66"/>
      <c r="M46" s="71"/>
    </row>
    <row r="47" spans="1:13">
      <c r="A47" s="32">
        <v>40</v>
      </c>
      <c r="B47" s="70"/>
      <c r="C47" s="70"/>
      <c r="D47" s="70"/>
      <c r="E47" s="74"/>
      <c r="F47" s="74"/>
      <c r="G47" s="75"/>
      <c r="H47" s="76"/>
      <c r="I47" s="77"/>
      <c r="J47" s="139">
        <f t="shared" si="0"/>
        <v>0</v>
      </c>
      <c r="K47" s="66"/>
      <c r="L47" s="66"/>
      <c r="M47" s="71"/>
    </row>
    <row r="48" spans="1:13">
      <c r="A48" s="32">
        <v>41</v>
      </c>
      <c r="B48" s="49"/>
      <c r="C48" s="49"/>
      <c r="D48" s="49"/>
      <c r="E48" s="78"/>
      <c r="F48" s="78"/>
      <c r="G48" s="51"/>
      <c r="H48" s="79"/>
      <c r="I48" s="80"/>
      <c r="J48" s="139">
        <f t="shared" si="0"/>
        <v>0</v>
      </c>
      <c r="K48" s="50"/>
      <c r="L48" s="50"/>
      <c r="M48" s="49"/>
    </row>
    <row r="49" spans="1:13">
      <c r="A49" s="32">
        <v>42</v>
      </c>
      <c r="B49" s="49"/>
      <c r="C49" s="49"/>
      <c r="D49" s="49"/>
      <c r="E49" s="78"/>
      <c r="F49" s="78"/>
      <c r="G49" s="51"/>
      <c r="H49" s="79"/>
      <c r="I49" s="80"/>
      <c r="J49" s="152">
        <f t="shared" si="0"/>
        <v>0</v>
      </c>
      <c r="K49" s="50"/>
      <c r="L49" s="50"/>
      <c r="M49" s="49"/>
    </row>
    <row r="50" spans="1:13">
      <c r="A50" s="32">
        <v>43</v>
      </c>
      <c r="B50" s="49"/>
      <c r="C50" s="49"/>
      <c r="D50" s="49"/>
      <c r="E50" s="78"/>
      <c r="F50" s="78"/>
      <c r="G50" s="51"/>
      <c r="H50" s="79"/>
      <c r="I50" s="80"/>
      <c r="J50" s="152">
        <f t="shared" si="0"/>
        <v>0</v>
      </c>
      <c r="K50" s="50"/>
      <c r="L50" s="50"/>
      <c r="M50" s="49"/>
    </row>
    <row r="51" spans="1:13">
      <c r="A51" s="32">
        <v>44</v>
      </c>
      <c r="B51" s="49"/>
      <c r="C51" s="49"/>
      <c r="D51" s="49"/>
      <c r="E51" s="78"/>
      <c r="F51" s="78"/>
      <c r="G51" s="51"/>
      <c r="H51" s="79"/>
      <c r="I51" s="80"/>
      <c r="J51" s="139">
        <f t="shared" si="0"/>
        <v>0</v>
      </c>
      <c r="K51" s="50"/>
      <c r="L51" s="50"/>
      <c r="M51" s="49"/>
    </row>
    <row r="52" spans="1:13">
      <c r="A52" s="32">
        <v>45</v>
      </c>
      <c r="B52" s="49"/>
      <c r="C52" s="49"/>
      <c r="D52" s="49"/>
      <c r="E52" s="78"/>
      <c r="F52" s="78"/>
      <c r="G52" s="51"/>
      <c r="H52" s="79"/>
      <c r="I52" s="80"/>
      <c r="J52" s="152">
        <f t="shared" si="0"/>
        <v>0</v>
      </c>
      <c r="K52" s="50"/>
      <c r="L52" s="50"/>
      <c r="M52" s="49"/>
    </row>
    <row r="53" spans="1:13">
      <c r="A53" s="73">
        <v>46</v>
      </c>
      <c r="B53" s="49"/>
      <c r="C53" s="49"/>
      <c r="D53" s="49"/>
      <c r="E53" s="78"/>
      <c r="F53" s="78"/>
      <c r="G53" s="51"/>
      <c r="H53" s="79"/>
      <c r="I53" s="80"/>
      <c r="J53" s="152">
        <f t="shared" si="0"/>
        <v>0</v>
      </c>
      <c r="K53" s="50"/>
      <c r="L53" s="50"/>
      <c r="M53" s="49"/>
    </row>
    <row r="54" spans="1:13">
      <c r="A54" s="73">
        <v>47</v>
      </c>
      <c r="B54" s="49"/>
      <c r="C54" s="49"/>
      <c r="D54" s="49"/>
      <c r="E54" s="78"/>
      <c r="F54" s="78"/>
      <c r="G54" s="51"/>
      <c r="H54" s="79"/>
      <c r="I54" s="80"/>
      <c r="J54" s="139">
        <f t="shared" si="0"/>
        <v>0</v>
      </c>
      <c r="K54" s="50"/>
      <c r="L54" s="50"/>
      <c r="M54" s="49"/>
    </row>
    <row r="55" spans="1:13">
      <c r="A55" s="32">
        <v>48</v>
      </c>
      <c r="B55" s="49"/>
      <c r="C55" s="49"/>
      <c r="D55" s="49"/>
      <c r="E55" s="78"/>
      <c r="F55" s="78"/>
      <c r="G55" s="51"/>
      <c r="H55" s="79"/>
      <c r="I55" s="80"/>
      <c r="J55" s="139">
        <f t="shared" si="0"/>
        <v>0</v>
      </c>
      <c r="K55" s="50"/>
      <c r="L55" s="50"/>
      <c r="M55" s="49"/>
    </row>
    <row r="56" spans="1:13">
      <c r="A56" s="32">
        <v>49</v>
      </c>
      <c r="B56" s="49"/>
      <c r="C56" s="49"/>
      <c r="D56" s="49"/>
      <c r="E56" s="78"/>
      <c r="F56" s="78"/>
      <c r="G56" s="51"/>
      <c r="H56" s="79"/>
      <c r="I56" s="80"/>
      <c r="J56" s="139">
        <f t="shared" si="0"/>
        <v>0</v>
      </c>
      <c r="K56" s="50"/>
      <c r="L56" s="50"/>
      <c r="M56" s="49"/>
    </row>
    <row r="57" spans="1:13">
      <c r="A57" s="32">
        <v>50</v>
      </c>
      <c r="B57" s="49"/>
      <c r="C57" s="49"/>
      <c r="D57" s="49"/>
      <c r="E57" s="78"/>
      <c r="F57" s="78"/>
      <c r="G57" s="51"/>
      <c r="H57" s="79"/>
      <c r="I57" s="80"/>
      <c r="J57" s="139">
        <f t="shared" si="0"/>
        <v>0</v>
      </c>
      <c r="K57" s="50"/>
      <c r="L57" s="50"/>
      <c r="M57" s="49"/>
    </row>
    <row r="58" spans="1:13">
      <c r="A58" s="32">
        <v>51</v>
      </c>
      <c r="B58" s="49"/>
      <c r="C58" s="49"/>
      <c r="D58" s="49"/>
      <c r="E58" s="78"/>
      <c r="F58" s="78"/>
      <c r="G58" s="51"/>
      <c r="H58" s="79"/>
      <c r="I58" s="80"/>
      <c r="J58" s="152">
        <f t="shared" si="0"/>
        <v>0</v>
      </c>
      <c r="K58" s="50"/>
      <c r="L58" s="50"/>
      <c r="M58" s="49"/>
    </row>
    <row r="59" spans="1:13">
      <c r="A59" s="32">
        <v>52</v>
      </c>
      <c r="B59" s="49"/>
      <c r="C59" s="49"/>
      <c r="D59" s="49"/>
      <c r="E59" s="78"/>
      <c r="F59" s="78"/>
      <c r="G59" s="51"/>
      <c r="H59" s="79"/>
      <c r="I59" s="80"/>
      <c r="J59" s="152">
        <f t="shared" si="0"/>
        <v>0</v>
      </c>
      <c r="K59" s="50"/>
      <c r="L59" s="50"/>
      <c r="M59" s="49"/>
    </row>
    <row r="60" spans="1:13">
      <c r="A60" s="32">
        <v>53</v>
      </c>
      <c r="B60" s="49"/>
      <c r="C60" s="49"/>
      <c r="D60" s="49"/>
      <c r="E60" s="78"/>
      <c r="F60" s="78"/>
      <c r="G60" s="51"/>
      <c r="H60" s="79"/>
      <c r="I60" s="80"/>
      <c r="J60" s="139">
        <f t="shared" si="0"/>
        <v>0</v>
      </c>
      <c r="K60" s="50"/>
      <c r="L60" s="50"/>
      <c r="M60" s="49"/>
    </row>
    <row r="61" spans="1:13">
      <c r="A61" s="32">
        <v>54</v>
      </c>
      <c r="B61" s="49"/>
      <c r="C61" s="49"/>
      <c r="D61" s="49"/>
      <c r="E61" s="78"/>
      <c r="F61" s="78"/>
      <c r="G61" s="51"/>
      <c r="H61" s="79"/>
      <c r="I61" s="80"/>
      <c r="J61" s="152">
        <f t="shared" si="0"/>
        <v>0</v>
      </c>
      <c r="K61" s="50"/>
      <c r="L61" s="50"/>
      <c r="M61" s="49"/>
    </row>
    <row r="62" spans="1:13">
      <c r="A62" s="32">
        <v>55</v>
      </c>
      <c r="B62" s="49"/>
      <c r="C62" s="49"/>
      <c r="D62" s="49"/>
      <c r="E62" s="78"/>
      <c r="F62" s="78"/>
      <c r="G62" s="51"/>
      <c r="H62" s="79"/>
      <c r="I62" s="80"/>
      <c r="J62" s="152">
        <f t="shared" si="0"/>
        <v>0</v>
      </c>
      <c r="K62" s="50"/>
      <c r="L62" s="50"/>
      <c r="M62" s="49"/>
    </row>
    <row r="63" spans="1:13">
      <c r="A63" s="73">
        <v>56</v>
      </c>
      <c r="B63" s="49"/>
      <c r="C63" s="49"/>
      <c r="D63" s="49"/>
      <c r="E63" s="78"/>
      <c r="F63" s="78"/>
      <c r="G63" s="51"/>
      <c r="H63" s="79"/>
      <c r="I63" s="80"/>
      <c r="J63" s="139">
        <f t="shared" si="0"/>
        <v>0</v>
      </c>
      <c r="K63" s="50"/>
      <c r="L63" s="50"/>
      <c r="M63" s="49"/>
    </row>
    <row r="64" spans="1:13">
      <c r="A64" s="73">
        <v>57</v>
      </c>
      <c r="B64" s="49"/>
      <c r="C64" s="49"/>
      <c r="D64" s="49"/>
      <c r="E64" s="78"/>
      <c r="F64" s="78"/>
      <c r="G64" s="51"/>
      <c r="H64" s="79"/>
      <c r="I64" s="80"/>
      <c r="J64" s="139">
        <f t="shared" si="0"/>
        <v>0</v>
      </c>
      <c r="K64" s="50"/>
      <c r="L64" s="50"/>
      <c r="M64" s="49"/>
    </row>
    <row r="65" spans="1:13">
      <c r="A65" s="32">
        <v>58</v>
      </c>
      <c r="B65" s="49"/>
      <c r="C65" s="49"/>
      <c r="D65" s="49"/>
      <c r="E65" s="78"/>
      <c r="F65" s="78"/>
      <c r="G65" s="51"/>
      <c r="H65" s="79"/>
      <c r="I65" s="80"/>
      <c r="J65" s="139">
        <f t="shared" si="0"/>
        <v>0</v>
      </c>
      <c r="K65" s="50"/>
      <c r="L65" s="50"/>
      <c r="M65" s="49"/>
    </row>
    <row r="66" spans="1:13">
      <c r="A66" s="32">
        <v>59</v>
      </c>
      <c r="B66" s="49"/>
      <c r="C66" s="49"/>
      <c r="D66" s="49"/>
      <c r="E66" s="78"/>
      <c r="F66" s="78"/>
      <c r="G66" s="51"/>
      <c r="H66" s="79"/>
      <c r="I66" s="80"/>
      <c r="J66" s="139">
        <f t="shared" si="0"/>
        <v>0</v>
      </c>
      <c r="K66" s="50"/>
      <c r="L66" s="50"/>
      <c r="M66" s="49"/>
    </row>
    <row r="67" spans="1:13">
      <c r="A67" s="32">
        <v>60</v>
      </c>
      <c r="B67" s="49"/>
      <c r="C67" s="49"/>
      <c r="D67" s="49"/>
      <c r="E67" s="78"/>
      <c r="F67" s="78"/>
      <c r="G67" s="51"/>
      <c r="H67" s="79"/>
      <c r="I67" s="80"/>
      <c r="J67" s="152">
        <f t="shared" si="0"/>
        <v>0</v>
      </c>
      <c r="K67" s="50"/>
      <c r="L67" s="50"/>
      <c r="M67" s="49"/>
    </row>
    <row r="68" spans="1:13">
      <c r="A68" s="32">
        <v>61</v>
      </c>
      <c r="B68" s="49"/>
      <c r="C68" s="49"/>
      <c r="D68" s="49"/>
      <c r="E68" s="78"/>
      <c r="F68" s="78"/>
      <c r="G68" s="51"/>
      <c r="H68" s="79"/>
      <c r="I68" s="80"/>
      <c r="J68" s="152">
        <f t="shared" si="0"/>
        <v>0</v>
      </c>
      <c r="K68" s="50"/>
      <c r="L68" s="50"/>
      <c r="M68" s="49"/>
    </row>
    <row r="69" spans="1:13">
      <c r="A69" s="32">
        <v>62</v>
      </c>
      <c r="B69" s="49"/>
      <c r="C69" s="49"/>
      <c r="D69" s="49"/>
      <c r="E69" s="78"/>
      <c r="F69" s="78"/>
      <c r="G69" s="51"/>
      <c r="H69" s="79"/>
      <c r="I69" s="80"/>
      <c r="J69" s="139">
        <f t="shared" si="0"/>
        <v>0</v>
      </c>
      <c r="K69" s="50"/>
      <c r="L69" s="50"/>
      <c r="M69" s="49"/>
    </row>
    <row r="70" spans="1:13">
      <c r="A70" s="32">
        <v>63</v>
      </c>
      <c r="B70" s="49"/>
      <c r="C70" s="49"/>
      <c r="D70" s="49"/>
      <c r="E70" s="78"/>
      <c r="F70" s="78"/>
      <c r="G70" s="51"/>
      <c r="H70" s="79"/>
      <c r="I70" s="80"/>
      <c r="J70" s="152">
        <f t="shared" si="0"/>
        <v>0</v>
      </c>
      <c r="K70" s="50"/>
      <c r="L70" s="50"/>
      <c r="M70" s="49"/>
    </row>
    <row r="71" spans="1:13">
      <c r="A71" s="32">
        <v>64</v>
      </c>
      <c r="B71" s="49"/>
      <c r="C71" s="49"/>
      <c r="D71" s="49"/>
      <c r="E71" s="78"/>
      <c r="F71" s="78"/>
      <c r="G71" s="51"/>
      <c r="H71" s="79"/>
      <c r="I71" s="80"/>
      <c r="J71" s="152">
        <f t="shared" si="0"/>
        <v>0</v>
      </c>
      <c r="K71" s="50"/>
      <c r="L71" s="50"/>
      <c r="M71" s="49"/>
    </row>
    <row r="72" spans="1:13">
      <c r="A72" s="32">
        <v>65</v>
      </c>
      <c r="B72" s="49"/>
      <c r="C72" s="49"/>
      <c r="D72" s="49"/>
      <c r="E72" s="78"/>
      <c r="F72" s="78"/>
      <c r="G72" s="51"/>
      <c r="H72" s="79"/>
      <c r="I72" s="80"/>
      <c r="J72" s="139">
        <f t="shared" ref="J72:J135" si="1">IF(I72=0,0,H72/I72)</f>
        <v>0</v>
      </c>
      <c r="K72" s="50"/>
      <c r="L72" s="50"/>
      <c r="M72" s="49"/>
    </row>
    <row r="73" spans="1:13">
      <c r="A73" s="73">
        <v>66</v>
      </c>
      <c r="B73" s="49"/>
      <c r="C73" s="49"/>
      <c r="D73" s="49"/>
      <c r="E73" s="78"/>
      <c r="F73" s="78"/>
      <c r="G73" s="51"/>
      <c r="H73" s="79"/>
      <c r="I73" s="80"/>
      <c r="J73" s="139">
        <f t="shared" si="1"/>
        <v>0</v>
      </c>
      <c r="K73" s="50"/>
      <c r="L73" s="50"/>
      <c r="M73" s="49"/>
    </row>
    <row r="74" spans="1:13">
      <c r="A74" s="73">
        <v>67</v>
      </c>
      <c r="B74" s="49"/>
      <c r="C74" s="49"/>
      <c r="D74" s="49"/>
      <c r="E74" s="78"/>
      <c r="F74" s="78"/>
      <c r="G74" s="51"/>
      <c r="H74" s="79"/>
      <c r="I74" s="80"/>
      <c r="J74" s="139">
        <f t="shared" si="1"/>
        <v>0</v>
      </c>
      <c r="K74" s="50"/>
      <c r="L74" s="50"/>
      <c r="M74" s="49"/>
    </row>
    <row r="75" spans="1:13">
      <c r="A75" s="32">
        <v>68</v>
      </c>
      <c r="B75" s="49"/>
      <c r="C75" s="49"/>
      <c r="D75" s="49"/>
      <c r="E75" s="78"/>
      <c r="F75" s="78"/>
      <c r="G75" s="51"/>
      <c r="H75" s="79"/>
      <c r="I75" s="80"/>
      <c r="J75" s="139">
        <f t="shared" si="1"/>
        <v>0</v>
      </c>
      <c r="K75" s="50"/>
      <c r="L75" s="50"/>
      <c r="M75" s="49"/>
    </row>
    <row r="76" spans="1:13">
      <c r="A76" s="32">
        <v>69</v>
      </c>
      <c r="B76" s="49"/>
      <c r="C76" s="49"/>
      <c r="D76" s="49"/>
      <c r="E76" s="78"/>
      <c r="F76" s="78"/>
      <c r="G76" s="51"/>
      <c r="H76" s="79"/>
      <c r="I76" s="80"/>
      <c r="J76" s="152">
        <f t="shared" si="1"/>
        <v>0</v>
      </c>
      <c r="K76" s="50"/>
      <c r="L76" s="50"/>
      <c r="M76" s="49"/>
    </row>
    <row r="77" spans="1:13">
      <c r="A77" s="32">
        <v>70</v>
      </c>
      <c r="B77" s="49"/>
      <c r="C77" s="49"/>
      <c r="D77" s="49"/>
      <c r="E77" s="78"/>
      <c r="F77" s="78"/>
      <c r="G77" s="51"/>
      <c r="H77" s="79"/>
      <c r="I77" s="80"/>
      <c r="J77" s="152">
        <f t="shared" si="1"/>
        <v>0</v>
      </c>
      <c r="K77" s="50"/>
      <c r="L77" s="50"/>
      <c r="M77" s="49"/>
    </row>
    <row r="78" spans="1:13">
      <c r="A78" s="32">
        <v>71</v>
      </c>
      <c r="B78" s="49"/>
      <c r="C78" s="49"/>
      <c r="D78" s="49"/>
      <c r="E78" s="78"/>
      <c r="F78" s="78"/>
      <c r="G78" s="51"/>
      <c r="H78" s="79"/>
      <c r="I78" s="80"/>
      <c r="J78" s="139">
        <f t="shared" si="1"/>
        <v>0</v>
      </c>
      <c r="K78" s="50"/>
      <c r="L78" s="50"/>
      <c r="M78" s="49"/>
    </row>
    <row r="79" spans="1:13">
      <c r="A79" s="32">
        <v>72</v>
      </c>
      <c r="B79" s="49"/>
      <c r="C79" s="49"/>
      <c r="D79" s="49"/>
      <c r="E79" s="78"/>
      <c r="F79" s="78"/>
      <c r="G79" s="51"/>
      <c r="H79" s="79"/>
      <c r="I79" s="80"/>
      <c r="J79" s="152">
        <f t="shared" si="1"/>
        <v>0</v>
      </c>
      <c r="K79" s="50"/>
      <c r="L79" s="50"/>
      <c r="M79" s="49"/>
    </row>
    <row r="80" spans="1:13">
      <c r="A80" s="32">
        <v>73</v>
      </c>
      <c r="B80" s="49"/>
      <c r="C80" s="49"/>
      <c r="D80" s="49"/>
      <c r="E80" s="78"/>
      <c r="F80" s="78"/>
      <c r="G80" s="51"/>
      <c r="H80" s="79"/>
      <c r="I80" s="80"/>
      <c r="J80" s="152">
        <f t="shared" si="1"/>
        <v>0</v>
      </c>
      <c r="K80" s="50"/>
      <c r="L80" s="50"/>
      <c r="M80" s="49"/>
    </row>
    <row r="81" spans="1:13">
      <c r="A81" s="32">
        <v>74</v>
      </c>
      <c r="B81" s="49"/>
      <c r="C81" s="49"/>
      <c r="D81" s="49"/>
      <c r="E81" s="78"/>
      <c r="F81" s="78"/>
      <c r="G81" s="51"/>
      <c r="H81" s="79"/>
      <c r="I81" s="80"/>
      <c r="J81" s="139">
        <f t="shared" si="1"/>
        <v>0</v>
      </c>
      <c r="K81" s="50"/>
      <c r="L81" s="50"/>
      <c r="M81" s="49"/>
    </row>
    <row r="82" spans="1:13">
      <c r="A82" s="32">
        <v>75</v>
      </c>
      <c r="B82" s="49"/>
      <c r="C82" s="49"/>
      <c r="D82" s="49"/>
      <c r="E82" s="78"/>
      <c r="F82" s="78"/>
      <c r="G82" s="51"/>
      <c r="H82" s="79"/>
      <c r="I82" s="80"/>
      <c r="J82" s="139">
        <f t="shared" si="1"/>
        <v>0</v>
      </c>
      <c r="K82" s="50"/>
      <c r="L82" s="50"/>
      <c r="M82" s="49"/>
    </row>
    <row r="83" spans="1:13">
      <c r="A83" s="73">
        <v>76</v>
      </c>
      <c r="B83" s="49"/>
      <c r="C83" s="49"/>
      <c r="D83" s="49"/>
      <c r="E83" s="78"/>
      <c r="F83" s="78"/>
      <c r="G83" s="51"/>
      <c r="H83" s="79"/>
      <c r="I83" s="80"/>
      <c r="J83" s="139">
        <f t="shared" si="1"/>
        <v>0</v>
      </c>
      <c r="K83" s="50"/>
      <c r="L83" s="50"/>
      <c r="M83" s="49"/>
    </row>
    <row r="84" spans="1:13">
      <c r="A84" s="73">
        <v>77</v>
      </c>
      <c r="B84" s="49"/>
      <c r="C84" s="49"/>
      <c r="D84" s="49"/>
      <c r="E84" s="78"/>
      <c r="F84" s="78"/>
      <c r="G84" s="51"/>
      <c r="H84" s="79"/>
      <c r="I84" s="80"/>
      <c r="J84" s="139">
        <f t="shared" si="1"/>
        <v>0</v>
      </c>
      <c r="K84" s="50"/>
      <c r="L84" s="50"/>
      <c r="M84" s="49"/>
    </row>
    <row r="85" spans="1:13">
      <c r="A85" s="32">
        <v>78</v>
      </c>
      <c r="B85" s="49"/>
      <c r="C85" s="49"/>
      <c r="D85" s="49"/>
      <c r="E85" s="78"/>
      <c r="F85" s="78"/>
      <c r="G85" s="51"/>
      <c r="H85" s="79"/>
      <c r="I85" s="80"/>
      <c r="J85" s="152">
        <f t="shared" si="1"/>
        <v>0</v>
      </c>
      <c r="K85" s="50"/>
      <c r="L85" s="50"/>
      <c r="M85" s="49"/>
    </row>
    <row r="86" spans="1:13">
      <c r="A86" s="32">
        <v>79</v>
      </c>
      <c r="B86" s="49"/>
      <c r="C86" s="49"/>
      <c r="D86" s="49"/>
      <c r="E86" s="78"/>
      <c r="F86" s="78"/>
      <c r="G86" s="51"/>
      <c r="H86" s="79"/>
      <c r="I86" s="80"/>
      <c r="J86" s="152">
        <f t="shared" si="1"/>
        <v>0</v>
      </c>
      <c r="K86" s="50"/>
      <c r="L86" s="50"/>
      <c r="M86" s="49"/>
    </row>
    <row r="87" spans="1:13">
      <c r="A87" s="32">
        <v>80</v>
      </c>
      <c r="B87" s="49"/>
      <c r="C87" s="49"/>
      <c r="D87" s="49"/>
      <c r="E87" s="78"/>
      <c r="F87" s="78"/>
      <c r="G87" s="51"/>
      <c r="H87" s="79"/>
      <c r="I87" s="80"/>
      <c r="J87" s="139">
        <f t="shared" si="1"/>
        <v>0</v>
      </c>
      <c r="K87" s="50"/>
      <c r="L87" s="50"/>
      <c r="M87" s="49"/>
    </row>
    <row r="88" spans="1:13">
      <c r="A88" s="32">
        <v>81</v>
      </c>
      <c r="B88" s="49"/>
      <c r="C88" s="49"/>
      <c r="D88" s="49"/>
      <c r="E88" s="78"/>
      <c r="F88" s="78"/>
      <c r="G88" s="51"/>
      <c r="H88" s="79"/>
      <c r="I88" s="80"/>
      <c r="J88" s="152">
        <f t="shared" si="1"/>
        <v>0</v>
      </c>
      <c r="K88" s="50"/>
      <c r="L88" s="50"/>
      <c r="M88" s="49"/>
    </row>
    <row r="89" spans="1:13">
      <c r="A89" s="32">
        <v>82</v>
      </c>
      <c r="B89" s="49"/>
      <c r="C89" s="49"/>
      <c r="D89" s="49"/>
      <c r="E89" s="78"/>
      <c r="F89" s="78"/>
      <c r="G89" s="51"/>
      <c r="H89" s="79"/>
      <c r="I89" s="80"/>
      <c r="J89" s="152">
        <f t="shared" si="1"/>
        <v>0</v>
      </c>
      <c r="K89" s="50"/>
      <c r="L89" s="50"/>
      <c r="M89" s="49"/>
    </row>
    <row r="90" spans="1:13">
      <c r="A90" s="32">
        <v>83</v>
      </c>
      <c r="B90" s="49"/>
      <c r="C90" s="49"/>
      <c r="D90" s="49"/>
      <c r="E90" s="78"/>
      <c r="F90" s="78"/>
      <c r="G90" s="51"/>
      <c r="H90" s="79"/>
      <c r="I90" s="80"/>
      <c r="J90" s="139">
        <f t="shared" si="1"/>
        <v>0</v>
      </c>
      <c r="K90" s="50"/>
      <c r="L90" s="50"/>
      <c r="M90" s="49"/>
    </row>
    <row r="91" spans="1:13">
      <c r="A91" s="32">
        <v>84</v>
      </c>
      <c r="B91" s="49"/>
      <c r="C91" s="49"/>
      <c r="D91" s="49"/>
      <c r="E91" s="78"/>
      <c r="F91" s="78"/>
      <c r="G91" s="51"/>
      <c r="H91" s="79"/>
      <c r="I91" s="80"/>
      <c r="J91" s="139">
        <f t="shared" si="1"/>
        <v>0</v>
      </c>
      <c r="K91" s="50"/>
      <c r="L91" s="50"/>
      <c r="M91" s="49"/>
    </row>
    <row r="92" spans="1:13">
      <c r="A92" s="32">
        <v>85</v>
      </c>
      <c r="B92" s="49"/>
      <c r="C92" s="49"/>
      <c r="D92" s="49"/>
      <c r="E92" s="78"/>
      <c r="F92" s="78"/>
      <c r="G92" s="51"/>
      <c r="H92" s="79"/>
      <c r="I92" s="80"/>
      <c r="J92" s="139">
        <f t="shared" si="1"/>
        <v>0</v>
      </c>
      <c r="K92" s="50"/>
      <c r="L92" s="50"/>
      <c r="M92" s="49"/>
    </row>
    <row r="93" spans="1:13">
      <c r="A93" s="73">
        <v>86</v>
      </c>
      <c r="B93" s="49"/>
      <c r="C93" s="49"/>
      <c r="D93" s="49"/>
      <c r="E93" s="78"/>
      <c r="F93" s="78"/>
      <c r="G93" s="51"/>
      <c r="H93" s="79"/>
      <c r="I93" s="80"/>
      <c r="J93" s="139">
        <f t="shared" si="1"/>
        <v>0</v>
      </c>
      <c r="K93" s="50"/>
      <c r="L93" s="50"/>
      <c r="M93" s="49"/>
    </row>
    <row r="94" spans="1:13">
      <c r="A94" s="73">
        <v>87</v>
      </c>
      <c r="B94" s="49"/>
      <c r="C94" s="49"/>
      <c r="D94" s="49"/>
      <c r="E94" s="78"/>
      <c r="F94" s="78"/>
      <c r="G94" s="51"/>
      <c r="H94" s="79"/>
      <c r="I94" s="80"/>
      <c r="J94" s="152">
        <f t="shared" si="1"/>
        <v>0</v>
      </c>
      <c r="K94" s="50"/>
      <c r="L94" s="50"/>
      <c r="M94" s="49"/>
    </row>
    <row r="95" spans="1:13">
      <c r="A95" s="32">
        <v>88</v>
      </c>
      <c r="B95" s="49"/>
      <c r="C95" s="49"/>
      <c r="D95" s="49"/>
      <c r="E95" s="78"/>
      <c r="F95" s="78"/>
      <c r="G95" s="51"/>
      <c r="H95" s="79"/>
      <c r="I95" s="80"/>
      <c r="J95" s="152">
        <f t="shared" si="1"/>
        <v>0</v>
      </c>
      <c r="K95" s="50"/>
      <c r="L95" s="50"/>
      <c r="M95" s="49"/>
    </row>
    <row r="96" spans="1:13">
      <c r="A96" s="32">
        <v>89</v>
      </c>
      <c r="B96" s="49"/>
      <c r="C96" s="49"/>
      <c r="D96" s="49"/>
      <c r="E96" s="78"/>
      <c r="F96" s="78"/>
      <c r="G96" s="51"/>
      <c r="H96" s="79"/>
      <c r="I96" s="80"/>
      <c r="J96" s="139">
        <f t="shared" si="1"/>
        <v>0</v>
      </c>
      <c r="K96" s="50"/>
      <c r="L96" s="50"/>
      <c r="M96" s="49"/>
    </row>
    <row r="97" spans="1:13">
      <c r="A97" s="32">
        <v>90</v>
      </c>
      <c r="B97" s="49"/>
      <c r="C97" s="49"/>
      <c r="D97" s="49"/>
      <c r="E97" s="78"/>
      <c r="F97" s="78"/>
      <c r="G97" s="51"/>
      <c r="H97" s="79"/>
      <c r="I97" s="80"/>
      <c r="J97" s="152">
        <f t="shared" si="1"/>
        <v>0</v>
      </c>
      <c r="K97" s="50"/>
      <c r="L97" s="50"/>
      <c r="M97" s="49"/>
    </row>
    <row r="98" spans="1:13">
      <c r="A98" s="32">
        <v>91</v>
      </c>
      <c r="B98" s="49"/>
      <c r="C98" s="49"/>
      <c r="D98" s="49"/>
      <c r="E98" s="78"/>
      <c r="F98" s="78"/>
      <c r="G98" s="51"/>
      <c r="H98" s="79"/>
      <c r="I98" s="80"/>
      <c r="J98" s="152">
        <f t="shared" si="1"/>
        <v>0</v>
      </c>
      <c r="K98" s="50"/>
      <c r="L98" s="50"/>
      <c r="M98" s="49"/>
    </row>
    <row r="99" spans="1:13">
      <c r="A99" s="32">
        <v>92</v>
      </c>
      <c r="B99" s="49"/>
      <c r="C99" s="49"/>
      <c r="D99" s="49"/>
      <c r="E99" s="78"/>
      <c r="F99" s="78"/>
      <c r="G99" s="51"/>
      <c r="H99" s="79"/>
      <c r="I99" s="80"/>
      <c r="J99" s="139">
        <f t="shared" si="1"/>
        <v>0</v>
      </c>
      <c r="K99" s="50"/>
      <c r="L99" s="50"/>
      <c r="M99" s="49"/>
    </row>
    <row r="100" spans="1:13">
      <c r="A100" s="32">
        <v>93</v>
      </c>
      <c r="B100" s="49"/>
      <c r="C100" s="49"/>
      <c r="D100" s="49"/>
      <c r="E100" s="78"/>
      <c r="F100" s="78"/>
      <c r="G100" s="51"/>
      <c r="H100" s="79"/>
      <c r="I100" s="80"/>
      <c r="J100" s="139">
        <f t="shared" si="1"/>
        <v>0</v>
      </c>
      <c r="K100" s="50"/>
      <c r="L100" s="50"/>
      <c r="M100" s="49"/>
    </row>
    <row r="101" spans="1:13">
      <c r="A101" s="32">
        <v>94</v>
      </c>
      <c r="B101" s="49"/>
      <c r="C101" s="49"/>
      <c r="D101" s="49"/>
      <c r="E101" s="78"/>
      <c r="F101" s="78"/>
      <c r="G101" s="51"/>
      <c r="H101" s="79"/>
      <c r="I101" s="80"/>
      <c r="J101" s="139">
        <f t="shared" si="1"/>
        <v>0</v>
      </c>
      <c r="K101" s="50"/>
      <c r="L101" s="50"/>
      <c r="M101" s="49"/>
    </row>
    <row r="102" spans="1:13">
      <c r="A102" s="32">
        <v>95</v>
      </c>
      <c r="B102" s="49"/>
      <c r="C102" s="49"/>
      <c r="D102" s="49"/>
      <c r="E102" s="78"/>
      <c r="F102" s="78"/>
      <c r="G102" s="51"/>
      <c r="H102" s="79"/>
      <c r="I102" s="80"/>
      <c r="J102" s="139">
        <f t="shared" si="1"/>
        <v>0</v>
      </c>
      <c r="K102" s="50"/>
      <c r="L102" s="50"/>
      <c r="M102" s="49"/>
    </row>
    <row r="103" spans="1:13">
      <c r="A103" s="73">
        <v>96</v>
      </c>
      <c r="B103" s="49"/>
      <c r="C103" s="49"/>
      <c r="D103" s="49"/>
      <c r="E103" s="78"/>
      <c r="F103" s="78"/>
      <c r="G103" s="51"/>
      <c r="H103" s="79"/>
      <c r="I103" s="80"/>
      <c r="J103" s="152">
        <f t="shared" si="1"/>
        <v>0</v>
      </c>
      <c r="K103" s="50"/>
      <c r="L103" s="50"/>
      <c r="M103" s="49"/>
    </row>
    <row r="104" spans="1:13">
      <c r="A104" s="73">
        <v>97</v>
      </c>
      <c r="B104" s="49"/>
      <c r="C104" s="49"/>
      <c r="D104" s="49"/>
      <c r="E104" s="78"/>
      <c r="F104" s="78"/>
      <c r="G104" s="51"/>
      <c r="H104" s="79"/>
      <c r="I104" s="80"/>
      <c r="J104" s="152">
        <f t="shared" si="1"/>
        <v>0</v>
      </c>
      <c r="K104" s="50"/>
      <c r="L104" s="50"/>
      <c r="M104" s="49"/>
    </row>
    <row r="105" spans="1:13">
      <c r="A105" s="32">
        <v>98</v>
      </c>
      <c r="B105" s="49"/>
      <c r="C105" s="49"/>
      <c r="D105" s="49"/>
      <c r="E105" s="78"/>
      <c r="F105" s="78"/>
      <c r="G105" s="51"/>
      <c r="H105" s="79"/>
      <c r="I105" s="80"/>
      <c r="J105" s="139">
        <f t="shared" si="1"/>
        <v>0</v>
      </c>
      <c r="K105" s="50"/>
      <c r="L105" s="50"/>
      <c r="M105" s="49"/>
    </row>
    <row r="106" spans="1:13">
      <c r="A106" s="32">
        <v>99</v>
      </c>
      <c r="B106" s="49"/>
      <c r="C106" s="49"/>
      <c r="D106" s="49"/>
      <c r="E106" s="78"/>
      <c r="F106" s="78"/>
      <c r="G106" s="51"/>
      <c r="H106" s="79"/>
      <c r="I106" s="80"/>
      <c r="J106" s="152">
        <f t="shared" si="1"/>
        <v>0</v>
      </c>
      <c r="K106" s="50"/>
      <c r="L106" s="50"/>
      <c r="M106" s="49"/>
    </row>
    <row r="107" spans="1:13">
      <c r="A107" s="32">
        <v>100</v>
      </c>
      <c r="B107" s="49"/>
      <c r="C107" s="49"/>
      <c r="D107" s="49"/>
      <c r="E107" s="78"/>
      <c r="F107" s="78"/>
      <c r="G107" s="51"/>
      <c r="H107" s="79"/>
      <c r="I107" s="80"/>
      <c r="J107" s="152">
        <f t="shared" si="1"/>
        <v>0</v>
      </c>
      <c r="K107" s="50"/>
      <c r="L107" s="50"/>
      <c r="M107" s="49"/>
    </row>
    <row r="108" spans="1:13">
      <c r="A108" s="32">
        <v>101</v>
      </c>
      <c r="B108" s="49"/>
      <c r="C108" s="49"/>
      <c r="D108" s="49"/>
      <c r="E108" s="78"/>
      <c r="F108" s="78"/>
      <c r="G108" s="51"/>
      <c r="H108" s="79"/>
      <c r="I108" s="80"/>
      <c r="J108" s="139">
        <f t="shared" si="1"/>
        <v>0</v>
      </c>
      <c r="K108" s="50"/>
      <c r="L108" s="50"/>
      <c r="M108" s="49"/>
    </row>
    <row r="109" spans="1:13">
      <c r="A109" s="32">
        <v>102</v>
      </c>
      <c r="B109" s="49"/>
      <c r="C109" s="49"/>
      <c r="D109" s="49"/>
      <c r="E109" s="78"/>
      <c r="F109" s="78"/>
      <c r="G109" s="51"/>
      <c r="H109" s="79"/>
      <c r="I109" s="80"/>
      <c r="J109" s="139">
        <f t="shared" si="1"/>
        <v>0</v>
      </c>
      <c r="K109" s="50"/>
      <c r="L109" s="50"/>
      <c r="M109" s="49"/>
    </row>
    <row r="110" spans="1:13">
      <c r="A110" s="32">
        <v>103</v>
      </c>
      <c r="B110" s="49"/>
      <c r="C110" s="49"/>
      <c r="D110" s="49"/>
      <c r="E110" s="78"/>
      <c r="F110" s="78"/>
      <c r="G110" s="51"/>
      <c r="H110" s="79"/>
      <c r="I110" s="80"/>
      <c r="J110" s="139">
        <f t="shared" si="1"/>
        <v>0</v>
      </c>
      <c r="K110" s="50"/>
      <c r="L110" s="50"/>
      <c r="M110" s="49"/>
    </row>
    <row r="111" spans="1:13">
      <c r="A111" s="32">
        <v>104</v>
      </c>
      <c r="B111" s="49"/>
      <c r="C111" s="49"/>
      <c r="D111" s="49"/>
      <c r="E111" s="78"/>
      <c r="F111" s="78"/>
      <c r="G111" s="51"/>
      <c r="H111" s="79"/>
      <c r="I111" s="80"/>
      <c r="J111" s="139">
        <f t="shared" si="1"/>
        <v>0</v>
      </c>
      <c r="K111" s="50"/>
      <c r="L111" s="50"/>
      <c r="M111" s="49"/>
    </row>
    <row r="112" spans="1:13">
      <c r="A112" s="32">
        <v>105</v>
      </c>
      <c r="B112" s="49"/>
      <c r="C112" s="49"/>
      <c r="D112" s="49"/>
      <c r="E112" s="78"/>
      <c r="F112" s="78"/>
      <c r="G112" s="51"/>
      <c r="H112" s="79"/>
      <c r="I112" s="80"/>
      <c r="J112" s="152">
        <f t="shared" si="1"/>
        <v>0</v>
      </c>
      <c r="K112" s="50"/>
      <c r="L112" s="50"/>
      <c r="M112" s="49"/>
    </row>
    <row r="113" spans="1:13">
      <c r="A113" s="73">
        <v>106</v>
      </c>
      <c r="B113" s="49"/>
      <c r="C113" s="49"/>
      <c r="D113" s="49"/>
      <c r="E113" s="78"/>
      <c r="F113" s="78"/>
      <c r="G113" s="51"/>
      <c r="H113" s="79"/>
      <c r="I113" s="80"/>
      <c r="J113" s="152">
        <f t="shared" si="1"/>
        <v>0</v>
      </c>
      <c r="K113" s="50"/>
      <c r="L113" s="50"/>
      <c r="M113" s="49"/>
    </row>
    <row r="114" spans="1:13">
      <c r="A114" s="73">
        <v>107</v>
      </c>
      <c r="B114" s="49"/>
      <c r="C114" s="49"/>
      <c r="D114" s="49"/>
      <c r="E114" s="78"/>
      <c r="F114" s="78"/>
      <c r="G114" s="51"/>
      <c r="H114" s="79"/>
      <c r="I114" s="80"/>
      <c r="J114" s="139">
        <f t="shared" si="1"/>
        <v>0</v>
      </c>
      <c r="K114" s="50"/>
      <c r="L114" s="50"/>
      <c r="M114" s="49"/>
    </row>
    <row r="115" spans="1:13">
      <c r="A115" s="32">
        <v>108</v>
      </c>
      <c r="B115" s="49"/>
      <c r="C115" s="49"/>
      <c r="D115" s="49"/>
      <c r="E115" s="78"/>
      <c r="F115" s="78"/>
      <c r="G115" s="51"/>
      <c r="H115" s="79"/>
      <c r="I115" s="80"/>
      <c r="J115" s="152">
        <f t="shared" si="1"/>
        <v>0</v>
      </c>
      <c r="K115" s="50"/>
      <c r="L115" s="50"/>
      <c r="M115" s="49"/>
    </row>
    <row r="116" spans="1:13">
      <c r="A116" s="32">
        <v>109</v>
      </c>
      <c r="B116" s="49"/>
      <c r="C116" s="49"/>
      <c r="D116" s="49"/>
      <c r="E116" s="78"/>
      <c r="F116" s="78"/>
      <c r="G116" s="51"/>
      <c r="H116" s="79"/>
      <c r="I116" s="80"/>
      <c r="J116" s="152">
        <f t="shared" si="1"/>
        <v>0</v>
      </c>
      <c r="K116" s="50"/>
      <c r="L116" s="50"/>
      <c r="M116" s="49"/>
    </row>
    <row r="117" spans="1:13">
      <c r="A117" s="32">
        <v>110</v>
      </c>
      <c r="B117" s="49"/>
      <c r="C117" s="49"/>
      <c r="D117" s="49"/>
      <c r="E117" s="78"/>
      <c r="F117" s="78"/>
      <c r="G117" s="51"/>
      <c r="H117" s="79"/>
      <c r="I117" s="80"/>
      <c r="J117" s="139">
        <f t="shared" si="1"/>
        <v>0</v>
      </c>
      <c r="K117" s="50"/>
      <c r="L117" s="50"/>
      <c r="M117" s="49"/>
    </row>
    <row r="118" spans="1:13">
      <c r="A118" s="32">
        <v>111</v>
      </c>
      <c r="B118" s="49"/>
      <c r="C118" s="49"/>
      <c r="D118" s="49"/>
      <c r="E118" s="78"/>
      <c r="F118" s="78"/>
      <c r="G118" s="51"/>
      <c r="H118" s="79"/>
      <c r="I118" s="80"/>
      <c r="J118" s="139">
        <f t="shared" si="1"/>
        <v>0</v>
      </c>
      <c r="K118" s="50"/>
      <c r="L118" s="50"/>
      <c r="M118" s="49"/>
    </row>
    <row r="119" spans="1:13">
      <c r="A119" s="32">
        <v>112</v>
      </c>
      <c r="B119" s="49"/>
      <c r="C119" s="49"/>
      <c r="D119" s="49"/>
      <c r="E119" s="78"/>
      <c r="F119" s="78"/>
      <c r="G119" s="51"/>
      <c r="H119" s="79"/>
      <c r="I119" s="80"/>
      <c r="J119" s="139">
        <f t="shared" si="1"/>
        <v>0</v>
      </c>
      <c r="K119" s="50"/>
      <c r="L119" s="50"/>
      <c r="M119" s="49"/>
    </row>
    <row r="120" spans="1:13">
      <c r="A120" s="32">
        <v>113</v>
      </c>
      <c r="B120" s="49"/>
      <c r="C120" s="49"/>
      <c r="D120" s="49"/>
      <c r="E120" s="78"/>
      <c r="F120" s="78"/>
      <c r="G120" s="51"/>
      <c r="H120" s="79"/>
      <c r="I120" s="80"/>
      <c r="J120" s="139">
        <f t="shared" si="1"/>
        <v>0</v>
      </c>
      <c r="K120" s="50"/>
      <c r="L120" s="50"/>
      <c r="M120" s="49"/>
    </row>
    <row r="121" spans="1:13">
      <c r="A121" s="32">
        <v>114</v>
      </c>
      <c r="B121" s="49"/>
      <c r="C121" s="49"/>
      <c r="D121" s="49"/>
      <c r="E121" s="78"/>
      <c r="F121" s="78"/>
      <c r="G121" s="51"/>
      <c r="H121" s="79"/>
      <c r="I121" s="80"/>
      <c r="J121" s="152">
        <f t="shared" si="1"/>
        <v>0</v>
      </c>
      <c r="K121" s="50"/>
      <c r="L121" s="50"/>
      <c r="M121" s="49"/>
    </row>
    <row r="122" spans="1:13">
      <c r="A122" s="32">
        <v>115</v>
      </c>
      <c r="B122" s="49"/>
      <c r="C122" s="49"/>
      <c r="D122" s="49"/>
      <c r="E122" s="78"/>
      <c r="F122" s="78"/>
      <c r="G122" s="51"/>
      <c r="H122" s="79"/>
      <c r="I122" s="80"/>
      <c r="J122" s="152">
        <f t="shared" si="1"/>
        <v>0</v>
      </c>
      <c r="K122" s="50"/>
      <c r="L122" s="50"/>
      <c r="M122" s="49"/>
    </row>
    <row r="123" spans="1:13">
      <c r="A123" s="73">
        <v>116</v>
      </c>
      <c r="B123" s="49"/>
      <c r="C123" s="49"/>
      <c r="D123" s="49"/>
      <c r="E123" s="78"/>
      <c r="F123" s="78"/>
      <c r="G123" s="51"/>
      <c r="H123" s="79"/>
      <c r="I123" s="80"/>
      <c r="J123" s="139">
        <f t="shared" si="1"/>
        <v>0</v>
      </c>
      <c r="K123" s="50"/>
      <c r="L123" s="50"/>
      <c r="M123" s="49"/>
    </row>
    <row r="124" spans="1:13">
      <c r="A124" s="73">
        <v>117</v>
      </c>
      <c r="B124" s="49"/>
      <c r="C124" s="49"/>
      <c r="D124" s="49"/>
      <c r="E124" s="78"/>
      <c r="F124" s="78"/>
      <c r="G124" s="51"/>
      <c r="H124" s="79"/>
      <c r="I124" s="80"/>
      <c r="J124" s="152">
        <f t="shared" si="1"/>
        <v>0</v>
      </c>
      <c r="K124" s="50"/>
      <c r="L124" s="50"/>
      <c r="M124" s="49"/>
    </row>
    <row r="125" spans="1:13">
      <c r="A125" s="32">
        <v>118</v>
      </c>
      <c r="B125" s="49"/>
      <c r="C125" s="49"/>
      <c r="D125" s="49"/>
      <c r="E125" s="78"/>
      <c r="F125" s="78"/>
      <c r="G125" s="51"/>
      <c r="H125" s="79"/>
      <c r="I125" s="80"/>
      <c r="J125" s="152">
        <f t="shared" si="1"/>
        <v>0</v>
      </c>
      <c r="K125" s="50"/>
      <c r="L125" s="50"/>
      <c r="M125" s="49"/>
    </row>
    <row r="126" spans="1:13">
      <c r="A126" s="32">
        <v>119</v>
      </c>
      <c r="B126" s="49"/>
      <c r="C126" s="49"/>
      <c r="D126" s="49"/>
      <c r="E126" s="78"/>
      <c r="F126" s="78"/>
      <c r="G126" s="51"/>
      <c r="H126" s="79"/>
      <c r="I126" s="80"/>
      <c r="J126" s="139">
        <f t="shared" si="1"/>
        <v>0</v>
      </c>
      <c r="K126" s="50"/>
      <c r="L126" s="50"/>
      <c r="M126" s="49"/>
    </row>
    <row r="127" spans="1:13">
      <c r="A127" s="32">
        <v>120</v>
      </c>
      <c r="B127" s="49"/>
      <c r="C127" s="49"/>
      <c r="D127" s="49"/>
      <c r="E127" s="78"/>
      <c r="F127" s="78"/>
      <c r="G127" s="51"/>
      <c r="H127" s="79"/>
      <c r="I127" s="80"/>
      <c r="J127" s="139">
        <f t="shared" si="1"/>
        <v>0</v>
      </c>
      <c r="K127" s="50"/>
      <c r="L127" s="50"/>
      <c r="M127" s="49"/>
    </row>
    <row r="128" spans="1:13">
      <c r="A128" s="32">
        <v>121</v>
      </c>
      <c r="B128" s="49"/>
      <c r="C128" s="49"/>
      <c r="D128" s="49"/>
      <c r="E128" s="78"/>
      <c r="F128" s="78"/>
      <c r="G128" s="51"/>
      <c r="H128" s="79"/>
      <c r="I128" s="80"/>
      <c r="J128" s="139">
        <f t="shared" si="1"/>
        <v>0</v>
      </c>
      <c r="K128" s="50"/>
      <c r="L128" s="50"/>
      <c r="M128" s="49"/>
    </row>
    <row r="129" spans="1:13">
      <c r="A129" s="32">
        <v>122</v>
      </c>
      <c r="B129" s="49"/>
      <c r="C129" s="49"/>
      <c r="D129" s="49"/>
      <c r="E129" s="78"/>
      <c r="F129" s="78"/>
      <c r="G129" s="51"/>
      <c r="H129" s="79"/>
      <c r="I129" s="80"/>
      <c r="J129" s="139">
        <f t="shared" si="1"/>
        <v>0</v>
      </c>
      <c r="K129" s="50"/>
      <c r="L129" s="50"/>
      <c r="M129" s="49"/>
    </row>
    <row r="130" spans="1:13">
      <c r="A130" s="32">
        <v>123</v>
      </c>
      <c r="B130" s="49"/>
      <c r="C130" s="49"/>
      <c r="D130" s="49"/>
      <c r="E130" s="78"/>
      <c r="F130" s="78"/>
      <c r="G130" s="51"/>
      <c r="H130" s="79"/>
      <c r="I130" s="80"/>
      <c r="J130" s="152">
        <f t="shared" si="1"/>
        <v>0</v>
      </c>
      <c r="K130" s="50"/>
      <c r="L130" s="50"/>
      <c r="M130" s="49"/>
    </row>
    <row r="131" spans="1:13">
      <c r="A131" s="32">
        <v>124</v>
      </c>
      <c r="B131" s="49"/>
      <c r="C131" s="49"/>
      <c r="D131" s="49"/>
      <c r="E131" s="78"/>
      <c r="F131" s="78"/>
      <c r="G131" s="51"/>
      <c r="H131" s="79"/>
      <c r="I131" s="80"/>
      <c r="J131" s="152">
        <f t="shared" si="1"/>
        <v>0</v>
      </c>
      <c r="K131" s="50"/>
      <c r="L131" s="50"/>
      <c r="M131" s="49"/>
    </row>
    <row r="132" spans="1:13">
      <c r="A132" s="32">
        <v>125</v>
      </c>
      <c r="B132" s="49"/>
      <c r="C132" s="49"/>
      <c r="D132" s="49"/>
      <c r="E132" s="78"/>
      <c r="F132" s="78"/>
      <c r="G132" s="51"/>
      <c r="H132" s="79"/>
      <c r="I132" s="80"/>
      <c r="J132" s="139">
        <f t="shared" si="1"/>
        <v>0</v>
      </c>
      <c r="K132" s="50"/>
      <c r="L132" s="50"/>
      <c r="M132" s="49"/>
    </row>
    <row r="133" spans="1:13">
      <c r="A133" s="73">
        <v>126</v>
      </c>
      <c r="B133" s="49"/>
      <c r="C133" s="49"/>
      <c r="D133" s="49"/>
      <c r="E133" s="78"/>
      <c r="F133" s="78"/>
      <c r="G133" s="51"/>
      <c r="H133" s="79"/>
      <c r="I133" s="80"/>
      <c r="J133" s="152">
        <f t="shared" si="1"/>
        <v>0</v>
      </c>
      <c r="K133" s="50"/>
      <c r="L133" s="50"/>
      <c r="M133" s="49"/>
    </row>
    <row r="134" spans="1:13">
      <c r="A134" s="73">
        <v>127</v>
      </c>
      <c r="B134" s="49"/>
      <c r="C134" s="49"/>
      <c r="D134" s="49"/>
      <c r="E134" s="78"/>
      <c r="F134" s="78"/>
      <c r="G134" s="51"/>
      <c r="H134" s="79"/>
      <c r="I134" s="80"/>
      <c r="J134" s="152">
        <f t="shared" si="1"/>
        <v>0</v>
      </c>
      <c r="K134" s="50"/>
      <c r="L134" s="50"/>
      <c r="M134" s="49"/>
    </row>
    <row r="135" spans="1:13">
      <c r="A135" s="32">
        <v>128</v>
      </c>
      <c r="B135" s="49"/>
      <c r="C135" s="49"/>
      <c r="D135" s="49"/>
      <c r="E135" s="78"/>
      <c r="F135" s="78"/>
      <c r="G135" s="51"/>
      <c r="H135" s="79"/>
      <c r="I135" s="80"/>
      <c r="J135" s="139">
        <f t="shared" si="1"/>
        <v>0</v>
      </c>
      <c r="K135" s="50"/>
      <c r="L135" s="50"/>
      <c r="M135" s="49"/>
    </row>
    <row r="136" spans="1:13">
      <c r="A136" s="32">
        <v>129</v>
      </c>
      <c r="B136" s="49"/>
      <c r="C136" s="49"/>
      <c r="D136" s="49"/>
      <c r="E136" s="78"/>
      <c r="F136" s="78"/>
      <c r="G136" s="51"/>
      <c r="H136" s="79"/>
      <c r="I136" s="80"/>
      <c r="J136" s="139">
        <f t="shared" ref="J136:J199" si="2">IF(I136=0,0,H136/I136)</f>
        <v>0</v>
      </c>
      <c r="K136" s="50"/>
      <c r="L136" s="50"/>
      <c r="M136" s="49"/>
    </row>
    <row r="137" spans="1:13">
      <c r="A137" s="32">
        <v>130</v>
      </c>
      <c r="B137" s="49"/>
      <c r="C137" s="49"/>
      <c r="D137" s="49"/>
      <c r="E137" s="78"/>
      <c r="F137" s="78"/>
      <c r="G137" s="51"/>
      <c r="H137" s="79"/>
      <c r="I137" s="80"/>
      <c r="J137" s="139">
        <f t="shared" si="2"/>
        <v>0</v>
      </c>
      <c r="K137" s="50"/>
      <c r="L137" s="50"/>
      <c r="M137" s="49"/>
    </row>
    <row r="138" spans="1:13">
      <c r="A138" s="32">
        <v>131</v>
      </c>
      <c r="B138" s="49"/>
      <c r="C138" s="49"/>
      <c r="D138" s="49"/>
      <c r="E138" s="78"/>
      <c r="F138" s="78"/>
      <c r="G138" s="51"/>
      <c r="H138" s="79"/>
      <c r="I138" s="80"/>
      <c r="J138" s="139">
        <f t="shared" si="2"/>
        <v>0</v>
      </c>
      <c r="K138" s="50"/>
      <c r="L138" s="50"/>
      <c r="M138" s="49"/>
    </row>
    <row r="139" spans="1:13">
      <c r="A139" s="32">
        <v>132</v>
      </c>
      <c r="B139" s="49"/>
      <c r="C139" s="49"/>
      <c r="D139" s="49"/>
      <c r="E139" s="78"/>
      <c r="F139" s="78"/>
      <c r="G139" s="51"/>
      <c r="H139" s="79"/>
      <c r="I139" s="80"/>
      <c r="J139" s="152">
        <f t="shared" si="2"/>
        <v>0</v>
      </c>
      <c r="K139" s="50"/>
      <c r="L139" s="50"/>
      <c r="M139" s="49"/>
    </row>
    <row r="140" spans="1:13">
      <c r="A140" s="32">
        <v>133</v>
      </c>
      <c r="B140" s="49"/>
      <c r="C140" s="49"/>
      <c r="D140" s="49"/>
      <c r="E140" s="78"/>
      <c r="F140" s="78"/>
      <c r="G140" s="51"/>
      <c r="H140" s="79"/>
      <c r="I140" s="80"/>
      <c r="J140" s="152">
        <f t="shared" si="2"/>
        <v>0</v>
      </c>
      <c r="K140" s="50"/>
      <c r="L140" s="50"/>
      <c r="M140" s="49"/>
    </row>
    <row r="141" spans="1:13">
      <c r="A141" s="32">
        <v>134</v>
      </c>
      <c r="B141" s="49"/>
      <c r="C141" s="49"/>
      <c r="D141" s="49"/>
      <c r="E141" s="78"/>
      <c r="F141" s="78"/>
      <c r="G141" s="51"/>
      <c r="H141" s="79"/>
      <c r="I141" s="80"/>
      <c r="J141" s="139">
        <f t="shared" si="2"/>
        <v>0</v>
      </c>
      <c r="K141" s="50"/>
      <c r="L141" s="50"/>
      <c r="M141" s="49"/>
    </row>
    <row r="142" spans="1:13">
      <c r="A142" s="32">
        <v>135</v>
      </c>
      <c r="B142" s="49"/>
      <c r="C142" s="49"/>
      <c r="D142" s="49"/>
      <c r="E142" s="78"/>
      <c r="F142" s="78"/>
      <c r="G142" s="51"/>
      <c r="H142" s="79"/>
      <c r="I142" s="80"/>
      <c r="J142" s="152">
        <f t="shared" si="2"/>
        <v>0</v>
      </c>
      <c r="K142" s="50"/>
      <c r="L142" s="50"/>
      <c r="M142" s="49"/>
    </row>
    <row r="143" spans="1:13">
      <c r="A143" s="73">
        <v>136</v>
      </c>
      <c r="B143" s="49"/>
      <c r="C143" s="49"/>
      <c r="D143" s="49"/>
      <c r="E143" s="78"/>
      <c r="F143" s="78"/>
      <c r="G143" s="51"/>
      <c r="H143" s="79"/>
      <c r="I143" s="80"/>
      <c r="J143" s="152">
        <f t="shared" si="2"/>
        <v>0</v>
      </c>
      <c r="K143" s="50"/>
      <c r="L143" s="50"/>
      <c r="M143" s="49"/>
    </row>
    <row r="144" spans="1:13">
      <c r="A144" s="73">
        <v>137</v>
      </c>
      <c r="B144" s="49"/>
      <c r="C144" s="49"/>
      <c r="D144" s="49"/>
      <c r="E144" s="78"/>
      <c r="F144" s="78"/>
      <c r="G144" s="51"/>
      <c r="H144" s="79"/>
      <c r="I144" s="80"/>
      <c r="J144" s="139">
        <f t="shared" si="2"/>
        <v>0</v>
      </c>
      <c r="K144" s="50"/>
      <c r="L144" s="50"/>
      <c r="M144" s="49"/>
    </row>
    <row r="145" spans="1:13">
      <c r="A145" s="32">
        <v>138</v>
      </c>
      <c r="B145" s="49"/>
      <c r="C145" s="49"/>
      <c r="D145" s="49"/>
      <c r="E145" s="78"/>
      <c r="F145" s="78"/>
      <c r="G145" s="51"/>
      <c r="H145" s="79"/>
      <c r="I145" s="80"/>
      <c r="J145" s="139">
        <f t="shared" si="2"/>
        <v>0</v>
      </c>
      <c r="K145" s="50"/>
      <c r="L145" s="50"/>
      <c r="M145" s="49"/>
    </row>
    <row r="146" spans="1:13">
      <c r="A146" s="32">
        <v>139</v>
      </c>
      <c r="B146" s="49"/>
      <c r="C146" s="49"/>
      <c r="D146" s="49"/>
      <c r="E146" s="78"/>
      <c r="F146" s="78"/>
      <c r="G146" s="51"/>
      <c r="H146" s="79"/>
      <c r="I146" s="80"/>
      <c r="J146" s="139">
        <f t="shared" si="2"/>
        <v>0</v>
      </c>
      <c r="K146" s="50"/>
      <c r="L146" s="50"/>
      <c r="M146" s="49"/>
    </row>
    <row r="147" spans="1:13">
      <c r="A147" s="32">
        <v>140</v>
      </c>
      <c r="B147" s="49"/>
      <c r="C147" s="49"/>
      <c r="D147" s="49"/>
      <c r="E147" s="78"/>
      <c r="F147" s="78"/>
      <c r="G147" s="51"/>
      <c r="H147" s="79"/>
      <c r="I147" s="80"/>
      <c r="J147" s="139">
        <f t="shared" si="2"/>
        <v>0</v>
      </c>
      <c r="K147" s="50"/>
      <c r="L147" s="50"/>
      <c r="M147" s="49"/>
    </row>
    <row r="148" spans="1:13">
      <c r="A148" s="32">
        <v>141</v>
      </c>
      <c r="B148" s="49"/>
      <c r="C148" s="49"/>
      <c r="D148" s="49"/>
      <c r="E148" s="78"/>
      <c r="F148" s="78"/>
      <c r="G148" s="51"/>
      <c r="H148" s="79"/>
      <c r="I148" s="80"/>
      <c r="J148" s="152">
        <f t="shared" si="2"/>
        <v>0</v>
      </c>
      <c r="K148" s="50"/>
      <c r="L148" s="50"/>
      <c r="M148" s="49"/>
    </row>
    <row r="149" spans="1:13">
      <c r="A149" s="32">
        <v>142</v>
      </c>
      <c r="B149" s="49"/>
      <c r="C149" s="49"/>
      <c r="D149" s="49"/>
      <c r="E149" s="78"/>
      <c r="F149" s="78"/>
      <c r="G149" s="51"/>
      <c r="H149" s="79"/>
      <c r="I149" s="80"/>
      <c r="J149" s="152">
        <f t="shared" si="2"/>
        <v>0</v>
      </c>
      <c r="K149" s="50"/>
      <c r="L149" s="50"/>
      <c r="M149" s="49"/>
    </row>
    <row r="150" spans="1:13">
      <c r="A150" s="32">
        <v>143</v>
      </c>
      <c r="B150" s="49"/>
      <c r="C150" s="49"/>
      <c r="D150" s="49"/>
      <c r="E150" s="78"/>
      <c r="F150" s="78"/>
      <c r="G150" s="51"/>
      <c r="H150" s="79"/>
      <c r="I150" s="80"/>
      <c r="J150" s="139">
        <f t="shared" si="2"/>
        <v>0</v>
      </c>
      <c r="K150" s="50"/>
      <c r="L150" s="50"/>
      <c r="M150" s="49"/>
    </row>
    <row r="151" spans="1:13">
      <c r="A151" s="32">
        <v>144</v>
      </c>
      <c r="B151" s="49"/>
      <c r="C151" s="49"/>
      <c r="D151" s="49"/>
      <c r="E151" s="78"/>
      <c r="F151" s="78"/>
      <c r="G151" s="51"/>
      <c r="H151" s="79"/>
      <c r="I151" s="80"/>
      <c r="J151" s="152">
        <f t="shared" si="2"/>
        <v>0</v>
      </c>
      <c r="K151" s="50"/>
      <c r="L151" s="50"/>
      <c r="M151" s="49"/>
    </row>
    <row r="152" spans="1:13">
      <c r="A152" s="32">
        <v>145</v>
      </c>
      <c r="B152" s="49"/>
      <c r="C152" s="49"/>
      <c r="D152" s="49"/>
      <c r="E152" s="78"/>
      <c r="F152" s="78"/>
      <c r="G152" s="51"/>
      <c r="H152" s="79"/>
      <c r="I152" s="80"/>
      <c r="J152" s="152">
        <f t="shared" si="2"/>
        <v>0</v>
      </c>
      <c r="K152" s="50"/>
      <c r="L152" s="50"/>
      <c r="M152" s="49"/>
    </row>
    <row r="153" spans="1:13">
      <c r="A153" s="73">
        <v>146</v>
      </c>
      <c r="B153" s="49"/>
      <c r="C153" s="49"/>
      <c r="D153" s="49"/>
      <c r="E153" s="78"/>
      <c r="F153" s="78"/>
      <c r="G153" s="51"/>
      <c r="H153" s="79"/>
      <c r="I153" s="80"/>
      <c r="J153" s="139">
        <f t="shared" si="2"/>
        <v>0</v>
      </c>
      <c r="K153" s="50"/>
      <c r="L153" s="50"/>
      <c r="M153" s="49"/>
    </row>
    <row r="154" spans="1:13">
      <c r="A154" s="73">
        <v>147</v>
      </c>
      <c r="B154" s="49"/>
      <c r="C154" s="49"/>
      <c r="D154" s="49"/>
      <c r="E154" s="78"/>
      <c r="F154" s="78"/>
      <c r="G154" s="51"/>
      <c r="H154" s="79"/>
      <c r="I154" s="80"/>
      <c r="J154" s="139">
        <f t="shared" si="2"/>
        <v>0</v>
      </c>
      <c r="K154" s="50"/>
      <c r="L154" s="50"/>
      <c r="M154" s="49"/>
    </row>
    <row r="155" spans="1:13">
      <c r="A155" s="32">
        <v>148</v>
      </c>
      <c r="B155" s="49"/>
      <c r="C155" s="49"/>
      <c r="D155" s="49"/>
      <c r="E155" s="78"/>
      <c r="F155" s="78"/>
      <c r="G155" s="51"/>
      <c r="H155" s="79"/>
      <c r="I155" s="80"/>
      <c r="J155" s="139">
        <f t="shared" si="2"/>
        <v>0</v>
      </c>
      <c r="K155" s="50"/>
      <c r="L155" s="50"/>
      <c r="M155" s="49"/>
    </row>
    <row r="156" spans="1:13">
      <c r="A156" s="32">
        <v>149</v>
      </c>
      <c r="B156" s="49"/>
      <c r="C156" s="49"/>
      <c r="D156" s="49"/>
      <c r="E156" s="78"/>
      <c r="F156" s="78"/>
      <c r="G156" s="51"/>
      <c r="H156" s="79"/>
      <c r="I156" s="80"/>
      <c r="J156" s="139">
        <f t="shared" si="2"/>
        <v>0</v>
      </c>
      <c r="K156" s="50"/>
      <c r="L156" s="50"/>
      <c r="M156" s="49"/>
    </row>
    <row r="157" spans="1:13">
      <c r="A157" s="32">
        <v>150</v>
      </c>
      <c r="B157" s="49"/>
      <c r="C157" s="49"/>
      <c r="D157" s="49"/>
      <c r="E157" s="78"/>
      <c r="F157" s="78"/>
      <c r="G157" s="51"/>
      <c r="H157" s="79"/>
      <c r="I157" s="80"/>
      <c r="J157" s="152">
        <f t="shared" si="2"/>
        <v>0</v>
      </c>
      <c r="K157" s="50"/>
      <c r="L157" s="50"/>
      <c r="M157" s="49"/>
    </row>
    <row r="158" spans="1:13">
      <c r="A158" s="32">
        <v>151</v>
      </c>
      <c r="B158" s="49"/>
      <c r="C158" s="49"/>
      <c r="D158" s="49"/>
      <c r="E158" s="78"/>
      <c r="F158" s="78"/>
      <c r="G158" s="51"/>
      <c r="H158" s="79"/>
      <c r="I158" s="80"/>
      <c r="J158" s="152">
        <f t="shared" si="2"/>
        <v>0</v>
      </c>
      <c r="K158" s="50"/>
      <c r="L158" s="50"/>
      <c r="M158" s="49"/>
    </row>
    <row r="159" spans="1:13">
      <c r="A159" s="32">
        <v>152</v>
      </c>
      <c r="B159" s="49"/>
      <c r="C159" s="49"/>
      <c r="D159" s="49"/>
      <c r="E159" s="78"/>
      <c r="F159" s="78"/>
      <c r="G159" s="51"/>
      <c r="H159" s="79"/>
      <c r="I159" s="80"/>
      <c r="J159" s="139">
        <f t="shared" si="2"/>
        <v>0</v>
      </c>
      <c r="K159" s="50"/>
      <c r="L159" s="50"/>
      <c r="M159" s="49"/>
    </row>
    <row r="160" spans="1:13">
      <c r="A160" s="32">
        <v>153</v>
      </c>
      <c r="B160" s="49"/>
      <c r="C160" s="49"/>
      <c r="D160" s="49"/>
      <c r="E160" s="78"/>
      <c r="F160" s="78"/>
      <c r="G160" s="51"/>
      <c r="H160" s="79"/>
      <c r="I160" s="80"/>
      <c r="J160" s="152">
        <f t="shared" si="2"/>
        <v>0</v>
      </c>
      <c r="K160" s="50"/>
      <c r="L160" s="50"/>
      <c r="M160" s="49"/>
    </row>
    <row r="161" spans="1:13">
      <c r="A161" s="32">
        <v>154</v>
      </c>
      <c r="B161" s="49"/>
      <c r="C161" s="49"/>
      <c r="D161" s="49"/>
      <c r="E161" s="78"/>
      <c r="F161" s="78"/>
      <c r="G161" s="51"/>
      <c r="H161" s="79"/>
      <c r="I161" s="80"/>
      <c r="J161" s="152">
        <f t="shared" si="2"/>
        <v>0</v>
      </c>
      <c r="K161" s="50"/>
      <c r="L161" s="50"/>
      <c r="M161" s="49"/>
    </row>
    <row r="162" spans="1:13">
      <c r="A162" s="32">
        <v>155</v>
      </c>
      <c r="B162" s="49"/>
      <c r="C162" s="49"/>
      <c r="D162" s="49"/>
      <c r="E162" s="78"/>
      <c r="F162" s="78"/>
      <c r="G162" s="51"/>
      <c r="H162" s="79"/>
      <c r="I162" s="80"/>
      <c r="J162" s="139">
        <f t="shared" si="2"/>
        <v>0</v>
      </c>
      <c r="K162" s="50"/>
      <c r="L162" s="50"/>
      <c r="M162" s="49"/>
    </row>
    <row r="163" spans="1:13">
      <c r="A163" s="73">
        <v>156</v>
      </c>
      <c r="B163" s="49"/>
      <c r="C163" s="49"/>
      <c r="D163" s="49"/>
      <c r="E163" s="78"/>
      <c r="F163" s="78"/>
      <c r="G163" s="51"/>
      <c r="H163" s="79"/>
      <c r="I163" s="80"/>
      <c r="J163" s="139">
        <f t="shared" si="2"/>
        <v>0</v>
      </c>
      <c r="K163" s="50"/>
      <c r="L163" s="50"/>
      <c r="M163" s="49"/>
    </row>
    <row r="164" spans="1:13">
      <c r="A164" s="73">
        <v>157</v>
      </c>
      <c r="B164" s="49"/>
      <c r="C164" s="49"/>
      <c r="D164" s="49"/>
      <c r="E164" s="78"/>
      <c r="F164" s="78"/>
      <c r="G164" s="51"/>
      <c r="H164" s="79"/>
      <c r="I164" s="80"/>
      <c r="J164" s="139">
        <f t="shared" si="2"/>
        <v>0</v>
      </c>
      <c r="K164" s="50"/>
      <c r="L164" s="50"/>
      <c r="M164" s="49"/>
    </row>
    <row r="165" spans="1:13">
      <c r="A165" s="32">
        <v>158</v>
      </c>
      <c r="B165" s="49"/>
      <c r="C165" s="49"/>
      <c r="D165" s="49"/>
      <c r="E165" s="78"/>
      <c r="F165" s="78"/>
      <c r="G165" s="51"/>
      <c r="H165" s="79"/>
      <c r="I165" s="80"/>
      <c r="J165" s="139">
        <f t="shared" si="2"/>
        <v>0</v>
      </c>
      <c r="K165" s="50"/>
      <c r="L165" s="50"/>
      <c r="M165" s="49"/>
    </row>
    <row r="166" spans="1:13">
      <c r="A166" s="32">
        <v>159</v>
      </c>
      <c r="B166" s="49"/>
      <c r="C166" s="49"/>
      <c r="D166" s="49"/>
      <c r="E166" s="78"/>
      <c r="F166" s="78"/>
      <c r="G166" s="51"/>
      <c r="H166" s="79"/>
      <c r="I166" s="80"/>
      <c r="J166" s="152">
        <f t="shared" si="2"/>
        <v>0</v>
      </c>
      <c r="K166" s="50"/>
      <c r="L166" s="50"/>
      <c r="M166" s="49"/>
    </row>
    <row r="167" spans="1:13">
      <c r="A167" s="32">
        <v>160</v>
      </c>
      <c r="B167" s="49"/>
      <c r="C167" s="49"/>
      <c r="D167" s="49"/>
      <c r="E167" s="78"/>
      <c r="F167" s="78"/>
      <c r="G167" s="51"/>
      <c r="H167" s="79"/>
      <c r="I167" s="80"/>
      <c r="J167" s="152">
        <f t="shared" si="2"/>
        <v>0</v>
      </c>
      <c r="K167" s="50"/>
      <c r="L167" s="50"/>
      <c r="M167" s="49"/>
    </row>
    <row r="168" spans="1:13">
      <c r="A168" s="32">
        <v>161</v>
      </c>
      <c r="B168" s="49"/>
      <c r="C168" s="49"/>
      <c r="D168" s="49"/>
      <c r="E168" s="78"/>
      <c r="F168" s="78"/>
      <c r="G168" s="51"/>
      <c r="H168" s="79"/>
      <c r="I168" s="80"/>
      <c r="J168" s="139">
        <f t="shared" si="2"/>
        <v>0</v>
      </c>
      <c r="K168" s="50"/>
      <c r="L168" s="50"/>
      <c r="M168" s="49"/>
    </row>
    <row r="169" spans="1:13">
      <c r="A169" s="32">
        <v>162</v>
      </c>
      <c r="B169" s="49"/>
      <c r="C169" s="49"/>
      <c r="D169" s="49"/>
      <c r="E169" s="78"/>
      <c r="F169" s="78"/>
      <c r="G169" s="51"/>
      <c r="H169" s="79"/>
      <c r="I169" s="80"/>
      <c r="J169" s="152">
        <f t="shared" si="2"/>
        <v>0</v>
      </c>
      <c r="K169" s="50"/>
      <c r="L169" s="50"/>
      <c r="M169" s="49"/>
    </row>
    <row r="170" spans="1:13">
      <c r="A170" s="32">
        <v>163</v>
      </c>
      <c r="B170" s="49"/>
      <c r="C170" s="49"/>
      <c r="D170" s="49"/>
      <c r="E170" s="78"/>
      <c r="F170" s="78"/>
      <c r="G170" s="51"/>
      <c r="H170" s="79"/>
      <c r="I170" s="80"/>
      <c r="J170" s="152">
        <f t="shared" si="2"/>
        <v>0</v>
      </c>
      <c r="K170" s="50"/>
      <c r="L170" s="50"/>
      <c r="M170" s="49"/>
    </row>
    <row r="171" spans="1:13">
      <c r="A171" s="32">
        <v>164</v>
      </c>
      <c r="B171" s="49"/>
      <c r="C171" s="49"/>
      <c r="D171" s="49"/>
      <c r="E171" s="78"/>
      <c r="F171" s="78"/>
      <c r="G171" s="51"/>
      <c r="H171" s="79"/>
      <c r="I171" s="80"/>
      <c r="J171" s="139">
        <f t="shared" si="2"/>
        <v>0</v>
      </c>
      <c r="K171" s="50"/>
      <c r="L171" s="50"/>
      <c r="M171" s="49"/>
    </row>
    <row r="172" spans="1:13">
      <c r="A172" s="32">
        <v>165</v>
      </c>
      <c r="B172" s="49"/>
      <c r="C172" s="49"/>
      <c r="D172" s="49"/>
      <c r="E172" s="78"/>
      <c r="F172" s="78"/>
      <c r="G172" s="51"/>
      <c r="H172" s="79"/>
      <c r="I172" s="80"/>
      <c r="J172" s="139">
        <f t="shared" si="2"/>
        <v>0</v>
      </c>
      <c r="K172" s="50"/>
      <c r="L172" s="50"/>
      <c r="M172" s="49"/>
    </row>
    <row r="173" spans="1:13">
      <c r="A173" s="73">
        <v>166</v>
      </c>
      <c r="B173" s="49"/>
      <c r="C173" s="49"/>
      <c r="D173" s="49"/>
      <c r="E173" s="78"/>
      <c r="F173" s="78"/>
      <c r="G173" s="51"/>
      <c r="H173" s="79"/>
      <c r="I173" s="80"/>
      <c r="J173" s="139">
        <f t="shared" si="2"/>
        <v>0</v>
      </c>
      <c r="K173" s="50"/>
      <c r="L173" s="50"/>
      <c r="M173" s="49"/>
    </row>
    <row r="174" spans="1:13">
      <c r="A174" s="73">
        <v>167</v>
      </c>
      <c r="B174" s="49"/>
      <c r="C174" s="49"/>
      <c r="D174" s="49"/>
      <c r="E174" s="78"/>
      <c r="F174" s="78"/>
      <c r="G174" s="51"/>
      <c r="H174" s="79"/>
      <c r="I174" s="80"/>
      <c r="J174" s="139">
        <f t="shared" si="2"/>
        <v>0</v>
      </c>
      <c r="K174" s="50"/>
      <c r="L174" s="50"/>
      <c r="M174" s="49"/>
    </row>
    <row r="175" spans="1:13">
      <c r="A175" s="32">
        <v>168</v>
      </c>
      <c r="B175" s="49"/>
      <c r="C175" s="49"/>
      <c r="D175" s="49"/>
      <c r="E175" s="78"/>
      <c r="F175" s="78"/>
      <c r="G175" s="51"/>
      <c r="H175" s="79"/>
      <c r="I175" s="80"/>
      <c r="J175" s="152">
        <f t="shared" si="2"/>
        <v>0</v>
      </c>
      <c r="K175" s="50"/>
      <c r="L175" s="50"/>
      <c r="M175" s="49"/>
    </row>
    <row r="176" spans="1:13">
      <c r="A176" s="32">
        <v>169</v>
      </c>
      <c r="B176" s="49"/>
      <c r="C176" s="49"/>
      <c r="D176" s="49"/>
      <c r="E176" s="78"/>
      <c r="F176" s="78"/>
      <c r="G176" s="51"/>
      <c r="H176" s="79"/>
      <c r="I176" s="80"/>
      <c r="J176" s="152">
        <f t="shared" si="2"/>
        <v>0</v>
      </c>
      <c r="K176" s="50"/>
      <c r="L176" s="50"/>
      <c r="M176" s="49"/>
    </row>
    <row r="177" spans="1:13">
      <c r="A177" s="32">
        <v>170</v>
      </c>
      <c r="B177" s="49"/>
      <c r="C177" s="49"/>
      <c r="D177" s="49"/>
      <c r="E177" s="78"/>
      <c r="F177" s="78"/>
      <c r="G177" s="51"/>
      <c r="H177" s="79"/>
      <c r="I177" s="80"/>
      <c r="J177" s="139">
        <f t="shared" si="2"/>
        <v>0</v>
      </c>
      <c r="K177" s="50"/>
      <c r="L177" s="50"/>
      <c r="M177" s="49"/>
    </row>
    <row r="178" spans="1:13">
      <c r="A178" s="32">
        <v>171</v>
      </c>
      <c r="B178" s="49"/>
      <c r="C178" s="49"/>
      <c r="D178" s="49"/>
      <c r="E178" s="78"/>
      <c r="F178" s="78"/>
      <c r="G178" s="51"/>
      <c r="H178" s="79"/>
      <c r="I178" s="80"/>
      <c r="J178" s="152">
        <f t="shared" si="2"/>
        <v>0</v>
      </c>
      <c r="K178" s="50"/>
      <c r="L178" s="50"/>
      <c r="M178" s="49"/>
    </row>
    <row r="179" spans="1:13">
      <c r="A179" s="32">
        <v>172</v>
      </c>
      <c r="B179" s="49"/>
      <c r="C179" s="49"/>
      <c r="D179" s="49"/>
      <c r="E179" s="78"/>
      <c r="F179" s="78"/>
      <c r="G179" s="51"/>
      <c r="H179" s="79"/>
      <c r="I179" s="80"/>
      <c r="J179" s="152">
        <f t="shared" si="2"/>
        <v>0</v>
      </c>
      <c r="K179" s="50"/>
      <c r="L179" s="50"/>
      <c r="M179" s="49"/>
    </row>
    <row r="180" spans="1:13">
      <c r="A180" s="32">
        <v>173</v>
      </c>
      <c r="B180" s="49"/>
      <c r="C180" s="49"/>
      <c r="D180" s="49"/>
      <c r="E180" s="78"/>
      <c r="F180" s="78"/>
      <c r="G180" s="51"/>
      <c r="H180" s="79"/>
      <c r="I180" s="80"/>
      <c r="J180" s="139">
        <f t="shared" si="2"/>
        <v>0</v>
      </c>
      <c r="K180" s="50"/>
      <c r="L180" s="50"/>
      <c r="M180" s="49"/>
    </row>
    <row r="181" spans="1:13">
      <c r="A181" s="32">
        <v>174</v>
      </c>
      <c r="B181" s="49"/>
      <c r="C181" s="49"/>
      <c r="D181" s="49"/>
      <c r="E181" s="78"/>
      <c r="F181" s="78"/>
      <c r="G181" s="51"/>
      <c r="H181" s="79"/>
      <c r="I181" s="80"/>
      <c r="J181" s="139">
        <f t="shared" si="2"/>
        <v>0</v>
      </c>
      <c r="K181" s="50"/>
      <c r="L181" s="50"/>
      <c r="M181" s="49"/>
    </row>
    <row r="182" spans="1:13">
      <c r="A182" s="32">
        <v>175</v>
      </c>
      <c r="B182" s="49"/>
      <c r="C182" s="49"/>
      <c r="D182" s="49"/>
      <c r="E182" s="78"/>
      <c r="F182" s="78"/>
      <c r="G182" s="51"/>
      <c r="H182" s="79"/>
      <c r="I182" s="80"/>
      <c r="J182" s="139">
        <f t="shared" si="2"/>
        <v>0</v>
      </c>
      <c r="K182" s="50"/>
      <c r="L182" s="50"/>
      <c r="M182" s="49"/>
    </row>
    <row r="183" spans="1:13">
      <c r="A183" s="73">
        <v>176</v>
      </c>
      <c r="B183" s="49"/>
      <c r="C183" s="49"/>
      <c r="D183" s="49"/>
      <c r="E183" s="78"/>
      <c r="F183" s="78"/>
      <c r="G183" s="51"/>
      <c r="H183" s="79"/>
      <c r="I183" s="80"/>
      <c r="J183" s="139">
        <f t="shared" si="2"/>
        <v>0</v>
      </c>
      <c r="K183" s="50"/>
      <c r="L183" s="50"/>
      <c r="M183" s="49"/>
    </row>
    <row r="184" spans="1:13">
      <c r="A184" s="73">
        <v>177</v>
      </c>
      <c r="B184" s="49"/>
      <c r="C184" s="49"/>
      <c r="D184" s="49"/>
      <c r="E184" s="78"/>
      <c r="F184" s="78"/>
      <c r="G184" s="51"/>
      <c r="H184" s="79"/>
      <c r="I184" s="80"/>
      <c r="J184" s="152">
        <f t="shared" si="2"/>
        <v>0</v>
      </c>
      <c r="K184" s="50"/>
      <c r="L184" s="50"/>
      <c r="M184" s="49"/>
    </row>
    <row r="185" spans="1:13">
      <c r="A185" s="32">
        <v>178</v>
      </c>
      <c r="B185" s="49"/>
      <c r="C185" s="49"/>
      <c r="D185" s="49"/>
      <c r="E185" s="78"/>
      <c r="F185" s="78"/>
      <c r="G185" s="51"/>
      <c r="H185" s="79"/>
      <c r="I185" s="80"/>
      <c r="J185" s="152">
        <f t="shared" si="2"/>
        <v>0</v>
      </c>
      <c r="K185" s="50"/>
      <c r="L185" s="50"/>
      <c r="M185" s="49"/>
    </row>
    <row r="186" spans="1:13">
      <c r="A186" s="32">
        <v>179</v>
      </c>
      <c r="B186" s="49"/>
      <c r="C186" s="49"/>
      <c r="D186" s="49"/>
      <c r="E186" s="78"/>
      <c r="F186" s="78"/>
      <c r="G186" s="51"/>
      <c r="H186" s="79"/>
      <c r="I186" s="80"/>
      <c r="J186" s="139">
        <f t="shared" si="2"/>
        <v>0</v>
      </c>
      <c r="K186" s="50"/>
      <c r="L186" s="50"/>
      <c r="M186" s="49"/>
    </row>
    <row r="187" spans="1:13">
      <c r="A187" s="32">
        <v>180</v>
      </c>
      <c r="B187" s="49"/>
      <c r="C187" s="49"/>
      <c r="D187" s="49"/>
      <c r="E187" s="78"/>
      <c r="F187" s="78"/>
      <c r="G187" s="51"/>
      <c r="H187" s="79"/>
      <c r="I187" s="80"/>
      <c r="J187" s="152">
        <f t="shared" si="2"/>
        <v>0</v>
      </c>
      <c r="K187" s="50"/>
      <c r="L187" s="50"/>
      <c r="M187" s="49"/>
    </row>
    <row r="188" spans="1:13">
      <c r="A188" s="32">
        <v>181</v>
      </c>
      <c r="B188" s="49"/>
      <c r="C188" s="49"/>
      <c r="D188" s="49"/>
      <c r="E188" s="78"/>
      <c r="F188" s="78"/>
      <c r="G188" s="51"/>
      <c r="H188" s="79"/>
      <c r="I188" s="80"/>
      <c r="J188" s="152">
        <f t="shared" si="2"/>
        <v>0</v>
      </c>
      <c r="K188" s="50"/>
      <c r="L188" s="50"/>
      <c r="M188" s="49"/>
    </row>
    <row r="189" spans="1:13">
      <c r="A189" s="32">
        <v>182</v>
      </c>
      <c r="B189" s="49"/>
      <c r="C189" s="49"/>
      <c r="D189" s="49"/>
      <c r="E189" s="78"/>
      <c r="F189" s="78"/>
      <c r="G189" s="51"/>
      <c r="H189" s="79"/>
      <c r="I189" s="80"/>
      <c r="J189" s="139">
        <f t="shared" si="2"/>
        <v>0</v>
      </c>
      <c r="K189" s="50"/>
      <c r="L189" s="50"/>
      <c r="M189" s="49"/>
    </row>
    <row r="190" spans="1:13">
      <c r="A190" s="32">
        <v>183</v>
      </c>
      <c r="B190" s="49"/>
      <c r="C190" s="49"/>
      <c r="D190" s="49"/>
      <c r="E190" s="78"/>
      <c r="F190" s="78"/>
      <c r="G190" s="51"/>
      <c r="H190" s="79"/>
      <c r="I190" s="80"/>
      <c r="J190" s="139">
        <f t="shared" si="2"/>
        <v>0</v>
      </c>
      <c r="K190" s="50"/>
      <c r="L190" s="50"/>
      <c r="M190" s="49"/>
    </row>
    <row r="191" spans="1:13">
      <c r="A191" s="32">
        <v>184</v>
      </c>
      <c r="B191" s="49"/>
      <c r="C191" s="49"/>
      <c r="D191" s="49"/>
      <c r="E191" s="78"/>
      <c r="F191" s="78"/>
      <c r="G191" s="51"/>
      <c r="H191" s="79"/>
      <c r="I191" s="80"/>
      <c r="J191" s="139">
        <f t="shared" si="2"/>
        <v>0</v>
      </c>
      <c r="K191" s="50"/>
      <c r="L191" s="50"/>
      <c r="M191" s="49"/>
    </row>
    <row r="192" spans="1:13">
      <c r="A192" s="32">
        <v>185</v>
      </c>
      <c r="B192" s="49"/>
      <c r="C192" s="49"/>
      <c r="D192" s="49"/>
      <c r="E192" s="78"/>
      <c r="F192" s="78"/>
      <c r="G192" s="51"/>
      <c r="H192" s="79"/>
      <c r="I192" s="80"/>
      <c r="J192" s="139">
        <f t="shared" si="2"/>
        <v>0</v>
      </c>
      <c r="K192" s="50"/>
      <c r="L192" s="50"/>
      <c r="M192" s="49"/>
    </row>
    <row r="193" spans="1:13">
      <c r="A193" s="73">
        <v>186</v>
      </c>
      <c r="B193" s="49"/>
      <c r="C193" s="49"/>
      <c r="D193" s="49"/>
      <c r="E193" s="78"/>
      <c r="F193" s="78"/>
      <c r="G193" s="51"/>
      <c r="H193" s="79"/>
      <c r="I193" s="80"/>
      <c r="J193" s="152">
        <f t="shared" si="2"/>
        <v>0</v>
      </c>
      <c r="K193" s="50"/>
      <c r="L193" s="50"/>
      <c r="M193" s="49"/>
    </row>
    <row r="194" spans="1:13">
      <c r="A194" s="73">
        <v>187</v>
      </c>
      <c r="B194" s="49"/>
      <c r="C194" s="49"/>
      <c r="D194" s="49"/>
      <c r="E194" s="78"/>
      <c r="F194" s="78"/>
      <c r="G194" s="51"/>
      <c r="H194" s="79"/>
      <c r="I194" s="80"/>
      <c r="J194" s="152">
        <f t="shared" si="2"/>
        <v>0</v>
      </c>
      <c r="K194" s="50"/>
      <c r="L194" s="50"/>
      <c r="M194" s="49"/>
    </row>
    <row r="195" spans="1:13">
      <c r="A195" s="32">
        <v>188</v>
      </c>
      <c r="B195" s="49"/>
      <c r="C195" s="49"/>
      <c r="D195" s="49"/>
      <c r="E195" s="78"/>
      <c r="F195" s="78"/>
      <c r="G195" s="51"/>
      <c r="H195" s="79"/>
      <c r="I195" s="80"/>
      <c r="J195" s="139">
        <f t="shared" si="2"/>
        <v>0</v>
      </c>
      <c r="K195" s="50"/>
      <c r="L195" s="50"/>
      <c r="M195" s="49"/>
    </row>
    <row r="196" spans="1:13">
      <c r="A196" s="32">
        <v>189</v>
      </c>
      <c r="B196" s="49"/>
      <c r="C196" s="49"/>
      <c r="D196" s="49"/>
      <c r="E196" s="78"/>
      <c r="F196" s="78"/>
      <c r="G196" s="51"/>
      <c r="H196" s="79"/>
      <c r="I196" s="80"/>
      <c r="J196" s="152">
        <f t="shared" si="2"/>
        <v>0</v>
      </c>
      <c r="K196" s="50"/>
      <c r="L196" s="50"/>
      <c r="M196" s="49"/>
    </row>
    <row r="197" spans="1:13">
      <c r="A197" s="32">
        <v>190</v>
      </c>
      <c r="B197" s="49"/>
      <c r="C197" s="49"/>
      <c r="D197" s="49"/>
      <c r="E197" s="78"/>
      <c r="F197" s="78"/>
      <c r="G197" s="51"/>
      <c r="H197" s="79"/>
      <c r="I197" s="80"/>
      <c r="J197" s="152">
        <f t="shared" si="2"/>
        <v>0</v>
      </c>
      <c r="K197" s="50"/>
      <c r="L197" s="50"/>
      <c r="M197" s="49"/>
    </row>
    <row r="198" spans="1:13">
      <c r="A198" s="32">
        <v>191</v>
      </c>
      <c r="B198" s="49"/>
      <c r="C198" s="49"/>
      <c r="D198" s="49"/>
      <c r="E198" s="78"/>
      <c r="F198" s="78"/>
      <c r="G198" s="51"/>
      <c r="H198" s="79"/>
      <c r="I198" s="80"/>
      <c r="J198" s="139">
        <f t="shared" si="2"/>
        <v>0</v>
      </c>
      <c r="K198" s="50"/>
      <c r="L198" s="50"/>
      <c r="M198" s="49"/>
    </row>
    <row r="199" spans="1:13">
      <c r="A199" s="32">
        <v>192</v>
      </c>
      <c r="B199" s="49"/>
      <c r="C199" s="49"/>
      <c r="D199" s="49"/>
      <c r="E199" s="78"/>
      <c r="F199" s="78"/>
      <c r="G199" s="51"/>
      <c r="H199" s="79"/>
      <c r="I199" s="80"/>
      <c r="J199" s="139">
        <f t="shared" si="2"/>
        <v>0</v>
      </c>
      <c r="K199" s="50"/>
      <c r="L199" s="50"/>
      <c r="M199" s="49"/>
    </row>
    <row r="200" spans="1:13">
      <c r="A200" s="32">
        <v>193</v>
      </c>
      <c r="B200" s="49"/>
      <c r="C200" s="49"/>
      <c r="D200" s="49"/>
      <c r="E200" s="78"/>
      <c r="F200" s="78"/>
      <c r="G200" s="51"/>
      <c r="H200" s="79"/>
      <c r="I200" s="80"/>
      <c r="J200" s="139">
        <f t="shared" ref="J200:J263" si="3">IF(I200=0,0,H200/I200)</f>
        <v>0</v>
      </c>
      <c r="K200" s="50"/>
      <c r="L200" s="50"/>
      <c r="M200" s="49"/>
    </row>
    <row r="201" spans="1:13">
      <c r="A201" s="32">
        <v>194</v>
      </c>
      <c r="B201" s="49"/>
      <c r="C201" s="49"/>
      <c r="D201" s="49"/>
      <c r="E201" s="78"/>
      <c r="F201" s="78"/>
      <c r="G201" s="51"/>
      <c r="H201" s="79"/>
      <c r="I201" s="80"/>
      <c r="J201" s="139">
        <f t="shared" si="3"/>
        <v>0</v>
      </c>
      <c r="K201" s="50"/>
      <c r="L201" s="50"/>
      <c r="M201" s="49"/>
    </row>
    <row r="202" spans="1:13">
      <c r="A202" s="32">
        <v>195</v>
      </c>
      <c r="B202" s="49"/>
      <c r="C202" s="49"/>
      <c r="D202" s="49"/>
      <c r="E202" s="78"/>
      <c r="F202" s="78"/>
      <c r="G202" s="51"/>
      <c r="H202" s="79"/>
      <c r="I202" s="80"/>
      <c r="J202" s="152">
        <f t="shared" si="3"/>
        <v>0</v>
      </c>
      <c r="K202" s="50"/>
      <c r="L202" s="50"/>
      <c r="M202" s="49"/>
    </row>
    <row r="203" spans="1:13">
      <c r="A203" s="73">
        <v>196</v>
      </c>
      <c r="B203" s="49"/>
      <c r="C203" s="49"/>
      <c r="D203" s="49"/>
      <c r="E203" s="78"/>
      <c r="F203" s="78"/>
      <c r="G203" s="51"/>
      <c r="H203" s="79"/>
      <c r="I203" s="80"/>
      <c r="J203" s="152">
        <f t="shared" si="3"/>
        <v>0</v>
      </c>
      <c r="K203" s="50"/>
      <c r="L203" s="50"/>
      <c r="M203" s="49"/>
    </row>
    <row r="204" spans="1:13">
      <c r="A204" s="73">
        <v>197</v>
      </c>
      <c r="B204" s="49"/>
      <c r="C204" s="49"/>
      <c r="D204" s="49"/>
      <c r="E204" s="78"/>
      <c r="F204" s="78"/>
      <c r="G204" s="51"/>
      <c r="H204" s="79"/>
      <c r="I204" s="80"/>
      <c r="J204" s="139">
        <f t="shared" si="3"/>
        <v>0</v>
      </c>
      <c r="K204" s="50"/>
      <c r="L204" s="50"/>
      <c r="M204" s="49"/>
    </row>
    <row r="205" spans="1:13">
      <c r="A205" s="32">
        <v>198</v>
      </c>
      <c r="B205" s="49"/>
      <c r="C205" s="49"/>
      <c r="D205" s="49"/>
      <c r="E205" s="78"/>
      <c r="F205" s="78"/>
      <c r="G205" s="51"/>
      <c r="H205" s="79"/>
      <c r="I205" s="80"/>
      <c r="J205" s="152">
        <f t="shared" si="3"/>
        <v>0</v>
      </c>
      <c r="K205" s="50"/>
      <c r="L205" s="50"/>
      <c r="M205" s="49"/>
    </row>
    <row r="206" spans="1:13">
      <c r="A206" s="32">
        <v>199</v>
      </c>
      <c r="B206" s="49"/>
      <c r="C206" s="49"/>
      <c r="D206" s="49"/>
      <c r="E206" s="78"/>
      <c r="F206" s="78"/>
      <c r="G206" s="51"/>
      <c r="H206" s="79"/>
      <c r="I206" s="80"/>
      <c r="J206" s="152">
        <f t="shared" si="3"/>
        <v>0</v>
      </c>
      <c r="K206" s="50"/>
      <c r="L206" s="50"/>
      <c r="M206" s="49"/>
    </row>
    <row r="207" spans="1:13">
      <c r="A207" s="32">
        <v>200</v>
      </c>
      <c r="B207" s="49"/>
      <c r="C207" s="49"/>
      <c r="D207" s="49"/>
      <c r="E207" s="78"/>
      <c r="F207" s="78"/>
      <c r="G207" s="51"/>
      <c r="H207" s="79"/>
      <c r="I207" s="80"/>
      <c r="J207" s="139">
        <f t="shared" si="3"/>
        <v>0</v>
      </c>
      <c r="K207" s="50"/>
      <c r="L207" s="50"/>
      <c r="M207" s="49"/>
    </row>
    <row r="208" spans="1:13">
      <c r="A208" s="32">
        <v>201</v>
      </c>
      <c r="B208" s="49"/>
      <c r="C208" s="49"/>
      <c r="D208" s="49"/>
      <c r="E208" s="78"/>
      <c r="F208" s="78"/>
      <c r="G208" s="51"/>
      <c r="H208" s="79"/>
      <c r="I208" s="80"/>
      <c r="J208" s="139">
        <f t="shared" si="3"/>
        <v>0</v>
      </c>
      <c r="K208" s="50"/>
      <c r="L208" s="50"/>
      <c r="M208" s="49"/>
    </row>
    <row r="209" spans="1:13">
      <c r="A209" s="32">
        <v>202</v>
      </c>
      <c r="B209" s="49"/>
      <c r="C209" s="49"/>
      <c r="D209" s="49"/>
      <c r="E209" s="78"/>
      <c r="F209" s="78"/>
      <c r="G209" s="51"/>
      <c r="H209" s="79"/>
      <c r="I209" s="80"/>
      <c r="J209" s="139">
        <f t="shared" si="3"/>
        <v>0</v>
      </c>
      <c r="K209" s="50"/>
      <c r="L209" s="50"/>
      <c r="M209" s="49"/>
    </row>
    <row r="210" spans="1:13">
      <c r="A210" s="32">
        <v>203</v>
      </c>
      <c r="B210" s="49"/>
      <c r="C210" s="49"/>
      <c r="D210" s="49"/>
      <c r="E210" s="78"/>
      <c r="F210" s="78"/>
      <c r="G210" s="51"/>
      <c r="H210" s="79"/>
      <c r="I210" s="80"/>
      <c r="J210" s="139">
        <f t="shared" si="3"/>
        <v>0</v>
      </c>
      <c r="K210" s="50"/>
      <c r="L210" s="50"/>
      <c r="M210" s="49"/>
    </row>
    <row r="211" spans="1:13">
      <c r="A211" s="32">
        <v>204</v>
      </c>
      <c r="B211" s="49"/>
      <c r="C211" s="49"/>
      <c r="D211" s="49"/>
      <c r="E211" s="78"/>
      <c r="F211" s="78"/>
      <c r="G211" s="51"/>
      <c r="H211" s="79"/>
      <c r="I211" s="80"/>
      <c r="J211" s="152">
        <f t="shared" si="3"/>
        <v>0</v>
      </c>
      <c r="K211" s="50"/>
      <c r="L211" s="50"/>
      <c r="M211" s="49"/>
    </row>
    <row r="212" spans="1:13">
      <c r="A212" s="32">
        <v>205</v>
      </c>
      <c r="B212" s="49"/>
      <c r="C212" s="49"/>
      <c r="D212" s="49"/>
      <c r="E212" s="78"/>
      <c r="F212" s="78"/>
      <c r="G212" s="51"/>
      <c r="H212" s="79"/>
      <c r="I212" s="80"/>
      <c r="J212" s="152">
        <f t="shared" si="3"/>
        <v>0</v>
      </c>
      <c r="K212" s="50"/>
      <c r="L212" s="50"/>
      <c r="M212" s="49"/>
    </row>
    <row r="213" spans="1:13">
      <c r="A213" s="73">
        <v>206</v>
      </c>
      <c r="B213" s="49"/>
      <c r="C213" s="49"/>
      <c r="D213" s="49"/>
      <c r="E213" s="78"/>
      <c r="F213" s="78"/>
      <c r="G213" s="51"/>
      <c r="H213" s="79"/>
      <c r="I213" s="80"/>
      <c r="J213" s="139">
        <f t="shared" si="3"/>
        <v>0</v>
      </c>
      <c r="K213" s="50"/>
      <c r="L213" s="50"/>
      <c r="M213" s="49"/>
    </row>
    <row r="214" spans="1:13">
      <c r="A214" s="73">
        <v>207</v>
      </c>
      <c r="B214" s="49"/>
      <c r="C214" s="49"/>
      <c r="D214" s="49"/>
      <c r="E214" s="78"/>
      <c r="F214" s="78"/>
      <c r="G214" s="51"/>
      <c r="H214" s="79"/>
      <c r="I214" s="80"/>
      <c r="J214" s="152">
        <f t="shared" si="3"/>
        <v>0</v>
      </c>
      <c r="K214" s="50"/>
      <c r="L214" s="50"/>
      <c r="M214" s="49"/>
    </row>
    <row r="215" spans="1:13">
      <c r="A215" s="32">
        <v>208</v>
      </c>
      <c r="B215" s="49"/>
      <c r="C215" s="49"/>
      <c r="D215" s="49"/>
      <c r="E215" s="78"/>
      <c r="F215" s="78"/>
      <c r="G215" s="51"/>
      <c r="H215" s="79"/>
      <c r="I215" s="80"/>
      <c r="J215" s="152">
        <f t="shared" si="3"/>
        <v>0</v>
      </c>
      <c r="K215" s="50"/>
      <c r="L215" s="50"/>
      <c r="M215" s="49"/>
    </row>
    <row r="216" spans="1:13">
      <c r="A216" s="32">
        <v>209</v>
      </c>
      <c r="B216" s="49"/>
      <c r="C216" s="49"/>
      <c r="D216" s="49"/>
      <c r="E216" s="78"/>
      <c r="F216" s="78"/>
      <c r="G216" s="51"/>
      <c r="H216" s="79"/>
      <c r="I216" s="80"/>
      <c r="J216" s="139">
        <f t="shared" si="3"/>
        <v>0</v>
      </c>
      <c r="K216" s="50"/>
      <c r="L216" s="50"/>
      <c r="M216" s="49"/>
    </row>
    <row r="217" spans="1:13">
      <c r="A217" s="32">
        <v>210</v>
      </c>
      <c r="B217" s="49"/>
      <c r="C217" s="49"/>
      <c r="D217" s="49"/>
      <c r="E217" s="78"/>
      <c r="F217" s="78"/>
      <c r="G217" s="51"/>
      <c r="H217" s="79"/>
      <c r="I217" s="80"/>
      <c r="J217" s="139">
        <f t="shared" si="3"/>
        <v>0</v>
      </c>
      <c r="K217" s="50"/>
      <c r="L217" s="50"/>
      <c r="M217" s="49"/>
    </row>
    <row r="218" spans="1:13">
      <c r="A218" s="32">
        <v>211</v>
      </c>
      <c r="B218" s="49"/>
      <c r="C218" s="49"/>
      <c r="D218" s="49"/>
      <c r="E218" s="78"/>
      <c r="F218" s="78"/>
      <c r="G218" s="51"/>
      <c r="H218" s="79"/>
      <c r="I218" s="80"/>
      <c r="J218" s="139">
        <f t="shared" si="3"/>
        <v>0</v>
      </c>
      <c r="K218" s="50"/>
      <c r="L218" s="50"/>
      <c r="M218" s="49"/>
    </row>
    <row r="219" spans="1:13">
      <c r="A219" s="32">
        <v>212</v>
      </c>
      <c r="B219" s="49"/>
      <c r="C219" s="49"/>
      <c r="D219" s="49"/>
      <c r="E219" s="78"/>
      <c r="F219" s="78"/>
      <c r="G219" s="51"/>
      <c r="H219" s="79"/>
      <c r="I219" s="80"/>
      <c r="J219" s="139">
        <f t="shared" si="3"/>
        <v>0</v>
      </c>
      <c r="K219" s="50"/>
      <c r="L219" s="50"/>
      <c r="M219" s="49"/>
    </row>
    <row r="220" spans="1:13">
      <c r="A220" s="32">
        <v>213</v>
      </c>
      <c r="B220" s="49"/>
      <c r="C220" s="49"/>
      <c r="D220" s="49"/>
      <c r="E220" s="78"/>
      <c r="F220" s="78"/>
      <c r="G220" s="51"/>
      <c r="H220" s="79"/>
      <c r="I220" s="80"/>
      <c r="J220" s="152">
        <f t="shared" si="3"/>
        <v>0</v>
      </c>
      <c r="K220" s="50"/>
      <c r="L220" s="50"/>
      <c r="M220" s="49"/>
    </row>
    <row r="221" spans="1:13">
      <c r="A221" s="32">
        <v>214</v>
      </c>
      <c r="B221" s="49"/>
      <c r="C221" s="49"/>
      <c r="D221" s="49"/>
      <c r="E221" s="78"/>
      <c r="F221" s="78"/>
      <c r="G221" s="51"/>
      <c r="H221" s="79"/>
      <c r="I221" s="80"/>
      <c r="J221" s="152">
        <f t="shared" si="3"/>
        <v>0</v>
      </c>
      <c r="K221" s="50"/>
      <c r="L221" s="50"/>
      <c r="M221" s="49"/>
    </row>
    <row r="222" spans="1:13">
      <c r="A222" s="32">
        <v>215</v>
      </c>
      <c r="B222" s="49"/>
      <c r="C222" s="49"/>
      <c r="D222" s="49"/>
      <c r="E222" s="78"/>
      <c r="F222" s="78"/>
      <c r="G222" s="51"/>
      <c r="H222" s="79"/>
      <c r="I222" s="80"/>
      <c r="J222" s="139">
        <f t="shared" si="3"/>
        <v>0</v>
      </c>
      <c r="K222" s="50"/>
      <c r="L222" s="50"/>
      <c r="M222" s="49"/>
    </row>
    <row r="223" spans="1:13">
      <c r="A223" s="73">
        <v>216</v>
      </c>
      <c r="B223" s="49"/>
      <c r="C223" s="49"/>
      <c r="D223" s="49"/>
      <c r="E223" s="78"/>
      <c r="F223" s="78"/>
      <c r="G223" s="51"/>
      <c r="H223" s="79"/>
      <c r="I223" s="80"/>
      <c r="J223" s="152">
        <f t="shared" si="3"/>
        <v>0</v>
      </c>
      <c r="K223" s="50"/>
      <c r="L223" s="50"/>
      <c r="M223" s="49"/>
    </row>
    <row r="224" spans="1:13">
      <c r="A224" s="73">
        <v>217</v>
      </c>
      <c r="B224" s="49"/>
      <c r="C224" s="49"/>
      <c r="D224" s="49"/>
      <c r="E224" s="78"/>
      <c r="F224" s="78"/>
      <c r="G224" s="51"/>
      <c r="H224" s="79"/>
      <c r="I224" s="80"/>
      <c r="J224" s="152">
        <f t="shared" si="3"/>
        <v>0</v>
      </c>
      <c r="K224" s="50"/>
      <c r="L224" s="50"/>
      <c r="M224" s="49"/>
    </row>
    <row r="225" spans="1:13">
      <c r="A225" s="32">
        <v>218</v>
      </c>
      <c r="B225" s="49"/>
      <c r="C225" s="49"/>
      <c r="D225" s="49"/>
      <c r="E225" s="78"/>
      <c r="F225" s="78"/>
      <c r="G225" s="51"/>
      <c r="H225" s="79"/>
      <c r="I225" s="80"/>
      <c r="J225" s="139">
        <f t="shared" si="3"/>
        <v>0</v>
      </c>
      <c r="K225" s="50"/>
      <c r="L225" s="50"/>
      <c r="M225" s="49"/>
    </row>
    <row r="226" spans="1:13">
      <c r="A226" s="32">
        <v>219</v>
      </c>
      <c r="B226" s="49"/>
      <c r="C226" s="49"/>
      <c r="D226" s="49"/>
      <c r="E226" s="78"/>
      <c r="F226" s="78"/>
      <c r="G226" s="51"/>
      <c r="H226" s="79"/>
      <c r="I226" s="80"/>
      <c r="J226" s="139">
        <f t="shared" si="3"/>
        <v>0</v>
      </c>
      <c r="K226" s="50"/>
      <c r="L226" s="50"/>
      <c r="M226" s="49"/>
    </row>
    <row r="227" spans="1:13">
      <c r="A227" s="32">
        <v>220</v>
      </c>
      <c r="B227" s="49"/>
      <c r="C227" s="49"/>
      <c r="D227" s="49"/>
      <c r="E227" s="78"/>
      <c r="F227" s="78"/>
      <c r="G227" s="51"/>
      <c r="H227" s="79"/>
      <c r="I227" s="80"/>
      <c r="J227" s="139">
        <f t="shared" si="3"/>
        <v>0</v>
      </c>
      <c r="K227" s="50"/>
      <c r="L227" s="50"/>
      <c r="M227" s="49"/>
    </row>
    <row r="228" spans="1:13">
      <c r="A228" s="32">
        <v>221</v>
      </c>
      <c r="B228" s="49"/>
      <c r="C228" s="49"/>
      <c r="D228" s="49"/>
      <c r="E228" s="78"/>
      <c r="F228" s="78"/>
      <c r="G228" s="51"/>
      <c r="H228" s="79"/>
      <c r="I228" s="80"/>
      <c r="J228" s="139">
        <f t="shared" si="3"/>
        <v>0</v>
      </c>
      <c r="K228" s="50"/>
      <c r="L228" s="50"/>
      <c r="M228" s="49"/>
    </row>
    <row r="229" spans="1:13">
      <c r="A229" s="32">
        <v>222</v>
      </c>
      <c r="B229" s="49"/>
      <c r="C229" s="49"/>
      <c r="D229" s="49"/>
      <c r="E229" s="78"/>
      <c r="F229" s="78"/>
      <c r="G229" s="51"/>
      <c r="H229" s="79"/>
      <c r="I229" s="80"/>
      <c r="J229" s="152">
        <f t="shared" si="3"/>
        <v>0</v>
      </c>
      <c r="K229" s="50"/>
      <c r="L229" s="50"/>
      <c r="M229" s="49"/>
    </row>
    <row r="230" spans="1:13">
      <c r="A230" s="32">
        <v>223</v>
      </c>
      <c r="B230" s="49"/>
      <c r="C230" s="49"/>
      <c r="D230" s="49"/>
      <c r="E230" s="78"/>
      <c r="F230" s="78"/>
      <c r="G230" s="51"/>
      <c r="H230" s="79"/>
      <c r="I230" s="80"/>
      <c r="J230" s="152">
        <f t="shared" si="3"/>
        <v>0</v>
      </c>
      <c r="K230" s="50"/>
      <c r="L230" s="50"/>
      <c r="M230" s="49"/>
    </row>
    <row r="231" spans="1:13">
      <c r="A231" s="32">
        <v>224</v>
      </c>
      <c r="B231" s="49"/>
      <c r="C231" s="49"/>
      <c r="D231" s="49"/>
      <c r="E231" s="78"/>
      <c r="F231" s="78"/>
      <c r="G231" s="51"/>
      <c r="H231" s="79"/>
      <c r="I231" s="80"/>
      <c r="J231" s="139">
        <f t="shared" si="3"/>
        <v>0</v>
      </c>
      <c r="K231" s="50"/>
      <c r="L231" s="50"/>
      <c r="M231" s="49"/>
    </row>
    <row r="232" spans="1:13">
      <c r="A232" s="32">
        <v>225</v>
      </c>
      <c r="B232" s="49"/>
      <c r="C232" s="49"/>
      <c r="D232" s="49"/>
      <c r="E232" s="78"/>
      <c r="F232" s="78"/>
      <c r="G232" s="51"/>
      <c r="H232" s="79"/>
      <c r="I232" s="80"/>
      <c r="J232" s="152">
        <f t="shared" si="3"/>
        <v>0</v>
      </c>
      <c r="K232" s="50"/>
      <c r="L232" s="50"/>
      <c r="M232" s="49"/>
    </row>
    <row r="233" spans="1:13">
      <c r="A233" s="73">
        <v>226</v>
      </c>
      <c r="B233" s="49"/>
      <c r="C233" s="49"/>
      <c r="D233" s="49"/>
      <c r="E233" s="78"/>
      <c r="F233" s="78"/>
      <c r="G233" s="51"/>
      <c r="H233" s="79"/>
      <c r="I233" s="80"/>
      <c r="J233" s="152">
        <f t="shared" si="3"/>
        <v>0</v>
      </c>
      <c r="K233" s="50"/>
      <c r="L233" s="50"/>
      <c r="M233" s="49"/>
    </row>
    <row r="234" spans="1:13">
      <c r="A234" s="73">
        <v>227</v>
      </c>
      <c r="B234" s="49"/>
      <c r="C234" s="49"/>
      <c r="D234" s="49"/>
      <c r="E234" s="78"/>
      <c r="F234" s="78"/>
      <c r="G234" s="51"/>
      <c r="H234" s="79"/>
      <c r="I234" s="80"/>
      <c r="J234" s="139">
        <f t="shared" si="3"/>
        <v>0</v>
      </c>
      <c r="K234" s="50"/>
      <c r="L234" s="50"/>
      <c r="M234" s="49"/>
    </row>
    <row r="235" spans="1:13">
      <c r="A235" s="32">
        <v>228</v>
      </c>
      <c r="B235" s="49"/>
      <c r="C235" s="49"/>
      <c r="D235" s="49"/>
      <c r="E235" s="78"/>
      <c r="F235" s="78"/>
      <c r="G235" s="51"/>
      <c r="H235" s="79"/>
      <c r="I235" s="80"/>
      <c r="J235" s="139">
        <f t="shared" si="3"/>
        <v>0</v>
      </c>
      <c r="K235" s="50"/>
      <c r="L235" s="50"/>
      <c r="M235" s="49"/>
    </row>
    <row r="236" spans="1:13">
      <c r="A236" s="32">
        <v>229</v>
      </c>
      <c r="B236" s="49"/>
      <c r="C236" s="49"/>
      <c r="D236" s="49"/>
      <c r="E236" s="78"/>
      <c r="F236" s="78"/>
      <c r="G236" s="51"/>
      <c r="H236" s="79"/>
      <c r="I236" s="80"/>
      <c r="J236" s="139">
        <f t="shared" si="3"/>
        <v>0</v>
      </c>
      <c r="K236" s="50"/>
      <c r="L236" s="50"/>
      <c r="M236" s="49"/>
    </row>
    <row r="237" spans="1:13">
      <c r="A237" s="32">
        <v>230</v>
      </c>
      <c r="B237" s="49"/>
      <c r="C237" s="49"/>
      <c r="D237" s="49"/>
      <c r="E237" s="78"/>
      <c r="F237" s="78"/>
      <c r="G237" s="51"/>
      <c r="H237" s="79"/>
      <c r="I237" s="80"/>
      <c r="J237" s="139">
        <f t="shared" si="3"/>
        <v>0</v>
      </c>
      <c r="K237" s="50"/>
      <c r="L237" s="50"/>
      <c r="M237" s="49"/>
    </row>
    <row r="238" spans="1:13">
      <c r="A238" s="32">
        <v>231</v>
      </c>
      <c r="B238" s="49"/>
      <c r="C238" s="49"/>
      <c r="D238" s="49"/>
      <c r="E238" s="78"/>
      <c r="F238" s="78"/>
      <c r="G238" s="51"/>
      <c r="H238" s="79"/>
      <c r="I238" s="80"/>
      <c r="J238" s="152">
        <f t="shared" si="3"/>
        <v>0</v>
      </c>
      <c r="K238" s="50"/>
      <c r="L238" s="50"/>
      <c r="M238" s="49"/>
    </row>
    <row r="239" spans="1:13">
      <c r="A239" s="32">
        <v>232</v>
      </c>
      <c r="B239" s="49"/>
      <c r="C239" s="49"/>
      <c r="D239" s="49"/>
      <c r="E239" s="78"/>
      <c r="F239" s="78"/>
      <c r="G239" s="51"/>
      <c r="H239" s="79"/>
      <c r="I239" s="80"/>
      <c r="J239" s="152">
        <f t="shared" si="3"/>
        <v>0</v>
      </c>
      <c r="K239" s="50"/>
      <c r="L239" s="50"/>
      <c r="M239" s="49"/>
    </row>
    <row r="240" spans="1:13">
      <c r="A240" s="32">
        <v>233</v>
      </c>
      <c r="B240" s="49"/>
      <c r="C240" s="49"/>
      <c r="D240" s="49"/>
      <c r="E240" s="78"/>
      <c r="F240" s="78"/>
      <c r="G240" s="51"/>
      <c r="H240" s="79"/>
      <c r="I240" s="80"/>
      <c r="J240" s="139">
        <f t="shared" si="3"/>
        <v>0</v>
      </c>
      <c r="K240" s="50"/>
      <c r="L240" s="50"/>
      <c r="M240" s="49"/>
    </row>
    <row r="241" spans="1:13">
      <c r="A241" s="32">
        <v>234</v>
      </c>
      <c r="B241" s="49"/>
      <c r="C241" s="49"/>
      <c r="D241" s="49"/>
      <c r="E241" s="78"/>
      <c r="F241" s="78"/>
      <c r="G241" s="51"/>
      <c r="H241" s="79"/>
      <c r="I241" s="80"/>
      <c r="J241" s="152">
        <f t="shared" si="3"/>
        <v>0</v>
      </c>
      <c r="K241" s="50"/>
      <c r="L241" s="50"/>
      <c r="M241" s="49"/>
    </row>
    <row r="242" spans="1:13">
      <c r="A242" s="32">
        <v>235</v>
      </c>
      <c r="B242" s="49"/>
      <c r="C242" s="49"/>
      <c r="D242" s="49"/>
      <c r="E242" s="78"/>
      <c r="F242" s="78"/>
      <c r="G242" s="51"/>
      <c r="H242" s="79"/>
      <c r="I242" s="80"/>
      <c r="J242" s="152">
        <f t="shared" si="3"/>
        <v>0</v>
      </c>
      <c r="K242" s="50"/>
      <c r="L242" s="50"/>
      <c r="M242" s="49"/>
    </row>
    <row r="243" spans="1:13">
      <c r="A243" s="73">
        <v>236</v>
      </c>
      <c r="B243" s="49"/>
      <c r="C243" s="49"/>
      <c r="D243" s="49"/>
      <c r="E243" s="78"/>
      <c r="F243" s="78"/>
      <c r="G243" s="51"/>
      <c r="H243" s="79"/>
      <c r="I243" s="80"/>
      <c r="J243" s="139">
        <f t="shared" si="3"/>
        <v>0</v>
      </c>
      <c r="K243" s="50"/>
      <c r="L243" s="50"/>
      <c r="M243" s="49"/>
    </row>
    <row r="244" spans="1:13">
      <c r="A244" s="73">
        <v>237</v>
      </c>
      <c r="B244" s="49"/>
      <c r="C244" s="49"/>
      <c r="D244" s="49"/>
      <c r="E244" s="78"/>
      <c r="F244" s="78"/>
      <c r="G244" s="51"/>
      <c r="H244" s="79"/>
      <c r="I244" s="80"/>
      <c r="J244" s="139">
        <f t="shared" si="3"/>
        <v>0</v>
      </c>
      <c r="K244" s="50"/>
      <c r="L244" s="50"/>
      <c r="M244" s="49"/>
    </row>
    <row r="245" spans="1:13">
      <c r="A245" s="32">
        <v>238</v>
      </c>
      <c r="B245" s="49"/>
      <c r="C245" s="49"/>
      <c r="D245" s="49"/>
      <c r="E245" s="78"/>
      <c r="F245" s="78"/>
      <c r="G245" s="51"/>
      <c r="H245" s="79"/>
      <c r="I245" s="80"/>
      <c r="J245" s="139">
        <f t="shared" si="3"/>
        <v>0</v>
      </c>
      <c r="K245" s="50"/>
      <c r="L245" s="50"/>
      <c r="M245" s="49"/>
    </row>
    <row r="246" spans="1:13">
      <c r="A246" s="32">
        <v>239</v>
      </c>
      <c r="B246" s="49"/>
      <c r="C246" s="49"/>
      <c r="D246" s="49"/>
      <c r="E246" s="78"/>
      <c r="F246" s="78"/>
      <c r="G246" s="51"/>
      <c r="H246" s="79"/>
      <c r="I246" s="80"/>
      <c r="J246" s="139">
        <f t="shared" si="3"/>
        <v>0</v>
      </c>
      <c r="K246" s="50"/>
      <c r="L246" s="50"/>
      <c r="M246" s="49"/>
    </row>
    <row r="247" spans="1:13">
      <c r="A247" s="32">
        <v>240</v>
      </c>
      <c r="B247" s="49"/>
      <c r="C247" s="49"/>
      <c r="D247" s="49"/>
      <c r="E247" s="78"/>
      <c r="F247" s="78"/>
      <c r="G247" s="51"/>
      <c r="H247" s="79"/>
      <c r="I247" s="80"/>
      <c r="J247" s="152">
        <f t="shared" si="3"/>
        <v>0</v>
      </c>
      <c r="K247" s="50"/>
      <c r="L247" s="50"/>
      <c r="M247" s="49"/>
    </row>
    <row r="248" spans="1:13">
      <c r="A248" s="32">
        <v>241</v>
      </c>
      <c r="B248" s="49"/>
      <c r="C248" s="49"/>
      <c r="D248" s="49"/>
      <c r="E248" s="78"/>
      <c r="F248" s="78"/>
      <c r="G248" s="51"/>
      <c r="H248" s="79"/>
      <c r="I248" s="80"/>
      <c r="J248" s="152">
        <f t="shared" si="3"/>
        <v>0</v>
      </c>
      <c r="K248" s="50"/>
      <c r="L248" s="50"/>
      <c r="M248" s="49"/>
    </row>
    <row r="249" spans="1:13">
      <c r="A249" s="32">
        <v>242</v>
      </c>
      <c r="B249" s="49"/>
      <c r="C249" s="49"/>
      <c r="D249" s="49"/>
      <c r="E249" s="78"/>
      <c r="F249" s="78"/>
      <c r="G249" s="51"/>
      <c r="H249" s="79"/>
      <c r="I249" s="80"/>
      <c r="J249" s="139">
        <f t="shared" si="3"/>
        <v>0</v>
      </c>
      <c r="K249" s="50"/>
      <c r="L249" s="50"/>
      <c r="M249" s="49"/>
    </row>
    <row r="250" spans="1:13">
      <c r="A250" s="32">
        <v>243</v>
      </c>
      <c r="B250" s="49"/>
      <c r="C250" s="49"/>
      <c r="D250" s="49"/>
      <c r="E250" s="78"/>
      <c r="F250" s="78"/>
      <c r="G250" s="51"/>
      <c r="H250" s="79"/>
      <c r="I250" s="80"/>
      <c r="J250" s="152">
        <f t="shared" si="3"/>
        <v>0</v>
      </c>
      <c r="K250" s="50"/>
      <c r="L250" s="50"/>
      <c r="M250" s="49"/>
    </row>
    <row r="251" spans="1:13">
      <c r="A251" s="32">
        <v>244</v>
      </c>
      <c r="B251" s="49"/>
      <c r="C251" s="49"/>
      <c r="D251" s="49"/>
      <c r="E251" s="78"/>
      <c r="F251" s="78"/>
      <c r="G251" s="51"/>
      <c r="H251" s="79"/>
      <c r="I251" s="80"/>
      <c r="J251" s="152">
        <f t="shared" si="3"/>
        <v>0</v>
      </c>
      <c r="K251" s="50"/>
      <c r="L251" s="50"/>
      <c r="M251" s="49"/>
    </row>
    <row r="252" spans="1:13">
      <c r="A252" s="32">
        <v>245</v>
      </c>
      <c r="B252" s="49"/>
      <c r="C252" s="49"/>
      <c r="D252" s="49"/>
      <c r="E252" s="78"/>
      <c r="F252" s="78"/>
      <c r="G252" s="51"/>
      <c r="H252" s="79"/>
      <c r="I252" s="80"/>
      <c r="J252" s="139">
        <f t="shared" si="3"/>
        <v>0</v>
      </c>
      <c r="K252" s="50"/>
      <c r="L252" s="50"/>
      <c r="M252" s="49"/>
    </row>
    <row r="253" spans="1:13">
      <c r="A253" s="73">
        <v>246</v>
      </c>
      <c r="B253" s="49"/>
      <c r="C253" s="49"/>
      <c r="D253" s="49"/>
      <c r="E253" s="78"/>
      <c r="F253" s="78"/>
      <c r="G253" s="51"/>
      <c r="H253" s="79"/>
      <c r="I253" s="80"/>
      <c r="J253" s="139">
        <f t="shared" si="3"/>
        <v>0</v>
      </c>
      <c r="K253" s="50"/>
      <c r="L253" s="50"/>
      <c r="M253" s="49"/>
    </row>
    <row r="254" spans="1:13">
      <c r="A254" s="73">
        <v>247</v>
      </c>
      <c r="B254" s="49"/>
      <c r="C254" s="49"/>
      <c r="D254" s="49"/>
      <c r="E254" s="78"/>
      <c r="F254" s="78"/>
      <c r="G254" s="51"/>
      <c r="H254" s="79"/>
      <c r="I254" s="80"/>
      <c r="J254" s="139">
        <f t="shared" si="3"/>
        <v>0</v>
      </c>
      <c r="K254" s="50"/>
      <c r="L254" s="50"/>
      <c r="M254" s="49"/>
    </row>
    <row r="255" spans="1:13">
      <c r="A255" s="32">
        <v>248</v>
      </c>
      <c r="B255" s="49"/>
      <c r="C255" s="49"/>
      <c r="D255" s="49"/>
      <c r="E255" s="78"/>
      <c r="F255" s="78"/>
      <c r="G255" s="51"/>
      <c r="H255" s="79"/>
      <c r="I255" s="80"/>
      <c r="J255" s="139">
        <f t="shared" si="3"/>
        <v>0</v>
      </c>
      <c r="K255" s="50"/>
      <c r="L255" s="50"/>
      <c r="M255" s="49"/>
    </row>
    <row r="256" spans="1:13">
      <c r="A256" s="32">
        <v>249</v>
      </c>
      <c r="B256" s="49"/>
      <c r="C256" s="49"/>
      <c r="D256" s="49"/>
      <c r="E256" s="78"/>
      <c r="F256" s="78"/>
      <c r="G256" s="51"/>
      <c r="H256" s="79"/>
      <c r="I256" s="80"/>
      <c r="J256" s="152">
        <f t="shared" si="3"/>
        <v>0</v>
      </c>
      <c r="K256" s="50"/>
      <c r="L256" s="50"/>
      <c r="M256" s="49"/>
    </row>
    <row r="257" spans="1:13">
      <c r="A257" s="32">
        <v>250</v>
      </c>
      <c r="B257" s="49"/>
      <c r="C257" s="49"/>
      <c r="D257" s="49"/>
      <c r="E257" s="78"/>
      <c r="F257" s="78"/>
      <c r="G257" s="51"/>
      <c r="H257" s="79"/>
      <c r="I257" s="80"/>
      <c r="J257" s="152">
        <f t="shared" si="3"/>
        <v>0</v>
      </c>
      <c r="K257" s="50"/>
      <c r="L257" s="50"/>
      <c r="M257" s="49"/>
    </row>
    <row r="258" spans="1:13">
      <c r="A258" s="32">
        <v>251</v>
      </c>
      <c r="B258" s="49"/>
      <c r="C258" s="49"/>
      <c r="D258" s="49"/>
      <c r="E258" s="78"/>
      <c r="F258" s="78"/>
      <c r="G258" s="51"/>
      <c r="H258" s="79"/>
      <c r="I258" s="80"/>
      <c r="J258" s="139">
        <f t="shared" si="3"/>
        <v>0</v>
      </c>
      <c r="K258" s="50"/>
      <c r="L258" s="50"/>
      <c r="M258" s="49"/>
    </row>
    <row r="259" spans="1:13">
      <c r="A259" s="32">
        <v>252</v>
      </c>
      <c r="B259" s="49"/>
      <c r="C259" s="49"/>
      <c r="D259" s="49"/>
      <c r="E259" s="78"/>
      <c r="F259" s="78"/>
      <c r="G259" s="51"/>
      <c r="H259" s="79"/>
      <c r="I259" s="80"/>
      <c r="J259" s="152">
        <f t="shared" si="3"/>
        <v>0</v>
      </c>
      <c r="K259" s="50"/>
      <c r="L259" s="50"/>
      <c r="M259" s="49"/>
    </row>
    <row r="260" spans="1:13">
      <c r="A260" s="32">
        <v>253</v>
      </c>
      <c r="B260" s="49"/>
      <c r="C260" s="49"/>
      <c r="D260" s="49"/>
      <c r="E260" s="78"/>
      <c r="F260" s="78"/>
      <c r="G260" s="51"/>
      <c r="H260" s="79"/>
      <c r="I260" s="80"/>
      <c r="J260" s="152">
        <f t="shared" si="3"/>
        <v>0</v>
      </c>
      <c r="K260" s="50"/>
      <c r="L260" s="50"/>
      <c r="M260" s="49"/>
    </row>
    <row r="261" spans="1:13">
      <c r="A261" s="32">
        <v>254</v>
      </c>
      <c r="B261" s="49"/>
      <c r="C261" s="49"/>
      <c r="D261" s="49"/>
      <c r="E261" s="78"/>
      <c r="F261" s="78"/>
      <c r="G261" s="51"/>
      <c r="H261" s="79"/>
      <c r="I261" s="80"/>
      <c r="J261" s="139">
        <f t="shared" si="3"/>
        <v>0</v>
      </c>
      <c r="K261" s="50"/>
      <c r="L261" s="50"/>
      <c r="M261" s="49"/>
    </row>
    <row r="262" spans="1:13">
      <c r="A262" s="32">
        <v>255</v>
      </c>
      <c r="B262" s="49"/>
      <c r="C262" s="49"/>
      <c r="D262" s="49"/>
      <c r="E262" s="78"/>
      <c r="F262" s="78"/>
      <c r="G262" s="51"/>
      <c r="H262" s="79"/>
      <c r="I262" s="80"/>
      <c r="J262" s="139">
        <f t="shared" si="3"/>
        <v>0</v>
      </c>
      <c r="K262" s="50"/>
      <c r="L262" s="50"/>
      <c r="M262" s="49"/>
    </row>
    <row r="263" spans="1:13">
      <c r="A263" s="73">
        <v>256</v>
      </c>
      <c r="B263" s="49"/>
      <c r="C263" s="49"/>
      <c r="D263" s="49"/>
      <c r="E263" s="78"/>
      <c r="F263" s="78"/>
      <c r="G263" s="51"/>
      <c r="H263" s="79"/>
      <c r="I263" s="80"/>
      <c r="J263" s="139">
        <f t="shared" si="3"/>
        <v>0</v>
      </c>
      <c r="K263" s="50"/>
      <c r="L263" s="50"/>
      <c r="M263" s="49"/>
    </row>
    <row r="264" spans="1:13">
      <c r="A264" s="73">
        <v>257</v>
      </c>
      <c r="B264" s="49"/>
      <c r="C264" s="49"/>
      <c r="D264" s="49"/>
      <c r="E264" s="78"/>
      <c r="F264" s="78"/>
      <c r="G264" s="51"/>
      <c r="H264" s="79"/>
      <c r="I264" s="80"/>
      <c r="J264" s="139">
        <f t="shared" ref="J264:J327" si="4">IF(I264=0,0,H264/I264)</f>
        <v>0</v>
      </c>
      <c r="K264" s="50"/>
      <c r="L264" s="50"/>
      <c r="M264" s="49"/>
    </row>
    <row r="265" spans="1:13">
      <c r="A265" s="32">
        <v>258</v>
      </c>
      <c r="B265" s="49"/>
      <c r="C265" s="49"/>
      <c r="D265" s="49"/>
      <c r="E265" s="78"/>
      <c r="F265" s="78"/>
      <c r="G265" s="51"/>
      <c r="H265" s="79"/>
      <c r="I265" s="80"/>
      <c r="J265" s="152">
        <f t="shared" si="4"/>
        <v>0</v>
      </c>
      <c r="K265" s="50"/>
      <c r="L265" s="50"/>
      <c r="M265" s="49"/>
    </row>
    <row r="266" spans="1:13">
      <c r="A266" s="32">
        <v>259</v>
      </c>
      <c r="B266" s="49"/>
      <c r="C266" s="49"/>
      <c r="D266" s="49"/>
      <c r="E266" s="78"/>
      <c r="F266" s="78"/>
      <c r="G266" s="51"/>
      <c r="H266" s="79"/>
      <c r="I266" s="80"/>
      <c r="J266" s="152">
        <f t="shared" si="4"/>
        <v>0</v>
      </c>
      <c r="K266" s="50"/>
      <c r="L266" s="50"/>
      <c r="M266" s="49"/>
    </row>
    <row r="267" spans="1:13">
      <c r="A267" s="32">
        <v>260</v>
      </c>
      <c r="B267" s="49"/>
      <c r="C267" s="49"/>
      <c r="D267" s="49"/>
      <c r="E267" s="78"/>
      <c r="F267" s="78"/>
      <c r="G267" s="51"/>
      <c r="H267" s="79"/>
      <c r="I267" s="80"/>
      <c r="J267" s="139">
        <f t="shared" si="4"/>
        <v>0</v>
      </c>
      <c r="K267" s="50"/>
      <c r="L267" s="50"/>
      <c r="M267" s="49"/>
    </row>
    <row r="268" spans="1:13">
      <c r="A268" s="32">
        <v>261</v>
      </c>
      <c r="B268" s="49"/>
      <c r="C268" s="49"/>
      <c r="D268" s="49"/>
      <c r="E268" s="78"/>
      <c r="F268" s="78"/>
      <c r="G268" s="51"/>
      <c r="H268" s="79"/>
      <c r="I268" s="80"/>
      <c r="J268" s="152">
        <f t="shared" si="4"/>
        <v>0</v>
      </c>
      <c r="K268" s="50"/>
      <c r="L268" s="50"/>
      <c r="M268" s="49"/>
    </row>
    <row r="269" spans="1:13">
      <c r="A269" s="32">
        <v>262</v>
      </c>
      <c r="B269" s="49"/>
      <c r="C269" s="49"/>
      <c r="D269" s="49"/>
      <c r="E269" s="78"/>
      <c r="F269" s="78"/>
      <c r="G269" s="51"/>
      <c r="H269" s="79"/>
      <c r="I269" s="80"/>
      <c r="J269" s="152">
        <f t="shared" si="4"/>
        <v>0</v>
      </c>
      <c r="K269" s="50"/>
      <c r="L269" s="50"/>
      <c r="M269" s="49"/>
    </row>
    <row r="270" spans="1:13">
      <c r="A270" s="32">
        <v>263</v>
      </c>
      <c r="B270" s="49"/>
      <c r="C270" s="49"/>
      <c r="D270" s="49"/>
      <c r="E270" s="78"/>
      <c r="F270" s="78"/>
      <c r="G270" s="51"/>
      <c r="H270" s="79"/>
      <c r="I270" s="80"/>
      <c r="J270" s="139">
        <f t="shared" si="4"/>
        <v>0</v>
      </c>
      <c r="K270" s="50"/>
      <c r="L270" s="50"/>
      <c r="M270" s="49"/>
    </row>
    <row r="271" spans="1:13">
      <c r="A271" s="32">
        <v>264</v>
      </c>
      <c r="B271" s="49"/>
      <c r="C271" s="49"/>
      <c r="D271" s="49"/>
      <c r="E271" s="78"/>
      <c r="F271" s="78"/>
      <c r="G271" s="51"/>
      <c r="H271" s="79"/>
      <c r="I271" s="80"/>
      <c r="J271" s="139">
        <f t="shared" si="4"/>
        <v>0</v>
      </c>
      <c r="K271" s="50"/>
      <c r="L271" s="50"/>
      <c r="M271" s="49"/>
    </row>
    <row r="272" spans="1:13">
      <c r="A272" s="32">
        <v>265</v>
      </c>
      <c r="B272" s="49"/>
      <c r="C272" s="49"/>
      <c r="D272" s="49"/>
      <c r="E272" s="78"/>
      <c r="F272" s="78"/>
      <c r="G272" s="51"/>
      <c r="H272" s="79"/>
      <c r="I272" s="80"/>
      <c r="J272" s="139">
        <f t="shared" si="4"/>
        <v>0</v>
      </c>
      <c r="K272" s="50"/>
      <c r="L272" s="50"/>
      <c r="M272" s="49"/>
    </row>
    <row r="273" spans="1:13">
      <c r="A273" s="73">
        <v>266</v>
      </c>
      <c r="B273" s="49"/>
      <c r="C273" s="49"/>
      <c r="D273" s="49"/>
      <c r="E273" s="78"/>
      <c r="F273" s="78"/>
      <c r="G273" s="51"/>
      <c r="H273" s="79"/>
      <c r="I273" s="80"/>
      <c r="J273" s="139">
        <f t="shared" si="4"/>
        <v>0</v>
      </c>
      <c r="K273" s="50"/>
      <c r="L273" s="50"/>
      <c r="M273" s="49"/>
    </row>
    <row r="274" spans="1:13">
      <c r="A274" s="73">
        <v>267</v>
      </c>
      <c r="B274" s="49"/>
      <c r="C274" s="49"/>
      <c r="D274" s="49"/>
      <c r="E274" s="78"/>
      <c r="F274" s="78"/>
      <c r="G274" s="51"/>
      <c r="H274" s="79"/>
      <c r="I274" s="80"/>
      <c r="J274" s="152">
        <f t="shared" si="4"/>
        <v>0</v>
      </c>
      <c r="K274" s="50"/>
      <c r="L274" s="50"/>
      <c r="M274" s="49"/>
    </row>
    <row r="275" spans="1:13">
      <c r="A275" s="32">
        <v>268</v>
      </c>
      <c r="B275" s="49"/>
      <c r="C275" s="49"/>
      <c r="D275" s="49"/>
      <c r="E275" s="78"/>
      <c r="F275" s="78"/>
      <c r="G275" s="51"/>
      <c r="H275" s="79"/>
      <c r="I275" s="80"/>
      <c r="J275" s="152">
        <f t="shared" si="4"/>
        <v>0</v>
      </c>
      <c r="K275" s="50"/>
      <c r="L275" s="50"/>
      <c r="M275" s="49"/>
    </row>
    <row r="276" spans="1:13">
      <c r="A276" s="32">
        <v>269</v>
      </c>
      <c r="B276" s="49"/>
      <c r="C276" s="49"/>
      <c r="D276" s="49"/>
      <c r="E276" s="78"/>
      <c r="F276" s="78"/>
      <c r="G276" s="51"/>
      <c r="H276" s="79"/>
      <c r="I276" s="80"/>
      <c r="J276" s="139">
        <f t="shared" si="4"/>
        <v>0</v>
      </c>
      <c r="K276" s="50"/>
      <c r="L276" s="50"/>
      <c r="M276" s="49"/>
    </row>
    <row r="277" spans="1:13">
      <c r="A277" s="32">
        <v>270</v>
      </c>
      <c r="B277" s="49"/>
      <c r="C277" s="49"/>
      <c r="D277" s="49"/>
      <c r="E277" s="78"/>
      <c r="F277" s="78"/>
      <c r="G277" s="51"/>
      <c r="H277" s="79"/>
      <c r="I277" s="80"/>
      <c r="J277" s="152">
        <f t="shared" si="4"/>
        <v>0</v>
      </c>
      <c r="K277" s="50"/>
      <c r="L277" s="50"/>
      <c r="M277" s="49"/>
    </row>
    <row r="278" spans="1:13">
      <c r="A278" s="32">
        <v>271</v>
      </c>
      <c r="B278" s="49"/>
      <c r="C278" s="49"/>
      <c r="D278" s="49"/>
      <c r="E278" s="78"/>
      <c r="F278" s="78"/>
      <c r="G278" s="51"/>
      <c r="H278" s="79"/>
      <c r="I278" s="80"/>
      <c r="J278" s="152">
        <f t="shared" si="4"/>
        <v>0</v>
      </c>
      <c r="K278" s="50"/>
      <c r="L278" s="50"/>
      <c r="M278" s="49"/>
    </row>
    <row r="279" spans="1:13">
      <c r="A279" s="32">
        <v>272</v>
      </c>
      <c r="B279" s="49"/>
      <c r="C279" s="49"/>
      <c r="D279" s="49"/>
      <c r="E279" s="78"/>
      <c r="F279" s="78"/>
      <c r="G279" s="51"/>
      <c r="H279" s="79"/>
      <c r="I279" s="80"/>
      <c r="J279" s="139">
        <f t="shared" si="4"/>
        <v>0</v>
      </c>
      <c r="K279" s="50"/>
      <c r="L279" s="50"/>
      <c r="M279" s="49"/>
    </row>
    <row r="280" spans="1:13">
      <c r="A280" s="32">
        <v>273</v>
      </c>
      <c r="B280" s="49"/>
      <c r="C280" s="49"/>
      <c r="D280" s="49"/>
      <c r="E280" s="78"/>
      <c r="F280" s="78"/>
      <c r="G280" s="51"/>
      <c r="H280" s="79"/>
      <c r="I280" s="80"/>
      <c r="J280" s="139">
        <f t="shared" si="4"/>
        <v>0</v>
      </c>
      <c r="K280" s="50"/>
      <c r="L280" s="50"/>
      <c r="M280" s="49"/>
    </row>
    <row r="281" spans="1:13">
      <c r="A281" s="32">
        <v>274</v>
      </c>
      <c r="B281" s="49"/>
      <c r="C281" s="49"/>
      <c r="D281" s="49"/>
      <c r="E281" s="78"/>
      <c r="F281" s="78"/>
      <c r="G281" s="51"/>
      <c r="H281" s="79"/>
      <c r="I281" s="80"/>
      <c r="J281" s="139">
        <f t="shared" si="4"/>
        <v>0</v>
      </c>
      <c r="K281" s="50"/>
      <c r="L281" s="50"/>
      <c r="M281" s="49"/>
    </row>
    <row r="282" spans="1:13">
      <c r="A282" s="32">
        <v>275</v>
      </c>
      <c r="B282" s="49"/>
      <c r="C282" s="49"/>
      <c r="D282" s="49"/>
      <c r="E282" s="78"/>
      <c r="F282" s="78"/>
      <c r="G282" s="51"/>
      <c r="H282" s="79"/>
      <c r="I282" s="80"/>
      <c r="J282" s="139">
        <f t="shared" si="4"/>
        <v>0</v>
      </c>
      <c r="K282" s="50"/>
      <c r="L282" s="50"/>
      <c r="M282" s="49"/>
    </row>
    <row r="283" spans="1:13">
      <c r="A283" s="73">
        <v>276</v>
      </c>
      <c r="B283" s="49"/>
      <c r="C283" s="49"/>
      <c r="D283" s="49"/>
      <c r="E283" s="78"/>
      <c r="F283" s="78"/>
      <c r="G283" s="51"/>
      <c r="H283" s="79"/>
      <c r="I283" s="80"/>
      <c r="J283" s="152">
        <f t="shared" si="4"/>
        <v>0</v>
      </c>
      <c r="K283" s="50"/>
      <c r="L283" s="50"/>
      <c r="M283" s="49"/>
    </row>
    <row r="284" spans="1:13">
      <c r="A284" s="73">
        <v>277</v>
      </c>
      <c r="B284" s="49"/>
      <c r="C284" s="49"/>
      <c r="D284" s="49"/>
      <c r="E284" s="78"/>
      <c r="F284" s="78"/>
      <c r="G284" s="51"/>
      <c r="H284" s="79"/>
      <c r="I284" s="80"/>
      <c r="J284" s="152">
        <f t="shared" si="4"/>
        <v>0</v>
      </c>
      <c r="K284" s="50"/>
      <c r="L284" s="50"/>
      <c r="M284" s="49"/>
    </row>
    <row r="285" spans="1:13">
      <c r="A285" s="32">
        <v>278</v>
      </c>
      <c r="B285" s="49"/>
      <c r="C285" s="49"/>
      <c r="D285" s="49"/>
      <c r="E285" s="78"/>
      <c r="F285" s="78"/>
      <c r="G285" s="51"/>
      <c r="H285" s="79"/>
      <c r="I285" s="80"/>
      <c r="J285" s="139">
        <f t="shared" si="4"/>
        <v>0</v>
      </c>
      <c r="K285" s="50"/>
      <c r="L285" s="50"/>
      <c r="M285" s="49"/>
    </row>
    <row r="286" spans="1:13">
      <c r="A286" s="32">
        <v>279</v>
      </c>
      <c r="B286" s="49"/>
      <c r="C286" s="49"/>
      <c r="D286" s="49"/>
      <c r="E286" s="78"/>
      <c r="F286" s="78"/>
      <c r="G286" s="51"/>
      <c r="H286" s="79"/>
      <c r="I286" s="80"/>
      <c r="J286" s="152">
        <f t="shared" si="4"/>
        <v>0</v>
      </c>
      <c r="K286" s="50"/>
      <c r="L286" s="50"/>
      <c r="M286" s="49"/>
    </row>
    <row r="287" spans="1:13">
      <c r="A287" s="32">
        <v>280</v>
      </c>
      <c r="B287" s="49"/>
      <c r="C287" s="49"/>
      <c r="D287" s="49"/>
      <c r="E287" s="78"/>
      <c r="F287" s="78"/>
      <c r="G287" s="51"/>
      <c r="H287" s="79"/>
      <c r="I287" s="80"/>
      <c r="J287" s="152">
        <f t="shared" si="4"/>
        <v>0</v>
      </c>
      <c r="K287" s="50"/>
      <c r="L287" s="50"/>
      <c r="M287" s="49"/>
    </row>
    <row r="288" spans="1:13">
      <c r="A288" s="32">
        <v>281</v>
      </c>
      <c r="B288" s="49"/>
      <c r="C288" s="49"/>
      <c r="D288" s="49"/>
      <c r="E288" s="78"/>
      <c r="F288" s="78"/>
      <c r="G288" s="51"/>
      <c r="H288" s="79"/>
      <c r="I288" s="80"/>
      <c r="J288" s="139">
        <f t="shared" si="4"/>
        <v>0</v>
      </c>
      <c r="K288" s="50"/>
      <c r="L288" s="50"/>
      <c r="M288" s="49"/>
    </row>
    <row r="289" spans="1:13">
      <c r="A289" s="32">
        <v>282</v>
      </c>
      <c r="B289" s="49"/>
      <c r="C289" s="49"/>
      <c r="D289" s="49"/>
      <c r="E289" s="78"/>
      <c r="F289" s="78"/>
      <c r="G289" s="51"/>
      <c r="H289" s="79"/>
      <c r="I289" s="80"/>
      <c r="J289" s="139">
        <f t="shared" si="4"/>
        <v>0</v>
      </c>
      <c r="K289" s="50"/>
      <c r="L289" s="50"/>
      <c r="M289" s="49"/>
    </row>
    <row r="290" spans="1:13">
      <c r="A290" s="32">
        <v>283</v>
      </c>
      <c r="B290" s="49"/>
      <c r="C290" s="49"/>
      <c r="D290" s="49"/>
      <c r="E290" s="78"/>
      <c r="F290" s="78"/>
      <c r="G290" s="51"/>
      <c r="H290" s="79"/>
      <c r="I290" s="80"/>
      <c r="J290" s="139">
        <f t="shared" si="4"/>
        <v>0</v>
      </c>
      <c r="K290" s="50"/>
      <c r="L290" s="50"/>
      <c r="M290" s="49"/>
    </row>
    <row r="291" spans="1:13">
      <c r="A291" s="32">
        <v>284</v>
      </c>
      <c r="B291" s="49"/>
      <c r="C291" s="49"/>
      <c r="D291" s="49"/>
      <c r="E291" s="78"/>
      <c r="F291" s="78"/>
      <c r="G291" s="51"/>
      <c r="H291" s="79"/>
      <c r="I291" s="80"/>
      <c r="J291" s="139">
        <f t="shared" si="4"/>
        <v>0</v>
      </c>
      <c r="K291" s="50"/>
      <c r="L291" s="50"/>
      <c r="M291" s="49"/>
    </row>
    <row r="292" spans="1:13">
      <c r="A292" s="32">
        <v>285</v>
      </c>
      <c r="B292" s="49"/>
      <c r="C292" s="49"/>
      <c r="D292" s="49"/>
      <c r="E292" s="78"/>
      <c r="F292" s="78"/>
      <c r="G292" s="51"/>
      <c r="H292" s="79"/>
      <c r="I292" s="80"/>
      <c r="J292" s="152">
        <f t="shared" si="4"/>
        <v>0</v>
      </c>
      <c r="K292" s="50"/>
      <c r="L292" s="50"/>
      <c r="M292" s="49"/>
    </row>
    <row r="293" spans="1:13">
      <c r="A293" s="73">
        <v>286</v>
      </c>
      <c r="B293" s="49"/>
      <c r="C293" s="49"/>
      <c r="D293" s="49"/>
      <c r="E293" s="78"/>
      <c r="F293" s="78"/>
      <c r="G293" s="51"/>
      <c r="H293" s="79"/>
      <c r="I293" s="80"/>
      <c r="J293" s="152">
        <f t="shared" si="4"/>
        <v>0</v>
      </c>
      <c r="K293" s="50"/>
      <c r="L293" s="50"/>
      <c r="M293" s="49"/>
    </row>
    <row r="294" spans="1:13">
      <c r="A294" s="73">
        <v>287</v>
      </c>
      <c r="B294" s="49"/>
      <c r="C294" s="49"/>
      <c r="D294" s="49"/>
      <c r="E294" s="78"/>
      <c r="F294" s="78"/>
      <c r="G294" s="51"/>
      <c r="H294" s="79"/>
      <c r="I294" s="80"/>
      <c r="J294" s="139">
        <f t="shared" si="4"/>
        <v>0</v>
      </c>
      <c r="K294" s="50"/>
      <c r="L294" s="50"/>
      <c r="M294" s="49"/>
    </row>
    <row r="295" spans="1:13">
      <c r="A295" s="32">
        <v>288</v>
      </c>
      <c r="B295" s="49"/>
      <c r="C295" s="49"/>
      <c r="D295" s="49"/>
      <c r="E295" s="78"/>
      <c r="F295" s="78"/>
      <c r="G295" s="51"/>
      <c r="H295" s="79"/>
      <c r="I295" s="80"/>
      <c r="J295" s="152">
        <f t="shared" si="4"/>
        <v>0</v>
      </c>
      <c r="K295" s="50"/>
      <c r="L295" s="50"/>
      <c r="M295" s="49"/>
    </row>
    <row r="296" spans="1:13">
      <c r="A296" s="32">
        <v>289</v>
      </c>
      <c r="B296" s="49"/>
      <c r="C296" s="49"/>
      <c r="D296" s="49"/>
      <c r="E296" s="78"/>
      <c r="F296" s="78"/>
      <c r="G296" s="51"/>
      <c r="H296" s="79"/>
      <c r="I296" s="80"/>
      <c r="J296" s="152">
        <f t="shared" si="4"/>
        <v>0</v>
      </c>
      <c r="K296" s="50"/>
      <c r="L296" s="50"/>
      <c r="M296" s="49"/>
    </row>
    <row r="297" spans="1:13">
      <c r="A297" s="32">
        <v>290</v>
      </c>
      <c r="B297" s="49"/>
      <c r="C297" s="49"/>
      <c r="D297" s="49"/>
      <c r="E297" s="78"/>
      <c r="F297" s="78"/>
      <c r="G297" s="51"/>
      <c r="H297" s="79"/>
      <c r="I297" s="80"/>
      <c r="J297" s="139">
        <f t="shared" si="4"/>
        <v>0</v>
      </c>
      <c r="K297" s="50"/>
      <c r="L297" s="50"/>
      <c r="M297" s="49"/>
    </row>
    <row r="298" spans="1:13">
      <c r="A298" s="32">
        <v>291</v>
      </c>
      <c r="B298" s="49"/>
      <c r="C298" s="49"/>
      <c r="D298" s="49"/>
      <c r="E298" s="78"/>
      <c r="F298" s="78"/>
      <c r="G298" s="51"/>
      <c r="H298" s="79"/>
      <c r="I298" s="80"/>
      <c r="J298" s="139">
        <f t="shared" si="4"/>
        <v>0</v>
      </c>
      <c r="K298" s="50"/>
      <c r="L298" s="50"/>
      <c r="M298" s="49"/>
    </row>
    <row r="299" spans="1:13">
      <c r="A299" s="32">
        <v>292</v>
      </c>
      <c r="B299" s="49"/>
      <c r="C299" s="49"/>
      <c r="D299" s="49"/>
      <c r="E299" s="78"/>
      <c r="F299" s="78"/>
      <c r="G299" s="51"/>
      <c r="H299" s="79"/>
      <c r="I299" s="80"/>
      <c r="J299" s="139">
        <f t="shared" si="4"/>
        <v>0</v>
      </c>
      <c r="K299" s="50"/>
      <c r="L299" s="50"/>
      <c r="M299" s="49"/>
    </row>
    <row r="300" spans="1:13">
      <c r="A300" s="32">
        <v>293</v>
      </c>
      <c r="B300" s="49"/>
      <c r="C300" s="49"/>
      <c r="D300" s="49"/>
      <c r="E300" s="78"/>
      <c r="F300" s="78"/>
      <c r="G300" s="51"/>
      <c r="H300" s="79"/>
      <c r="I300" s="80"/>
      <c r="J300" s="139">
        <f t="shared" si="4"/>
        <v>0</v>
      </c>
      <c r="K300" s="50"/>
      <c r="L300" s="50"/>
      <c r="M300" s="49"/>
    </row>
    <row r="301" spans="1:13">
      <c r="A301" s="32">
        <v>294</v>
      </c>
      <c r="B301" s="49"/>
      <c r="C301" s="49"/>
      <c r="D301" s="49"/>
      <c r="E301" s="78"/>
      <c r="F301" s="78"/>
      <c r="G301" s="51"/>
      <c r="H301" s="79"/>
      <c r="I301" s="80"/>
      <c r="J301" s="152">
        <f t="shared" si="4"/>
        <v>0</v>
      </c>
      <c r="K301" s="50"/>
      <c r="L301" s="50"/>
      <c r="M301" s="49"/>
    </row>
    <row r="302" spans="1:13">
      <c r="A302" s="32">
        <v>295</v>
      </c>
      <c r="B302" s="49"/>
      <c r="C302" s="49"/>
      <c r="D302" s="49"/>
      <c r="E302" s="78"/>
      <c r="F302" s="78"/>
      <c r="G302" s="51"/>
      <c r="H302" s="79"/>
      <c r="I302" s="80"/>
      <c r="J302" s="152">
        <f t="shared" si="4"/>
        <v>0</v>
      </c>
      <c r="K302" s="50"/>
      <c r="L302" s="50"/>
      <c r="M302" s="49"/>
    </row>
    <row r="303" spans="1:13">
      <c r="A303" s="73">
        <v>296</v>
      </c>
      <c r="B303" s="49"/>
      <c r="C303" s="49"/>
      <c r="D303" s="49"/>
      <c r="E303" s="78"/>
      <c r="F303" s="78"/>
      <c r="G303" s="51"/>
      <c r="H303" s="79"/>
      <c r="I303" s="80"/>
      <c r="J303" s="139">
        <f t="shared" si="4"/>
        <v>0</v>
      </c>
      <c r="K303" s="50"/>
      <c r="L303" s="50"/>
      <c r="M303" s="49"/>
    </row>
    <row r="304" spans="1:13">
      <c r="A304" s="73">
        <v>297</v>
      </c>
      <c r="B304" s="49"/>
      <c r="C304" s="49"/>
      <c r="D304" s="49"/>
      <c r="E304" s="78"/>
      <c r="F304" s="78"/>
      <c r="G304" s="51"/>
      <c r="H304" s="79"/>
      <c r="I304" s="80"/>
      <c r="J304" s="152">
        <f t="shared" si="4"/>
        <v>0</v>
      </c>
      <c r="K304" s="50"/>
      <c r="L304" s="50"/>
      <c r="M304" s="49"/>
    </row>
    <row r="305" spans="1:13">
      <c r="A305" s="32">
        <v>298</v>
      </c>
      <c r="B305" s="49"/>
      <c r="C305" s="49"/>
      <c r="D305" s="49"/>
      <c r="E305" s="78"/>
      <c r="F305" s="78"/>
      <c r="G305" s="51"/>
      <c r="H305" s="79"/>
      <c r="I305" s="80"/>
      <c r="J305" s="152">
        <f t="shared" si="4"/>
        <v>0</v>
      </c>
      <c r="K305" s="50"/>
      <c r="L305" s="50"/>
      <c r="M305" s="49"/>
    </row>
    <row r="306" spans="1:13">
      <c r="A306" s="32">
        <v>299</v>
      </c>
      <c r="B306" s="49"/>
      <c r="C306" s="49"/>
      <c r="D306" s="49"/>
      <c r="E306" s="78"/>
      <c r="F306" s="78"/>
      <c r="G306" s="51"/>
      <c r="H306" s="79"/>
      <c r="I306" s="80"/>
      <c r="J306" s="139">
        <f t="shared" si="4"/>
        <v>0</v>
      </c>
      <c r="K306" s="50"/>
      <c r="L306" s="50"/>
      <c r="M306" s="49"/>
    </row>
    <row r="307" spans="1:13">
      <c r="A307" s="32">
        <v>300</v>
      </c>
      <c r="B307" s="49"/>
      <c r="C307" s="49"/>
      <c r="D307" s="49"/>
      <c r="E307" s="78"/>
      <c r="F307" s="78"/>
      <c r="G307" s="51"/>
      <c r="H307" s="79"/>
      <c r="I307" s="80"/>
      <c r="J307" s="139">
        <f t="shared" si="4"/>
        <v>0</v>
      </c>
      <c r="K307" s="50"/>
      <c r="L307" s="50"/>
      <c r="M307" s="49"/>
    </row>
    <row r="308" spans="1:13">
      <c r="A308" s="32">
        <v>301</v>
      </c>
      <c r="B308" s="49"/>
      <c r="C308" s="49"/>
      <c r="D308" s="49"/>
      <c r="E308" s="78"/>
      <c r="F308" s="78"/>
      <c r="G308" s="51"/>
      <c r="H308" s="79"/>
      <c r="I308" s="80"/>
      <c r="J308" s="139">
        <f t="shared" si="4"/>
        <v>0</v>
      </c>
      <c r="K308" s="50"/>
      <c r="L308" s="50"/>
      <c r="M308" s="49"/>
    </row>
    <row r="309" spans="1:13">
      <c r="A309" s="32">
        <v>302</v>
      </c>
      <c r="B309" s="49"/>
      <c r="C309" s="49"/>
      <c r="D309" s="49"/>
      <c r="E309" s="78"/>
      <c r="F309" s="78"/>
      <c r="G309" s="51"/>
      <c r="H309" s="79"/>
      <c r="I309" s="80"/>
      <c r="J309" s="139">
        <f t="shared" si="4"/>
        <v>0</v>
      </c>
      <c r="K309" s="50"/>
      <c r="L309" s="50"/>
      <c r="M309" s="49"/>
    </row>
    <row r="310" spans="1:13">
      <c r="A310" s="32">
        <v>303</v>
      </c>
      <c r="B310" s="49"/>
      <c r="C310" s="49"/>
      <c r="D310" s="49"/>
      <c r="E310" s="78"/>
      <c r="F310" s="78"/>
      <c r="G310" s="51"/>
      <c r="H310" s="79"/>
      <c r="I310" s="80"/>
      <c r="J310" s="152">
        <f t="shared" si="4"/>
        <v>0</v>
      </c>
      <c r="K310" s="50"/>
      <c r="L310" s="50"/>
      <c r="M310" s="49"/>
    </row>
    <row r="311" spans="1:13">
      <c r="A311" s="32">
        <v>304</v>
      </c>
      <c r="B311" s="49"/>
      <c r="C311" s="49"/>
      <c r="D311" s="49"/>
      <c r="E311" s="78"/>
      <c r="F311" s="78"/>
      <c r="G311" s="51"/>
      <c r="H311" s="79"/>
      <c r="I311" s="80"/>
      <c r="J311" s="152">
        <f t="shared" si="4"/>
        <v>0</v>
      </c>
      <c r="K311" s="50"/>
      <c r="L311" s="50"/>
      <c r="M311" s="49"/>
    </row>
    <row r="312" spans="1:13">
      <c r="A312" s="32">
        <v>305</v>
      </c>
      <c r="B312" s="49"/>
      <c r="C312" s="49"/>
      <c r="D312" s="49"/>
      <c r="E312" s="78"/>
      <c r="F312" s="78"/>
      <c r="G312" s="51"/>
      <c r="H312" s="79"/>
      <c r="I312" s="80"/>
      <c r="J312" s="139">
        <f t="shared" si="4"/>
        <v>0</v>
      </c>
      <c r="K312" s="50"/>
      <c r="L312" s="50"/>
      <c r="M312" s="49"/>
    </row>
    <row r="313" spans="1:13">
      <c r="A313" s="73">
        <v>306</v>
      </c>
      <c r="B313" s="49"/>
      <c r="C313" s="49"/>
      <c r="D313" s="49"/>
      <c r="E313" s="78"/>
      <c r="F313" s="78"/>
      <c r="G313" s="51"/>
      <c r="H313" s="79"/>
      <c r="I313" s="80"/>
      <c r="J313" s="152">
        <f t="shared" si="4"/>
        <v>0</v>
      </c>
      <c r="K313" s="50"/>
      <c r="L313" s="50"/>
      <c r="M313" s="49"/>
    </row>
    <row r="314" spans="1:13">
      <c r="A314" s="73">
        <v>307</v>
      </c>
      <c r="B314" s="49"/>
      <c r="C314" s="49"/>
      <c r="D314" s="49"/>
      <c r="E314" s="78"/>
      <c r="F314" s="78"/>
      <c r="G314" s="51"/>
      <c r="H314" s="79"/>
      <c r="I314" s="80"/>
      <c r="J314" s="152">
        <f t="shared" si="4"/>
        <v>0</v>
      </c>
      <c r="K314" s="50"/>
      <c r="L314" s="50"/>
      <c r="M314" s="49"/>
    </row>
    <row r="315" spans="1:13">
      <c r="A315" s="32">
        <v>308</v>
      </c>
      <c r="B315" s="49"/>
      <c r="C315" s="49"/>
      <c r="D315" s="49"/>
      <c r="E315" s="78"/>
      <c r="F315" s="78"/>
      <c r="G315" s="51"/>
      <c r="H315" s="79"/>
      <c r="I315" s="80"/>
      <c r="J315" s="139">
        <f t="shared" si="4"/>
        <v>0</v>
      </c>
      <c r="K315" s="50"/>
      <c r="L315" s="50"/>
      <c r="M315" s="49"/>
    </row>
    <row r="316" spans="1:13">
      <c r="A316" s="32">
        <v>309</v>
      </c>
      <c r="B316" s="49"/>
      <c r="C316" s="49"/>
      <c r="D316" s="49"/>
      <c r="E316" s="78"/>
      <c r="F316" s="78"/>
      <c r="G316" s="51"/>
      <c r="H316" s="79"/>
      <c r="I316" s="80"/>
      <c r="J316" s="139">
        <f t="shared" si="4"/>
        <v>0</v>
      </c>
      <c r="K316" s="50"/>
      <c r="L316" s="50"/>
      <c r="M316" s="49"/>
    </row>
    <row r="317" spans="1:13">
      <c r="A317" s="32">
        <v>310</v>
      </c>
      <c r="B317" s="49"/>
      <c r="C317" s="49"/>
      <c r="D317" s="49"/>
      <c r="E317" s="78"/>
      <c r="F317" s="78"/>
      <c r="G317" s="51"/>
      <c r="H317" s="79"/>
      <c r="I317" s="80"/>
      <c r="J317" s="139">
        <f t="shared" si="4"/>
        <v>0</v>
      </c>
      <c r="K317" s="50"/>
      <c r="L317" s="50"/>
      <c r="M317" s="49"/>
    </row>
    <row r="318" spans="1:13">
      <c r="A318" s="32">
        <v>311</v>
      </c>
      <c r="B318" s="49"/>
      <c r="C318" s="49"/>
      <c r="D318" s="49"/>
      <c r="E318" s="78"/>
      <c r="F318" s="78"/>
      <c r="G318" s="51"/>
      <c r="H318" s="79"/>
      <c r="I318" s="80"/>
      <c r="J318" s="139">
        <f t="shared" si="4"/>
        <v>0</v>
      </c>
      <c r="K318" s="50"/>
      <c r="L318" s="50"/>
      <c r="M318" s="49"/>
    </row>
    <row r="319" spans="1:13">
      <c r="A319" s="32">
        <v>312</v>
      </c>
      <c r="B319" s="49"/>
      <c r="C319" s="49"/>
      <c r="D319" s="49"/>
      <c r="E319" s="78"/>
      <c r="F319" s="78"/>
      <c r="G319" s="51"/>
      <c r="H319" s="79"/>
      <c r="I319" s="80"/>
      <c r="J319" s="152">
        <f t="shared" si="4"/>
        <v>0</v>
      </c>
      <c r="K319" s="50"/>
      <c r="L319" s="50"/>
      <c r="M319" s="49"/>
    </row>
    <row r="320" spans="1:13">
      <c r="A320" s="32">
        <v>313</v>
      </c>
      <c r="B320" s="49"/>
      <c r="C320" s="49"/>
      <c r="D320" s="49"/>
      <c r="E320" s="78"/>
      <c r="F320" s="78"/>
      <c r="G320" s="51"/>
      <c r="H320" s="79"/>
      <c r="I320" s="80"/>
      <c r="J320" s="152">
        <f t="shared" si="4"/>
        <v>0</v>
      </c>
      <c r="K320" s="50"/>
      <c r="L320" s="50"/>
      <c r="M320" s="49"/>
    </row>
    <row r="321" spans="1:13">
      <c r="A321" s="32">
        <v>314</v>
      </c>
      <c r="B321" s="49"/>
      <c r="C321" s="49"/>
      <c r="D321" s="49"/>
      <c r="E321" s="78"/>
      <c r="F321" s="78"/>
      <c r="G321" s="51"/>
      <c r="H321" s="79"/>
      <c r="I321" s="80"/>
      <c r="J321" s="139">
        <f t="shared" si="4"/>
        <v>0</v>
      </c>
      <c r="K321" s="50"/>
      <c r="L321" s="50"/>
      <c r="M321" s="49"/>
    </row>
    <row r="322" spans="1:13">
      <c r="A322" s="32">
        <v>315</v>
      </c>
      <c r="B322" s="49"/>
      <c r="C322" s="49"/>
      <c r="D322" s="49"/>
      <c r="E322" s="78"/>
      <c r="F322" s="78"/>
      <c r="G322" s="51"/>
      <c r="H322" s="79"/>
      <c r="I322" s="80"/>
      <c r="J322" s="152">
        <f t="shared" si="4"/>
        <v>0</v>
      </c>
      <c r="K322" s="50"/>
      <c r="L322" s="50"/>
      <c r="M322" s="49"/>
    </row>
    <row r="323" spans="1:13">
      <c r="A323" s="73">
        <v>316</v>
      </c>
      <c r="B323" s="49"/>
      <c r="C323" s="49"/>
      <c r="D323" s="49"/>
      <c r="E323" s="78"/>
      <c r="F323" s="78"/>
      <c r="G323" s="51"/>
      <c r="H323" s="79"/>
      <c r="I323" s="80"/>
      <c r="J323" s="152">
        <f t="shared" si="4"/>
        <v>0</v>
      </c>
      <c r="K323" s="50"/>
      <c r="L323" s="50"/>
      <c r="M323" s="49"/>
    </row>
    <row r="324" spans="1:13">
      <c r="A324" s="73">
        <v>317</v>
      </c>
      <c r="B324" s="49"/>
      <c r="C324" s="49"/>
      <c r="D324" s="49"/>
      <c r="E324" s="78"/>
      <c r="F324" s="78"/>
      <c r="G324" s="51"/>
      <c r="H324" s="79"/>
      <c r="I324" s="80"/>
      <c r="J324" s="139">
        <f t="shared" si="4"/>
        <v>0</v>
      </c>
      <c r="K324" s="50"/>
      <c r="L324" s="50"/>
      <c r="M324" s="49"/>
    </row>
    <row r="325" spans="1:13">
      <c r="A325" s="32">
        <v>318</v>
      </c>
      <c r="B325" s="49"/>
      <c r="C325" s="49"/>
      <c r="D325" s="49"/>
      <c r="E325" s="78"/>
      <c r="F325" s="78"/>
      <c r="G325" s="51"/>
      <c r="H325" s="79"/>
      <c r="I325" s="80"/>
      <c r="J325" s="139">
        <f t="shared" si="4"/>
        <v>0</v>
      </c>
      <c r="K325" s="50"/>
      <c r="L325" s="50"/>
      <c r="M325" s="49"/>
    </row>
    <row r="326" spans="1:13">
      <c r="A326" s="32">
        <v>319</v>
      </c>
      <c r="B326" s="49"/>
      <c r="C326" s="49"/>
      <c r="D326" s="49"/>
      <c r="E326" s="78"/>
      <c r="F326" s="78"/>
      <c r="G326" s="51"/>
      <c r="H326" s="79"/>
      <c r="I326" s="80"/>
      <c r="J326" s="139">
        <f t="shared" si="4"/>
        <v>0</v>
      </c>
      <c r="K326" s="50"/>
      <c r="L326" s="50"/>
      <c r="M326" s="49"/>
    </row>
    <row r="327" spans="1:13">
      <c r="A327" s="32">
        <v>320</v>
      </c>
      <c r="B327" s="49"/>
      <c r="C327" s="49"/>
      <c r="D327" s="49"/>
      <c r="E327" s="78"/>
      <c r="F327" s="78"/>
      <c r="G327" s="51"/>
      <c r="H327" s="79"/>
      <c r="I327" s="80"/>
      <c r="J327" s="139">
        <f t="shared" si="4"/>
        <v>0</v>
      </c>
      <c r="K327" s="50"/>
      <c r="L327" s="50"/>
      <c r="M327" s="49"/>
    </row>
    <row r="328" spans="1:13">
      <c r="A328" s="32">
        <v>321</v>
      </c>
      <c r="B328" s="49"/>
      <c r="C328" s="49"/>
      <c r="D328" s="49"/>
      <c r="E328" s="78"/>
      <c r="F328" s="78"/>
      <c r="G328" s="51"/>
      <c r="H328" s="79"/>
      <c r="I328" s="80"/>
      <c r="J328" s="152">
        <f t="shared" ref="J328:J357" si="5">IF(I328=0,0,H328/I328)</f>
        <v>0</v>
      </c>
      <c r="K328" s="50"/>
      <c r="L328" s="50"/>
      <c r="M328" s="49"/>
    </row>
    <row r="329" spans="1:13">
      <c r="A329" s="32">
        <v>322</v>
      </c>
      <c r="B329" s="49"/>
      <c r="C329" s="49"/>
      <c r="D329" s="49"/>
      <c r="E329" s="78"/>
      <c r="F329" s="78"/>
      <c r="G329" s="51"/>
      <c r="H329" s="79"/>
      <c r="I329" s="80"/>
      <c r="J329" s="152">
        <f t="shared" si="5"/>
        <v>0</v>
      </c>
      <c r="K329" s="50"/>
      <c r="L329" s="50"/>
      <c r="M329" s="49"/>
    </row>
    <row r="330" spans="1:13">
      <c r="A330" s="32">
        <v>323</v>
      </c>
      <c r="B330" s="49"/>
      <c r="C330" s="49"/>
      <c r="D330" s="49"/>
      <c r="E330" s="78"/>
      <c r="F330" s="78"/>
      <c r="G330" s="51"/>
      <c r="H330" s="79"/>
      <c r="I330" s="80"/>
      <c r="J330" s="139">
        <f t="shared" si="5"/>
        <v>0</v>
      </c>
      <c r="K330" s="50"/>
      <c r="L330" s="50"/>
      <c r="M330" s="49"/>
    </row>
    <row r="331" spans="1:13">
      <c r="A331" s="32">
        <v>324</v>
      </c>
      <c r="B331" s="49"/>
      <c r="C331" s="49"/>
      <c r="D331" s="49"/>
      <c r="E331" s="78"/>
      <c r="F331" s="78"/>
      <c r="G331" s="51"/>
      <c r="H331" s="79"/>
      <c r="I331" s="80"/>
      <c r="J331" s="152">
        <f t="shared" si="5"/>
        <v>0</v>
      </c>
      <c r="K331" s="50"/>
      <c r="L331" s="50"/>
      <c r="M331" s="49"/>
    </row>
    <row r="332" spans="1:13">
      <c r="A332" s="32">
        <v>325</v>
      </c>
      <c r="B332" s="49"/>
      <c r="C332" s="49"/>
      <c r="D332" s="49"/>
      <c r="E332" s="78"/>
      <c r="F332" s="78"/>
      <c r="G332" s="51"/>
      <c r="H332" s="79"/>
      <c r="I332" s="80"/>
      <c r="J332" s="152">
        <f t="shared" si="5"/>
        <v>0</v>
      </c>
      <c r="K332" s="50"/>
      <c r="L332" s="50"/>
      <c r="M332" s="49"/>
    </row>
    <row r="333" spans="1:13">
      <c r="A333" s="73">
        <v>326</v>
      </c>
      <c r="B333" s="49"/>
      <c r="C333" s="49"/>
      <c r="D333" s="49"/>
      <c r="E333" s="78"/>
      <c r="F333" s="78"/>
      <c r="G333" s="51"/>
      <c r="H333" s="79"/>
      <c r="I333" s="80"/>
      <c r="J333" s="139">
        <f t="shared" si="5"/>
        <v>0</v>
      </c>
      <c r="K333" s="50"/>
      <c r="L333" s="50"/>
      <c r="M333" s="49"/>
    </row>
    <row r="334" spans="1:13">
      <c r="A334" s="73">
        <v>327</v>
      </c>
      <c r="B334" s="49"/>
      <c r="C334" s="49"/>
      <c r="D334" s="49"/>
      <c r="E334" s="78"/>
      <c r="F334" s="78"/>
      <c r="G334" s="51"/>
      <c r="H334" s="79"/>
      <c r="I334" s="80"/>
      <c r="J334" s="139">
        <f t="shared" si="5"/>
        <v>0</v>
      </c>
      <c r="K334" s="50"/>
      <c r="L334" s="50"/>
      <c r="M334" s="49"/>
    </row>
    <row r="335" spans="1:13">
      <c r="A335" s="32">
        <v>328</v>
      </c>
      <c r="B335" s="49"/>
      <c r="C335" s="49"/>
      <c r="D335" s="49"/>
      <c r="E335" s="78"/>
      <c r="F335" s="78"/>
      <c r="G335" s="51"/>
      <c r="H335" s="79"/>
      <c r="I335" s="80"/>
      <c r="J335" s="139">
        <f t="shared" si="5"/>
        <v>0</v>
      </c>
      <c r="K335" s="50"/>
      <c r="L335" s="50"/>
      <c r="M335" s="49"/>
    </row>
    <row r="336" spans="1:13">
      <c r="A336" s="32">
        <v>329</v>
      </c>
      <c r="B336" s="49"/>
      <c r="C336" s="49"/>
      <c r="D336" s="49"/>
      <c r="E336" s="78"/>
      <c r="F336" s="78"/>
      <c r="G336" s="51"/>
      <c r="H336" s="79"/>
      <c r="I336" s="80"/>
      <c r="J336" s="139">
        <f t="shared" si="5"/>
        <v>0</v>
      </c>
      <c r="K336" s="50"/>
      <c r="L336" s="50"/>
      <c r="M336" s="49"/>
    </row>
    <row r="337" spans="1:13">
      <c r="A337" s="32">
        <v>330</v>
      </c>
      <c r="B337" s="49"/>
      <c r="C337" s="49"/>
      <c r="D337" s="49"/>
      <c r="E337" s="78"/>
      <c r="F337" s="78"/>
      <c r="G337" s="51"/>
      <c r="H337" s="79"/>
      <c r="I337" s="80"/>
      <c r="J337" s="152">
        <f t="shared" si="5"/>
        <v>0</v>
      </c>
      <c r="K337" s="50"/>
      <c r="L337" s="50"/>
      <c r="M337" s="49"/>
    </row>
    <row r="338" spans="1:13">
      <c r="A338" s="32">
        <v>331</v>
      </c>
      <c r="B338" s="49"/>
      <c r="C338" s="49"/>
      <c r="D338" s="49"/>
      <c r="E338" s="78"/>
      <c r="F338" s="78"/>
      <c r="G338" s="51"/>
      <c r="H338" s="79"/>
      <c r="I338" s="80"/>
      <c r="J338" s="152">
        <f t="shared" si="5"/>
        <v>0</v>
      </c>
      <c r="K338" s="50"/>
      <c r="L338" s="50"/>
      <c r="M338" s="49"/>
    </row>
    <row r="339" spans="1:13">
      <c r="A339" s="32">
        <v>332</v>
      </c>
      <c r="B339" s="49"/>
      <c r="C339" s="49"/>
      <c r="D339" s="49"/>
      <c r="E339" s="78"/>
      <c r="F339" s="78"/>
      <c r="G339" s="51"/>
      <c r="H339" s="79"/>
      <c r="I339" s="80"/>
      <c r="J339" s="139">
        <f t="shared" si="5"/>
        <v>0</v>
      </c>
      <c r="K339" s="50"/>
      <c r="L339" s="50"/>
      <c r="M339" s="49"/>
    </row>
    <row r="340" spans="1:13">
      <c r="A340" s="32">
        <v>333</v>
      </c>
      <c r="B340" s="49"/>
      <c r="C340" s="49"/>
      <c r="D340" s="49"/>
      <c r="E340" s="78"/>
      <c r="F340" s="78"/>
      <c r="G340" s="51"/>
      <c r="H340" s="79"/>
      <c r="I340" s="80"/>
      <c r="J340" s="152">
        <f t="shared" si="5"/>
        <v>0</v>
      </c>
      <c r="K340" s="50"/>
      <c r="L340" s="50"/>
      <c r="M340" s="49"/>
    </row>
    <row r="341" spans="1:13">
      <c r="A341" s="32">
        <v>334</v>
      </c>
      <c r="B341" s="49"/>
      <c r="C341" s="49"/>
      <c r="D341" s="49"/>
      <c r="E341" s="78"/>
      <c r="F341" s="78"/>
      <c r="G341" s="51"/>
      <c r="H341" s="79"/>
      <c r="I341" s="80"/>
      <c r="J341" s="152">
        <f t="shared" si="5"/>
        <v>0</v>
      </c>
      <c r="K341" s="50"/>
      <c r="L341" s="50"/>
      <c r="M341" s="49"/>
    </row>
    <row r="342" spans="1:13">
      <c r="A342" s="32">
        <v>335</v>
      </c>
      <c r="B342" s="49"/>
      <c r="C342" s="49"/>
      <c r="D342" s="49"/>
      <c r="E342" s="78"/>
      <c r="F342" s="78"/>
      <c r="G342" s="51"/>
      <c r="H342" s="79"/>
      <c r="I342" s="80"/>
      <c r="J342" s="139">
        <f t="shared" si="5"/>
        <v>0</v>
      </c>
      <c r="K342" s="50"/>
      <c r="L342" s="50"/>
      <c r="M342" s="49"/>
    </row>
    <row r="343" spans="1:13">
      <c r="A343" s="73">
        <v>336</v>
      </c>
      <c r="B343" s="49"/>
      <c r="C343" s="49"/>
      <c r="D343" s="49"/>
      <c r="E343" s="78"/>
      <c r="F343" s="78"/>
      <c r="G343" s="51"/>
      <c r="H343" s="79"/>
      <c r="I343" s="80"/>
      <c r="J343" s="139">
        <f t="shared" si="5"/>
        <v>0</v>
      </c>
      <c r="K343" s="50"/>
      <c r="L343" s="50"/>
      <c r="M343" s="49"/>
    </row>
    <row r="344" spans="1:13">
      <c r="A344" s="73">
        <v>337</v>
      </c>
      <c r="B344" s="49"/>
      <c r="C344" s="49"/>
      <c r="D344" s="49"/>
      <c r="E344" s="78"/>
      <c r="F344" s="78"/>
      <c r="G344" s="51"/>
      <c r="H344" s="79"/>
      <c r="I344" s="80"/>
      <c r="J344" s="139">
        <f t="shared" si="5"/>
        <v>0</v>
      </c>
      <c r="K344" s="50"/>
      <c r="L344" s="50"/>
      <c r="M344" s="49"/>
    </row>
    <row r="345" spans="1:13">
      <c r="A345" s="32">
        <v>338</v>
      </c>
      <c r="B345" s="49"/>
      <c r="C345" s="49"/>
      <c r="D345" s="49"/>
      <c r="E345" s="78"/>
      <c r="F345" s="78"/>
      <c r="G345" s="51"/>
      <c r="H345" s="79"/>
      <c r="I345" s="80"/>
      <c r="J345" s="139">
        <f t="shared" si="5"/>
        <v>0</v>
      </c>
      <c r="K345" s="50"/>
      <c r="L345" s="50"/>
      <c r="M345" s="49"/>
    </row>
    <row r="346" spans="1:13">
      <c r="A346" s="32">
        <v>339</v>
      </c>
      <c r="B346" s="49"/>
      <c r="C346" s="49"/>
      <c r="D346" s="49"/>
      <c r="E346" s="78"/>
      <c r="F346" s="78"/>
      <c r="G346" s="51"/>
      <c r="H346" s="79"/>
      <c r="I346" s="80"/>
      <c r="J346" s="152">
        <f t="shared" si="5"/>
        <v>0</v>
      </c>
      <c r="K346" s="50"/>
      <c r="L346" s="50"/>
      <c r="M346" s="49"/>
    </row>
    <row r="347" spans="1:13">
      <c r="A347" s="32">
        <v>340</v>
      </c>
      <c r="B347" s="49"/>
      <c r="C347" s="49"/>
      <c r="D347" s="49"/>
      <c r="E347" s="78"/>
      <c r="F347" s="78"/>
      <c r="G347" s="51"/>
      <c r="H347" s="79"/>
      <c r="I347" s="80"/>
      <c r="J347" s="152">
        <f t="shared" si="5"/>
        <v>0</v>
      </c>
      <c r="K347" s="50"/>
      <c r="L347" s="50"/>
      <c r="M347" s="49"/>
    </row>
    <row r="348" spans="1:13">
      <c r="A348" s="32">
        <v>341</v>
      </c>
      <c r="B348" s="49"/>
      <c r="C348" s="49"/>
      <c r="D348" s="49"/>
      <c r="E348" s="78"/>
      <c r="F348" s="78"/>
      <c r="G348" s="51"/>
      <c r="H348" s="79"/>
      <c r="I348" s="80"/>
      <c r="J348" s="139">
        <f t="shared" si="5"/>
        <v>0</v>
      </c>
      <c r="K348" s="50"/>
      <c r="L348" s="50"/>
      <c r="M348" s="49"/>
    </row>
    <row r="349" spans="1:13">
      <c r="A349" s="32">
        <v>342</v>
      </c>
      <c r="B349" s="49"/>
      <c r="C349" s="49"/>
      <c r="D349" s="49"/>
      <c r="E349" s="78"/>
      <c r="F349" s="78"/>
      <c r="G349" s="51"/>
      <c r="H349" s="79"/>
      <c r="I349" s="80"/>
      <c r="J349" s="152">
        <f t="shared" si="5"/>
        <v>0</v>
      </c>
      <c r="K349" s="50"/>
      <c r="L349" s="50"/>
      <c r="M349" s="49"/>
    </row>
    <row r="350" spans="1:13">
      <c r="A350" s="32">
        <v>343</v>
      </c>
      <c r="B350" s="49"/>
      <c r="C350" s="49"/>
      <c r="D350" s="49"/>
      <c r="E350" s="78"/>
      <c r="F350" s="78"/>
      <c r="G350" s="51"/>
      <c r="H350" s="79"/>
      <c r="I350" s="80"/>
      <c r="J350" s="152">
        <f t="shared" si="5"/>
        <v>0</v>
      </c>
      <c r="K350" s="50"/>
      <c r="L350" s="50"/>
      <c r="M350" s="49"/>
    </row>
    <row r="351" spans="1:13">
      <c r="A351" s="32">
        <v>344</v>
      </c>
      <c r="B351" s="49"/>
      <c r="C351" s="49"/>
      <c r="D351" s="49"/>
      <c r="E351" s="78"/>
      <c r="F351" s="78"/>
      <c r="G351" s="51"/>
      <c r="H351" s="79"/>
      <c r="I351" s="80"/>
      <c r="J351" s="139">
        <f t="shared" si="5"/>
        <v>0</v>
      </c>
      <c r="K351" s="50"/>
      <c r="L351" s="50"/>
      <c r="M351" s="49"/>
    </row>
    <row r="352" spans="1:13">
      <c r="A352" s="32">
        <v>345</v>
      </c>
      <c r="B352" s="49"/>
      <c r="C352" s="49"/>
      <c r="D352" s="49"/>
      <c r="E352" s="78"/>
      <c r="F352" s="78"/>
      <c r="G352" s="51"/>
      <c r="H352" s="79"/>
      <c r="I352" s="80"/>
      <c r="J352" s="139">
        <f t="shared" si="5"/>
        <v>0</v>
      </c>
      <c r="K352" s="50"/>
      <c r="L352" s="50"/>
      <c r="M352" s="49"/>
    </row>
    <row r="353" spans="1:13">
      <c r="A353" s="73">
        <v>346</v>
      </c>
      <c r="B353" s="49"/>
      <c r="C353" s="49"/>
      <c r="D353" s="49"/>
      <c r="E353" s="78"/>
      <c r="F353" s="78"/>
      <c r="G353" s="51"/>
      <c r="H353" s="79"/>
      <c r="I353" s="80"/>
      <c r="J353" s="139">
        <f t="shared" si="5"/>
        <v>0</v>
      </c>
      <c r="K353" s="50"/>
      <c r="L353" s="50"/>
      <c r="M353" s="49"/>
    </row>
    <row r="354" spans="1:13">
      <c r="A354" s="73">
        <v>347</v>
      </c>
      <c r="B354" s="49"/>
      <c r="C354" s="49"/>
      <c r="D354" s="49"/>
      <c r="E354" s="78"/>
      <c r="F354" s="78"/>
      <c r="G354" s="51"/>
      <c r="H354" s="79"/>
      <c r="I354" s="80"/>
      <c r="J354" s="139">
        <f t="shared" si="5"/>
        <v>0</v>
      </c>
      <c r="K354" s="50"/>
      <c r="L354" s="50"/>
      <c r="M354" s="49"/>
    </row>
    <row r="355" spans="1:13">
      <c r="A355" s="32">
        <v>348</v>
      </c>
      <c r="B355" s="49"/>
      <c r="C355" s="49"/>
      <c r="D355" s="49"/>
      <c r="E355" s="78"/>
      <c r="F355" s="78"/>
      <c r="G355" s="51"/>
      <c r="H355" s="79"/>
      <c r="I355" s="80"/>
      <c r="J355" s="152">
        <f t="shared" si="5"/>
        <v>0</v>
      </c>
      <c r="K355" s="50"/>
      <c r="L355" s="50"/>
      <c r="M355" s="49"/>
    </row>
    <row r="356" spans="1:13">
      <c r="A356" s="32">
        <v>349</v>
      </c>
      <c r="B356" s="49"/>
      <c r="C356" s="49"/>
      <c r="D356" s="49"/>
      <c r="E356" s="78"/>
      <c r="F356" s="78"/>
      <c r="G356" s="51"/>
      <c r="H356" s="79"/>
      <c r="I356" s="80"/>
      <c r="J356" s="152">
        <f t="shared" si="5"/>
        <v>0</v>
      </c>
      <c r="K356" s="50"/>
      <c r="L356" s="50"/>
      <c r="M356" s="49"/>
    </row>
    <row r="357" spans="1:13">
      <c r="A357" s="32">
        <v>350</v>
      </c>
      <c r="B357" s="49"/>
      <c r="C357" s="49"/>
      <c r="D357" s="49"/>
      <c r="E357" s="78"/>
      <c r="F357" s="78"/>
      <c r="G357" s="51"/>
      <c r="H357" s="79"/>
      <c r="I357" s="80"/>
      <c r="J357" s="139">
        <f t="shared" si="5"/>
        <v>0</v>
      </c>
      <c r="K357" s="50"/>
      <c r="L357" s="50"/>
      <c r="M357" s="49"/>
    </row>
    <row r="358" spans="1:13">
      <c r="B358" s="34"/>
      <c r="H358" s="81"/>
      <c r="I358" s="81"/>
      <c r="J358" s="154"/>
    </row>
    <row r="359" spans="1:13">
      <c r="B359" s="34"/>
      <c r="H359" s="81"/>
      <c r="I359" s="81"/>
      <c r="J359" s="15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85" orientation="portrait" blackAndWhite="1" r:id="rId1"/>
  <headerFooter alignWithMargins="0"/>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B8" sqref="B8"/>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ol min="16143" max="16143" width="11.125" style="32" customWidth="1"/>
    <col min="16144" max="16384" width="9" style="32"/>
  </cols>
  <sheetData>
    <row r="1" spans="1:15">
      <c r="A1" s="32" t="s">
        <v>0</v>
      </c>
      <c r="B1" s="83" t="str">
        <f>[8]合計!C3</f>
        <v>静岡市</v>
      </c>
      <c r="C1" s="73"/>
      <c r="D1" s="73"/>
      <c r="E1" s="73"/>
      <c r="F1" s="73"/>
      <c r="I1" s="32" t="s">
        <v>51</v>
      </c>
      <c r="K1" s="35" t="s">
        <v>70</v>
      </c>
    </row>
    <row r="2" spans="1:15" s="73" customFormat="1" ht="51" customHeight="1">
      <c r="B2" s="84"/>
      <c r="E2" s="817" t="s">
        <v>71</v>
      </c>
      <c r="F2" s="817"/>
      <c r="G2" s="817"/>
      <c r="H2" s="136">
        <f>SUMIF(E8:E357,"PPS",H8:H357)</f>
        <v>0</v>
      </c>
      <c r="I2" s="137"/>
      <c r="J2" s="35"/>
      <c r="K2" s="48"/>
      <c r="L2" s="48"/>
      <c r="O2" s="32"/>
    </row>
    <row r="3" spans="1:15" s="73" customFormat="1" ht="41.25" customHeight="1">
      <c r="B3" s="34"/>
      <c r="E3" s="817" t="s">
        <v>72</v>
      </c>
      <c r="F3" s="817"/>
      <c r="G3" s="817"/>
      <c r="H3" s="136">
        <f>O7</f>
        <v>0</v>
      </c>
      <c r="I3" s="137"/>
      <c r="J3" s="34"/>
      <c r="K3" s="48"/>
      <c r="L3" s="48"/>
      <c r="O3" s="32"/>
    </row>
    <row r="4" spans="1:15" s="73" customFormat="1" ht="60" customHeight="1">
      <c r="B4" s="34"/>
      <c r="E4" s="817" t="s">
        <v>477</v>
      </c>
      <c r="F4" s="817"/>
      <c r="G4" s="817"/>
      <c r="H4" s="155" t="e">
        <f>H3/I7</f>
        <v>#DIV/0!</v>
      </c>
      <c r="I4" s="156"/>
      <c r="J4" s="34"/>
      <c r="K4" s="48"/>
      <c r="L4" s="48"/>
    </row>
    <row r="5" spans="1:15" s="34" customFormat="1" ht="12.75" customHeight="1">
      <c r="B5" s="43"/>
      <c r="E5" s="44"/>
      <c r="F5" s="44"/>
      <c r="G5" s="44"/>
      <c r="H5" s="141"/>
      <c r="I5" s="141"/>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173" customFormat="1" ht="14.25" thickBot="1">
      <c r="B7" s="175" t="s">
        <v>69</v>
      </c>
      <c r="C7" s="175"/>
      <c r="D7" s="175"/>
      <c r="E7" s="175"/>
      <c r="F7" s="175"/>
      <c r="G7" s="175"/>
      <c r="H7" s="176">
        <f>SUM(H8:H357)</f>
        <v>0</v>
      </c>
      <c r="I7" s="176">
        <f>SUM(I8:I357)</f>
        <v>0</v>
      </c>
      <c r="J7" s="177" t="e">
        <f>H7/I7</f>
        <v>#DIV/0!</v>
      </c>
      <c r="K7" s="174"/>
      <c r="L7" s="174"/>
      <c r="M7" s="175"/>
      <c r="N7" s="175"/>
      <c r="O7" s="193">
        <f>SUM(O8:O357)</f>
        <v>0</v>
      </c>
    </row>
    <row r="8" spans="1:15" ht="14.25" thickTop="1">
      <c r="A8" s="32">
        <v>1</v>
      </c>
      <c r="B8" s="72"/>
      <c r="C8" s="62"/>
      <c r="D8" s="62"/>
      <c r="E8" s="74"/>
      <c r="F8" s="89"/>
      <c r="G8" s="90"/>
      <c r="H8" s="91"/>
      <c r="I8" s="92"/>
      <c r="J8" s="152" t="e">
        <f t="shared" ref="J8:J253" si="0">H8/I8</f>
        <v>#DIV/0!</v>
      </c>
      <c r="K8" s="93"/>
      <c r="L8" s="93"/>
      <c r="M8" s="94"/>
      <c r="N8" s="94"/>
      <c r="O8" s="95"/>
    </row>
    <row r="9" spans="1:15">
      <c r="A9" s="32">
        <v>2</v>
      </c>
      <c r="B9" s="63"/>
      <c r="C9" s="63"/>
      <c r="D9" s="63"/>
      <c r="E9" s="74"/>
      <c r="F9" s="89"/>
      <c r="G9" s="90"/>
      <c r="H9" s="91"/>
      <c r="I9" s="92"/>
      <c r="J9" s="152" t="e">
        <f t="shared" si="0"/>
        <v>#DIV/0!</v>
      </c>
      <c r="K9" s="93"/>
      <c r="L9" s="93"/>
      <c r="M9" s="94"/>
      <c r="N9" s="94"/>
      <c r="O9" s="71"/>
    </row>
    <row r="10" spans="1:15">
      <c r="A10" s="32">
        <v>3</v>
      </c>
      <c r="B10" s="153"/>
      <c r="C10" s="12"/>
      <c r="D10" s="63"/>
      <c r="E10" s="74"/>
      <c r="F10" s="89"/>
      <c r="G10" s="90"/>
      <c r="H10" s="91"/>
      <c r="I10" s="92"/>
      <c r="J10" s="139" t="e">
        <f t="shared" si="0"/>
        <v>#DIV/0!</v>
      </c>
      <c r="K10" s="93"/>
      <c r="L10" s="93"/>
      <c r="M10" s="94"/>
      <c r="N10" s="94"/>
      <c r="O10" s="71"/>
    </row>
    <row r="11" spans="1:15">
      <c r="A11" s="32">
        <v>4</v>
      </c>
      <c r="B11" s="72"/>
      <c r="C11" s="62"/>
      <c r="D11" s="62"/>
      <c r="E11" s="74"/>
      <c r="F11" s="89"/>
      <c r="G11" s="90"/>
      <c r="H11" s="91"/>
      <c r="I11" s="92"/>
      <c r="J11" s="152" t="e">
        <f t="shared" si="0"/>
        <v>#DIV/0!</v>
      </c>
      <c r="K11" s="93"/>
      <c r="L11" s="96"/>
      <c r="M11" s="94"/>
      <c r="N11" s="94"/>
      <c r="O11" s="71"/>
    </row>
    <row r="12" spans="1:15">
      <c r="A12" s="32">
        <v>5</v>
      </c>
      <c r="B12" s="159"/>
      <c r="C12" s="63"/>
      <c r="D12" s="63"/>
      <c r="E12" s="63"/>
      <c r="F12" s="62"/>
      <c r="G12" s="90"/>
      <c r="H12" s="160"/>
      <c r="I12" s="99"/>
      <c r="J12" s="152" t="e">
        <f t="shared" si="0"/>
        <v>#DIV/0!</v>
      </c>
      <c r="K12" s="100"/>
      <c r="L12" s="101"/>
      <c r="M12" s="90"/>
      <c r="N12" s="90"/>
      <c r="O12" s="71"/>
    </row>
    <row r="13" spans="1:15">
      <c r="A13" s="73">
        <v>6</v>
      </c>
      <c r="B13" s="63"/>
      <c r="C13" s="63"/>
      <c r="D13" s="63"/>
      <c r="E13" s="74"/>
      <c r="F13" s="89"/>
      <c r="G13" s="90"/>
      <c r="H13" s="91"/>
      <c r="I13" s="92"/>
      <c r="J13" s="152" t="e">
        <f t="shared" si="0"/>
        <v>#DIV/0!</v>
      </c>
      <c r="K13" s="93"/>
      <c r="L13" s="93"/>
      <c r="M13" s="94"/>
      <c r="N13" s="94"/>
      <c r="O13" s="71"/>
    </row>
    <row r="14" spans="1:15">
      <c r="A14" s="73">
        <v>7</v>
      </c>
      <c r="B14" s="72"/>
      <c r="C14" s="62"/>
      <c r="D14" s="62"/>
      <c r="E14" s="74"/>
      <c r="F14" s="89"/>
      <c r="G14" s="90"/>
      <c r="H14" s="91"/>
      <c r="I14" s="92"/>
      <c r="J14" s="139" t="e">
        <f t="shared" si="0"/>
        <v>#DIV/0!</v>
      </c>
      <c r="K14" s="93"/>
      <c r="L14" s="102"/>
      <c r="M14" s="94"/>
      <c r="N14" s="94"/>
      <c r="O14" s="71"/>
    </row>
    <row r="15" spans="1:15">
      <c r="A15" s="32">
        <v>8</v>
      </c>
      <c r="B15" s="13"/>
      <c r="C15" s="70"/>
      <c r="D15" s="62"/>
      <c r="E15" s="74"/>
      <c r="F15" s="89"/>
      <c r="G15" s="75"/>
      <c r="H15" s="103"/>
      <c r="I15" s="104"/>
      <c r="J15" s="152" t="e">
        <f t="shared" si="0"/>
        <v>#DIV/0!</v>
      </c>
      <c r="K15" s="101"/>
      <c r="L15" s="105"/>
      <c r="M15" s="94"/>
      <c r="N15" s="94"/>
      <c r="O15" s="71"/>
    </row>
    <row r="16" spans="1:15">
      <c r="A16" s="32">
        <v>9</v>
      </c>
      <c r="B16" s="72"/>
      <c r="C16" s="62"/>
      <c r="D16" s="62"/>
      <c r="E16" s="74"/>
      <c r="F16" s="89"/>
      <c r="G16" s="90"/>
      <c r="H16" s="91"/>
      <c r="I16" s="92"/>
      <c r="J16" s="152" t="e">
        <f t="shared" si="0"/>
        <v>#DIV/0!</v>
      </c>
      <c r="K16" s="93"/>
      <c r="L16" s="93"/>
      <c r="M16" s="94"/>
      <c r="N16" s="94"/>
      <c r="O16" s="71"/>
    </row>
    <row r="17" spans="1:15">
      <c r="A17" s="32">
        <v>10</v>
      </c>
      <c r="B17" s="72"/>
      <c r="C17" s="72"/>
      <c r="D17" s="62"/>
      <c r="E17" s="74"/>
      <c r="F17" s="89"/>
      <c r="G17" s="90"/>
      <c r="H17" s="91"/>
      <c r="I17" s="92"/>
      <c r="J17" s="152" t="e">
        <f t="shared" si="0"/>
        <v>#DIV/0!</v>
      </c>
      <c r="K17" s="93"/>
      <c r="L17" s="93"/>
      <c r="M17" s="94"/>
      <c r="N17" s="94"/>
      <c r="O17" s="71"/>
    </row>
    <row r="18" spans="1:15">
      <c r="A18" s="73">
        <v>11</v>
      </c>
      <c r="B18" s="13"/>
      <c r="C18" s="70"/>
      <c r="D18" s="70"/>
      <c r="E18" s="74"/>
      <c r="F18" s="89"/>
      <c r="G18" s="75"/>
      <c r="H18" s="103"/>
      <c r="I18" s="104"/>
      <c r="J18" s="139" t="e">
        <f t="shared" si="0"/>
        <v>#DIV/0!</v>
      </c>
      <c r="K18" s="101"/>
      <c r="L18" s="101"/>
      <c r="M18" s="94"/>
      <c r="N18" s="94"/>
      <c r="O18" s="71"/>
    </row>
    <row r="19" spans="1:15">
      <c r="A19" s="73">
        <v>12</v>
      </c>
      <c r="B19" s="13"/>
      <c r="C19" s="70"/>
      <c r="D19" s="70"/>
      <c r="E19" s="74"/>
      <c r="F19" s="89"/>
      <c r="G19" s="75"/>
      <c r="H19" s="103"/>
      <c r="I19" s="104"/>
      <c r="J19" s="152" t="e">
        <f t="shared" si="0"/>
        <v>#DIV/0!</v>
      </c>
      <c r="K19" s="101"/>
      <c r="L19" s="101"/>
      <c r="M19" s="94"/>
      <c r="N19" s="94"/>
      <c r="O19" s="71"/>
    </row>
    <row r="20" spans="1:15">
      <c r="A20" s="32">
        <v>13</v>
      </c>
      <c r="B20" s="13"/>
      <c r="C20" s="70"/>
      <c r="D20" s="70"/>
      <c r="E20" s="74"/>
      <c r="F20" s="89"/>
      <c r="G20" s="75"/>
      <c r="H20" s="103"/>
      <c r="I20" s="104"/>
      <c r="J20" s="152" t="e">
        <f t="shared" si="0"/>
        <v>#DIV/0!</v>
      </c>
      <c r="K20" s="101"/>
      <c r="L20" s="101"/>
      <c r="M20" s="94"/>
      <c r="N20" s="94"/>
      <c r="O20" s="71"/>
    </row>
    <row r="21" spans="1:15">
      <c r="A21" s="32">
        <v>14</v>
      </c>
      <c r="B21" s="161"/>
      <c r="C21" s="70"/>
      <c r="D21" s="70"/>
      <c r="E21" s="74"/>
      <c r="F21" s="70"/>
      <c r="G21" s="75"/>
      <c r="H21" s="107"/>
      <c r="I21" s="104"/>
      <c r="J21" s="152" t="e">
        <f t="shared" si="0"/>
        <v>#DIV/0!</v>
      </c>
      <c r="K21" s="101"/>
      <c r="L21" s="101"/>
      <c r="M21" s="94"/>
      <c r="N21" s="94"/>
      <c r="O21" s="71"/>
    </row>
    <row r="22" spans="1:15">
      <c r="A22" s="32">
        <v>15</v>
      </c>
      <c r="B22" s="161"/>
      <c r="C22" s="70"/>
      <c r="D22" s="75"/>
      <c r="E22" s="74"/>
      <c r="F22" s="70"/>
      <c r="G22" s="75"/>
      <c r="H22" s="108"/>
      <c r="I22" s="104"/>
      <c r="J22" s="139" t="e">
        <f t="shared" si="0"/>
        <v>#DIV/0!</v>
      </c>
      <c r="K22" s="101"/>
      <c r="L22" s="101"/>
      <c r="M22" s="94"/>
      <c r="N22" s="94"/>
      <c r="O22" s="71"/>
    </row>
    <row r="23" spans="1:15">
      <c r="A23" s="73">
        <v>16</v>
      </c>
      <c r="B23" s="162"/>
      <c r="C23" s="70"/>
      <c r="D23" s="70"/>
      <c r="E23" s="74"/>
      <c r="F23" s="74"/>
      <c r="G23" s="75"/>
      <c r="H23" s="103"/>
      <c r="I23" s="104"/>
      <c r="J23" s="152" t="e">
        <f t="shared" si="0"/>
        <v>#DIV/0!</v>
      </c>
      <c r="K23" s="101"/>
      <c r="L23" s="101"/>
      <c r="M23" s="94"/>
      <c r="N23" s="94"/>
      <c r="O23" s="71"/>
    </row>
    <row r="24" spans="1:15">
      <c r="A24" s="73">
        <v>17</v>
      </c>
      <c r="B24" s="70"/>
      <c r="C24" s="70"/>
      <c r="D24" s="70"/>
      <c r="E24" s="74"/>
      <c r="F24" s="74"/>
      <c r="G24" s="75"/>
      <c r="H24" s="110"/>
      <c r="I24" s="104"/>
      <c r="J24" s="152" t="e">
        <f t="shared" si="0"/>
        <v>#DIV/0!</v>
      </c>
      <c r="K24" s="101"/>
      <c r="L24" s="101"/>
      <c r="M24" s="94"/>
      <c r="N24" s="94"/>
      <c r="O24" s="71"/>
    </row>
    <row r="25" spans="1:15">
      <c r="A25" s="32">
        <v>18</v>
      </c>
      <c r="B25" s="70"/>
      <c r="C25" s="70"/>
      <c r="D25" s="70"/>
      <c r="E25" s="74"/>
      <c r="F25" s="74"/>
      <c r="G25" s="75"/>
      <c r="H25" s="110"/>
      <c r="I25" s="104"/>
      <c r="J25" s="152" t="e">
        <f t="shared" si="0"/>
        <v>#DIV/0!</v>
      </c>
      <c r="K25" s="101"/>
      <c r="L25" s="101"/>
      <c r="M25" s="94"/>
      <c r="N25" s="94"/>
      <c r="O25" s="71"/>
    </row>
    <row r="26" spans="1:15">
      <c r="A26" s="32">
        <v>19</v>
      </c>
      <c r="B26" s="70"/>
      <c r="C26" s="70"/>
      <c r="D26" s="70"/>
      <c r="E26" s="74"/>
      <c r="F26" s="74"/>
      <c r="G26" s="75"/>
      <c r="H26" s="110"/>
      <c r="I26" s="104"/>
      <c r="J26" s="139" t="e">
        <f t="shared" si="0"/>
        <v>#DIV/0!</v>
      </c>
      <c r="K26" s="101"/>
      <c r="L26" s="101"/>
      <c r="M26" s="94"/>
      <c r="N26" s="94"/>
      <c r="O26" s="71"/>
    </row>
    <row r="27" spans="1:15">
      <c r="A27" s="32">
        <v>20</v>
      </c>
      <c r="B27" s="70"/>
      <c r="C27" s="70"/>
      <c r="D27" s="70"/>
      <c r="E27" s="74"/>
      <c r="F27" s="74"/>
      <c r="G27" s="75"/>
      <c r="H27" s="110"/>
      <c r="I27" s="104"/>
      <c r="J27" s="152" t="e">
        <f t="shared" si="0"/>
        <v>#DIV/0!</v>
      </c>
      <c r="K27" s="101"/>
      <c r="L27" s="101"/>
      <c r="M27" s="94"/>
      <c r="N27" s="94"/>
      <c r="O27" s="71"/>
    </row>
    <row r="28" spans="1:15">
      <c r="A28" s="73">
        <v>21</v>
      </c>
      <c r="B28" s="70"/>
      <c r="C28" s="70"/>
      <c r="D28" s="70"/>
      <c r="E28" s="74"/>
      <c r="F28" s="74"/>
      <c r="G28" s="75"/>
      <c r="H28" s="110"/>
      <c r="I28" s="104"/>
      <c r="J28" s="152" t="e">
        <f t="shared" si="0"/>
        <v>#DIV/0!</v>
      </c>
      <c r="K28" s="101"/>
      <c r="L28" s="101"/>
      <c r="M28" s="94"/>
      <c r="N28" s="94"/>
      <c r="O28" s="71"/>
    </row>
    <row r="29" spans="1:15">
      <c r="A29" s="73">
        <v>22</v>
      </c>
      <c r="B29" s="70"/>
      <c r="C29" s="70"/>
      <c r="D29" s="70"/>
      <c r="E29" s="74"/>
      <c r="F29" s="74"/>
      <c r="G29" s="75"/>
      <c r="H29" s="110"/>
      <c r="I29" s="104"/>
      <c r="J29" s="152" t="e">
        <f t="shared" si="0"/>
        <v>#DIV/0!</v>
      </c>
      <c r="K29" s="101"/>
      <c r="L29" s="101"/>
      <c r="M29" s="94"/>
      <c r="N29" s="94"/>
      <c r="O29" s="71"/>
    </row>
    <row r="30" spans="1:15">
      <c r="A30" s="32">
        <v>23</v>
      </c>
      <c r="B30" s="70"/>
      <c r="C30" s="70"/>
      <c r="D30" s="70"/>
      <c r="E30" s="74"/>
      <c r="F30" s="74"/>
      <c r="G30" s="75"/>
      <c r="H30" s="110"/>
      <c r="I30" s="104"/>
      <c r="J30" s="139" t="e">
        <f t="shared" si="0"/>
        <v>#DIV/0!</v>
      </c>
      <c r="K30" s="101"/>
      <c r="L30" s="101"/>
      <c r="M30" s="94"/>
      <c r="N30" s="94"/>
      <c r="O30" s="71"/>
    </row>
    <row r="31" spans="1:15">
      <c r="A31" s="32">
        <v>24</v>
      </c>
      <c r="B31" s="70"/>
      <c r="C31" s="70"/>
      <c r="D31" s="70"/>
      <c r="E31" s="74"/>
      <c r="F31" s="74"/>
      <c r="G31" s="75"/>
      <c r="H31" s="110"/>
      <c r="I31" s="104"/>
      <c r="J31" s="152" t="e">
        <f t="shared" si="0"/>
        <v>#DIV/0!</v>
      </c>
      <c r="K31" s="101"/>
      <c r="L31" s="101"/>
      <c r="M31" s="94"/>
      <c r="N31" s="94"/>
      <c r="O31" s="71"/>
    </row>
    <row r="32" spans="1:15">
      <c r="A32" s="32">
        <v>25</v>
      </c>
      <c r="B32" s="70"/>
      <c r="C32" s="70"/>
      <c r="D32" s="70"/>
      <c r="E32" s="74"/>
      <c r="F32" s="74"/>
      <c r="G32" s="75"/>
      <c r="H32" s="110"/>
      <c r="I32" s="104"/>
      <c r="J32" s="152" t="e">
        <f t="shared" si="0"/>
        <v>#DIV/0!</v>
      </c>
      <c r="K32" s="101"/>
      <c r="L32" s="101"/>
      <c r="M32" s="94"/>
      <c r="N32" s="94"/>
      <c r="O32" s="71"/>
    </row>
    <row r="33" spans="1:15">
      <c r="A33" s="73">
        <v>26</v>
      </c>
      <c r="B33" s="70"/>
      <c r="C33" s="70"/>
      <c r="D33" s="70"/>
      <c r="E33" s="74"/>
      <c r="F33" s="74"/>
      <c r="G33" s="75"/>
      <c r="H33" s="110"/>
      <c r="I33" s="104"/>
      <c r="J33" s="152" t="e">
        <f t="shared" si="0"/>
        <v>#DIV/0!</v>
      </c>
      <c r="K33" s="101"/>
      <c r="L33" s="101"/>
      <c r="M33" s="94"/>
      <c r="N33" s="94"/>
      <c r="O33" s="71"/>
    </row>
    <row r="34" spans="1:15">
      <c r="A34" s="73">
        <v>27</v>
      </c>
      <c r="B34" s="70"/>
      <c r="C34" s="70"/>
      <c r="D34" s="70"/>
      <c r="E34" s="74"/>
      <c r="F34" s="74"/>
      <c r="G34" s="75"/>
      <c r="H34" s="110"/>
      <c r="I34" s="104"/>
      <c r="J34" s="139" t="e">
        <f t="shared" si="0"/>
        <v>#DIV/0!</v>
      </c>
      <c r="K34" s="101"/>
      <c r="L34" s="101"/>
      <c r="M34" s="94"/>
      <c r="N34" s="94"/>
      <c r="O34" s="71"/>
    </row>
    <row r="35" spans="1:15">
      <c r="A35" s="32">
        <v>28</v>
      </c>
      <c r="B35" s="70"/>
      <c r="C35" s="70"/>
      <c r="D35" s="70"/>
      <c r="E35" s="74"/>
      <c r="F35" s="74"/>
      <c r="G35" s="75"/>
      <c r="H35" s="110"/>
      <c r="I35" s="104"/>
      <c r="J35" s="152" t="e">
        <f t="shared" si="0"/>
        <v>#DIV/0!</v>
      </c>
      <c r="K35" s="101"/>
      <c r="L35" s="101"/>
      <c r="M35" s="94"/>
      <c r="N35" s="94"/>
      <c r="O35" s="71"/>
    </row>
    <row r="36" spans="1:15">
      <c r="A36" s="32">
        <v>29</v>
      </c>
      <c r="B36" s="70"/>
      <c r="C36" s="70"/>
      <c r="D36" s="70"/>
      <c r="E36" s="74"/>
      <c r="F36" s="74"/>
      <c r="G36" s="75"/>
      <c r="H36" s="110"/>
      <c r="I36" s="104"/>
      <c r="J36" s="152" t="e">
        <f t="shared" si="0"/>
        <v>#DIV/0!</v>
      </c>
      <c r="K36" s="101"/>
      <c r="L36" s="101"/>
      <c r="M36" s="70"/>
      <c r="N36" s="70"/>
      <c r="O36" s="71"/>
    </row>
    <row r="37" spans="1:15">
      <c r="A37" s="32">
        <v>30</v>
      </c>
      <c r="B37" s="70"/>
      <c r="C37" s="70"/>
      <c r="D37" s="70"/>
      <c r="E37" s="74"/>
      <c r="F37" s="74"/>
      <c r="G37" s="75"/>
      <c r="H37" s="110"/>
      <c r="I37" s="104"/>
      <c r="J37" s="152" t="e">
        <f t="shared" si="0"/>
        <v>#DIV/0!</v>
      </c>
      <c r="K37" s="101"/>
      <c r="L37" s="101"/>
      <c r="M37" s="94"/>
      <c r="N37" s="94"/>
      <c r="O37" s="71"/>
    </row>
    <row r="38" spans="1:15">
      <c r="A38" s="73">
        <v>31</v>
      </c>
      <c r="B38" s="70"/>
      <c r="C38" s="70"/>
      <c r="D38" s="70"/>
      <c r="E38" s="74"/>
      <c r="F38" s="74"/>
      <c r="G38" s="75"/>
      <c r="H38" s="110"/>
      <c r="I38" s="104"/>
      <c r="J38" s="139" t="e">
        <f t="shared" si="0"/>
        <v>#DIV/0!</v>
      </c>
      <c r="K38" s="101"/>
      <c r="L38" s="101"/>
      <c r="M38" s="94"/>
      <c r="N38" s="94"/>
      <c r="O38" s="71"/>
    </row>
    <row r="39" spans="1:15">
      <c r="A39" s="73">
        <v>32</v>
      </c>
      <c r="B39" s="70"/>
      <c r="C39" s="70"/>
      <c r="D39" s="70"/>
      <c r="E39" s="74"/>
      <c r="F39" s="74"/>
      <c r="G39" s="75"/>
      <c r="H39" s="110"/>
      <c r="I39" s="104"/>
      <c r="J39" s="152" t="e">
        <f t="shared" si="0"/>
        <v>#DIV/0!</v>
      </c>
      <c r="K39" s="101"/>
      <c r="L39" s="101"/>
      <c r="M39" s="94"/>
      <c r="N39" s="94"/>
      <c r="O39" s="71"/>
    </row>
    <row r="40" spans="1:15">
      <c r="A40" s="32">
        <v>33</v>
      </c>
      <c r="B40" s="70"/>
      <c r="C40" s="70"/>
      <c r="D40" s="70"/>
      <c r="E40" s="74"/>
      <c r="F40" s="74"/>
      <c r="G40" s="75"/>
      <c r="H40" s="110"/>
      <c r="I40" s="104"/>
      <c r="J40" s="152" t="e">
        <f t="shared" si="0"/>
        <v>#DIV/0!</v>
      </c>
      <c r="K40" s="101"/>
      <c r="L40" s="101"/>
      <c r="M40" s="94"/>
      <c r="N40" s="94"/>
      <c r="O40" s="71"/>
    </row>
    <row r="41" spans="1:15">
      <c r="A41" s="32">
        <v>34</v>
      </c>
      <c r="B41" s="70"/>
      <c r="C41" s="70"/>
      <c r="D41" s="70"/>
      <c r="E41" s="74"/>
      <c r="F41" s="74"/>
      <c r="G41" s="75"/>
      <c r="H41" s="110"/>
      <c r="I41" s="104"/>
      <c r="J41" s="152" t="e">
        <f t="shared" si="0"/>
        <v>#DIV/0!</v>
      </c>
      <c r="K41" s="101"/>
      <c r="L41" s="101"/>
      <c r="M41" s="94"/>
      <c r="N41" s="94"/>
      <c r="O41" s="71"/>
    </row>
    <row r="42" spans="1:15">
      <c r="A42" s="32">
        <v>35</v>
      </c>
      <c r="B42" s="70"/>
      <c r="C42" s="70"/>
      <c r="D42" s="70"/>
      <c r="E42" s="74"/>
      <c r="F42" s="74"/>
      <c r="G42" s="75"/>
      <c r="H42" s="110"/>
      <c r="I42" s="104"/>
      <c r="J42" s="139" t="e">
        <f t="shared" si="0"/>
        <v>#DIV/0!</v>
      </c>
      <c r="K42" s="101"/>
      <c r="L42" s="101"/>
      <c r="M42" s="94"/>
      <c r="N42" s="94"/>
      <c r="O42" s="71"/>
    </row>
    <row r="43" spans="1:15">
      <c r="A43" s="73">
        <v>36</v>
      </c>
      <c r="B43" s="70"/>
      <c r="C43" s="70"/>
      <c r="D43" s="70"/>
      <c r="E43" s="74"/>
      <c r="F43" s="74"/>
      <c r="G43" s="75"/>
      <c r="H43" s="110"/>
      <c r="I43" s="104"/>
      <c r="J43" s="152" t="e">
        <f t="shared" si="0"/>
        <v>#DIV/0!</v>
      </c>
      <c r="K43" s="101"/>
      <c r="L43" s="101"/>
      <c r="M43" s="70"/>
      <c r="N43" s="70"/>
      <c r="O43" s="71"/>
    </row>
    <row r="44" spans="1:15">
      <c r="A44" s="73">
        <v>37</v>
      </c>
      <c r="B44" s="70"/>
      <c r="C44" s="70"/>
      <c r="D44" s="70"/>
      <c r="E44" s="74"/>
      <c r="F44" s="74"/>
      <c r="G44" s="75"/>
      <c r="H44" s="110"/>
      <c r="I44" s="104"/>
      <c r="J44" s="152" t="e">
        <f t="shared" si="0"/>
        <v>#DIV/0!</v>
      </c>
      <c r="K44" s="101"/>
      <c r="L44" s="101"/>
      <c r="M44" s="94"/>
      <c r="N44" s="94"/>
      <c r="O44" s="71"/>
    </row>
    <row r="45" spans="1:15">
      <c r="A45" s="32">
        <v>38</v>
      </c>
      <c r="B45" s="70"/>
      <c r="C45" s="70"/>
      <c r="D45" s="70"/>
      <c r="E45" s="74"/>
      <c r="F45" s="74"/>
      <c r="G45" s="75"/>
      <c r="H45" s="110"/>
      <c r="I45" s="104"/>
      <c r="J45" s="152" t="e">
        <f t="shared" si="0"/>
        <v>#DIV/0!</v>
      </c>
      <c r="K45" s="101"/>
      <c r="L45" s="101"/>
      <c r="M45" s="94"/>
      <c r="N45" s="94"/>
      <c r="O45" s="71"/>
    </row>
    <row r="46" spans="1:15">
      <c r="A46" s="32">
        <v>39</v>
      </c>
      <c r="B46" s="70"/>
      <c r="C46" s="70"/>
      <c r="D46" s="70"/>
      <c r="E46" s="74"/>
      <c r="F46" s="74"/>
      <c r="G46" s="75"/>
      <c r="H46" s="110"/>
      <c r="I46" s="104"/>
      <c r="J46" s="139" t="e">
        <f t="shared" si="0"/>
        <v>#DIV/0!</v>
      </c>
      <c r="K46" s="101"/>
      <c r="L46" s="101"/>
      <c r="M46" s="94"/>
      <c r="N46" s="94"/>
      <c r="O46" s="71"/>
    </row>
    <row r="47" spans="1:15">
      <c r="A47" s="32">
        <v>40</v>
      </c>
      <c r="B47" s="70"/>
      <c r="C47" s="70"/>
      <c r="D47" s="70"/>
      <c r="E47" s="74"/>
      <c r="F47" s="74"/>
      <c r="G47" s="75"/>
      <c r="H47" s="110"/>
      <c r="I47" s="104"/>
      <c r="J47" s="152" t="e">
        <f t="shared" si="0"/>
        <v>#DIV/0!</v>
      </c>
      <c r="K47" s="101"/>
      <c r="L47" s="101"/>
      <c r="M47" s="70"/>
      <c r="N47" s="70"/>
      <c r="O47" s="71"/>
    </row>
    <row r="48" spans="1:15">
      <c r="A48" s="73">
        <v>41</v>
      </c>
      <c r="B48" s="70"/>
      <c r="C48" s="70"/>
      <c r="D48" s="70"/>
      <c r="E48" s="74"/>
      <c r="F48" s="74"/>
      <c r="G48" s="75"/>
      <c r="H48" s="110"/>
      <c r="I48" s="104"/>
      <c r="J48" s="152" t="e">
        <f t="shared" si="0"/>
        <v>#DIV/0!</v>
      </c>
      <c r="K48" s="101"/>
      <c r="L48" s="101"/>
      <c r="M48" s="70"/>
      <c r="N48" s="70"/>
      <c r="O48" s="71"/>
    </row>
    <row r="49" spans="1:15">
      <c r="A49" s="73">
        <v>42</v>
      </c>
      <c r="B49" s="70"/>
      <c r="C49" s="70"/>
      <c r="D49" s="70"/>
      <c r="E49" s="74"/>
      <c r="F49" s="74"/>
      <c r="G49" s="75"/>
      <c r="H49" s="110"/>
      <c r="I49" s="104"/>
      <c r="J49" s="152" t="e">
        <f t="shared" si="0"/>
        <v>#DIV/0!</v>
      </c>
      <c r="K49" s="101"/>
      <c r="L49" s="101"/>
      <c r="M49" s="94"/>
      <c r="N49" s="94"/>
      <c r="O49" s="71"/>
    </row>
    <row r="50" spans="1:15">
      <c r="A50" s="32">
        <v>43</v>
      </c>
      <c r="B50" s="70"/>
      <c r="C50" s="70"/>
      <c r="D50" s="70"/>
      <c r="E50" s="74"/>
      <c r="F50" s="74"/>
      <c r="G50" s="75"/>
      <c r="H50" s="110"/>
      <c r="I50" s="104"/>
      <c r="J50" s="139" t="e">
        <f t="shared" si="0"/>
        <v>#DIV/0!</v>
      </c>
      <c r="K50" s="101"/>
      <c r="L50" s="101"/>
      <c r="M50" s="94"/>
      <c r="N50" s="94"/>
      <c r="O50" s="71"/>
    </row>
    <row r="51" spans="1:15">
      <c r="A51" s="32">
        <v>44</v>
      </c>
      <c r="B51" s="70"/>
      <c r="C51" s="70"/>
      <c r="D51" s="13"/>
      <c r="E51" s="74"/>
      <c r="F51" s="74"/>
      <c r="G51" s="75"/>
      <c r="H51" s="110"/>
      <c r="I51" s="104"/>
      <c r="J51" s="152" t="e">
        <f t="shared" si="0"/>
        <v>#DIV/0!</v>
      </c>
      <c r="K51" s="101"/>
      <c r="L51" s="101"/>
      <c r="M51" s="70"/>
      <c r="N51" s="70"/>
      <c r="O51" s="71"/>
    </row>
    <row r="52" spans="1:15">
      <c r="A52" s="32">
        <v>45</v>
      </c>
      <c r="B52" s="70"/>
      <c r="C52" s="70"/>
      <c r="D52" s="70"/>
      <c r="E52" s="74"/>
      <c r="F52" s="74"/>
      <c r="G52" s="75"/>
      <c r="H52" s="110"/>
      <c r="I52" s="104"/>
      <c r="J52" s="152" t="e">
        <f t="shared" si="0"/>
        <v>#DIV/0!</v>
      </c>
      <c r="K52" s="101"/>
      <c r="L52" s="101"/>
      <c r="M52" s="94"/>
      <c r="N52" s="94"/>
      <c r="O52" s="71"/>
    </row>
    <row r="53" spans="1:15">
      <c r="A53" s="73">
        <v>46</v>
      </c>
      <c r="B53" s="70"/>
      <c r="C53" s="70"/>
      <c r="D53" s="70"/>
      <c r="E53" s="74"/>
      <c r="F53" s="74"/>
      <c r="G53" s="75"/>
      <c r="H53" s="110"/>
      <c r="I53" s="104"/>
      <c r="J53" s="152" t="e">
        <f t="shared" si="0"/>
        <v>#DIV/0!</v>
      </c>
      <c r="K53" s="101"/>
      <c r="L53" s="101"/>
      <c r="M53" s="94"/>
      <c r="N53" s="94"/>
      <c r="O53" s="71"/>
    </row>
    <row r="54" spans="1:15">
      <c r="A54" s="73">
        <v>47</v>
      </c>
      <c r="B54" s="163"/>
      <c r="C54" s="62"/>
      <c r="D54" s="163"/>
      <c r="E54" s="74"/>
      <c r="F54" s="74"/>
      <c r="G54" s="62"/>
      <c r="H54" s="150"/>
      <c r="I54" s="150"/>
      <c r="J54" s="139" t="e">
        <f t="shared" si="0"/>
        <v>#DIV/0!</v>
      </c>
      <c r="K54" s="112"/>
      <c r="L54" s="113"/>
      <c r="M54" s="70"/>
      <c r="N54" s="70"/>
      <c r="O54" s="71"/>
    </row>
    <row r="55" spans="1:15">
      <c r="A55" s="32">
        <v>48</v>
      </c>
      <c r="B55" s="153"/>
      <c r="C55" s="62"/>
      <c r="D55" s="63"/>
      <c r="E55" s="74"/>
      <c r="F55" s="63"/>
      <c r="G55" s="62"/>
      <c r="H55" s="150"/>
      <c r="I55" s="99"/>
      <c r="J55" s="152" t="e">
        <f t="shared" si="0"/>
        <v>#DIV/0!</v>
      </c>
      <c r="K55" s="112"/>
      <c r="L55" s="113"/>
      <c r="M55" s="70"/>
      <c r="N55" s="70"/>
      <c r="O55" s="71"/>
    </row>
    <row r="56" spans="1:15">
      <c r="A56" s="32">
        <v>49</v>
      </c>
      <c r="B56" s="70"/>
      <c r="C56" s="70"/>
      <c r="D56" s="70"/>
      <c r="E56" s="74"/>
      <c r="F56" s="74"/>
      <c r="G56" s="75"/>
      <c r="H56" s="110"/>
      <c r="I56" s="104"/>
      <c r="J56" s="152" t="e">
        <f t="shared" si="0"/>
        <v>#DIV/0!</v>
      </c>
      <c r="K56" s="112"/>
      <c r="L56" s="112"/>
      <c r="M56" s="70"/>
      <c r="N56" s="70"/>
      <c r="O56" s="71"/>
    </row>
    <row r="57" spans="1:15">
      <c r="A57" s="32">
        <v>50</v>
      </c>
      <c r="B57" s="13"/>
      <c r="C57" s="70"/>
      <c r="D57" s="70"/>
      <c r="E57" s="74"/>
      <c r="F57" s="74"/>
      <c r="G57" s="75"/>
      <c r="H57" s="110"/>
      <c r="I57" s="104"/>
      <c r="J57" s="152" t="e">
        <f t="shared" si="0"/>
        <v>#DIV/0!</v>
      </c>
      <c r="K57" s="114"/>
      <c r="L57" s="114"/>
      <c r="M57" s="94"/>
      <c r="N57" s="94"/>
      <c r="O57" s="71"/>
    </row>
    <row r="58" spans="1:15">
      <c r="A58" s="73">
        <v>51</v>
      </c>
      <c r="B58" s="70"/>
      <c r="C58" s="70"/>
      <c r="D58" s="70"/>
      <c r="E58" s="74"/>
      <c r="F58" s="74"/>
      <c r="G58" s="75"/>
      <c r="H58" s="110"/>
      <c r="I58" s="104"/>
      <c r="J58" s="139" t="e">
        <f t="shared" si="0"/>
        <v>#DIV/0!</v>
      </c>
      <c r="K58" s="101"/>
      <c r="L58" s="101"/>
      <c r="M58" s="94"/>
      <c r="N58" s="115"/>
      <c r="O58" s="71"/>
    </row>
    <row r="59" spans="1:15">
      <c r="A59" s="73">
        <v>52</v>
      </c>
      <c r="B59" s="70"/>
      <c r="C59" s="70"/>
      <c r="D59" s="13"/>
      <c r="E59" s="74"/>
      <c r="F59" s="74"/>
      <c r="G59" s="75"/>
      <c r="H59" s="110"/>
      <c r="I59" s="104"/>
      <c r="J59" s="152" t="e">
        <f t="shared" si="0"/>
        <v>#DIV/0!</v>
      </c>
      <c r="K59" s="101"/>
      <c r="L59" s="101"/>
      <c r="M59" s="94"/>
      <c r="N59" s="94"/>
      <c r="O59" s="71"/>
    </row>
    <row r="60" spans="1:15">
      <c r="A60" s="32">
        <v>53</v>
      </c>
      <c r="B60" s="70"/>
      <c r="C60" s="70"/>
      <c r="D60" s="13"/>
      <c r="E60" s="74"/>
      <c r="F60" s="74"/>
      <c r="G60" s="75"/>
      <c r="H60" s="110"/>
      <c r="I60" s="104"/>
      <c r="J60" s="152" t="e">
        <f t="shared" si="0"/>
        <v>#DIV/0!</v>
      </c>
      <c r="K60" s="101"/>
      <c r="L60" s="101"/>
      <c r="M60" s="94"/>
      <c r="N60" s="94"/>
      <c r="O60" s="71"/>
    </row>
    <row r="61" spans="1:15">
      <c r="A61" s="32">
        <v>54</v>
      </c>
      <c r="B61" s="70"/>
      <c r="C61" s="70"/>
      <c r="D61" s="13"/>
      <c r="E61" s="74"/>
      <c r="F61" s="74"/>
      <c r="G61" s="75"/>
      <c r="H61" s="110"/>
      <c r="I61" s="104"/>
      <c r="J61" s="152" t="e">
        <f t="shared" si="0"/>
        <v>#DIV/0!</v>
      </c>
      <c r="K61" s="101"/>
      <c r="L61" s="101"/>
      <c r="M61" s="94"/>
      <c r="N61" s="94"/>
      <c r="O61" s="71"/>
    </row>
    <row r="62" spans="1:15">
      <c r="A62" s="32">
        <v>55</v>
      </c>
      <c r="B62" s="49"/>
      <c r="C62" s="49"/>
      <c r="D62" s="49"/>
      <c r="E62" s="78"/>
      <c r="F62" s="78"/>
      <c r="G62" s="51"/>
      <c r="H62" s="79"/>
      <c r="I62" s="80"/>
      <c r="J62" s="139" t="e">
        <f t="shared" si="0"/>
        <v>#DIV/0!</v>
      </c>
      <c r="K62" s="50"/>
      <c r="L62" s="50"/>
      <c r="M62" s="49"/>
      <c r="N62" s="49"/>
      <c r="O62" s="49"/>
    </row>
    <row r="63" spans="1:15">
      <c r="A63" s="73">
        <v>56</v>
      </c>
      <c r="B63" s="49"/>
      <c r="C63" s="49"/>
      <c r="D63" s="49"/>
      <c r="E63" s="78"/>
      <c r="F63" s="78"/>
      <c r="G63" s="51"/>
      <c r="H63" s="79"/>
      <c r="I63" s="80"/>
      <c r="J63" s="152" t="e">
        <f t="shared" si="0"/>
        <v>#DIV/0!</v>
      </c>
      <c r="K63" s="50"/>
      <c r="L63" s="50"/>
      <c r="M63" s="49"/>
      <c r="N63" s="49"/>
      <c r="O63" s="49"/>
    </row>
    <row r="64" spans="1:15">
      <c r="A64" s="73">
        <v>57</v>
      </c>
      <c r="B64" s="49"/>
      <c r="C64" s="49"/>
      <c r="D64" s="49"/>
      <c r="E64" s="78"/>
      <c r="F64" s="78"/>
      <c r="G64" s="51"/>
      <c r="H64" s="79"/>
      <c r="I64" s="80"/>
      <c r="J64" s="152" t="e">
        <f t="shared" si="0"/>
        <v>#DIV/0!</v>
      </c>
      <c r="K64" s="50"/>
      <c r="L64" s="50"/>
      <c r="M64" s="49"/>
      <c r="N64" s="49"/>
      <c r="O64" s="49"/>
    </row>
    <row r="65" spans="1:15">
      <c r="A65" s="32">
        <v>58</v>
      </c>
      <c r="B65" s="49"/>
      <c r="C65" s="49"/>
      <c r="D65" s="49"/>
      <c r="E65" s="78"/>
      <c r="F65" s="78"/>
      <c r="G65" s="51"/>
      <c r="H65" s="79"/>
      <c r="I65" s="80"/>
      <c r="J65" s="152" t="e">
        <f t="shared" si="0"/>
        <v>#DIV/0!</v>
      </c>
      <c r="K65" s="50"/>
      <c r="L65" s="50"/>
      <c r="M65" s="49"/>
      <c r="N65" s="49"/>
      <c r="O65" s="49"/>
    </row>
    <row r="66" spans="1:15">
      <c r="A66" s="32">
        <v>59</v>
      </c>
      <c r="B66" s="49"/>
      <c r="C66" s="49"/>
      <c r="D66" s="49"/>
      <c r="E66" s="78"/>
      <c r="F66" s="78"/>
      <c r="G66" s="51"/>
      <c r="H66" s="79"/>
      <c r="I66" s="80"/>
      <c r="J66" s="139" t="e">
        <f t="shared" si="0"/>
        <v>#DIV/0!</v>
      </c>
      <c r="K66" s="50"/>
      <c r="L66" s="50"/>
      <c r="M66" s="49"/>
      <c r="N66" s="49"/>
      <c r="O66" s="49"/>
    </row>
    <row r="67" spans="1:15">
      <c r="A67" s="32">
        <v>60</v>
      </c>
      <c r="B67" s="49"/>
      <c r="C67" s="49"/>
      <c r="D67" s="49"/>
      <c r="E67" s="78"/>
      <c r="F67" s="78"/>
      <c r="G67" s="51"/>
      <c r="H67" s="79"/>
      <c r="I67" s="80"/>
      <c r="J67" s="152" t="e">
        <f t="shared" si="0"/>
        <v>#DIV/0!</v>
      </c>
      <c r="K67" s="50"/>
      <c r="L67" s="50"/>
      <c r="M67" s="49"/>
      <c r="N67" s="49"/>
      <c r="O67" s="49"/>
    </row>
    <row r="68" spans="1:15">
      <c r="A68" s="73">
        <v>61</v>
      </c>
      <c r="B68" s="49"/>
      <c r="C68" s="49"/>
      <c r="D68" s="49"/>
      <c r="E68" s="78"/>
      <c r="F68" s="78"/>
      <c r="G68" s="51"/>
      <c r="H68" s="79"/>
      <c r="I68" s="80"/>
      <c r="J68" s="152" t="e">
        <f t="shared" si="0"/>
        <v>#DIV/0!</v>
      </c>
      <c r="K68" s="50"/>
      <c r="L68" s="50"/>
      <c r="M68" s="49"/>
      <c r="N68" s="49"/>
      <c r="O68" s="49"/>
    </row>
    <row r="69" spans="1:15">
      <c r="A69" s="73">
        <v>62</v>
      </c>
      <c r="B69" s="49"/>
      <c r="C69" s="49"/>
      <c r="D69" s="49"/>
      <c r="E69" s="78"/>
      <c r="F69" s="78"/>
      <c r="G69" s="51"/>
      <c r="H69" s="79"/>
      <c r="I69" s="80"/>
      <c r="J69" s="152" t="e">
        <f t="shared" si="0"/>
        <v>#DIV/0!</v>
      </c>
      <c r="K69" s="50"/>
      <c r="L69" s="50"/>
      <c r="M69" s="49"/>
      <c r="N69" s="49"/>
      <c r="O69" s="49"/>
    </row>
    <row r="70" spans="1:15">
      <c r="A70" s="32">
        <v>63</v>
      </c>
      <c r="B70" s="49"/>
      <c r="C70" s="49"/>
      <c r="D70" s="49"/>
      <c r="E70" s="78"/>
      <c r="F70" s="78"/>
      <c r="G70" s="51"/>
      <c r="H70" s="79"/>
      <c r="I70" s="80"/>
      <c r="J70" s="139" t="e">
        <f t="shared" si="0"/>
        <v>#DIV/0!</v>
      </c>
      <c r="K70" s="50"/>
      <c r="L70" s="50"/>
      <c r="M70" s="49"/>
      <c r="N70" s="49"/>
      <c r="O70" s="49"/>
    </row>
    <row r="71" spans="1:15">
      <c r="A71" s="32">
        <v>64</v>
      </c>
      <c r="B71" s="49"/>
      <c r="C71" s="49"/>
      <c r="D71" s="49"/>
      <c r="E71" s="78"/>
      <c r="F71" s="78"/>
      <c r="G71" s="51"/>
      <c r="H71" s="79"/>
      <c r="I71" s="80"/>
      <c r="J71" s="152" t="e">
        <f t="shared" si="0"/>
        <v>#DIV/0!</v>
      </c>
      <c r="K71" s="50"/>
      <c r="L71" s="50"/>
      <c r="M71" s="49"/>
      <c r="N71" s="49"/>
      <c r="O71" s="49"/>
    </row>
    <row r="72" spans="1:15">
      <c r="A72" s="32">
        <v>65</v>
      </c>
      <c r="B72" s="49"/>
      <c r="C72" s="49"/>
      <c r="D72" s="49"/>
      <c r="E72" s="78"/>
      <c r="F72" s="78"/>
      <c r="G72" s="51"/>
      <c r="H72" s="79"/>
      <c r="I72" s="80"/>
      <c r="J72" s="152" t="e">
        <f t="shared" si="0"/>
        <v>#DIV/0!</v>
      </c>
      <c r="K72" s="50"/>
      <c r="L72" s="50"/>
      <c r="M72" s="49"/>
      <c r="N72" s="49"/>
      <c r="O72" s="49"/>
    </row>
    <row r="73" spans="1:15">
      <c r="A73" s="73">
        <v>66</v>
      </c>
      <c r="B73" s="49"/>
      <c r="C73" s="49"/>
      <c r="D73" s="49"/>
      <c r="E73" s="78"/>
      <c r="F73" s="78"/>
      <c r="G73" s="51"/>
      <c r="H73" s="79"/>
      <c r="I73" s="80"/>
      <c r="J73" s="152" t="e">
        <f t="shared" si="0"/>
        <v>#DIV/0!</v>
      </c>
      <c r="K73" s="50"/>
      <c r="L73" s="50"/>
      <c r="M73" s="49"/>
      <c r="N73" s="49"/>
      <c r="O73" s="49"/>
    </row>
    <row r="74" spans="1:15">
      <c r="A74" s="73">
        <v>67</v>
      </c>
      <c r="B74" s="49"/>
      <c r="C74" s="49"/>
      <c r="D74" s="49"/>
      <c r="E74" s="78"/>
      <c r="F74" s="78"/>
      <c r="G74" s="51"/>
      <c r="H74" s="79"/>
      <c r="I74" s="80"/>
      <c r="J74" s="139" t="e">
        <f t="shared" si="0"/>
        <v>#DIV/0!</v>
      </c>
      <c r="K74" s="50"/>
      <c r="L74" s="50"/>
      <c r="M74" s="49"/>
      <c r="N74" s="49"/>
      <c r="O74" s="49"/>
    </row>
    <row r="75" spans="1:15">
      <c r="A75" s="32">
        <v>68</v>
      </c>
      <c r="B75" s="49"/>
      <c r="C75" s="49"/>
      <c r="D75" s="49"/>
      <c r="E75" s="78"/>
      <c r="F75" s="78"/>
      <c r="G75" s="51"/>
      <c r="H75" s="79"/>
      <c r="I75" s="80"/>
      <c r="J75" s="152" t="e">
        <f t="shared" si="0"/>
        <v>#DIV/0!</v>
      </c>
      <c r="K75" s="50"/>
      <c r="L75" s="50"/>
      <c r="M75" s="49"/>
      <c r="N75" s="49"/>
      <c r="O75" s="49"/>
    </row>
    <row r="76" spans="1:15">
      <c r="A76" s="32">
        <v>69</v>
      </c>
      <c r="B76" s="49"/>
      <c r="C76" s="49"/>
      <c r="D76" s="49"/>
      <c r="E76" s="78"/>
      <c r="F76" s="78"/>
      <c r="G76" s="51"/>
      <c r="H76" s="79"/>
      <c r="I76" s="80"/>
      <c r="J76" s="152" t="e">
        <f t="shared" si="0"/>
        <v>#DIV/0!</v>
      </c>
      <c r="K76" s="50"/>
      <c r="L76" s="50"/>
      <c r="M76" s="49"/>
      <c r="N76" s="49"/>
      <c r="O76" s="49"/>
    </row>
    <row r="77" spans="1:15">
      <c r="A77" s="32">
        <v>70</v>
      </c>
      <c r="B77" s="49"/>
      <c r="C77" s="49"/>
      <c r="D77" s="49"/>
      <c r="E77" s="78"/>
      <c r="F77" s="78"/>
      <c r="G77" s="51"/>
      <c r="H77" s="79"/>
      <c r="I77" s="80"/>
      <c r="J77" s="152" t="e">
        <f t="shared" si="0"/>
        <v>#DIV/0!</v>
      </c>
      <c r="K77" s="50"/>
      <c r="L77" s="50"/>
      <c r="M77" s="49"/>
      <c r="N77" s="49"/>
      <c r="O77" s="49"/>
    </row>
    <row r="78" spans="1:15">
      <c r="A78" s="73">
        <v>71</v>
      </c>
      <c r="B78" s="49"/>
      <c r="C78" s="49"/>
      <c r="D78" s="49"/>
      <c r="E78" s="78"/>
      <c r="F78" s="78"/>
      <c r="G78" s="51"/>
      <c r="H78" s="79"/>
      <c r="I78" s="80"/>
      <c r="J78" s="139" t="e">
        <f t="shared" si="0"/>
        <v>#DIV/0!</v>
      </c>
      <c r="K78" s="50"/>
      <c r="L78" s="50"/>
      <c r="M78" s="49"/>
      <c r="N78" s="49"/>
      <c r="O78" s="49"/>
    </row>
    <row r="79" spans="1:15">
      <c r="A79" s="73">
        <v>72</v>
      </c>
      <c r="B79" s="49"/>
      <c r="C79" s="49"/>
      <c r="D79" s="49"/>
      <c r="E79" s="78"/>
      <c r="F79" s="78"/>
      <c r="G79" s="51"/>
      <c r="H79" s="79"/>
      <c r="I79" s="80"/>
      <c r="J79" s="152" t="e">
        <f t="shared" si="0"/>
        <v>#DIV/0!</v>
      </c>
      <c r="K79" s="50"/>
      <c r="L79" s="50"/>
      <c r="M79" s="49"/>
      <c r="N79" s="49"/>
      <c r="O79" s="49"/>
    </row>
    <row r="80" spans="1:15">
      <c r="A80" s="32">
        <v>73</v>
      </c>
      <c r="B80" s="49"/>
      <c r="C80" s="49"/>
      <c r="D80" s="49"/>
      <c r="E80" s="78"/>
      <c r="F80" s="78"/>
      <c r="G80" s="51"/>
      <c r="H80" s="79"/>
      <c r="I80" s="80"/>
      <c r="J80" s="152" t="e">
        <f t="shared" si="0"/>
        <v>#DIV/0!</v>
      </c>
      <c r="K80" s="50"/>
      <c r="L80" s="50"/>
      <c r="M80" s="49"/>
      <c r="N80" s="49"/>
      <c r="O80" s="49"/>
    </row>
    <row r="81" spans="1:15">
      <c r="A81" s="32">
        <v>74</v>
      </c>
      <c r="B81" s="49"/>
      <c r="C81" s="49"/>
      <c r="D81" s="49"/>
      <c r="E81" s="78"/>
      <c r="F81" s="78"/>
      <c r="G81" s="51"/>
      <c r="H81" s="79"/>
      <c r="I81" s="80"/>
      <c r="J81" s="139" t="e">
        <f t="shared" si="0"/>
        <v>#DIV/0!</v>
      </c>
      <c r="K81" s="50"/>
      <c r="L81" s="50"/>
      <c r="M81" s="49"/>
      <c r="N81" s="49"/>
      <c r="O81" s="49"/>
    </row>
    <row r="82" spans="1:15">
      <c r="A82" s="32">
        <v>75</v>
      </c>
      <c r="B82" s="49"/>
      <c r="C82" s="49"/>
      <c r="D82" s="49"/>
      <c r="E82" s="78"/>
      <c r="F82" s="78"/>
      <c r="G82" s="51"/>
      <c r="H82" s="79"/>
      <c r="I82" s="80"/>
      <c r="J82" s="152" t="e">
        <f t="shared" si="0"/>
        <v>#DIV/0!</v>
      </c>
      <c r="K82" s="50"/>
      <c r="L82" s="50"/>
      <c r="M82" s="49"/>
      <c r="N82" s="49"/>
      <c r="O82" s="49"/>
    </row>
    <row r="83" spans="1:15">
      <c r="A83" s="73">
        <v>76</v>
      </c>
      <c r="B83" s="49"/>
      <c r="C83" s="49"/>
      <c r="D83" s="49"/>
      <c r="E83" s="78"/>
      <c r="F83" s="78"/>
      <c r="G83" s="51"/>
      <c r="H83" s="79"/>
      <c r="I83" s="80"/>
      <c r="J83" s="152" t="e">
        <f t="shared" si="0"/>
        <v>#DIV/0!</v>
      </c>
      <c r="K83" s="50"/>
      <c r="L83" s="50"/>
      <c r="M83" s="49"/>
      <c r="N83" s="49"/>
      <c r="O83" s="49"/>
    </row>
    <row r="84" spans="1:15">
      <c r="A84" s="73">
        <v>77</v>
      </c>
      <c r="B84" s="49"/>
      <c r="C84" s="49"/>
      <c r="D84" s="49"/>
      <c r="E84" s="78"/>
      <c r="F84" s="78"/>
      <c r="G84" s="51"/>
      <c r="H84" s="79"/>
      <c r="I84" s="80"/>
      <c r="J84" s="139" t="e">
        <f t="shared" si="0"/>
        <v>#DIV/0!</v>
      </c>
      <c r="K84" s="50"/>
      <c r="L84" s="50"/>
      <c r="M84" s="49"/>
      <c r="N84" s="49"/>
      <c r="O84" s="49"/>
    </row>
    <row r="85" spans="1:15">
      <c r="A85" s="32">
        <v>78</v>
      </c>
      <c r="B85" s="49"/>
      <c r="C85" s="49"/>
      <c r="D85" s="49"/>
      <c r="E85" s="78"/>
      <c r="F85" s="78"/>
      <c r="G85" s="51"/>
      <c r="H85" s="79"/>
      <c r="I85" s="80"/>
      <c r="J85" s="152" t="e">
        <f t="shared" si="0"/>
        <v>#DIV/0!</v>
      </c>
      <c r="K85" s="50"/>
      <c r="L85" s="50"/>
      <c r="M85" s="49"/>
      <c r="N85" s="49"/>
      <c r="O85" s="49"/>
    </row>
    <row r="86" spans="1:15">
      <c r="A86" s="32">
        <v>79</v>
      </c>
      <c r="B86" s="49"/>
      <c r="C86" s="49"/>
      <c r="D86" s="49"/>
      <c r="E86" s="78"/>
      <c r="F86" s="78"/>
      <c r="G86" s="51"/>
      <c r="H86" s="79"/>
      <c r="I86" s="80"/>
      <c r="J86" s="152" t="e">
        <f t="shared" si="0"/>
        <v>#DIV/0!</v>
      </c>
      <c r="K86" s="50"/>
      <c r="L86" s="50"/>
      <c r="M86" s="49"/>
      <c r="N86" s="49"/>
      <c r="O86" s="49"/>
    </row>
    <row r="87" spans="1:15">
      <c r="A87" s="32">
        <v>80</v>
      </c>
      <c r="B87" s="49"/>
      <c r="C87" s="49"/>
      <c r="D87" s="49"/>
      <c r="E87" s="78"/>
      <c r="F87" s="78"/>
      <c r="G87" s="51"/>
      <c r="H87" s="79"/>
      <c r="I87" s="80"/>
      <c r="J87" s="139" t="e">
        <f t="shared" si="0"/>
        <v>#DIV/0!</v>
      </c>
      <c r="K87" s="50"/>
      <c r="L87" s="50"/>
      <c r="M87" s="49"/>
      <c r="N87" s="49"/>
      <c r="O87" s="49"/>
    </row>
    <row r="88" spans="1:15">
      <c r="A88" s="73">
        <v>81</v>
      </c>
      <c r="B88" s="49"/>
      <c r="C88" s="49"/>
      <c r="D88" s="49"/>
      <c r="E88" s="78"/>
      <c r="F88" s="78"/>
      <c r="G88" s="51"/>
      <c r="H88" s="79"/>
      <c r="I88" s="80"/>
      <c r="J88" s="152" t="e">
        <f t="shared" si="0"/>
        <v>#DIV/0!</v>
      </c>
      <c r="K88" s="50"/>
      <c r="L88" s="50"/>
      <c r="M88" s="49"/>
      <c r="N88" s="49"/>
      <c r="O88" s="49"/>
    </row>
    <row r="89" spans="1:15">
      <c r="A89" s="73">
        <v>82</v>
      </c>
      <c r="B89" s="49"/>
      <c r="C89" s="49"/>
      <c r="D89" s="49"/>
      <c r="E89" s="78"/>
      <c r="F89" s="78"/>
      <c r="G89" s="51"/>
      <c r="H89" s="79"/>
      <c r="I89" s="80"/>
      <c r="J89" s="152" t="e">
        <f t="shared" si="0"/>
        <v>#DIV/0!</v>
      </c>
      <c r="K89" s="50"/>
      <c r="L89" s="50"/>
      <c r="M89" s="49"/>
      <c r="N89" s="49"/>
      <c r="O89" s="49"/>
    </row>
    <row r="90" spans="1:15">
      <c r="A90" s="32">
        <v>83</v>
      </c>
      <c r="B90" s="49"/>
      <c r="C90" s="49"/>
      <c r="D90" s="49"/>
      <c r="E90" s="78"/>
      <c r="F90" s="78"/>
      <c r="G90" s="51"/>
      <c r="H90" s="79"/>
      <c r="I90" s="80"/>
      <c r="J90" s="139" t="e">
        <f t="shared" si="0"/>
        <v>#DIV/0!</v>
      </c>
      <c r="K90" s="50"/>
      <c r="L90" s="50"/>
      <c r="M90" s="49"/>
      <c r="N90" s="49"/>
      <c r="O90" s="49"/>
    </row>
    <row r="91" spans="1:15">
      <c r="A91" s="32">
        <v>84</v>
      </c>
      <c r="B91" s="49"/>
      <c r="C91" s="49"/>
      <c r="D91" s="49"/>
      <c r="E91" s="78"/>
      <c r="F91" s="78"/>
      <c r="G91" s="51"/>
      <c r="H91" s="79"/>
      <c r="I91" s="80"/>
      <c r="J91" s="152" t="e">
        <f t="shared" si="0"/>
        <v>#DIV/0!</v>
      </c>
      <c r="K91" s="50"/>
      <c r="L91" s="50"/>
      <c r="M91" s="49"/>
      <c r="N91" s="49"/>
      <c r="O91" s="49"/>
    </row>
    <row r="92" spans="1:15">
      <c r="A92" s="32">
        <v>85</v>
      </c>
      <c r="B92" s="49"/>
      <c r="C92" s="49"/>
      <c r="D92" s="49"/>
      <c r="E92" s="78"/>
      <c r="F92" s="78"/>
      <c r="G92" s="51"/>
      <c r="H92" s="79"/>
      <c r="I92" s="80"/>
      <c r="J92" s="152" t="e">
        <f t="shared" si="0"/>
        <v>#DIV/0!</v>
      </c>
      <c r="K92" s="50"/>
      <c r="L92" s="50"/>
      <c r="M92" s="49"/>
      <c r="N92" s="49"/>
      <c r="O92" s="49"/>
    </row>
    <row r="93" spans="1:15">
      <c r="A93" s="73">
        <v>86</v>
      </c>
      <c r="B93" s="49"/>
      <c r="C93" s="49"/>
      <c r="D93" s="49"/>
      <c r="E93" s="78"/>
      <c r="F93" s="78"/>
      <c r="G93" s="51"/>
      <c r="H93" s="79"/>
      <c r="I93" s="80"/>
      <c r="J93" s="139" t="e">
        <f t="shared" si="0"/>
        <v>#DIV/0!</v>
      </c>
      <c r="K93" s="50"/>
      <c r="L93" s="50"/>
      <c r="M93" s="49"/>
      <c r="N93" s="49"/>
      <c r="O93" s="49"/>
    </row>
    <row r="94" spans="1:15">
      <c r="A94" s="73">
        <v>87</v>
      </c>
      <c r="B94" s="49"/>
      <c r="C94" s="49"/>
      <c r="D94" s="49"/>
      <c r="E94" s="78"/>
      <c r="F94" s="78"/>
      <c r="G94" s="51"/>
      <c r="H94" s="79"/>
      <c r="I94" s="80"/>
      <c r="J94" s="152" t="e">
        <f t="shared" si="0"/>
        <v>#DIV/0!</v>
      </c>
      <c r="K94" s="50"/>
      <c r="L94" s="50"/>
      <c r="M94" s="49"/>
      <c r="N94" s="49"/>
      <c r="O94" s="49"/>
    </row>
    <row r="95" spans="1:15">
      <c r="A95" s="32">
        <v>88</v>
      </c>
      <c r="B95" s="49"/>
      <c r="C95" s="49"/>
      <c r="D95" s="49"/>
      <c r="E95" s="78"/>
      <c r="F95" s="78"/>
      <c r="G95" s="51"/>
      <c r="H95" s="79"/>
      <c r="I95" s="80"/>
      <c r="J95" s="152" t="e">
        <f t="shared" si="0"/>
        <v>#DIV/0!</v>
      </c>
      <c r="K95" s="50"/>
      <c r="L95" s="50"/>
      <c r="M95" s="49"/>
      <c r="N95" s="49"/>
      <c r="O95" s="49"/>
    </row>
    <row r="96" spans="1:15">
      <c r="A96" s="32">
        <v>89</v>
      </c>
      <c r="B96" s="49"/>
      <c r="C96" s="49"/>
      <c r="D96" s="49"/>
      <c r="E96" s="78"/>
      <c r="F96" s="78"/>
      <c r="G96" s="51"/>
      <c r="H96" s="79"/>
      <c r="I96" s="80"/>
      <c r="J96" s="139" t="e">
        <f t="shared" si="0"/>
        <v>#DIV/0!</v>
      </c>
      <c r="K96" s="50"/>
      <c r="L96" s="50"/>
      <c r="M96" s="49"/>
      <c r="N96" s="49"/>
      <c r="O96" s="49"/>
    </row>
    <row r="97" spans="1:15">
      <c r="A97" s="32">
        <v>90</v>
      </c>
      <c r="B97" s="49"/>
      <c r="C97" s="49"/>
      <c r="D97" s="49"/>
      <c r="E97" s="78"/>
      <c r="F97" s="78"/>
      <c r="G97" s="51"/>
      <c r="H97" s="79"/>
      <c r="I97" s="80"/>
      <c r="J97" s="152" t="e">
        <f t="shared" si="0"/>
        <v>#DIV/0!</v>
      </c>
      <c r="K97" s="50"/>
      <c r="L97" s="50"/>
      <c r="M97" s="49"/>
      <c r="N97" s="49"/>
      <c r="O97" s="49"/>
    </row>
    <row r="98" spans="1:15">
      <c r="A98" s="73">
        <v>91</v>
      </c>
      <c r="B98" s="49"/>
      <c r="C98" s="49"/>
      <c r="D98" s="49"/>
      <c r="E98" s="78"/>
      <c r="F98" s="78"/>
      <c r="G98" s="51"/>
      <c r="H98" s="79"/>
      <c r="I98" s="80"/>
      <c r="J98" s="152" t="e">
        <f t="shared" si="0"/>
        <v>#DIV/0!</v>
      </c>
      <c r="K98" s="50"/>
      <c r="L98" s="50"/>
      <c r="M98" s="49"/>
      <c r="N98" s="49"/>
      <c r="O98" s="49"/>
    </row>
    <row r="99" spans="1:15">
      <c r="A99" s="73">
        <v>92</v>
      </c>
      <c r="B99" s="49"/>
      <c r="C99" s="49"/>
      <c r="D99" s="49"/>
      <c r="E99" s="78"/>
      <c r="F99" s="78"/>
      <c r="G99" s="51"/>
      <c r="H99" s="79"/>
      <c r="I99" s="80"/>
      <c r="J99" s="139" t="e">
        <f t="shared" si="0"/>
        <v>#DIV/0!</v>
      </c>
      <c r="K99" s="50"/>
      <c r="L99" s="50"/>
      <c r="M99" s="49"/>
      <c r="N99" s="49"/>
      <c r="O99" s="49"/>
    </row>
    <row r="100" spans="1:15">
      <c r="A100" s="32">
        <v>93</v>
      </c>
      <c r="B100" s="49"/>
      <c r="C100" s="49"/>
      <c r="D100" s="49"/>
      <c r="E100" s="78"/>
      <c r="F100" s="78"/>
      <c r="G100" s="51"/>
      <c r="H100" s="79"/>
      <c r="I100" s="80"/>
      <c r="J100" s="152" t="e">
        <f t="shared" si="0"/>
        <v>#DIV/0!</v>
      </c>
      <c r="K100" s="50"/>
      <c r="L100" s="50"/>
      <c r="M100" s="49"/>
      <c r="N100" s="49"/>
      <c r="O100" s="49"/>
    </row>
    <row r="101" spans="1:15">
      <c r="A101" s="32">
        <v>94</v>
      </c>
      <c r="B101" s="49"/>
      <c r="C101" s="49"/>
      <c r="D101" s="49"/>
      <c r="E101" s="78"/>
      <c r="F101" s="78"/>
      <c r="G101" s="51"/>
      <c r="H101" s="79"/>
      <c r="I101" s="80"/>
      <c r="J101" s="152" t="e">
        <f t="shared" si="0"/>
        <v>#DIV/0!</v>
      </c>
      <c r="K101" s="50"/>
      <c r="L101" s="50"/>
      <c r="M101" s="49"/>
      <c r="N101" s="49"/>
      <c r="O101" s="49"/>
    </row>
    <row r="102" spans="1:15">
      <c r="A102" s="32">
        <v>95</v>
      </c>
      <c r="B102" s="49"/>
      <c r="C102" s="49"/>
      <c r="D102" s="49"/>
      <c r="E102" s="78"/>
      <c r="F102" s="78"/>
      <c r="G102" s="51"/>
      <c r="H102" s="79"/>
      <c r="I102" s="80"/>
      <c r="J102" s="139" t="e">
        <f t="shared" si="0"/>
        <v>#DIV/0!</v>
      </c>
      <c r="K102" s="50"/>
      <c r="L102" s="50"/>
      <c r="M102" s="49"/>
      <c r="N102" s="49"/>
      <c r="O102" s="49"/>
    </row>
    <row r="103" spans="1:15">
      <c r="A103" s="73">
        <v>96</v>
      </c>
      <c r="B103" s="49"/>
      <c r="C103" s="49"/>
      <c r="D103" s="49"/>
      <c r="E103" s="78"/>
      <c r="F103" s="78"/>
      <c r="G103" s="51"/>
      <c r="H103" s="79"/>
      <c r="I103" s="80"/>
      <c r="J103" s="152" t="e">
        <f t="shared" si="0"/>
        <v>#DIV/0!</v>
      </c>
      <c r="K103" s="50"/>
      <c r="L103" s="50"/>
      <c r="M103" s="49"/>
      <c r="N103" s="49"/>
      <c r="O103" s="49"/>
    </row>
    <row r="104" spans="1:15">
      <c r="A104" s="73">
        <v>97</v>
      </c>
      <c r="B104" s="49"/>
      <c r="C104" s="49"/>
      <c r="D104" s="49"/>
      <c r="E104" s="78"/>
      <c r="F104" s="78"/>
      <c r="G104" s="51"/>
      <c r="H104" s="79"/>
      <c r="I104" s="80"/>
      <c r="J104" s="152" t="e">
        <f t="shared" si="0"/>
        <v>#DIV/0!</v>
      </c>
      <c r="K104" s="50"/>
      <c r="L104" s="50"/>
      <c r="M104" s="49"/>
      <c r="N104" s="49"/>
      <c r="O104" s="49"/>
    </row>
    <row r="105" spans="1:15">
      <c r="A105" s="32">
        <v>98</v>
      </c>
      <c r="B105" s="49"/>
      <c r="C105" s="49"/>
      <c r="D105" s="49"/>
      <c r="E105" s="78"/>
      <c r="F105" s="78"/>
      <c r="G105" s="51"/>
      <c r="H105" s="79"/>
      <c r="I105" s="80"/>
      <c r="J105" s="139" t="e">
        <f t="shared" si="0"/>
        <v>#DIV/0!</v>
      </c>
      <c r="K105" s="50"/>
      <c r="L105" s="50"/>
      <c r="M105" s="49"/>
      <c r="N105" s="49"/>
      <c r="O105" s="49"/>
    </row>
    <row r="106" spans="1:15">
      <c r="A106" s="32">
        <v>99</v>
      </c>
      <c r="B106" s="49"/>
      <c r="C106" s="49"/>
      <c r="D106" s="49"/>
      <c r="E106" s="78"/>
      <c r="F106" s="78"/>
      <c r="G106" s="51"/>
      <c r="H106" s="79"/>
      <c r="I106" s="80"/>
      <c r="J106" s="152" t="e">
        <f t="shared" si="0"/>
        <v>#DIV/0!</v>
      </c>
      <c r="K106" s="50"/>
      <c r="L106" s="50"/>
      <c r="M106" s="49"/>
      <c r="N106" s="49"/>
      <c r="O106" s="49"/>
    </row>
    <row r="107" spans="1:15">
      <c r="A107" s="32">
        <v>100</v>
      </c>
      <c r="B107" s="49"/>
      <c r="C107" s="49"/>
      <c r="D107" s="49"/>
      <c r="E107" s="78"/>
      <c r="F107" s="78"/>
      <c r="G107" s="51"/>
      <c r="H107" s="79"/>
      <c r="I107" s="80"/>
      <c r="J107" s="152" t="e">
        <f t="shared" si="0"/>
        <v>#DIV/0!</v>
      </c>
      <c r="K107" s="50"/>
      <c r="L107" s="50"/>
      <c r="M107" s="49"/>
      <c r="N107" s="49"/>
      <c r="O107" s="49"/>
    </row>
    <row r="108" spans="1:15">
      <c r="A108" s="73">
        <v>101</v>
      </c>
      <c r="B108" s="49"/>
      <c r="C108" s="49"/>
      <c r="D108" s="49"/>
      <c r="E108" s="78"/>
      <c r="F108" s="78"/>
      <c r="G108" s="51"/>
      <c r="H108" s="79"/>
      <c r="I108" s="80"/>
      <c r="J108" s="139" t="e">
        <f t="shared" si="0"/>
        <v>#DIV/0!</v>
      </c>
      <c r="K108" s="50"/>
      <c r="L108" s="50"/>
      <c r="M108" s="49"/>
      <c r="N108" s="49"/>
      <c r="O108" s="49"/>
    </row>
    <row r="109" spans="1:15">
      <c r="A109" s="73">
        <v>102</v>
      </c>
      <c r="B109" s="49"/>
      <c r="C109" s="49"/>
      <c r="D109" s="49"/>
      <c r="E109" s="78"/>
      <c r="F109" s="78"/>
      <c r="G109" s="51"/>
      <c r="H109" s="79"/>
      <c r="I109" s="80"/>
      <c r="J109" s="152" t="e">
        <f t="shared" si="0"/>
        <v>#DIV/0!</v>
      </c>
      <c r="K109" s="50"/>
      <c r="L109" s="50"/>
      <c r="M109" s="49"/>
      <c r="N109" s="49"/>
      <c r="O109" s="49"/>
    </row>
    <row r="110" spans="1:15">
      <c r="A110" s="32">
        <v>103</v>
      </c>
      <c r="B110" s="49"/>
      <c r="C110" s="49"/>
      <c r="D110" s="49"/>
      <c r="E110" s="78"/>
      <c r="F110" s="78"/>
      <c r="G110" s="51"/>
      <c r="H110" s="79"/>
      <c r="I110" s="80"/>
      <c r="J110" s="152" t="e">
        <f t="shared" si="0"/>
        <v>#DIV/0!</v>
      </c>
      <c r="K110" s="50"/>
      <c r="L110" s="50"/>
      <c r="M110" s="49"/>
      <c r="N110" s="49"/>
      <c r="O110" s="49"/>
    </row>
    <row r="111" spans="1:15">
      <c r="A111" s="32">
        <v>104</v>
      </c>
      <c r="B111" s="49"/>
      <c r="C111" s="49"/>
      <c r="D111" s="49"/>
      <c r="E111" s="78"/>
      <c r="F111" s="78"/>
      <c r="G111" s="51"/>
      <c r="H111" s="79"/>
      <c r="I111" s="80"/>
      <c r="J111" s="139" t="e">
        <f t="shared" si="0"/>
        <v>#DIV/0!</v>
      </c>
      <c r="K111" s="50"/>
      <c r="L111" s="50"/>
      <c r="M111" s="49"/>
      <c r="N111" s="49"/>
      <c r="O111" s="49"/>
    </row>
    <row r="112" spans="1:15">
      <c r="A112" s="32">
        <v>105</v>
      </c>
      <c r="B112" s="49"/>
      <c r="C112" s="49"/>
      <c r="D112" s="49"/>
      <c r="E112" s="78"/>
      <c r="F112" s="78"/>
      <c r="G112" s="51"/>
      <c r="H112" s="79"/>
      <c r="I112" s="80"/>
      <c r="J112" s="152" t="e">
        <f t="shared" si="0"/>
        <v>#DIV/0!</v>
      </c>
      <c r="K112" s="50"/>
      <c r="L112" s="50"/>
      <c r="M112" s="49"/>
      <c r="N112" s="49"/>
      <c r="O112" s="49"/>
    </row>
    <row r="113" spans="1:15">
      <c r="A113" s="73">
        <v>106</v>
      </c>
      <c r="B113" s="49"/>
      <c r="C113" s="49"/>
      <c r="D113" s="49"/>
      <c r="E113" s="78"/>
      <c r="F113" s="78"/>
      <c r="G113" s="51"/>
      <c r="H113" s="79"/>
      <c r="I113" s="80"/>
      <c r="J113" s="152" t="e">
        <f t="shared" si="0"/>
        <v>#DIV/0!</v>
      </c>
      <c r="K113" s="50"/>
      <c r="L113" s="50"/>
      <c r="M113" s="49"/>
      <c r="N113" s="49"/>
      <c r="O113" s="49"/>
    </row>
    <row r="114" spans="1:15">
      <c r="A114" s="73">
        <v>107</v>
      </c>
      <c r="B114" s="49"/>
      <c r="C114" s="49"/>
      <c r="D114" s="49"/>
      <c r="E114" s="78"/>
      <c r="F114" s="78"/>
      <c r="G114" s="51"/>
      <c r="H114" s="79"/>
      <c r="I114" s="80"/>
      <c r="J114" s="139" t="e">
        <f t="shared" si="0"/>
        <v>#DIV/0!</v>
      </c>
      <c r="K114" s="50"/>
      <c r="L114" s="50"/>
      <c r="M114" s="49"/>
      <c r="N114" s="49"/>
      <c r="O114" s="49"/>
    </row>
    <row r="115" spans="1:15">
      <c r="A115" s="32">
        <v>108</v>
      </c>
      <c r="B115" s="49"/>
      <c r="C115" s="49"/>
      <c r="D115" s="49"/>
      <c r="E115" s="78"/>
      <c r="F115" s="78"/>
      <c r="G115" s="51"/>
      <c r="H115" s="79"/>
      <c r="I115" s="80"/>
      <c r="J115" s="152" t="e">
        <f t="shared" si="0"/>
        <v>#DIV/0!</v>
      </c>
      <c r="K115" s="50"/>
      <c r="L115" s="50"/>
      <c r="M115" s="49"/>
      <c r="N115" s="49"/>
      <c r="O115" s="49"/>
    </row>
    <row r="116" spans="1:15">
      <c r="A116" s="32">
        <v>109</v>
      </c>
      <c r="B116" s="49"/>
      <c r="C116" s="49"/>
      <c r="D116" s="49"/>
      <c r="E116" s="78"/>
      <c r="F116" s="78"/>
      <c r="G116" s="51"/>
      <c r="H116" s="79"/>
      <c r="I116" s="80"/>
      <c r="J116" s="152" t="e">
        <f t="shared" si="0"/>
        <v>#DIV/0!</v>
      </c>
      <c r="K116" s="50"/>
      <c r="L116" s="50"/>
      <c r="M116" s="49"/>
      <c r="N116" s="49"/>
      <c r="O116" s="49"/>
    </row>
    <row r="117" spans="1:15">
      <c r="A117" s="32">
        <v>110</v>
      </c>
      <c r="B117" s="49"/>
      <c r="C117" s="49"/>
      <c r="D117" s="49"/>
      <c r="E117" s="78"/>
      <c r="F117" s="78"/>
      <c r="G117" s="51"/>
      <c r="H117" s="79"/>
      <c r="I117" s="80"/>
      <c r="J117" s="139" t="e">
        <f t="shared" si="0"/>
        <v>#DIV/0!</v>
      </c>
      <c r="K117" s="50"/>
      <c r="L117" s="50"/>
      <c r="M117" s="49"/>
      <c r="N117" s="49"/>
      <c r="O117" s="49"/>
    </row>
    <row r="118" spans="1:15">
      <c r="A118" s="73">
        <v>111</v>
      </c>
      <c r="B118" s="49"/>
      <c r="C118" s="49"/>
      <c r="D118" s="49"/>
      <c r="E118" s="78"/>
      <c r="F118" s="78"/>
      <c r="G118" s="51"/>
      <c r="H118" s="79"/>
      <c r="I118" s="80"/>
      <c r="J118" s="152" t="e">
        <f t="shared" si="0"/>
        <v>#DIV/0!</v>
      </c>
      <c r="K118" s="50"/>
      <c r="L118" s="50"/>
      <c r="M118" s="49"/>
      <c r="N118" s="49"/>
      <c r="O118" s="49"/>
    </row>
    <row r="119" spans="1:15">
      <c r="A119" s="73">
        <v>112</v>
      </c>
      <c r="B119" s="49"/>
      <c r="C119" s="49"/>
      <c r="D119" s="49"/>
      <c r="E119" s="78"/>
      <c r="F119" s="78"/>
      <c r="G119" s="51"/>
      <c r="H119" s="79"/>
      <c r="I119" s="80"/>
      <c r="J119" s="152" t="e">
        <f t="shared" si="0"/>
        <v>#DIV/0!</v>
      </c>
      <c r="K119" s="50"/>
      <c r="L119" s="50"/>
      <c r="M119" s="49"/>
      <c r="N119" s="49"/>
      <c r="O119" s="49"/>
    </row>
    <row r="120" spans="1:15">
      <c r="A120" s="32">
        <v>113</v>
      </c>
      <c r="B120" s="49"/>
      <c r="C120" s="49"/>
      <c r="D120" s="49"/>
      <c r="E120" s="78"/>
      <c r="F120" s="78"/>
      <c r="G120" s="51"/>
      <c r="H120" s="79"/>
      <c r="I120" s="80"/>
      <c r="J120" s="139" t="e">
        <f t="shared" si="0"/>
        <v>#DIV/0!</v>
      </c>
      <c r="K120" s="50"/>
      <c r="L120" s="50"/>
      <c r="M120" s="49"/>
      <c r="N120" s="49"/>
      <c r="O120" s="49"/>
    </row>
    <row r="121" spans="1:15">
      <c r="A121" s="32">
        <v>114</v>
      </c>
      <c r="B121" s="49"/>
      <c r="C121" s="49"/>
      <c r="D121" s="49"/>
      <c r="E121" s="78"/>
      <c r="F121" s="78"/>
      <c r="G121" s="51"/>
      <c r="H121" s="79"/>
      <c r="I121" s="80"/>
      <c r="J121" s="152" t="e">
        <f t="shared" si="0"/>
        <v>#DIV/0!</v>
      </c>
      <c r="K121" s="50"/>
      <c r="L121" s="50"/>
      <c r="M121" s="49"/>
      <c r="N121" s="49"/>
      <c r="O121" s="49"/>
    </row>
    <row r="122" spans="1:15">
      <c r="A122" s="32">
        <v>115</v>
      </c>
      <c r="B122" s="49"/>
      <c r="C122" s="49"/>
      <c r="D122" s="49"/>
      <c r="E122" s="78"/>
      <c r="F122" s="78"/>
      <c r="G122" s="51"/>
      <c r="H122" s="79"/>
      <c r="I122" s="80"/>
      <c r="J122" s="152" t="e">
        <f t="shared" si="0"/>
        <v>#DIV/0!</v>
      </c>
      <c r="K122" s="50"/>
      <c r="L122" s="50"/>
      <c r="M122" s="49"/>
      <c r="N122" s="49"/>
      <c r="O122" s="49"/>
    </row>
    <row r="123" spans="1:15">
      <c r="A123" s="73">
        <v>116</v>
      </c>
      <c r="B123" s="49"/>
      <c r="C123" s="49"/>
      <c r="D123" s="49"/>
      <c r="E123" s="78"/>
      <c r="F123" s="78"/>
      <c r="G123" s="51"/>
      <c r="H123" s="79"/>
      <c r="I123" s="80"/>
      <c r="J123" s="139" t="e">
        <f t="shared" si="0"/>
        <v>#DIV/0!</v>
      </c>
      <c r="K123" s="50"/>
      <c r="L123" s="50"/>
      <c r="M123" s="49"/>
      <c r="N123" s="49"/>
      <c r="O123" s="49"/>
    </row>
    <row r="124" spans="1:15">
      <c r="A124" s="73">
        <v>117</v>
      </c>
      <c r="B124" s="49"/>
      <c r="C124" s="49"/>
      <c r="D124" s="49"/>
      <c r="E124" s="78"/>
      <c r="F124" s="78"/>
      <c r="G124" s="51"/>
      <c r="H124" s="79"/>
      <c r="I124" s="80"/>
      <c r="J124" s="152" t="e">
        <f t="shared" si="0"/>
        <v>#DIV/0!</v>
      </c>
      <c r="K124" s="50"/>
      <c r="L124" s="50"/>
      <c r="M124" s="49"/>
      <c r="N124" s="49"/>
      <c r="O124" s="49"/>
    </row>
    <row r="125" spans="1:15">
      <c r="A125" s="32">
        <v>118</v>
      </c>
      <c r="B125" s="49"/>
      <c r="C125" s="49"/>
      <c r="D125" s="49"/>
      <c r="E125" s="78"/>
      <c r="F125" s="78"/>
      <c r="G125" s="51"/>
      <c r="H125" s="79"/>
      <c r="I125" s="80"/>
      <c r="J125" s="152" t="e">
        <f t="shared" si="0"/>
        <v>#DIV/0!</v>
      </c>
      <c r="K125" s="50"/>
      <c r="L125" s="50"/>
      <c r="M125" s="49"/>
      <c r="N125" s="49"/>
      <c r="O125" s="49"/>
    </row>
    <row r="126" spans="1:15">
      <c r="A126" s="32">
        <v>119</v>
      </c>
      <c r="B126" s="49"/>
      <c r="C126" s="49"/>
      <c r="D126" s="49"/>
      <c r="E126" s="78"/>
      <c r="F126" s="78"/>
      <c r="G126" s="51"/>
      <c r="H126" s="79"/>
      <c r="I126" s="80"/>
      <c r="J126" s="139" t="e">
        <f t="shared" si="0"/>
        <v>#DIV/0!</v>
      </c>
      <c r="K126" s="50"/>
      <c r="L126" s="50"/>
      <c r="M126" s="49"/>
      <c r="N126" s="49"/>
      <c r="O126" s="49"/>
    </row>
    <row r="127" spans="1:15">
      <c r="A127" s="32">
        <v>120</v>
      </c>
      <c r="B127" s="49"/>
      <c r="C127" s="49"/>
      <c r="D127" s="49"/>
      <c r="E127" s="78"/>
      <c r="F127" s="78"/>
      <c r="G127" s="51"/>
      <c r="H127" s="79"/>
      <c r="I127" s="80"/>
      <c r="J127" s="152" t="e">
        <f t="shared" si="0"/>
        <v>#DIV/0!</v>
      </c>
      <c r="K127" s="50"/>
      <c r="L127" s="50"/>
      <c r="M127" s="49"/>
      <c r="N127" s="49"/>
      <c r="O127" s="49"/>
    </row>
    <row r="128" spans="1:15">
      <c r="A128" s="73">
        <v>121</v>
      </c>
      <c r="B128" s="49"/>
      <c r="C128" s="49"/>
      <c r="D128" s="49"/>
      <c r="E128" s="78"/>
      <c r="F128" s="78"/>
      <c r="G128" s="51"/>
      <c r="H128" s="79"/>
      <c r="I128" s="80"/>
      <c r="J128" s="152" t="e">
        <f t="shared" si="0"/>
        <v>#DIV/0!</v>
      </c>
      <c r="K128" s="50"/>
      <c r="L128" s="50"/>
      <c r="M128" s="49"/>
      <c r="N128" s="49"/>
      <c r="O128" s="49"/>
    </row>
    <row r="129" spans="1:15">
      <c r="A129" s="73">
        <v>122</v>
      </c>
      <c r="B129" s="49"/>
      <c r="C129" s="49"/>
      <c r="D129" s="49"/>
      <c r="E129" s="78"/>
      <c r="F129" s="78"/>
      <c r="G129" s="51"/>
      <c r="H129" s="79"/>
      <c r="I129" s="80"/>
      <c r="J129" s="139" t="e">
        <f t="shared" si="0"/>
        <v>#DIV/0!</v>
      </c>
      <c r="K129" s="50"/>
      <c r="L129" s="50"/>
      <c r="M129" s="49"/>
      <c r="N129" s="49"/>
      <c r="O129" s="49"/>
    </row>
    <row r="130" spans="1:15">
      <c r="A130" s="32">
        <v>123</v>
      </c>
      <c r="B130" s="49"/>
      <c r="C130" s="49"/>
      <c r="D130" s="49"/>
      <c r="E130" s="78"/>
      <c r="F130" s="78"/>
      <c r="G130" s="51"/>
      <c r="H130" s="79"/>
      <c r="I130" s="80"/>
      <c r="J130" s="152" t="e">
        <f t="shared" si="0"/>
        <v>#DIV/0!</v>
      </c>
      <c r="K130" s="50"/>
      <c r="L130" s="50"/>
      <c r="M130" s="49"/>
      <c r="N130" s="49"/>
      <c r="O130" s="49"/>
    </row>
    <row r="131" spans="1:15">
      <c r="A131" s="32">
        <v>124</v>
      </c>
      <c r="B131" s="49"/>
      <c r="C131" s="49"/>
      <c r="D131" s="49"/>
      <c r="E131" s="78"/>
      <c r="F131" s="78"/>
      <c r="G131" s="51"/>
      <c r="H131" s="79"/>
      <c r="I131" s="80"/>
      <c r="J131" s="152" t="e">
        <f t="shared" si="0"/>
        <v>#DIV/0!</v>
      </c>
      <c r="K131" s="50"/>
      <c r="L131" s="50"/>
      <c r="M131" s="49"/>
      <c r="N131" s="49"/>
      <c r="O131" s="49"/>
    </row>
    <row r="132" spans="1:15">
      <c r="A132" s="32">
        <v>125</v>
      </c>
      <c r="B132" s="49"/>
      <c r="C132" s="49"/>
      <c r="D132" s="49"/>
      <c r="E132" s="78"/>
      <c r="F132" s="78"/>
      <c r="G132" s="51"/>
      <c r="H132" s="79"/>
      <c r="I132" s="80"/>
      <c r="J132" s="139" t="e">
        <f t="shared" si="0"/>
        <v>#DIV/0!</v>
      </c>
      <c r="K132" s="50"/>
      <c r="L132" s="50"/>
      <c r="M132" s="49"/>
      <c r="N132" s="49"/>
      <c r="O132" s="49"/>
    </row>
    <row r="133" spans="1:15">
      <c r="A133" s="73">
        <v>126</v>
      </c>
      <c r="B133" s="49"/>
      <c r="C133" s="49"/>
      <c r="D133" s="49"/>
      <c r="E133" s="78"/>
      <c r="F133" s="78"/>
      <c r="G133" s="51"/>
      <c r="H133" s="79"/>
      <c r="I133" s="80"/>
      <c r="J133" s="152" t="e">
        <f t="shared" si="0"/>
        <v>#DIV/0!</v>
      </c>
      <c r="K133" s="50"/>
      <c r="L133" s="50"/>
      <c r="M133" s="49"/>
      <c r="N133" s="49"/>
      <c r="O133" s="49"/>
    </row>
    <row r="134" spans="1:15">
      <c r="A134" s="73">
        <v>127</v>
      </c>
      <c r="B134" s="49"/>
      <c r="C134" s="49"/>
      <c r="D134" s="49"/>
      <c r="E134" s="78"/>
      <c r="F134" s="78"/>
      <c r="G134" s="51"/>
      <c r="H134" s="79"/>
      <c r="I134" s="80"/>
      <c r="J134" s="152" t="e">
        <f t="shared" si="0"/>
        <v>#DIV/0!</v>
      </c>
      <c r="K134" s="50"/>
      <c r="L134" s="50"/>
      <c r="M134" s="49"/>
      <c r="N134" s="49"/>
      <c r="O134" s="49"/>
    </row>
    <row r="135" spans="1:15">
      <c r="A135" s="32">
        <v>128</v>
      </c>
      <c r="B135" s="49"/>
      <c r="C135" s="49"/>
      <c r="D135" s="49"/>
      <c r="E135" s="78"/>
      <c r="F135" s="78"/>
      <c r="G135" s="51"/>
      <c r="H135" s="79"/>
      <c r="I135" s="80"/>
      <c r="J135" s="139" t="e">
        <f t="shared" si="0"/>
        <v>#DIV/0!</v>
      </c>
      <c r="K135" s="50"/>
      <c r="L135" s="50"/>
      <c r="M135" s="49"/>
      <c r="N135" s="49"/>
      <c r="O135" s="49"/>
    </row>
    <row r="136" spans="1:15">
      <c r="A136" s="32">
        <v>129</v>
      </c>
      <c r="B136" s="49"/>
      <c r="C136" s="49"/>
      <c r="D136" s="49"/>
      <c r="E136" s="78"/>
      <c r="F136" s="78"/>
      <c r="G136" s="51"/>
      <c r="H136" s="79"/>
      <c r="I136" s="80"/>
      <c r="J136" s="152" t="e">
        <f t="shared" si="0"/>
        <v>#DIV/0!</v>
      </c>
      <c r="K136" s="50"/>
      <c r="L136" s="50"/>
      <c r="M136" s="49"/>
      <c r="N136" s="49"/>
      <c r="O136" s="49"/>
    </row>
    <row r="137" spans="1:15">
      <c r="A137" s="32">
        <v>130</v>
      </c>
      <c r="B137" s="49"/>
      <c r="C137" s="49"/>
      <c r="D137" s="49"/>
      <c r="E137" s="78"/>
      <c r="F137" s="78"/>
      <c r="G137" s="51"/>
      <c r="H137" s="79"/>
      <c r="I137" s="80"/>
      <c r="J137" s="152" t="e">
        <f t="shared" si="0"/>
        <v>#DIV/0!</v>
      </c>
      <c r="K137" s="50"/>
      <c r="L137" s="50"/>
      <c r="M137" s="49"/>
      <c r="N137" s="49"/>
      <c r="O137" s="49"/>
    </row>
    <row r="138" spans="1:15">
      <c r="A138" s="73">
        <v>131</v>
      </c>
      <c r="B138" s="49"/>
      <c r="C138" s="49"/>
      <c r="D138" s="49"/>
      <c r="E138" s="78"/>
      <c r="F138" s="78"/>
      <c r="G138" s="51"/>
      <c r="H138" s="79"/>
      <c r="I138" s="80"/>
      <c r="J138" s="139" t="e">
        <f t="shared" si="0"/>
        <v>#DIV/0!</v>
      </c>
      <c r="K138" s="50"/>
      <c r="L138" s="50"/>
      <c r="M138" s="49"/>
      <c r="N138" s="49"/>
      <c r="O138" s="49"/>
    </row>
    <row r="139" spans="1:15">
      <c r="A139" s="73">
        <v>132</v>
      </c>
      <c r="B139" s="49"/>
      <c r="C139" s="49"/>
      <c r="D139" s="49"/>
      <c r="E139" s="78"/>
      <c r="F139" s="78"/>
      <c r="G139" s="51"/>
      <c r="H139" s="79"/>
      <c r="I139" s="80"/>
      <c r="J139" s="152" t="e">
        <f t="shared" si="0"/>
        <v>#DIV/0!</v>
      </c>
      <c r="K139" s="50"/>
      <c r="L139" s="50"/>
      <c r="M139" s="49"/>
      <c r="N139" s="49"/>
      <c r="O139" s="49"/>
    </row>
    <row r="140" spans="1:15">
      <c r="A140" s="32">
        <v>133</v>
      </c>
      <c r="B140" s="49"/>
      <c r="C140" s="49"/>
      <c r="D140" s="49"/>
      <c r="E140" s="78"/>
      <c r="F140" s="78"/>
      <c r="G140" s="51"/>
      <c r="H140" s="79"/>
      <c r="I140" s="80"/>
      <c r="J140" s="152" t="e">
        <f t="shared" si="0"/>
        <v>#DIV/0!</v>
      </c>
      <c r="K140" s="50"/>
      <c r="L140" s="50"/>
      <c r="M140" s="49"/>
      <c r="N140" s="49"/>
      <c r="O140" s="49"/>
    </row>
    <row r="141" spans="1:15">
      <c r="A141" s="32">
        <v>134</v>
      </c>
      <c r="B141" s="49"/>
      <c r="C141" s="49"/>
      <c r="D141" s="49"/>
      <c r="E141" s="78"/>
      <c r="F141" s="78"/>
      <c r="G141" s="51"/>
      <c r="H141" s="79"/>
      <c r="I141" s="80"/>
      <c r="J141" s="139" t="e">
        <f t="shared" si="0"/>
        <v>#DIV/0!</v>
      </c>
      <c r="K141" s="50"/>
      <c r="L141" s="50"/>
      <c r="M141" s="49"/>
      <c r="N141" s="49"/>
      <c r="O141" s="49"/>
    </row>
    <row r="142" spans="1:15">
      <c r="A142" s="32">
        <v>135</v>
      </c>
      <c r="B142" s="49"/>
      <c r="C142" s="49"/>
      <c r="D142" s="49"/>
      <c r="E142" s="78"/>
      <c r="F142" s="78"/>
      <c r="G142" s="51"/>
      <c r="H142" s="79"/>
      <c r="I142" s="80"/>
      <c r="J142" s="152" t="e">
        <f t="shared" si="0"/>
        <v>#DIV/0!</v>
      </c>
      <c r="K142" s="50"/>
      <c r="L142" s="50"/>
      <c r="M142" s="49"/>
      <c r="N142" s="49"/>
      <c r="O142" s="49"/>
    </row>
    <row r="143" spans="1:15">
      <c r="A143" s="73">
        <v>136</v>
      </c>
      <c r="B143" s="49"/>
      <c r="C143" s="49"/>
      <c r="D143" s="49"/>
      <c r="E143" s="78"/>
      <c r="F143" s="78"/>
      <c r="G143" s="51"/>
      <c r="H143" s="79"/>
      <c r="I143" s="80"/>
      <c r="J143" s="152" t="e">
        <f t="shared" si="0"/>
        <v>#DIV/0!</v>
      </c>
      <c r="K143" s="50"/>
      <c r="L143" s="50"/>
      <c r="M143" s="49"/>
      <c r="N143" s="49"/>
      <c r="O143" s="49"/>
    </row>
    <row r="144" spans="1:15">
      <c r="A144" s="73">
        <v>137</v>
      </c>
      <c r="B144" s="49"/>
      <c r="C144" s="49"/>
      <c r="D144" s="49"/>
      <c r="E144" s="78"/>
      <c r="F144" s="78"/>
      <c r="G144" s="51"/>
      <c r="H144" s="79"/>
      <c r="I144" s="80"/>
      <c r="J144" s="139" t="e">
        <f t="shared" si="0"/>
        <v>#DIV/0!</v>
      </c>
      <c r="K144" s="50"/>
      <c r="L144" s="50"/>
      <c r="M144" s="49"/>
      <c r="N144" s="49"/>
      <c r="O144" s="49"/>
    </row>
    <row r="145" spans="1:15">
      <c r="A145" s="32">
        <v>138</v>
      </c>
      <c r="B145" s="49"/>
      <c r="C145" s="49"/>
      <c r="D145" s="49"/>
      <c r="E145" s="78"/>
      <c r="F145" s="78"/>
      <c r="G145" s="51"/>
      <c r="H145" s="79"/>
      <c r="I145" s="80"/>
      <c r="J145" s="152" t="e">
        <f t="shared" si="0"/>
        <v>#DIV/0!</v>
      </c>
      <c r="K145" s="50"/>
      <c r="L145" s="50"/>
      <c r="M145" s="49"/>
      <c r="N145" s="49"/>
      <c r="O145" s="49"/>
    </row>
    <row r="146" spans="1:15">
      <c r="A146" s="32">
        <v>139</v>
      </c>
      <c r="B146" s="49"/>
      <c r="C146" s="49"/>
      <c r="D146" s="49"/>
      <c r="E146" s="78"/>
      <c r="F146" s="78"/>
      <c r="G146" s="51"/>
      <c r="H146" s="79"/>
      <c r="I146" s="80"/>
      <c r="J146" s="152" t="e">
        <f t="shared" si="0"/>
        <v>#DIV/0!</v>
      </c>
      <c r="K146" s="50"/>
      <c r="L146" s="50"/>
      <c r="M146" s="49"/>
      <c r="N146" s="49"/>
      <c r="O146" s="49"/>
    </row>
    <row r="147" spans="1:15">
      <c r="A147" s="32">
        <v>140</v>
      </c>
      <c r="B147" s="49"/>
      <c r="C147" s="49"/>
      <c r="D147" s="49"/>
      <c r="E147" s="78"/>
      <c r="F147" s="78"/>
      <c r="G147" s="51"/>
      <c r="H147" s="79"/>
      <c r="I147" s="80"/>
      <c r="J147" s="139" t="e">
        <f t="shared" si="0"/>
        <v>#DIV/0!</v>
      </c>
      <c r="K147" s="50"/>
      <c r="L147" s="50"/>
      <c r="M147" s="49"/>
      <c r="N147" s="49"/>
      <c r="O147" s="49"/>
    </row>
    <row r="148" spans="1:15">
      <c r="A148" s="73">
        <v>141</v>
      </c>
      <c r="B148" s="49"/>
      <c r="C148" s="49"/>
      <c r="D148" s="49"/>
      <c r="E148" s="78"/>
      <c r="F148" s="78"/>
      <c r="G148" s="51"/>
      <c r="H148" s="79"/>
      <c r="I148" s="80"/>
      <c r="J148" s="152" t="e">
        <f t="shared" si="0"/>
        <v>#DIV/0!</v>
      </c>
      <c r="K148" s="50"/>
      <c r="L148" s="50"/>
      <c r="M148" s="49"/>
      <c r="N148" s="49"/>
      <c r="O148" s="49"/>
    </row>
    <row r="149" spans="1:15">
      <c r="A149" s="73">
        <v>142</v>
      </c>
      <c r="B149" s="49"/>
      <c r="C149" s="49"/>
      <c r="D149" s="49"/>
      <c r="E149" s="78"/>
      <c r="F149" s="78"/>
      <c r="G149" s="51"/>
      <c r="H149" s="79"/>
      <c r="I149" s="80"/>
      <c r="J149" s="152" t="e">
        <f t="shared" si="0"/>
        <v>#DIV/0!</v>
      </c>
      <c r="K149" s="50"/>
      <c r="L149" s="50"/>
      <c r="M149" s="49"/>
      <c r="N149" s="49"/>
      <c r="O149" s="49"/>
    </row>
    <row r="150" spans="1:15">
      <c r="A150" s="32">
        <v>143</v>
      </c>
      <c r="B150" s="49"/>
      <c r="C150" s="49"/>
      <c r="D150" s="49"/>
      <c r="E150" s="78"/>
      <c r="F150" s="78"/>
      <c r="G150" s="51"/>
      <c r="H150" s="79"/>
      <c r="I150" s="80"/>
      <c r="J150" s="139" t="e">
        <f t="shared" si="0"/>
        <v>#DIV/0!</v>
      </c>
      <c r="K150" s="50"/>
      <c r="L150" s="50"/>
      <c r="M150" s="49"/>
      <c r="N150" s="49"/>
      <c r="O150" s="49"/>
    </row>
    <row r="151" spans="1:15">
      <c r="A151" s="32">
        <v>144</v>
      </c>
      <c r="B151" s="49"/>
      <c r="C151" s="49"/>
      <c r="D151" s="49"/>
      <c r="E151" s="78"/>
      <c r="F151" s="78"/>
      <c r="G151" s="51"/>
      <c r="H151" s="79"/>
      <c r="I151" s="80"/>
      <c r="J151" s="152" t="e">
        <f t="shared" si="0"/>
        <v>#DIV/0!</v>
      </c>
      <c r="K151" s="50"/>
      <c r="L151" s="50"/>
      <c r="M151" s="49"/>
      <c r="N151" s="49"/>
      <c r="O151" s="49"/>
    </row>
    <row r="152" spans="1:15">
      <c r="A152" s="32">
        <v>145</v>
      </c>
      <c r="B152" s="49"/>
      <c r="C152" s="49"/>
      <c r="D152" s="49"/>
      <c r="E152" s="78"/>
      <c r="F152" s="78"/>
      <c r="G152" s="51"/>
      <c r="H152" s="79"/>
      <c r="I152" s="80"/>
      <c r="J152" s="152" t="e">
        <f t="shared" si="0"/>
        <v>#DIV/0!</v>
      </c>
      <c r="K152" s="50"/>
      <c r="L152" s="50"/>
      <c r="M152" s="49"/>
      <c r="N152" s="49"/>
      <c r="O152" s="49"/>
    </row>
    <row r="153" spans="1:15">
      <c r="A153" s="73">
        <v>146</v>
      </c>
      <c r="B153" s="49"/>
      <c r="C153" s="49"/>
      <c r="D153" s="49"/>
      <c r="E153" s="78"/>
      <c r="F153" s="78"/>
      <c r="G153" s="51"/>
      <c r="H153" s="79"/>
      <c r="I153" s="80"/>
      <c r="J153" s="139" t="e">
        <f t="shared" si="0"/>
        <v>#DIV/0!</v>
      </c>
      <c r="K153" s="50"/>
      <c r="L153" s="50"/>
      <c r="M153" s="49"/>
      <c r="N153" s="49"/>
      <c r="O153" s="49"/>
    </row>
    <row r="154" spans="1:15">
      <c r="A154" s="73">
        <v>147</v>
      </c>
      <c r="B154" s="49"/>
      <c r="C154" s="49"/>
      <c r="D154" s="49"/>
      <c r="E154" s="78"/>
      <c r="F154" s="78"/>
      <c r="G154" s="51"/>
      <c r="H154" s="79"/>
      <c r="I154" s="80"/>
      <c r="J154" s="152" t="e">
        <f t="shared" si="0"/>
        <v>#DIV/0!</v>
      </c>
      <c r="K154" s="50"/>
      <c r="L154" s="50"/>
      <c r="M154" s="49"/>
      <c r="N154" s="49"/>
      <c r="O154" s="49"/>
    </row>
    <row r="155" spans="1:15">
      <c r="A155" s="32">
        <v>148</v>
      </c>
      <c r="B155" s="49"/>
      <c r="C155" s="49"/>
      <c r="D155" s="49"/>
      <c r="E155" s="78"/>
      <c r="F155" s="78"/>
      <c r="G155" s="51"/>
      <c r="H155" s="79"/>
      <c r="I155" s="80"/>
      <c r="J155" s="152" t="e">
        <f t="shared" si="0"/>
        <v>#DIV/0!</v>
      </c>
      <c r="K155" s="50"/>
      <c r="L155" s="50"/>
      <c r="M155" s="49"/>
      <c r="N155" s="49"/>
      <c r="O155" s="49"/>
    </row>
    <row r="156" spans="1:15">
      <c r="A156" s="32">
        <v>149</v>
      </c>
      <c r="B156" s="49"/>
      <c r="C156" s="49"/>
      <c r="D156" s="49"/>
      <c r="E156" s="78"/>
      <c r="F156" s="78"/>
      <c r="G156" s="51"/>
      <c r="H156" s="79"/>
      <c r="I156" s="80"/>
      <c r="J156" s="139" t="e">
        <f t="shared" si="0"/>
        <v>#DIV/0!</v>
      </c>
      <c r="K156" s="50"/>
      <c r="L156" s="50"/>
      <c r="M156" s="49"/>
      <c r="N156" s="49"/>
      <c r="O156" s="49"/>
    </row>
    <row r="157" spans="1:15">
      <c r="A157" s="32">
        <v>150</v>
      </c>
      <c r="B157" s="49"/>
      <c r="C157" s="49"/>
      <c r="D157" s="49"/>
      <c r="E157" s="78"/>
      <c r="F157" s="78"/>
      <c r="G157" s="51"/>
      <c r="H157" s="79"/>
      <c r="I157" s="80"/>
      <c r="J157" s="152" t="e">
        <f t="shared" si="0"/>
        <v>#DIV/0!</v>
      </c>
      <c r="K157" s="50"/>
      <c r="L157" s="50"/>
      <c r="M157" s="49"/>
      <c r="N157" s="49"/>
      <c r="O157" s="49"/>
    </row>
    <row r="158" spans="1:15">
      <c r="A158" s="73">
        <v>151</v>
      </c>
      <c r="B158" s="49"/>
      <c r="C158" s="49"/>
      <c r="D158" s="49"/>
      <c r="E158" s="78"/>
      <c r="F158" s="78"/>
      <c r="G158" s="51"/>
      <c r="H158" s="79"/>
      <c r="I158" s="80"/>
      <c r="J158" s="152" t="e">
        <f t="shared" si="0"/>
        <v>#DIV/0!</v>
      </c>
      <c r="K158" s="50"/>
      <c r="L158" s="50"/>
      <c r="M158" s="49"/>
      <c r="N158" s="49"/>
      <c r="O158" s="49"/>
    </row>
    <row r="159" spans="1:15">
      <c r="A159" s="73">
        <v>152</v>
      </c>
      <c r="B159" s="49"/>
      <c r="C159" s="49"/>
      <c r="D159" s="49"/>
      <c r="E159" s="78"/>
      <c r="F159" s="78"/>
      <c r="G159" s="51"/>
      <c r="H159" s="79"/>
      <c r="I159" s="80"/>
      <c r="J159" s="139" t="e">
        <f t="shared" si="0"/>
        <v>#DIV/0!</v>
      </c>
      <c r="K159" s="50"/>
      <c r="L159" s="50"/>
      <c r="M159" s="49"/>
      <c r="N159" s="49"/>
      <c r="O159" s="49"/>
    </row>
    <row r="160" spans="1:15">
      <c r="A160" s="32">
        <v>153</v>
      </c>
      <c r="B160" s="49"/>
      <c r="C160" s="49"/>
      <c r="D160" s="49"/>
      <c r="E160" s="78"/>
      <c r="F160" s="78"/>
      <c r="G160" s="51"/>
      <c r="H160" s="79"/>
      <c r="I160" s="80"/>
      <c r="J160" s="152" t="e">
        <f t="shared" si="0"/>
        <v>#DIV/0!</v>
      </c>
      <c r="K160" s="50"/>
      <c r="L160" s="50"/>
      <c r="M160" s="49"/>
      <c r="N160" s="49"/>
      <c r="O160" s="49"/>
    </row>
    <row r="161" spans="1:15">
      <c r="A161" s="32">
        <v>154</v>
      </c>
      <c r="B161" s="49"/>
      <c r="C161" s="49"/>
      <c r="D161" s="49"/>
      <c r="E161" s="78"/>
      <c r="F161" s="78"/>
      <c r="G161" s="51"/>
      <c r="H161" s="79"/>
      <c r="I161" s="80"/>
      <c r="J161" s="152" t="e">
        <f t="shared" si="0"/>
        <v>#DIV/0!</v>
      </c>
      <c r="K161" s="50"/>
      <c r="L161" s="50"/>
      <c r="M161" s="49"/>
      <c r="N161" s="49"/>
      <c r="O161" s="49"/>
    </row>
    <row r="162" spans="1:15">
      <c r="A162" s="32">
        <v>155</v>
      </c>
      <c r="B162" s="49"/>
      <c r="C162" s="49"/>
      <c r="D162" s="49"/>
      <c r="E162" s="78"/>
      <c r="F162" s="78"/>
      <c r="G162" s="51"/>
      <c r="H162" s="79"/>
      <c r="I162" s="80"/>
      <c r="J162" s="139" t="e">
        <f t="shared" si="0"/>
        <v>#DIV/0!</v>
      </c>
      <c r="K162" s="50"/>
      <c r="L162" s="50"/>
      <c r="M162" s="49"/>
      <c r="N162" s="49"/>
      <c r="O162" s="49"/>
    </row>
    <row r="163" spans="1:15">
      <c r="A163" s="73">
        <v>156</v>
      </c>
      <c r="B163" s="49"/>
      <c r="C163" s="49"/>
      <c r="D163" s="49"/>
      <c r="E163" s="78"/>
      <c r="F163" s="78"/>
      <c r="G163" s="51"/>
      <c r="H163" s="79"/>
      <c r="I163" s="80"/>
      <c r="J163" s="152" t="e">
        <f t="shared" si="0"/>
        <v>#DIV/0!</v>
      </c>
      <c r="K163" s="50"/>
      <c r="L163" s="50"/>
      <c r="M163" s="49"/>
      <c r="N163" s="49"/>
      <c r="O163" s="49"/>
    </row>
    <row r="164" spans="1:15">
      <c r="A164" s="73">
        <v>157</v>
      </c>
      <c r="B164" s="49"/>
      <c r="C164" s="49"/>
      <c r="D164" s="49"/>
      <c r="E164" s="78"/>
      <c r="F164" s="78"/>
      <c r="G164" s="51"/>
      <c r="H164" s="79"/>
      <c r="I164" s="80"/>
      <c r="J164" s="152" t="e">
        <f t="shared" si="0"/>
        <v>#DIV/0!</v>
      </c>
      <c r="K164" s="50"/>
      <c r="L164" s="50"/>
      <c r="M164" s="49"/>
      <c r="N164" s="49"/>
      <c r="O164" s="49"/>
    </row>
    <row r="165" spans="1:15">
      <c r="A165" s="32">
        <v>158</v>
      </c>
      <c r="B165" s="49"/>
      <c r="C165" s="49"/>
      <c r="D165" s="49"/>
      <c r="E165" s="78"/>
      <c r="F165" s="78"/>
      <c r="G165" s="51"/>
      <c r="H165" s="79"/>
      <c r="I165" s="80"/>
      <c r="J165" s="139" t="e">
        <f t="shared" si="0"/>
        <v>#DIV/0!</v>
      </c>
      <c r="K165" s="50"/>
      <c r="L165" s="50"/>
      <c r="M165" s="49"/>
      <c r="N165" s="49"/>
      <c r="O165" s="49"/>
    </row>
    <row r="166" spans="1:15">
      <c r="A166" s="32">
        <v>159</v>
      </c>
      <c r="B166" s="49"/>
      <c r="C166" s="49"/>
      <c r="D166" s="49"/>
      <c r="E166" s="78"/>
      <c r="F166" s="78"/>
      <c r="G166" s="51"/>
      <c r="H166" s="79"/>
      <c r="I166" s="80"/>
      <c r="J166" s="152" t="e">
        <f t="shared" si="0"/>
        <v>#DIV/0!</v>
      </c>
      <c r="K166" s="50"/>
      <c r="L166" s="50"/>
      <c r="M166" s="49"/>
      <c r="N166" s="49"/>
      <c r="O166" s="49"/>
    </row>
    <row r="167" spans="1:15">
      <c r="A167" s="32">
        <v>160</v>
      </c>
      <c r="B167" s="49"/>
      <c r="C167" s="49"/>
      <c r="D167" s="49"/>
      <c r="E167" s="78"/>
      <c r="F167" s="78"/>
      <c r="G167" s="51"/>
      <c r="H167" s="79"/>
      <c r="I167" s="80"/>
      <c r="J167" s="152" t="e">
        <f t="shared" si="0"/>
        <v>#DIV/0!</v>
      </c>
      <c r="K167" s="50"/>
      <c r="L167" s="50"/>
      <c r="M167" s="49"/>
      <c r="N167" s="49"/>
      <c r="O167" s="49"/>
    </row>
    <row r="168" spans="1:15">
      <c r="A168" s="73">
        <v>161</v>
      </c>
      <c r="B168" s="49"/>
      <c r="C168" s="49"/>
      <c r="D168" s="49"/>
      <c r="E168" s="78"/>
      <c r="F168" s="78"/>
      <c r="G168" s="51"/>
      <c r="H168" s="79"/>
      <c r="I168" s="80"/>
      <c r="J168" s="139" t="e">
        <f t="shared" si="0"/>
        <v>#DIV/0!</v>
      </c>
      <c r="K168" s="50"/>
      <c r="L168" s="50"/>
      <c r="M168" s="49"/>
      <c r="N168" s="49"/>
      <c r="O168" s="49"/>
    </row>
    <row r="169" spans="1:15">
      <c r="A169" s="73">
        <v>162</v>
      </c>
      <c r="B169" s="49"/>
      <c r="C169" s="49"/>
      <c r="D169" s="49"/>
      <c r="E169" s="78"/>
      <c r="F169" s="78"/>
      <c r="G169" s="51"/>
      <c r="H169" s="79"/>
      <c r="I169" s="80"/>
      <c r="J169" s="152" t="e">
        <f t="shared" si="0"/>
        <v>#DIV/0!</v>
      </c>
      <c r="K169" s="50"/>
      <c r="L169" s="50"/>
      <c r="M169" s="49"/>
      <c r="N169" s="49"/>
      <c r="O169" s="49"/>
    </row>
    <row r="170" spans="1:15">
      <c r="A170" s="32">
        <v>163</v>
      </c>
      <c r="B170" s="49"/>
      <c r="C170" s="49"/>
      <c r="D170" s="49"/>
      <c r="E170" s="78"/>
      <c r="F170" s="78"/>
      <c r="G170" s="51"/>
      <c r="H170" s="79"/>
      <c r="I170" s="80"/>
      <c r="J170" s="152" t="e">
        <f t="shared" si="0"/>
        <v>#DIV/0!</v>
      </c>
      <c r="K170" s="50"/>
      <c r="L170" s="50"/>
      <c r="M170" s="49"/>
      <c r="N170" s="49"/>
      <c r="O170" s="49"/>
    </row>
    <row r="171" spans="1:15">
      <c r="A171" s="32">
        <v>164</v>
      </c>
      <c r="B171" s="49"/>
      <c r="C171" s="49"/>
      <c r="D171" s="49"/>
      <c r="E171" s="78"/>
      <c r="F171" s="78"/>
      <c r="G171" s="51"/>
      <c r="H171" s="79"/>
      <c r="I171" s="80"/>
      <c r="J171" s="139" t="e">
        <f t="shared" si="0"/>
        <v>#DIV/0!</v>
      </c>
      <c r="K171" s="50"/>
      <c r="L171" s="50"/>
      <c r="M171" s="49"/>
      <c r="N171" s="49"/>
      <c r="O171" s="49"/>
    </row>
    <row r="172" spans="1:15">
      <c r="A172" s="32">
        <v>165</v>
      </c>
      <c r="B172" s="49"/>
      <c r="C172" s="49"/>
      <c r="D172" s="49"/>
      <c r="E172" s="78"/>
      <c r="F172" s="78"/>
      <c r="G172" s="51"/>
      <c r="H172" s="79"/>
      <c r="I172" s="80"/>
      <c r="J172" s="152" t="e">
        <f t="shared" si="0"/>
        <v>#DIV/0!</v>
      </c>
      <c r="K172" s="50"/>
      <c r="L172" s="50"/>
      <c r="M172" s="49"/>
      <c r="N172" s="49"/>
      <c r="O172" s="49"/>
    </row>
    <row r="173" spans="1:15">
      <c r="A173" s="73">
        <v>166</v>
      </c>
      <c r="B173" s="49"/>
      <c r="C173" s="49"/>
      <c r="D173" s="49"/>
      <c r="E173" s="78"/>
      <c r="F173" s="78"/>
      <c r="G173" s="51"/>
      <c r="H173" s="79"/>
      <c r="I173" s="80"/>
      <c r="J173" s="152" t="e">
        <f t="shared" si="0"/>
        <v>#DIV/0!</v>
      </c>
      <c r="K173" s="50"/>
      <c r="L173" s="50"/>
      <c r="M173" s="49"/>
      <c r="N173" s="49"/>
      <c r="O173" s="49"/>
    </row>
    <row r="174" spans="1:15">
      <c r="A174" s="73">
        <v>167</v>
      </c>
      <c r="B174" s="49"/>
      <c r="C174" s="49"/>
      <c r="D174" s="49"/>
      <c r="E174" s="78"/>
      <c r="F174" s="78"/>
      <c r="G174" s="51"/>
      <c r="H174" s="79"/>
      <c r="I174" s="80"/>
      <c r="J174" s="139" t="e">
        <f t="shared" si="0"/>
        <v>#DIV/0!</v>
      </c>
      <c r="K174" s="50"/>
      <c r="L174" s="50"/>
      <c r="M174" s="49"/>
      <c r="N174" s="49"/>
      <c r="O174" s="49"/>
    </row>
    <row r="175" spans="1:15">
      <c r="A175" s="32">
        <v>168</v>
      </c>
      <c r="B175" s="49"/>
      <c r="C175" s="49"/>
      <c r="D175" s="49"/>
      <c r="E175" s="78"/>
      <c r="F175" s="78"/>
      <c r="G175" s="51"/>
      <c r="H175" s="79"/>
      <c r="I175" s="80"/>
      <c r="J175" s="152" t="e">
        <f t="shared" si="0"/>
        <v>#DIV/0!</v>
      </c>
      <c r="K175" s="50"/>
      <c r="L175" s="50"/>
      <c r="M175" s="49"/>
      <c r="N175" s="49"/>
      <c r="O175" s="49"/>
    </row>
    <row r="176" spans="1:15">
      <c r="A176" s="32">
        <v>169</v>
      </c>
      <c r="B176" s="49"/>
      <c r="C176" s="49"/>
      <c r="D176" s="49"/>
      <c r="E176" s="78"/>
      <c r="F176" s="78"/>
      <c r="G176" s="51"/>
      <c r="H176" s="79"/>
      <c r="I176" s="80"/>
      <c r="J176" s="152" t="e">
        <f t="shared" si="0"/>
        <v>#DIV/0!</v>
      </c>
      <c r="K176" s="50"/>
      <c r="L176" s="50"/>
      <c r="M176" s="49"/>
      <c r="N176" s="49"/>
      <c r="O176" s="49"/>
    </row>
    <row r="177" spans="1:15">
      <c r="A177" s="32">
        <v>170</v>
      </c>
      <c r="B177" s="49"/>
      <c r="C177" s="49"/>
      <c r="D177" s="49"/>
      <c r="E177" s="78"/>
      <c r="F177" s="78"/>
      <c r="G177" s="51"/>
      <c r="H177" s="79"/>
      <c r="I177" s="80"/>
      <c r="J177" s="139" t="e">
        <f t="shared" si="0"/>
        <v>#DIV/0!</v>
      </c>
      <c r="K177" s="50"/>
      <c r="L177" s="50"/>
      <c r="M177" s="49"/>
      <c r="N177" s="49"/>
      <c r="O177" s="49"/>
    </row>
    <row r="178" spans="1:15">
      <c r="A178" s="73">
        <v>171</v>
      </c>
      <c r="B178" s="49"/>
      <c r="C178" s="49"/>
      <c r="D178" s="49"/>
      <c r="E178" s="78"/>
      <c r="F178" s="78"/>
      <c r="G178" s="51"/>
      <c r="H178" s="79"/>
      <c r="I178" s="80"/>
      <c r="J178" s="152" t="e">
        <f t="shared" si="0"/>
        <v>#DIV/0!</v>
      </c>
      <c r="K178" s="50"/>
      <c r="L178" s="50"/>
      <c r="M178" s="49"/>
      <c r="N178" s="49"/>
      <c r="O178" s="49"/>
    </row>
    <row r="179" spans="1:15">
      <c r="A179" s="73">
        <v>172</v>
      </c>
      <c r="B179" s="49"/>
      <c r="C179" s="49"/>
      <c r="D179" s="49"/>
      <c r="E179" s="78"/>
      <c r="F179" s="78"/>
      <c r="G179" s="51"/>
      <c r="H179" s="79"/>
      <c r="I179" s="80"/>
      <c r="J179" s="152" t="e">
        <f t="shared" si="0"/>
        <v>#DIV/0!</v>
      </c>
      <c r="K179" s="50"/>
      <c r="L179" s="50"/>
      <c r="M179" s="49"/>
      <c r="N179" s="49"/>
      <c r="O179" s="49"/>
    </row>
    <row r="180" spans="1:15">
      <c r="A180" s="32">
        <v>173</v>
      </c>
      <c r="B180" s="49"/>
      <c r="C180" s="49"/>
      <c r="D180" s="49"/>
      <c r="E180" s="78"/>
      <c r="F180" s="78"/>
      <c r="G180" s="51"/>
      <c r="H180" s="79"/>
      <c r="I180" s="80"/>
      <c r="J180" s="139" t="e">
        <f t="shared" si="0"/>
        <v>#DIV/0!</v>
      </c>
      <c r="K180" s="50"/>
      <c r="L180" s="50"/>
      <c r="M180" s="49"/>
      <c r="N180" s="49"/>
      <c r="O180" s="49"/>
    </row>
    <row r="181" spans="1:15">
      <c r="A181" s="32">
        <v>174</v>
      </c>
      <c r="B181" s="49"/>
      <c r="C181" s="49"/>
      <c r="D181" s="49"/>
      <c r="E181" s="78"/>
      <c r="F181" s="78"/>
      <c r="G181" s="51"/>
      <c r="H181" s="79"/>
      <c r="I181" s="80"/>
      <c r="J181" s="152" t="e">
        <f t="shared" si="0"/>
        <v>#DIV/0!</v>
      </c>
      <c r="K181" s="50"/>
      <c r="L181" s="50"/>
      <c r="M181" s="49"/>
      <c r="N181" s="49"/>
      <c r="O181" s="49"/>
    </row>
    <row r="182" spans="1:15">
      <c r="A182" s="32">
        <v>175</v>
      </c>
      <c r="B182" s="49"/>
      <c r="C182" s="49"/>
      <c r="D182" s="49"/>
      <c r="E182" s="78"/>
      <c r="F182" s="78"/>
      <c r="G182" s="51"/>
      <c r="H182" s="79"/>
      <c r="I182" s="80"/>
      <c r="J182" s="152" t="e">
        <f t="shared" si="0"/>
        <v>#DIV/0!</v>
      </c>
      <c r="K182" s="50"/>
      <c r="L182" s="50"/>
      <c r="M182" s="49"/>
      <c r="N182" s="49"/>
      <c r="O182" s="49"/>
    </row>
    <row r="183" spans="1:15">
      <c r="A183" s="73">
        <v>176</v>
      </c>
      <c r="B183" s="49"/>
      <c r="C183" s="49"/>
      <c r="D183" s="49"/>
      <c r="E183" s="78"/>
      <c r="F183" s="78"/>
      <c r="G183" s="51"/>
      <c r="H183" s="79"/>
      <c r="I183" s="80"/>
      <c r="J183" s="139" t="e">
        <f t="shared" si="0"/>
        <v>#DIV/0!</v>
      </c>
      <c r="K183" s="50"/>
      <c r="L183" s="50"/>
      <c r="M183" s="49"/>
      <c r="N183" s="49"/>
      <c r="O183" s="49"/>
    </row>
    <row r="184" spans="1:15">
      <c r="A184" s="73">
        <v>177</v>
      </c>
      <c r="B184" s="49"/>
      <c r="C184" s="49"/>
      <c r="D184" s="49"/>
      <c r="E184" s="78"/>
      <c r="F184" s="78"/>
      <c r="G184" s="51"/>
      <c r="H184" s="79"/>
      <c r="I184" s="80"/>
      <c r="J184" s="152" t="e">
        <f t="shared" si="0"/>
        <v>#DIV/0!</v>
      </c>
      <c r="K184" s="50"/>
      <c r="L184" s="50"/>
      <c r="M184" s="49"/>
      <c r="N184" s="49"/>
      <c r="O184" s="49"/>
    </row>
    <row r="185" spans="1:15">
      <c r="A185" s="32">
        <v>178</v>
      </c>
      <c r="B185" s="49"/>
      <c r="C185" s="49"/>
      <c r="D185" s="49"/>
      <c r="E185" s="78"/>
      <c r="F185" s="78"/>
      <c r="G185" s="51"/>
      <c r="H185" s="79"/>
      <c r="I185" s="80"/>
      <c r="J185" s="152" t="e">
        <f t="shared" si="0"/>
        <v>#DIV/0!</v>
      </c>
      <c r="K185" s="50"/>
      <c r="L185" s="50"/>
      <c r="M185" s="49"/>
      <c r="N185" s="49"/>
      <c r="O185" s="49"/>
    </row>
    <row r="186" spans="1:15">
      <c r="A186" s="32">
        <v>179</v>
      </c>
      <c r="B186" s="49"/>
      <c r="C186" s="49"/>
      <c r="D186" s="49"/>
      <c r="E186" s="78"/>
      <c r="F186" s="78"/>
      <c r="G186" s="51"/>
      <c r="H186" s="79"/>
      <c r="I186" s="80"/>
      <c r="J186" s="139" t="e">
        <f t="shared" si="0"/>
        <v>#DIV/0!</v>
      </c>
      <c r="K186" s="50"/>
      <c r="L186" s="50"/>
      <c r="M186" s="49"/>
      <c r="N186" s="49"/>
      <c r="O186" s="49"/>
    </row>
    <row r="187" spans="1:15">
      <c r="A187" s="32">
        <v>180</v>
      </c>
      <c r="B187" s="49"/>
      <c r="C187" s="49"/>
      <c r="D187" s="49"/>
      <c r="E187" s="78"/>
      <c r="F187" s="78"/>
      <c r="G187" s="51"/>
      <c r="H187" s="79"/>
      <c r="I187" s="80"/>
      <c r="J187" s="152" t="e">
        <f t="shared" si="0"/>
        <v>#DIV/0!</v>
      </c>
      <c r="K187" s="50"/>
      <c r="L187" s="50"/>
      <c r="M187" s="49"/>
      <c r="N187" s="49"/>
      <c r="O187" s="49"/>
    </row>
    <row r="188" spans="1:15">
      <c r="A188" s="73">
        <v>181</v>
      </c>
      <c r="B188" s="49"/>
      <c r="C188" s="49"/>
      <c r="D188" s="49"/>
      <c r="E188" s="78"/>
      <c r="F188" s="78"/>
      <c r="G188" s="51"/>
      <c r="H188" s="79"/>
      <c r="I188" s="80"/>
      <c r="J188" s="152" t="e">
        <f t="shared" si="0"/>
        <v>#DIV/0!</v>
      </c>
      <c r="K188" s="50"/>
      <c r="L188" s="50"/>
      <c r="M188" s="49"/>
      <c r="N188" s="49"/>
      <c r="O188" s="49"/>
    </row>
    <row r="189" spans="1:15">
      <c r="A189" s="73">
        <v>182</v>
      </c>
      <c r="B189" s="49"/>
      <c r="C189" s="49"/>
      <c r="D189" s="49"/>
      <c r="E189" s="78"/>
      <c r="F189" s="78"/>
      <c r="G189" s="51"/>
      <c r="H189" s="79"/>
      <c r="I189" s="80"/>
      <c r="J189" s="139" t="e">
        <f t="shared" si="0"/>
        <v>#DIV/0!</v>
      </c>
      <c r="K189" s="50"/>
      <c r="L189" s="50"/>
      <c r="M189" s="49"/>
      <c r="N189" s="49"/>
      <c r="O189" s="49"/>
    </row>
    <row r="190" spans="1:15">
      <c r="A190" s="32">
        <v>183</v>
      </c>
      <c r="B190" s="49"/>
      <c r="C190" s="49"/>
      <c r="D190" s="49"/>
      <c r="E190" s="78"/>
      <c r="F190" s="78"/>
      <c r="G190" s="51"/>
      <c r="H190" s="79"/>
      <c r="I190" s="80"/>
      <c r="J190" s="152" t="e">
        <f t="shared" si="0"/>
        <v>#DIV/0!</v>
      </c>
      <c r="K190" s="50"/>
      <c r="L190" s="50"/>
      <c r="M190" s="49"/>
      <c r="N190" s="49"/>
      <c r="O190" s="49"/>
    </row>
    <row r="191" spans="1:15">
      <c r="A191" s="32">
        <v>184</v>
      </c>
      <c r="B191" s="49"/>
      <c r="C191" s="49"/>
      <c r="D191" s="49"/>
      <c r="E191" s="78"/>
      <c r="F191" s="78"/>
      <c r="G191" s="51"/>
      <c r="H191" s="79"/>
      <c r="I191" s="80"/>
      <c r="J191" s="152" t="e">
        <f t="shared" si="0"/>
        <v>#DIV/0!</v>
      </c>
      <c r="K191" s="50"/>
      <c r="L191" s="50"/>
      <c r="M191" s="49"/>
      <c r="N191" s="49"/>
      <c r="O191" s="49"/>
    </row>
    <row r="192" spans="1:15">
      <c r="A192" s="32">
        <v>185</v>
      </c>
      <c r="B192" s="49"/>
      <c r="C192" s="49"/>
      <c r="D192" s="49"/>
      <c r="E192" s="78"/>
      <c r="F192" s="78"/>
      <c r="G192" s="51"/>
      <c r="H192" s="79"/>
      <c r="I192" s="80"/>
      <c r="J192" s="139" t="e">
        <f t="shared" si="0"/>
        <v>#DIV/0!</v>
      </c>
      <c r="K192" s="50"/>
      <c r="L192" s="50"/>
      <c r="M192" s="49"/>
      <c r="N192" s="49"/>
      <c r="O192" s="49"/>
    </row>
    <row r="193" spans="1:15">
      <c r="A193" s="73">
        <v>186</v>
      </c>
      <c r="B193" s="49"/>
      <c r="C193" s="49"/>
      <c r="D193" s="49"/>
      <c r="E193" s="78"/>
      <c r="F193" s="78"/>
      <c r="G193" s="51"/>
      <c r="H193" s="79"/>
      <c r="I193" s="80"/>
      <c r="J193" s="152" t="e">
        <f t="shared" si="0"/>
        <v>#DIV/0!</v>
      </c>
      <c r="K193" s="50"/>
      <c r="L193" s="50"/>
      <c r="M193" s="49"/>
      <c r="N193" s="49"/>
      <c r="O193" s="49"/>
    </row>
    <row r="194" spans="1:15">
      <c r="A194" s="73">
        <v>187</v>
      </c>
      <c r="B194" s="49"/>
      <c r="C194" s="49"/>
      <c r="D194" s="49"/>
      <c r="E194" s="78"/>
      <c r="F194" s="78"/>
      <c r="G194" s="51"/>
      <c r="H194" s="79"/>
      <c r="I194" s="80"/>
      <c r="J194" s="152" t="e">
        <f t="shared" si="0"/>
        <v>#DIV/0!</v>
      </c>
      <c r="K194" s="50"/>
      <c r="L194" s="50"/>
      <c r="M194" s="49"/>
      <c r="N194" s="49"/>
      <c r="O194" s="49"/>
    </row>
    <row r="195" spans="1:15">
      <c r="A195" s="32">
        <v>188</v>
      </c>
      <c r="B195" s="49"/>
      <c r="C195" s="49"/>
      <c r="D195" s="49"/>
      <c r="E195" s="78"/>
      <c r="F195" s="78"/>
      <c r="G195" s="51"/>
      <c r="H195" s="79"/>
      <c r="I195" s="80"/>
      <c r="J195" s="139" t="e">
        <f t="shared" si="0"/>
        <v>#DIV/0!</v>
      </c>
      <c r="K195" s="50"/>
      <c r="L195" s="50"/>
      <c r="M195" s="49"/>
      <c r="N195" s="49"/>
      <c r="O195" s="49"/>
    </row>
    <row r="196" spans="1:15">
      <c r="A196" s="32">
        <v>189</v>
      </c>
      <c r="B196" s="49"/>
      <c r="C196" s="49"/>
      <c r="D196" s="49"/>
      <c r="E196" s="78"/>
      <c r="F196" s="78"/>
      <c r="G196" s="51"/>
      <c r="H196" s="79"/>
      <c r="I196" s="80"/>
      <c r="J196" s="152" t="e">
        <f t="shared" si="0"/>
        <v>#DIV/0!</v>
      </c>
      <c r="K196" s="50"/>
      <c r="L196" s="50"/>
      <c r="M196" s="49"/>
      <c r="N196" s="49"/>
      <c r="O196" s="49"/>
    </row>
    <row r="197" spans="1:15">
      <c r="A197" s="32">
        <v>190</v>
      </c>
      <c r="B197" s="49"/>
      <c r="C197" s="49"/>
      <c r="D197" s="49"/>
      <c r="E197" s="78"/>
      <c r="F197" s="78"/>
      <c r="G197" s="51"/>
      <c r="H197" s="79"/>
      <c r="I197" s="80"/>
      <c r="J197" s="152" t="e">
        <f t="shared" si="0"/>
        <v>#DIV/0!</v>
      </c>
      <c r="K197" s="50"/>
      <c r="L197" s="50"/>
      <c r="M197" s="49"/>
      <c r="N197" s="49"/>
      <c r="O197" s="49"/>
    </row>
    <row r="198" spans="1:15">
      <c r="A198" s="73">
        <v>191</v>
      </c>
      <c r="B198" s="49"/>
      <c r="C198" s="49"/>
      <c r="D198" s="49"/>
      <c r="E198" s="78"/>
      <c r="F198" s="78"/>
      <c r="G198" s="51"/>
      <c r="H198" s="79"/>
      <c r="I198" s="80"/>
      <c r="J198" s="139" t="e">
        <f t="shared" si="0"/>
        <v>#DIV/0!</v>
      </c>
      <c r="K198" s="50"/>
      <c r="L198" s="50"/>
      <c r="M198" s="49"/>
      <c r="N198" s="49"/>
      <c r="O198" s="49"/>
    </row>
    <row r="199" spans="1:15">
      <c r="A199" s="73">
        <v>192</v>
      </c>
      <c r="B199" s="49"/>
      <c r="C199" s="49"/>
      <c r="D199" s="49"/>
      <c r="E199" s="78"/>
      <c r="F199" s="78"/>
      <c r="G199" s="51"/>
      <c r="H199" s="79"/>
      <c r="I199" s="80"/>
      <c r="J199" s="152" t="e">
        <f t="shared" si="0"/>
        <v>#DIV/0!</v>
      </c>
      <c r="K199" s="50"/>
      <c r="L199" s="50"/>
      <c r="M199" s="49"/>
      <c r="N199" s="49"/>
      <c r="O199" s="49"/>
    </row>
    <row r="200" spans="1:15">
      <c r="A200" s="32">
        <v>193</v>
      </c>
      <c r="B200" s="49"/>
      <c r="C200" s="49"/>
      <c r="D200" s="49"/>
      <c r="E200" s="78"/>
      <c r="F200" s="78"/>
      <c r="G200" s="51"/>
      <c r="H200" s="79"/>
      <c r="I200" s="80"/>
      <c r="J200" s="152" t="e">
        <f t="shared" si="0"/>
        <v>#DIV/0!</v>
      </c>
      <c r="K200" s="50"/>
      <c r="L200" s="50"/>
      <c r="M200" s="49"/>
      <c r="N200" s="49"/>
      <c r="O200" s="49"/>
    </row>
    <row r="201" spans="1:15">
      <c r="A201" s="32">
        <v>194</v>
      </c>
      <c r="B201" s="49"/>
      <c r="C201" s="49"/>
      <c r="D201" s="49"/>
      <c r="E201" s="78"/>
      <c r="F201" s="78"/>
      <c r="G201" s="51"/>
      <c r="H201" s="79"/>
      <c r="I201" s="80"/>
      <c r="J201" s="139" t="e">
        <f t="shared" si="0"/>
        <v>#DIV/0!</v>
      </c>
      <c r="K201" s="50"/>
      <c r="L201" s="50"/>
      <c r="M201" s="49"/>
      <c r="N201" s="49"/>
      <c r="O201" s="49"/>
    </row>
    <row r="202" spans="1:15">
      <c r="A202" s="32">
        <v>195</v>
      </c>
      <c r="B202" s="49"/>
      <c r="C202" s="49"/>
      <c r="D202" s="49"/>
      <c r="E202" s="78"/>
      <c r="F202" s="78"/>
      <c r="G202" s="51"/>
      <c r="H202" s="79"/>
      <c r="I202" s="80"/>
      <c r="J202" s="152" t="e">
        <f t="shared" si="0"/>
        <v>#DIV/0!</v>
      </c>
      <c r="K202" s="50"/>
      <c r="L202" s="50"/>
      <c r="M202" s="49"/>
      <c r="N202" s="49"/>
      <c r="O202" s="49"/>
    </row>
    <row r="203" spans="1:15">
      <c r="A203" s="73">
        <v>196</v>
      </c>
      <c r="B203" s="49"/>
      <c r="C203" s="49"/>
      <c r="D203" s="49"/>
      <c r="E203" s="78"/>
      <c r="F203" s="78"/>
      <c r="G203" s="51"/>
      <c r="H203" s="79"/>
      <c r="I203" s="80"/>
      <c r="J203" s="152" t="e">
        <f t="shared" si="0"/>
        <v>#DIV/0!</v>
      </c>
      <c r="K203" s="50"/>
      <c r="L203" s="50"/>
      <c r="M203" s="49"/>
      <c r="N203" s="49"/>
      <c r="O203" s="49"/>
    </row>
    <row r="204" spans="1:15">
      <c r="A204" s="73">
        <v>197</v>
      </c>
      <c r="B204" s="49"/>
      <c r="C204" s="49"/>
      <c r="D204" s="49"/>
      <c r="E204" s="78"/>
      <c r="F204" s="78"/>
      <c r="G204" s="51"/>
      <c r="H204" s="79"/>
      <c r="I204" s="80"/>
      <c r="J204" s="139" t="e">
        <f t="shared" si="0"/>
        <v>#DIV/0!</v>
      </c>
      <c r="K204" s="50"/>
      <c r="L204" s="50"/>
      <c r="M204" s="49"/>
      <c r="N204" s="49"/>
      <c r="O204" s="49"/>
    </row>
    <row r="205" spans="1:15">
      <c r="A205" s="32">
        <v>198</v>
      </c>
      <c r="B205" s="49"/>
      <c r="C205" s="49"/>
      <c r="D205" s="49"/>
      <c r="E205" s="78"/>
      <c r="F205" s="78"/>
      <c r="G205" s="51"/>
      <c r="H205" s="79"/>
      <c r="I205" s="80"/>
      <c r="J205" s="152" t="e">
        <f t="shared" si="0"/>
        <v>#DIV/0!</v>
      </c>
      <c r="K205" s="50"/>
      <c r="L205" s="50"/>
      <c r="M205" s="49"/>
      <c r="N205" s="49"/>
      <c r="O205" s="49"/>
    </row>
    <row r="206" spans="1:15">
      <c r="A206" s="32">
        <v>199</v>
      </c>
      <c r="B206" s="49"/>
      <c r="C206" s="49"/>
      <c r="D206" s="49"/>
      <c r="E206" s="78"/>
      <c r="F206" s="78"/>
      <c r="G206" s="51"/>
      <c r="H206" s="79"/>
      <c r="I206" s="80"/>
      <c r="J206" s="152" t="e">
        <f t="shared" si="0"/>
        <v>#DIV/0!</v>
      </c>
      <c r="K206" s="50"/>
      <c r="L206" s="50"/>
      <c r="M206" s="49"/>
      <c r="N206" s="49"/>
      <c r="O206" s="49"/>
    </row>
    <row r="207" spans="1:15">
      <c r="A207" s="32">
        <v>200</v>
      </c>
      <c r="B207" s="49"/>
      <c r="C207" s="49"/>
      <c r="D207" s="49"/>
      <c r="E207" s="78"/>
      <c r="F207" s="78"/>
      <c r="G207" s="51"/>
      <c r="H207" s="79"/>
      <c r="I207" s="80"/>
      <c r="J207" s="139" t="e">
        <f t="shared" si="0"/>
        <v>#DIV/0!</v>
      </c>
      <c r="K207" s="50"/>
      <c r="L207" s="50"/>
      <c r="M207" s="49"/>
      <c r="N207" s="49"/>
      <c r="O207" s="49"/>
    </row>
    <row r="208" spans="1:15">
      <c r="A208" s="73">
        <v>201</v>
      </c>
      <c r="B208" s="49"/>
      <c r="C208" s="49"/>
      <c r="D208" s="49"/>
      <c r="E208" s="78"/>
      <c r="F208" s="78"/>
      <c r="G208" s="51"/>
      <c r="H208" s="79"/>
      <c r="I208" s="80"/>
      <c r="J208" s="152" t="e">
        <f t="shared" si="0"/>
        <v>#DIV/0!</v>
      </c>
      <c r="K208" s="50"/>
      <c r="L208" s="50"/>
      <c r="M208" s="49"/>
      <c r="N208" s="49"/>
      <c r="O208" s="49"/>
    </row>
    <row r="209" spans="1:15">
      <c r="A209" s="73">
        <v>202</v>
      </c>
      <c r="B209" s="49"/>
      <c r="C209" s="49"/>
      <c r="D209" s="49"/>
      <c r="E209" s="78"/>
      <c r="F209" s="78"/>
      <c r="G209" s="51"/>
      <c r="H209" s="79"/>
      <c r="I209" s="80"/>
      <c r="J209" s="152" t="e">
        <f t="shared" si="0"/>
        <v>#DIV/0!</v>
      </c>
      <c r="K209" s="50"/>
      <c r="L209" s="50"/>
      <c r="M209" s="49"/>
      <c r="N209" s="49"/>
      <c r="O209" s="49"/>
    </row>
    <row r="210" spans="1:15">
      <c r="A210" s="32">
        <v>203</v>
      </c>
      <c r="B210" s="49"/>
      <c r="C210" s="49"/>
      <c r="D210" s="49"/>
      <c r="E210" s="78"/>
      <c r="F210" s="78"/>
      <c r="G210" s="51"/>
      <c r="H210" s="79"/>
      <c r="I210" s="80"/>
      <c r="J210" s="139" t="e">
        <f t="shared" si="0"/>
        <v>#DIV/0!</v>
      </c>
      <c r="K210" s="50"/>
      <c r="L210" s="50"/>
      <c r="M210" s="49"/>
      <c r="N210" s="49"/>
      <c r="O210" s="49"/>
    </row>
    <row r="211" spans="1:15">
      <c r="A211" s="32">
        <v>204</v>
      </c>
      <c r="B211" s="49"/>
      <c r="C211" s="49"/>
      <c r="D211" s="49"/>
      <c r="E211" s="78"/>
      <c r="F211" s="78"/>
      <c r="G211" s="51"/>
      <c r="H211" s="79"/>
      <c r="I211" s="80"/>
      <c r="J211" s="152" t="e">
        <f t="shared" si="0"/>
        <v>#DIV/0!</v>
      </c>
      <c r="K211" s="50"/>
      <c r="L211" s="50"/>
      <c r="M211" s="49"/>
      <c r="N211" s="49"/>
      <c r="O211" s="49"/>
    </row>
    <row r="212" spans="1:15">
      <c r="A212" s="32">
        <v>205</v>
      </c>
      <c r="B212" s="49"/>
      <c r="C212" s="49"/>
      <c r="D212" s="49"/>
      <c r="E212" s="78"/>
      <c r="F212" s="78"/>
      <c r="G212" s="51"/>
      <c r="H212" s="79"/>
      <c r="I212" s="80"/>
      <c r="J212" s="152" t="e">
        <f t="shared" si="0"/>
        <v>#DIV/0!</v>
      </c>
      <c r="K212" s="50"/>
      <c r="L212" s="50"/>
      <c r="M212" s="49"/>
      <c r="N212" s="49"/>
      <c r="O212" s="49"/>
    </row>
    <row r="213" spans="1:15">
      <c r="A213" s="73">
        <v>206</v>
      </c>
      <c r="B213" s="49"/>
      <c r="C213" s="49"/>
      <c r="D213" s="49"/>
      <c r="E213" s="78"/>
      <c r="F213" s="78"/>
      <c r="G213" s="51"/>
      <c r="H213" s="79"/>
      <c r="I213" s="80"/>
      <c r="J213" s="139" t="e">
        <f t="shared" si="0"/>
        <v>#DIV/0!</v>
      </c>
      <c r="K213" s="50"/>
      <c r="L213" s="50"/>
      <c r="M213" s="49"/>
      <c r="N213" s="49"/>
      <c r="O213" s="49"/>
    </row>
    <row r="214" spans="1:15">
      <c r="A214" s="73">
        <v>207</v>
      </c>
      <c r="B214" s="49"/>
      <c r="C214" s="49"/>
      <c r="D214" s="49"/>
      <c r="E214" s="78"/>
      <c r="F214" s="78"/>
      <c r="G214" s="51"/>
      <c r="H214" s="79"/>
      <c r="I214" s="80"/>
      <c r="J214" s="152" t="e">
        <f t="shared" si="0"/>
        <v>#DIV/0!</v>
      </c>
      <c r="K214" s="50"/>
      <c r="L214" s="50"/>
      <c r="M214" s="49"/>
      <c r="N214" s="49"/>
      <c r="O214" s="49"/>
    </row>
    <row r="215" spans="1:15">
      <c r="A215" s="32">
        <v>208</v>
      </c>
      <c r="B215" s="49"/>
      <c r="C215" s="49"/>
      <c r="D215" s="49"/>
      <c r="E215" s="78"/>
      <c r="F215" s="78"/>
      <c r="G215" s="51"/>
      <c r="H215" s="79"/>
      <c r="I215" s="80"/>
      <c r="J215" s="152" t="e">
        <f t="shared" si="0"/>
        <v>#DIV/0!</v>
      </c>
      <c r="K215" s="50"/>
      <c r="L215" s="50"/>
      <c r="M215" s="49"/>
      <c r="N215" s="49"/>
      <c r="O215" s="49"/>
    </row>
    <row r="216" spans="1:15">
      <c r="A216" s="32">
        <v>209</v>
      </c>
      <c r="B216" s="49"/>
      <c r="C216" s="49"/>
      <c r="D216" s="49"/>
      <c r="E216" s="78"/>
      <c r="F216" s="78"/>
      <c r="G216" s="51"/>
      <c r="H216" s="79"/>
      <c r="I216" s="80"/>
      <c r="J216" s="139" t="e">
        <f t="shared" si="0"/>
        <v>#DIV/0!</v>
      </c>
      <c r="K216" s="50"/>
      <c r="L216" s="50"/>
      <c r="M216" s="49"/>
      <c r="N216" s="49"/>
      <c r="O216" s="49"/>
    </row>
    <row r="217" spans="1:15">
      <c r="A217" s="32">
        <v>210</v>
      </c>
      <c r="B217" s="49"/>
      <c r="C217" s="49"/>
      <c r="D217" s="49"/>
      <c r="E217" s="78"/>
      <c r="F217" s="78"/>
      <c r="G217" s="51"/>
      <c r="H217" s="79"/>
      <c r="I217" s="80"/>
      <c r="J217" s="152" t="e">
        <f t="shared" si="0"/>
        <v>#DIV/0!</v>
      </c>
      <c r="K217" s="50"/>
      <c r="L217" s="50"/>
      <c r="M217" s="49"/>
      <c r="N217" s="49"/>
      <c r="O217" s="49"/>
    </row>
    <row r="218" spans="1:15">
      <c r="A218" s="73">
        <v>211</v>
      </c>
      <c r="B218" s="49"/>
      <c r="C218" s="49"/>
      <c r="D218" s="49"/>
      <c r="E218" s="78"/>
      <c r="F218" s="78"/>
      <c r="G218" s="51"/>
      <c r="H218" s="79"/>
      <c r="I218" s="80"/>
      <c r="J218" s="152" t="e">
        <f t="shared" si="0"/>
        <v>#DIV/0!</v>
      </c>
      <c r="K218" s="50"/>
      <c r="L218" s="50"/>
      <c r="M218" s="49"/>
      <c r="N218" s="49"/>
      <c r="O218" s="49"/>
    </row>
    <row r="219" spans="1:15">
      <c r="A219" s="73">
        <v>212</v>
      </c>
      <c r="B219" s="49"/>
      <c r="C219" s="49"/>
      <c r="D219" s="49"/>
      <c r="E219" s="78"/>
      <c r="F219" s="78"/>
      <c r="G219" s="51"/>
      <c r="H219" s="79"/>
      <c r="I219" s="80"/>
      <c r="J219" s="139" t="e">
        <f t="shared" si="0"/>
        <v>#DIV/0!</v>
      </c>
      <c r="K219" s="50"/>
      <c r="L219" s="50"/>
      <c r="M219" s="49"/>
      <c r="N219" s="49"/>
      <c r="O219" s="49"/>
    </row>
    <row r="220" spans="1:15">
      <c r="A220" s="32">
        <v>213</v>
      </c>
      <c r="B220" s="49"/>
      <c r="C220" s="49"/>
      <c r="D220" s="49"/>
      <c r="E220" s="78"/>
      <c r="F220" s="78"/>
      <c r="G220" s="51"/>
      <c r="H220" s="79"/>
      <c r="I220" s="80"/>
      <c r="J220" s="152" t="e">
        <f t="shared" si="0"/>
        <v>#DIV/0!</v>
      </c>
      <c r="K220" s="50"/>
      <c r="L220" s="50"/>
      <c r="M220" s="49"/>
      <c r="N220" s="49"/>
      <c r="O220" s="49"/>
    </row>
    <row r="221" spans="1:15">
      <c r="A221" s="32">
        <v>214</v>
      </c>
      <c r="B221" s="49"/>
      <c r="C221" s="49"/>
      <c r="D221" s="49"/>
      <c r="E221" s="78"/>
      <c r="F221" s="78"/>
      <c r="G221" s="51"/>
      <c r="H221" s="79"/>
      <c r="I221" s="80"/>
      <c r="J221" s="152" t="e">
        <f t="shared" si="0"/>
        <v>#DIV/0!</v>
      </c>
      <c r="K221" s="50"/>
      <c r="L221" s="50"/>
      <c r="M221" s="49"/>
      <c r="N221" s="49"/>
      <c r="O221" s="49"/>
    </row>
    <row r="222" spans="1:15">
      <c r="A222" s="32">
        <v>215</v>
      </c>
      <c r="B222" s="49"/>
      <c r="C222" s="49"/>
      <c r="D222" s="49"/>
      <c r="E222" s="78"/>
      <c r="F222" s="78"/>
      <c r="G222" s="51"/>
      <c r="H222" s="79"/>
      <c r="I222" s="80"/>
      <c r="J222" s="139" t="e">
        <f t="shared" si="0"/>
        <v>#DIV/0!</v>
      </c>
      <c r="K222" s="50"/>
      <c r="L222" s="50"/>
      <c r="M222" s="49"/>
      <c r="N222" s="49"/>
      <c r="O222" s="49"/>
    </row>
    <row r="223" spans="1:15">
      <c r="A223" s="73">
        <v>216</v>
      </c>
      <c r="B223" s="49"/>
      <c r="C223" s="49"/>
      <c r="D223" s="49"/>
      <c r="E223" s="78"/>
      <c r="F223" s="78"/>
      <c r="G223" s="51"/>
      <c r="H223" s="79"/>
      <c r="I223" s="80"/>
      <c r="J223" s="152" t="e">
        <f t="shared" si="0"/>
        <v>#DIV/0!</v>
      </c>
      <c r="K223" s="50"/>
      <c r="L223" s="50"/>
      <c r="M223" s="49"/>
      <c r="N223" s="49"/>
      <c r="O223" s="49"/>
    </row>
    <row r="224" spans="1:15">
      <c r="A224" s="73">
        <v>217</v>
      </c>
      <c r="B224" s="49"/>
      <c r="C224" s="49"/>
      <c r="D224" s="49"/>
      <c r="E224" s="78"/>
      <c r="F224" s="78"/>
      <c r="G224" s="51"/>
      <c r="H224" s="79"/>
      <c r="I224" s="80"/>
      <c r="J224" s="152" t="e">
        <f t="shared" si="0"/>
        <v>#DIV/0!</v>
      </c>
      <c r="K224" s="50"/>
      <c r="L224" s="50"/>
      <c r="M224" s="49"/>
      <c r="N224" s="49"/>
      <c r="O224" s="49"/>
    </row>
    <row r="225" spans="1:15">
      <c r="A225" s="32">
        <v>218</v>
      </c>
      <c r="B225" s="49"/>
      <c r="C225" s="49"/>
      <c r="D225" s="49"/>
      <c r="E225" s="78"/>
      <c r="F225" s="78"/>
      <c r="G225" s="51"/>
      <c r="H225" s="79"/>
      <c r="I225" s="80"/>
      <c r="J225" s="139" t="e">
        <f t="shared" si="0"/>
        <v>#DIV/0!</v>
      </c>
      <c r="K225" s="50"/>
      <c r="L225" s="50"/>
      <c r="M225" s="49"/>
      <c r="N225" s="49"/>
      <c r="O225" s="49"/>
    </row>
    <row r="226" spans="1:15">
      <c r="A226" s="32">
        <v>219</v>
      </c>
      <c r="B226" s="49"/>
      <c r="C226" s="49"/>
      <c r="D226" s="49"/>
      <c r="E226" s="78"/>
      <c r="F226" s="78"/>
      <c r="G226" s="51"/>
      <c r="H226" s="79"/>
      <c r="I226" s="80"/>
      <c r="J226" s="152" t="e">
        <f t="shared" si="0"/>
        <v>#DIV/0!</v>
      </c>
      <c r="K226" s="50"/>
      <c r="L226" s="50"/>
      <c r="M226" s="49"/>
      <c r="N226" s="49"/>
      <c r="O226" s="49"/>
    </row>
    <row r="227" spans="1:15">
      <c r="A227" s="32">
        <v>220</v>
      </c>
      <c r="B227" s="49"/>
      <c r="C227" s="49"/>
      <c r="D227" s="49"/>
      <c r="E227" s="78"/>
      <c r="F227" s="78"/>
      <c r="G227" s="51"/>
      <c r="H227" s="79"/>
      <c r="I227" s="80"/>
      <c r="J227" s="152" t="e">
        <f t="shared" si="0"/>
        <v>#DIV/0!</v>
      </c>
      <c r="K227" s="50"/>
      <c r="L227" s="50"/>
      <c r="M227" s="49"/>
      <c r="N227" s="49"/>
      <c r="O227" s="49"/>
    </row>
    <row r="228" spans="1:15">
      <c r="A228" s="73">
        <v>221</v>
      </c>
      <c r="B228" s="49"/>
      <c r="C228" s="49"/>
      <c r="D228" s="49"/>
      <c r="E228" s="78"/>
      <c r="F228" s="78"/>
      <c r="G228" s="51"/>
      <c r="H228" s="79"/>
      <c r="I228" s="80"/>
      <c r="J228" s="139" t="e">
        <f t="shared" si="0"/>
        <v>#DIV/0!</v>
      </c>
      <c r="K228" s="50"/>
      <c r="L228" s="50"/>
      <c r="M228" s="49"/>
      <c r="N228" s="49"/>
      <c r="O228" s="49"/>
    </row>
    <row r="229" spans="1:15">
      <c r="A229" s="73">
        <v>222</v>
      </c>
      <c r="B229" s="49"/>
      <c r="C229" s="49"/>
      <c r="D229" s="49"/>
      <c r="E229" s="78"/>
      <c r="F229" s="78"/>
      <c r="G229" s="51"/>
      <c r="H229" s="79"/>
      <c r="I229" s="80"/>
      <c r="J229" s="152" t="e">
        <f t="shared" si="0"/>
        <v>#DIV/0!</v>
      </c>
      <c r="K229" s="50"/>
      <c r="L229" s="50"/>
      <c r="M229" s="49"/>
      <c r="N229" s="49"/>
      <c r="O229" s="49"/>
    </row>
    <row r="230" spans="1:15">
      <c r="A230" s="32">
        <v>223</v>
      </c>
      <c r="B230" s="49"/>
      <c r="C230" s="49"/>
      <c r="D230" s="49"/>
      <c r="E230" s="78"/>
      <c r="F230" s="78"/>
      <c r="G230" s="51"/>
      <c r="H230" s="79"/>
      <c r="I230" s="80"/>
      <c r="J230" s="152" t="e">
        <f t="shared" si="0"/>
        <v>#DIV/0!</v>
      </c>
      <c r="K230" s="50"/>
      <c r="L230" s="50"/>
      <c r="M230" s="49"/>
      <c r="N230" s="49"/>
      <c r="O230" s="49"/>
    </row>
    <row r="231" spans="1:15">
      <c r="A231" s="32">
        <v>224</v>
      </c>
      <c r="B231" s="49"/>
      <c r="C231" s="49"/>
      <c r="D231" s="49"/>
      <c r="E231" s="78"/>
      <c r="F231" s="78"/>
      <c r="G231" s="51"/>
      <c r="H231" s="79"/>
      <c r="I231" s="80"/>
      <c r="J231" s="139" t="e">
        <f t="shared" si="0"/>
        <v>#DIV/0!</v>
      </c>
      <c r="K231" s="50"/>
      <c r="L231" s="50"/>
      <c r="M231" s="49"/>
      <c r="N231" s="49"/>
      <c r="O231" s="49"/>
    </row>
    <row r="232" spans="1:15">
      <c r="A232" s="32">
        <v>225</v>
      </c>
      <c r="B232" s="49"/>
      <c r="C232" s="49"/>
      <c r="D232" s="49"/>
      <c r="E232" s="78"/>
      <c r="F232" s="78"/>
      <c r="G232" s="51"/>
      <c r="H232" s="79"/>
      <c r="I232" s="80"/>
      <c r="J232" s="152" t="e">
        <f t="shared" si="0"/>
        <v>#DIV/0!</v>
      </c>
      <c r="K232" s="50"/>
      <c r="L232" s="50"/>
      <c r="M232" s="49"/>
      <c r="N232" s="49"/>
      <c r="O232" s="49"/>
    </row>
    <row r="233" spans="1:15">
      <c r="A233" s="73">
        <v>226</v>
      </c>
      <c r="B233" s="49"/>
      <c r="C233" s="49"/>
      <c r="D233" s="49"/>
      <c r="E233" s="78"/>
      <c r="F233" s="78"/>
      <c r="G233" s="51"/>
      <c r="H233" s="79"/>
      <c r="I233" s="80"/>
      <c r="J233" s="152" t="e">
        <f t="shared" si="0"/>
        <v>#DIV/0!</v>
      </c>
      <c r="K233" s="50"/>
      <c r="L233" s="50"/>
      <c r="M233" s="49"/>
      <c r="N233" s="49"/>
      <c r="O233" s="49"/>
    </row>
    <row r="234" spans="1:15">
      <c r="A234" s="73">
        <v>227</v>
      </c>
      <c r="B234" s="49"/>
      <c r="C234" s="49"/>
      <c r="D234" s="49"/>
      <c r="E234" s="78"/>
      <c r="F234" s="78"/>
      <c r="G234" s="51"/>
      <c r="H234" s="79"/>
      <c r="I234" s="80"/>
      <c r="J234" s="139" t="e">
        <f t="shared" si="0"/>
        <v>#DIV/0!</v>
      </c>
      <c r="K234" s="50"/>
      <c r="L234" s="50"/>
      <c r="M234" s="49"/>
      <c r="N234" s="49"/>
      <c r="O234" s="49"/>
    </row>
    <row r="235" spans="1:15">
      <c r="A235" s="32">
        <v>228</v>
      </c>
      <c r="B235" s="49"/>
      <c r="C235" s="49"/>
      <c r="D235" s="49"/>
      <c r="E235" s="78"/>
      <c r="F235" s="78"/>
      <c r="G235" s="51"/>
      <c r="H235" s="79"/>
      <c r="I235" s="80"/>
      <c r="J235" s="152" t="e">
        <f t="shared" si="0"/>
        <v>#DIV/0!</v>
      </c>
      <c r="K235" s="50"/>
      <c r="L235" s="50"/>
      <c r="M235" s="49"/>
      <c r="N235" s="49"/>
      <c r="O235" s="49"/>
    </row>
    <row r="236" spans="1:15">
      <c r="A236" s="32">
        <v>229</v>
      </c>
      <c r="B236" s="49"/>
      <c r="C236" s="49"/>
      <c r="D236" s="49"/>
      <c r="E236" s="78"/>
      <c r="F236" s="78"/>
      <c r="G236" s="51"/>
      <c r="H236" s="79"/>
      <c r="I236" s="80"/>
      <c r="J236" s="152" t="e">
        <f t="shared" si="0"/>
        <v>#DIV/0!</v>
      </c>
      <c r="K236" s="50"/>
      <c r="L236" s="50"/>
      <c r="M236" s="49"/>
      <c r="N236" s="49"/>
      <c r="O236" s="49"/>
    </row>
    <row r="237" spans="1:15">
      <c r="A237" s="32">
        <v>230</v>
      </c>
      <c r="B237" s="49"/>
      <c r="C237" s="49"/>
      <c r="D237" s="49"/>
      <c r="E237" s="78"/>
      <c r="F237" s="78"/>
      <c r="G237" s="51"/>
      <c r="H237" s="79"/>
      <c r="I237" s="80"/>
      <c r="J237" s="139" t="e">
        <f t="shared" si="0"/>
        <v>#DIV/0!</v>
      </c>
      <c r="K237" s="50"/>
      <c r="L237" s="50"/>
      <c r="M237" s="49"/>
      <c r="N237" s="49"/>
      <c r="O237" s="49"/>
    </row>
    <row r="238" spans="1:15">
      <c r="A238" s="73">
        <v>231</v>
      </c>
      <c r="B238" s="49"/>
      <c r="C238" s="49"/>
      <c r="D238" s="49"/>
      <c r="E238" s="78"/>
      <c r="F238" s="78"/>
      <c r="G238" s="51"/>
      <c r="H238" s="79"/>
      <c r="I238" s="80"/>
      <c r="J238" s="152" t="e">
        <f t="shared" si="0"/>
        <v>#DIV/0!</v>
      </c>
      <c r="K238" s="50"/>
      <c r="L238" s="50"/>
      <c r="M238" s="49"/>
      <c r="N238" s="49"/>
      <c r="O238" s="49"/>
    </row>
    <row r="239" spans="1:15">
      <c r="A239" s="73">
        <v>232</v>
      </c>
      <c r="B239" s="49"/>
      <c r="C239" s="49"/>
      <c r="D239" s="49"/>
      <c r="E239" s="78"/>
      <c r="F239" s="78"/>
      <c r="G239" s="51"/>
      <c r="H239" s="79"/>
      <c r="I239" s="80"/>
      <c r="J239" s="152" t="e">
        <f t="shared" si="0"/>
        <v>#DIV/0!</v>
      </c>
      <c r="K239" s="50"/>
      <c r="L239" s="50"/>
      <c r="M239" s="49"/>
      <c r="N239" s="49"/>
      <c r="O239" s="49"/>
    </row>
    <row r="240" spans="1:15">
      <c r="A240" s="32">
        <v>233</v>
      </c>
      <c r="B240" s="49"/>
      <c r="C240" s="49"/>
      <c r="D240" s="49"/>
      <c r="E240" s="78"/>
      <c r="F240" s="78"/>
      <c r="G240" s="51"/>
      <c r="H240" s="79"/>
      <c r="I240" s="80"/>
      <c r="J240" s="139" t="e">
        <f t="shared" si="0"/>
        <v>#DIV/0!</v>
      </c>
      <c r="K240" s="50"/>
      <c r="L240" s="50"/>
      <c r="M240" s="49"/>
      <c r="N240" s="49"/>
      <c r="O240" s="49"/>
    </row>
    <row r="241" spans="1:15">
      <c r="A241" s="32">
        <v>234</v>
      </c>
      <c r="B241" s="49"/>
      <c r="C241" s="49"/>
      <c r="D241" s="49"/>
      <c r="E241" s="78"/>
      <c r="F241" s="78"/>
      <c r="G241" s="51"/>
      <c r="H241" s="79"/>
      <c r="I241" s="80"/>
      <c r="J241" s="152" t="e">
        <f t="shared" si="0"/>
        <v>#DIV/0!</v>
      </c>
      <c r="K241" s="50"/>
      <c r="L241" s="50"/>
      <c r="M241" s="49"/>
      <c r="N241" s="49"/>
      <c r="O241" s="49"/>
    </row>
    <row r="242" spans="1:15">
      <c r="A242" s="32">
        <v>235</v>
      </c>
      <c r="B242" s="49"/>
      <c r="C242" s="49"/>
      <c r="D242" s="49"/>
      <c r="E242" s="78"/>
      <c r="F242" s="78"/>
      <c r="G242" s="51"/>
      <c r="H242" s="79"/>
      <c r="I242" s="80"/>
      <c r="J242" s="152" t="e">
        <f t="shared" si="0"/>
        <v>#DIV/0!</v>
      </c>
      <c r="K242" s="50"/>
      <c r="L242" s="50"/>
      <c r="M242" s="49"/>
      <c r="N242" s="49"/>
      <c r="O242" s="49"/>
    </row>
    <row r="243" spans="1:15">
      <c r="A243" s="73">
        <v>236</v>
      </c>
      <c r="B243" s="49"/>
      <c r="C243" s="49"/>
      <c r="D243" s="49"/>
      <c r="E243" s="78"/>
      <c r="F243" s="78"/>
      <c r="G243" s="51"/>
      <c r="H243" s="79"/>
      <c r="I243" s="80"/>
      <c r="J243" s="139" t="e">
        <f t="shared" si="0"/>
        <v>#DIV/0!</v>
      </c>
      <c r="K243" s="50"/>
      <c r="L243" s="50"/>
      <c r="M243" s="49"/>
      <c r="N243" s="49"/>
      <c r="O243" s="49"/>
    </row>
    <row r="244" spans="1:15">
      <c r="A244" s="73">
        <v>237</v>
      </c>
      <c r="B244" s="49"/>
      <c r="C244" s="49"/>
      <c r="D244" s="49"/>
      <c r="E244" s="78"/>
      <c r="F244" s="78"/>
      <c r="G244" s="51"/>
      <c r="H244" s="79"/>
      <c r="I244" s="80"/>
      <c r="J244" s="152" t="e">
        <f t="shared" si="0"/>
        <v>#DIV/0!</v>
      </c>
      <c r="K244" s="50"/>
      <c r="L244" s="50"/>
      <c r="M244" s="49"/>
      <c r="N244" s="49"/>
      <c r="O244" s="49"/>
    </row>
    <row r="245" spans="1:15">
      <c r="A245" s="32">
        <v>238</v>
      </c>
      <c r="B245" s="49"/>
      <c r="C245" s="49"/>
      <c r="D245" s="49"/>
      <c r="E245" s="78"/>
      <c r="F245" s="78"/>
      <c r="G245" s="51"/>
      <c r="H245" s="79"/>
      <c r="I245" s="80"/>
      <c r="J245" s="152" t="e">
        <f t="shared" si="0"/>
        <v>#DIV/0!</v>
      </c>
      <c r="K245" s="50"/>
      <c r="L245" s="50"/>
      <c r="M245" s="49"/>
      <c r="N245" s="49"/>
      <c r="O245" s="49"/>
    </row>
    <row r="246" spans="1:15">
      <c r="A246" s="32">
        <v>239</v>
      </c>
      <c r="B246" s="49"/>
      <c r="C246" s="49"/>
      <c r="D246" s="49"/>
      <c r="E246" s="78"/>
      <c r="F246" s="78"/>
      <c r="G246" s="51"/>
      <c r="H246" s="79"/>
      <c r="I246" s="80"/>
      <c r="J246" s="139" t="e">
        <f t="shared" si="0"/>
        <v>#DIV/0!</v>
      </c>
      <c r="K246" s="50"/>
      <c r="L246" s="50"/>
      <c r="M246" s="49"/>
      <c r="N246" s="49"/>
      <c r="O246" s="49"/>
    </row>
    <row r="247" spans="1:15">
      <c r="A247" s="32">
        <v>240</v>
      </c>
      <c r="B247" s="49"/>
      <c r="C247" s="49"/>
      <c r="D247" s="49"/>
      <c r="E247" s="78"/>
      <c r="F247" s="78"/>
      <c r="G247" s="51"/>
      <c r="H247" s="79"/>
      <c r="I247" s="80"/>
      <c r="J247" s="152" t="e">
        <f t="shared" si="0"/>
        <v>#DIV/0!</v>
      </c>
      <c r="K247" s="50"/>
      <c r="L247" s="50"/>
      <c r="M247" s="49"/>
      <c r="N247" s="49"/>
      <c r="O247" s="49"/>
    </row>
    <row r="248" spans="1:15">
      <c r="A248" s="73">
        <v>241</v>
      </c>
      <c r="B248" s="49"/>
      <c r="C248" s="49"/>
      <c r="D248" s="49"/>
      <c r="E248" s="78"/>
      <c r="F248" s="78"/>
      <c r="G248" s="51"/>
      <c r="H248" s="79"/>
      <c r="I248" s="80"/>
      <c r="J248" s="152" t="e">
        <f t="shared" si="0"/>
        <v>#DIV/0!</v>
      </c>
      <c r="K248" s="50"/>
      <c r="L248" s="50"/>
      <c r="M248" s="49"/>
      <c r="N248" s="49"/>
      <c r="O248" s="49"/>
    </row>
    <row r="249" spans="1:15">
      <c r="A249" s="73">
        <v>242</v>
      </c>
      <c r="B249" s="49"/>
      <c r="C249" s="49"/>
      <c r="D249" s="49"/>
      <c r="E249" s="78"/>
      <c r="F249" s="78"/>
      <c r="G249" s="51"/>
      <c r="H249" s="79"/>
      <c r="I249" s="80"/>
      <c r="J249" s="139" t="e">
        <f t="shared" si="0"/>
        <v>#DIV/0!</v>
      </c>
      <c r="K249" s="50"/>
      <c r="L249" s="50"/>
      <c r="M249" s="49"/>
      <c r="N249" s="49"/>
      <c r="O249" s="49"/>
    </row>
    <row r="250" spans="1:15">
      <c r="A250" s="32">
        <v>243</v>
      </c>
      <c r="B250" s="49"/>
      <c r="C250" s="49"/>
      <c r="D250" s="49"/>
      <c r="E250" s="78"/>
      <c r="F250" s="78"/>
      <c r="G250" s="51"/>
      <c r="H250" s="79"/>
      <c r="I250" s="80"/>
      <c r="J250" s="152" t="e">
        <f t="shared" si="0"/>
        <v>#DIV/0!</v>
      </c>
      <c r="K250" s="50"/>
      <c r="L250" s="50"/>
      <c r="M250" s="49"/>
      <c r="N250" s="49"/>
      <c r="O250" s="49"/>
    </row>
    <row r="251" spans="1:15">
      <c r="A251" s="32">
        <v>244</v>
      </c>
      <c r="B251" s="49"/>
      <c r="C251" s="49"/>
      <c r="D251" s="49"/>
      <c r="E251" s="78"/>
      <c r="F251" s="78"/>
      <c r="G251" s="51"/>
      <c r="H251" s="79"/>
      <c r="I251" s="80"/>
      <c r="J251" s="152" t="e">
        <f t="shared" si="0"/>
        <v>#DIV/0!</v>
      </c>
      <c r="K251" s="50"/>
      <c r="L251" s="50"/>
      <c r="M251" s="49"/>
      <c r="N251" s="49"/>
      <c r="O251" s="49"/>
    </row>
    <row r="252" spans="1:15">
      <c r="A252" s="32">
        <v>245</v>
      </c>
      <c r="B252" s="49"/>
      <c r="C252" s="49"/>
      <c r="D252" s="49"/>
      <c r="E252" s="78"/>
      <c r="F252" s="78"/>
      <c r="G252" s="51"/>
      <c r="H252" s="79"/>
      <c r="I252" s="80"/>
      <c r="J252" s="139" t="e">
        <f t="shared" si="0"/>
        <v>#DIV/0!</v>
      </c>
      <c r="K252" s="50"/>
      <c r="L252" s="50"/>
      <c r="M252" s="49"/>
      <c r="N252" s="49"/>
      <c r="O252" s="49"/>
    </row>
    <row r="253" spans="1:15">
      <c r="A253" s="73">
        <v>246</v>
      </c>
      <c r="B253" s="49"/>
      <c r="C253" s="49"/>
      <c r="D253" s="49"/>
      <c r="E253" s="78"/>
      <c r="F253" s="78"/>
      <c r="G253" s="51"/>
      <c r="H253" s="79"/>
      <c r="I253" s="80"/>
      <c r="J253" s="152" t="e">
        <f t="shared" si="0"/>
        <v>#DIV/0!</v>
      </c>
      <c r="K253" s="50"/>
      <c r="L253" s="50"/>
      <c r="M253" s="49"/>
      <c r="N253" s="49"/>
      <c r="O253" s="49"/>
    </row>
    <row r="254" spans="1:15">
      <c r="A254" s="73">
        <v>247</v>
      </c>
      <c r="B254" s="49"/>
      <c r="C254" s="49"/>
      <c r="D254" s="49"/>
      <c r="E254" s="78"/>
      <c r="F254" s="78"/>
      <c r="G254" s="51"/>
      <c r="H254" s="79"/>
      <c r="I254" s="80"/>
      <c r="J254" s="152" t="e">
        <f t="shared" ref="J254:J317" si="1">H254/I254</f>
        <v>#DIV/0!</v>
      </c>
      <c r="K254" s="50"/>
      <c r="L254" s="50"/>
      <c r="M254" s="49"/>
      <c r="N254" s="49"/>
      <c r="O254" s="49"/>
    </row>
    <row r="255" spans="1:15">
      <c r="A255" s="32">
        <v>248</v>
      </c>
      <c r="B255" s="49"/>
      <c r="C255" s="49"/>
      <c r="D255" s="49"/>
      <c r="E255" s="78"/>
      <c r="F255" s="78"/>
      <c r="G255" s="51"/>
      <c r="H255" s="79"/>
      <c r="I255" s="80"/>
      <c r="J255" s="139" t="e">
        <f t="shared" si="1"/>
        <v>#DIV/0!</v>
      </c>
      <c r="K255" s="50"/>
      <c r="L255" s="50"/>
      <c r="M255" s="49"/>
      <c r="N255" s="49"/>
      <c r="O255" s="49"/>
    </row>
    <row r="256" spans="1:15">
      <c r="A256" s="32">
        <v>249</v>
      </c>
      <c r="B256" s="49"/>
      <c r="C256" s="49"/>
      <c r="D256" s="49"/>
      <c r="E256" s="78"/>
      <c r="F256" s="78"/>
      <c r="G256" s="51"/>
      <c r="H256" s="79"/>
      <c r="I256" s="80"/>
      <c r="J256" s="152" t="e">
        <f t="shared" si="1"/>
        <v>#DIV/0!</v>
      </c>
      <c r="K256" s="50"/>
      <c r="L256" s="50"/>
      <c r="M256" s="49"/>
      <c r="N256" s="49"/>
      <c r="O256" s="49"/>
    </row>
    <row r="257" spans="1:15">
      <c r="A257" s="32">
        <v>250</v>
      </c>
      <c r="B257" s="49"/>
      <c r="C257" s="49"/>
      <c r="D257" s="49"/>
      <c r="E257" s="78"/>
      <c r="F257" s="78"/>
      <c r="G257" s="51"/>
      <c r="H257" s="79"/>
      <c r="I257" s="80"/>
      <c r="J257" s="152" t="e">
        <f t="shared" si="1"/>
        <v>#DIV/0!</v>
      </c>
      <c r="K257" s="50"/>
      <c r="L257" s="50"/>
      <c r="M257" s="49"/>
      <c r="N257" s="49"/>
      <c r="O257" s="49"/>
    </row>
    <row r="258" spans="1:15">
      <c r="A258" s="73">
        <v>251</v>
      </c>
      <c r="B258" s="49"/>
      <c r="C258" s="49"/>
      <c r="D258" s="49"/>
      <c r="E258" s="78"/>
      <c r="F258" s="78"/>
      <c r="G258" s="51"/>
      <c r="H258" s="79"/>
      <c r="I258" s="80"/>
      <c r="J258" s="139" t="e">
        <f t="shared" si="1"/>
        <v>#DIV/0!</v>
      </c>
      <c r="K258" s="50"/>
      <c r="L258" s="50"/>
      <c r="M258" s="49"/>
      <c r="N258" s="49"/>
      <c r="O258" s="49"/>
    </row>
    <row r="259" spans="1:15">
      <c r="A259" s="73">
        <v>252</v>
      </c>
      <c r="B259" s="49"/>
      <c r="C259" s="49"/>
      <c r="D259" s="49"/>
      <c r="E259" s="78"/>
      <c r="F259" s="78"/>
      <c r="G259" s="51"/>
      <c r="H259" s="79"/>
      <c r="I259" s="80"/>
      <c r="J259" s="152" t="e">
        <f t="shared" si="1"/>
        <v>#DIV/0!</v>
      </c>
      <c r="K259" s="50"/>
      <c r="L259" s="50"/>
      <c r="M259" s="49"/>
      <c r="N259" s="49"/>
      <c r="O259" s="49"/>
    </row>
    <row r="260" spans="1:15">
      <c r="A260" s="32">
        <v>253</v>
      </c>
      <c r="B260" s="49"/>
      <c r="C260" s="49"/>
      <c r="D260" s="49"/>
      <c r="E260" s="78"/>
      <c r="F260" s="78"/>
      <c r="G260" s="51"/>
      <c r="H260" s="79"/>
      <c r="I260" s="80"/>
      <c r="J260" s="152" t="e">
        <f t="shared" si="1"/>
        <v>#DIV/0!</v>
      </c>
      <c r="K260" s="50"/>
      <c r="L260" s="50"/>
      <c r="M260" s="49"/>
      <c r="N260" s="49"/>
      <c r="O260" s="49"/>
    </row>
    <row r="261" spans="1:15">
      <c r="A261" s="32">
        <v>254</v>
      </c>
      <c r="B261" s="49"/>
      <c r="C261" s="49"/>
      <c r="D261" s="49"/>
      <c r="E261" s="78"/>
      <c r="F261" s="78"/>
      <c r="G261" s="51"/>
      <c r="H261" s="79"/>
      <c r="I261" s="80"/>
      <c r="J261" s="139" t="e">
        <f t="shared" si="1"/>
        <v>#DIV/0!</v>
      </c>
      <c r="K261" s="50"/>
      <c r="L261" s="50"/>
      <c r="M261" s="49"/>
      <c r="N261" s="49"/>
      <c r="O261" s="49"/>
    </row>
    <row r="262" spans="1:15">
      <c r="A262" s="32">
        <v>255</v>
      </c>
      <c r="B262" s="49"/>
      <c r="C262" s="49"/>
      <c r="D262" s="49"/>
      <c r="E262" s="78"/>
      <c r="F262" s="78"/>
      <c r="G262" s="51"/>
      <c r="H262" s="79"/>
      <c r="I262" s="80"/>
      <c r="J262" s="152" t="e">
        <f t="shared" si="1"/>
        <v>#DIV/0!</v>
      </c>
      <c r="K262" s="50"/>
      <c r="L262" s="50"/>
      <c r="M262" s="49"/>
      <c r="N262" s="49"/>
      <c r="O262" s="49"/>
    </row>
    <row r="263" spans="1:15">
      <c r="A263" s="73">
        <v>256</v>
      </c>
      <c r="B263" s="49"/>
      <c r="C263" s="49"/>
      <c r="D263" s="49"/>
      <c r="E263" s="78"/>
      <c r="F263" s="78"/>
      <c r="G263" s="51"/>
      <c r="H263" s="79"/>
      <c r="I263" s="80"/>
      <c r="J263" s="152" t="e">
        <f t="shared" si="1"/>
        <v>#DIV/0!</v>
      </c>
      <c r="K263" s="50"/>
      <c r="L263" s="50"/>
      <c r="M263" s="49"/>
      <c r="N263" s="49"/>
      <c r="O263" s="49"/>
    </row>
    <row r="264" spans="1:15">
      <c r="A264" s="73">
        <v>257</v>
      </c>
      <c r="B264" s="49"/>
      <c r="C264" s="49"/>
      <c r="D264" s="49"/>
      <c r="E264" s="78"/>
      <c r="F264" s="78"/>
      <c r="G264" s="51"/>
      <c r="H264" s="79"/>
      <c r="I264" s="80"/>
      <c r="J264" s="139" t="e">
        <f t="shared" si="1"/>
        <v>#DIV/0!</v>
      </c>
      <c r="K264" s="50"/>
      <c r="L264" s="50"/>
      <c r="M264" s="49"/>
      <c r="N264" s="49"/>
      <c r="O264" s="49"/>
    </row>
    <row r="265" spans="1:15">
      <c r="A265" s="32">
        <v>258</v>
      </c>
      <c r="B265" s="49"/>
      <c r="C265" s="49"/>
      <c r="D265" s="49"/>
      <c r="E265" s="78"/>
      <c r="F265" s="78"/>
      <c r="G265" s="51"/>
      <c r="H265" s="79"/>
      <c r="I265" s="80"/>
      <c r="J265" s="152" t="e">
        <f t="shared" si="1"/>
        <v>#DIV/0!</v>
      </c>
      <c r="K265" s="50"/>
      <c r="L265" s="50"/>
      <c r="M265" s="49"/>
      <c r="N265" s="49"/>
      <c r="O265" s="49"/>
    </row>
    <row r="266" spans="1:15">
      <c r="A266" s="32">
        <v>259</v>
      </c>
      <c r="B266" s="49"/>
      <c r="C266" s="49"/>
      <c r="D266" s="49"/>
      <c r="E266" s="78"/>
      <c r="F266" s="78"/>
      <c r="G266" s="51"/>
      <c r="H266" s="79"/>
      <c r="I266" s="80"/>
      <c r="J266" s="152" t="e">
        <f t="shared" si="1"/>
        <v>#DIV/0!</v>
      </c>
      <c r="K266" s="50"/>
      <c r="L266" s="50"/>
      <c r="M266" s="49"/>
      <c r="N266" s="49"/>
      <c r="O266" s="49"/>
    </row>
    <row r="267" spans="1:15">
      <c r="A267" s="32">
        <v>260</v>
      </c>
      <c r="B267" s="49"/>
      <c r="C267" s="49"/>
      <c r="D267" s="49"/>
      <c r="E267" s="78"/>
      <c r="F267" s="78"/>
      <c r="G267" s="51"/>
      <c r="H267" s="79"/>
      <c r="I267" s="80"/>
      <c r="J267" s="139" t="e">
        <f t="shared" si="1"/>
        <v>#DIV/0!</v>
      </c>
      <c r="K267" s="50"/>
      <c r="L267" s="50"/>
      <c r="M267" s="49"/>
      <c r="N267" s="49"/>
      <c r="O267" s="49"/>
    </row>
    <row r="268" spans="1:15">
      <c r="A268" s="73">
        <v>261</v>
      </c>
      <c r="B268" s="49"/>
      <c r="C268" s="49"/>
      <c r="D268" s="49"/>
      <c r="E268" s="78"/>
      <c r="F268" s="78"/>
      <c r="G268" s="51"/>
      <c r="H268" s="79"/>
      <c r="I268" s="80"/>
      <c r="J268" s="152" t="e">
        <f t="shared" si="1"/>
        <v>#DIV/0!</v>
      </c>
      <c r="K268" s="50"/>
      <c r="L268" s="50"/>
      <c r="M268" s="49"/>
      <c r="N268" s="49"/>
      <c r="O268" s="49"/>
    </row>
    <row r="269" spans="1:15">
      <c r="A269" s="73">
        <v>262</v>
      </c>
      <c r="B269" s="49"/>
      <c r="C269" s="49"/>
      <c r="D269" s="49"/>
      <c r="E269" s="78"/>
      <c r="F269" s="78"/>
      <c r="G269" s="51"/>
      <c r="H269" s="79"/>
      <c r="I269" s="80"/>
      <c r="J269" s="152" t="e">
        <f t="shared" si="1"/>
        <v>#DIV/0!</v>
      </c>
      <c r="K269" s="50"/>
      <c r="L269" s="50"/>
      <c r="M269" s="49"/>
      <c r="N269" s="49"/>
      <c r="O269" s="49"/>
    </row>
    <row r="270" spans="1:15">
      <c r="A270" s="32">
        <v>263</v>
      </c>
      <c r="B270" s="49"/>
      <c r="C270" s="49"/>
      <c r="D270" s="49"/>
      <c r="E270" s="78"/>
      <c r="F270" s="78"/>
      <c r="G270" s="51"/>
      <c r="H270" s="79"/>
      <c r="I270" s="80"/>
      <c r="J270" s="139" t="e">
        <f t="shared" si="1"/>
        <v>#DIV/0!</v>
      </c>
      <c r="K270" s="50"/>
      <c r="L270" s="50"/>
      <c r="M270" s="49"/>
      <c r="N270" s="49"/>
      <c r="O270" s="49"/>
    </row>
    <row r="271" spans="1:15">
      <c r="A271" s="32">
        <v>264</v>
      </c>
      <c r="B271" s="49"/>
      <c r="C271" s="49"/>
      <c r="D271" s="49"/>
      <c r="E271" s="78"/>
      <c r="F271" s="78"/>
      <c r="G271" s="51"/>
      <c r="H271" s="79"/>
      <c r="I271" s="80"/>
      <c r="J271" s="152" t="e">
        <f t="shared" si="1"/>
        <v>#DIV/0!</v>
      </c>
      <c r="K271" s="50"/>
      <c r="L271" s="50"/>
      <c r="M271" s="49"/>
      <c r="N271" s="49"/>
      <c r="O271" s="49"/>
    </row>
    <row r="272" spans="1:15">
      <c r="A272" s="32">
        <v>265</v>
      </c>
      <c r="B272" s="49"/>
      <c r="C272" s="49"/>
      <c r="D272" s="49"/>
      <c r="E272" s="78"/>
      <c r="F272" s="78"/>
      <c r="G272" s="51"/>
      <c r="H272" s="79"/>
      <c r="I272" s="80"/>
      <c r="J272" s="152" t="e">
        <f t="shared" si="1"/>
        <v>#DIV/0!</v>
      </c>
      <c r="K272" s="50"/>
      <c r="L272" s="50"/>
      <c r="M272" s="49"/>
      <c r="N272" s="49"/>
      <c r="O272" s="49"/>
    </row>
    <row r="273" spans="1:15">
      <c r="A273" s="73">
        <v>266</v>
      </c>
      <c r="B273" s="49"/>
      <c r="C273" s="49"/>
      <c r="D273" s="49"/>
      <c r="E273" s="78"/>
      <c r="F273" s="78"/>
      <c r="G273" s="51"/>
      <c r="H273" s="79"/>
      <c r="I273" s="80"/>
      <c r="J273" s="139" t="e">
        <f t="shared" si="1"/>
        <v>#DIV/0!</v>
      </c>
      <c r="K273" s="50"/>
      <c r="L273" s="50"/>
      <c r="M273" s="49"/>
      <c r="N273" s="49"/>
      <c r="O273" s="49"/>
    </row>
    <row r="274" spans="1:15">
      <c r="A274" s="73">
        <v>267</v>
      </c>
      <c r="B274" s="49"/>
      <c r="C274" s="49"/>
      <c r="D274" s="49"/>
      <c r="E274" s="78"/>
      <c r="F274" s="78"/>
      <c r="G274" s="51"/>
      <c r="H274" s="79"/>
      <c r="I274" s="80"/>
      <c r="J274" s="152" t="e">
        <f t="shared" si="1"/>
        <v>#DIV/0!</v>
      </c>
      <c r="K274" s="50"/>
      <c r="L274" s="50"/>
      <c r="M274" s="49"/>
      <c r="N274" s="49"/>
      <c r="O274" s="49"/>
    </row>
    <row r="275" spans="1:15">
      <c r="A275" s="32">
        <v>268</v>
      </c>
      <c r="B275" s="49"/>
      <c r="C275" s="49"/>
      <c r="D275" s="49"/>
      <c r="E275" s="78"/>
      <c r="F275" s="78"/>
      <c r="G275" s="51"/>
      <c r="H275" s="79"/>
      <c r="I275" s="80"/>
      <c r="J275" s="152" t="e">
        <f t="shared" si="1"/>
        <v>#DIV/0!</v>
      </c>
      <c r="K275" s="50"/>
      <c r="L275" s="50"/>
      <c r="M275" s="49"/>
      <c r="N275" s="49"/>
      <c r="O275" s="49"/>
    </row>
    <row r="276" spans="1:15">
      <c r="A276" s="32">
        <v>269</v>
      </c>
      <c r="B276" s="49"/>
      <c r="C276" s="49"/>
      <c r="D276" s="49"/>
      <c r="E276" s="78"/>
      <c r="F276" s="78"/>
      <c r="G276" s="51"/>
      <c r="H276" s="79"/>
      <c r="I276" s="80"/>
      <c r="J276" s="139" t="e">
        <f t="shared" si="1"/>
        <v>#DIV/0!</v>
      </c>
      <c r="K276" s="50"/>
      <c r="L276" s="50"/>
      <c r="M276" s="49"/>
      <c r="N276" s="49"/>
      <c r="O276" s="49"/>
    </row>
    <row r="277" spans="1:15">
      <c r="A277" s="32">
        <v>270</v>
      </c>
      <c r="B277" s="49"/>
      <c r="C277" s="49"/>
      <c r="D277" s="49"/>
      <c r="E277" s="78"/>
      <c r="F277" s="78"/>
      <c r="G277" s="51"/>
      <c r="H277" s="79"/>
      <c r="I277" s="80"/>
      <c r="J277" s="152" t="e">
        <f t="shared" si="1"/>
        <v>#DIV/0!</v>
      </c>
      <c r="K277" s="50"/>
      <c r="L277" s="50"/>
      <c r="M277" s="49"/>
      <c r="N277" s="49"/>
      <c r="O277" s="49"/>
    </row>
    <row r="278" spans="1:15">
      <c r="A278" s="73">
        <v>271</v>
      </c>
      <c r="B278" s="49"/>
      <c r="C278" s="49"/>
      <c r="D278" s="49"/>
      <c r="E278" s="78"/>
      <c r="F278" s="78"/>
      <c r="G278" s="51"/>
      <c r="H278" s="79"/>
      <c r="I278" s="80"/>
      <c r="J278" s="152" t="e">
        <f t="shared" si="1"/>
        <v>#DIV/0!</v>
      </c>
      <c r="K278" s="50"/>
      <c r="L278" s="50"/>
      <c r="M278" s="49"/>
      <c r="N278" s="49"/>
      <c r="O278" s="49"/>
    </row>
    <row r="279" spans="1:15">
      <c r="A279" s="73">
        <v>272</v>
      </c>
      <c r="B279" s="49"/>
      <c r="C279" s="49"/>
      <c r="D279" s="49"/>
      <c r="E279" s="78"/>
      <c r="F279" s="78"/>
      <c r="G279" s="51"/>
      <c r="H279" s="79"/>
      <c r="I279" s="80"/>
      <c r="J279" s="139" t="e">
        <f t="shared" si="1"/>
        <v>#DIV/0!</v>
      </c>
      <c r="K279" s="50"/>
      <c r="L279" s="50"/>
      <c r="M279" s="49"/>
      <c r="N279" s="49"/>
      <c r="O279" s="49"/>
    </row>
    <row r="280" spans="1:15">
      <c r="A280" s="32">
        <v>273</v>
      </c>
      <c r="B280" s="49"/>
      <c r="C280" s="49"/>
      <c r="D280" s="49"/>
      <c r="E280" s="78"/>
      <c r="F280" s="78"/>
      <c r="G280" s="51"/>
      <c r="H280" s="79"/>
      <c r="I280" s="80"/>
      <c r="J280" s="152" t="e">
        <f t="shared" si="1"/>
        <v>#DIV/0!</v>
      </c>
      <c r="K280" s="50"/>
      <c r="L280" s="50"/>
      <c r="M280" s="49"/>
      <c r="N280" s="49"/>
      <c r="O280" s="49"/>
    </row>
    <row r="281" spans="1:15">
      <c r="A281" s="32">
        <v>274</v>
      </c>
      <c r="B281" s="49"/>
      <c r="C281" s="49"/>
      <c r="D281" s="49"/>
      <c r="E281" s="78"/>
      <c r="F281" s="78"/>
      <c r="G281" s="51"/>
      <c r="H281" s="79"/>
      <c r="I281" s="80"/>
      <c r="J281" s="152" t="e">
        <f t="shared" si="1"/>
        <v>#DIV/0!</v>
      </c>
      <c r="K281" s="50"/>
      <c r="L281" s="50"/>
      <c r="M281" s="49"/>
      <c r="N281" s="49"/>
      <c r="O281" s="49"/>
    </row>
    <row r="282" spans="1:15">
      <c r="A282" s="32">
        <v>275</v>
      </c>
      <c r="B282" s="49"/>
      <c r="C282" s="49"/>
      <c r="D282" s="49"/>
      <c r="E282" s="78"/>
      <c r="F282" s="78"/>
      <c r="G282" s="51"/>
      <c r="H282" s="79"/>
      <c r="I282" s="80"/>
      <c r="J282" s="139" t="e">
        <f t="shared" si="1"/>
        <v>#DIV/0!</v>
      </c>
      <c r="K282" s="50"/>
      <c r="L282" s="50"/>
      <c r="M282" s="49"/>
      <c r="N282" s="49"/>
      <c r="O282" s="49"/>
    </row>
    <row r="283" spans="1:15">
      <c r="A283" s="73">
        <v>276</v>
      </c>
      <c r="B283" s="49"/>
      <c r="C283" s="49"/>
      <c r="D283" s="49"/>
      <c r="E283" s="78"/>
      <c r="F283" s="78"/>
      <c r="G283" s="51"/>
      <c r="H283" s="79"/>
      <c r="I283" s="80"/>
      <c r="J283" s="152" t="e">
        <f t="shared" si="1"/>
        <v>#DIV/0!</v>
      </c>
      <c r="K283" s="50"/>
      <c r="L283" s="50"/>
      <c r="M283" s="49"/>
      <c r="N283" s="49"/>
      <c r="O283" s="49"/>
    </row>
    <row r="284" spans="1:15">
      <c r="A284" s="73">
        <v>277</v>
      </c>
      <c r="B284" s="49"/>
      <c r="C284" s="49"/>
      <c r="D284" s="49"/>
      <c r="E284" s="78"/>
      <c r="F284" s="78"/>
      <c r="G284" s="51"/>
      <c r="H284" s="79"/>
      <c r="I284" s="80"/>
      <c r="J284" s="152" t="e">
        <f t="shared" si="1"/>
        <v>#DIV/0!</v>
      </c>
      <c r="K284" s="50"/>
      <c r="L284" s="50"/>
      <c r="M284" s="49"/>
      <c r="N284" s="49"/>
      <c r="O284" s="49"/>
    </row>
    <row r="285" spans="1:15">
      <c r="A285" s="32">
        <v>278</v>
      </c>
      <c r="B285" s="49"/>
      <c r="C285" s="49"/>
      <c r="D285" s="49"/>
      <c r="E285" s="78"/>
      <c r="F285" s="78"/>
      <c r="G285" s="51"/>
      <c r="H285" s="79"/>
      <c r="I285" s="80"/>
      <c r="J285" s="139" t="e">
        <f t="shared" si="1"/>
        <v>#DIV/0!</v>
      </c>
      <c r="K285" s="50"/>
      <c r="L285" s="50"/>
      <c r="M285" s="49"/>
      <c r="N285" s="49"/>
      <c r="O285" s="49"/>
    </row>
    <row r="286" spans="1:15">
      <c r="A286" s="32">
        <v>279</v>
      </c>
      <c r="B286" s="49"/>
      <c r="C286" s="49"/>
      <c r="D286" s="49"/>
      <c r="E286" s="78"/>
      <c r="F286" s="78"/>
      <c r="G286" s="51"/>
      <c r="H286" s="79"/>
      <c r="I286" s="80"/>
      <c r="J286" s="152" t="e">
        <f t="shared" si="1"/>
        <v>#DIV/0!</v>
      </c>
      <c r="K286" s="50"/>
      <c r="L286" s="50"/>
      <c r="M286" s="49"/>
      <c r="N286" s="49"/>
      <c r="O286" s="49"/>
    </row>
    <row r="287" spans="1:15">
      <c r="A287" s="32">
        <v>280</v>
      </c>
      <c r="B287" s="49"/>
      <c r="C287" s="49"/>
      <c r="D287" s="49"/>
      <c r="E287" s="78"/>
      <c r="F287" s="78"/>
      <c r="G287" s="51"/>
      <c r="H287" s="79"/>
      <c r="I287" s="80"/>
      <c r="J287" s="152" t="e">
        <f t="shared" si="1"/>
        <v>#DIV/0!</v>
      </c>
      <c r="K287" s="50"/>
      <c r="L287" s="50"/>
      <c r="M287" s="49"/>
      <c r="N287" s="49"/>
      <c r="O287" s="49"/>
    </row>
    <row r="288" spans="1:15">
      <c r="A288" s="73">
        <v>281</v>
      </c>
      <c r="B288" s="49"/>
      <c r="C288" s="49"/>
      <c r="D288" s="49"/>
      <c r="E288" s="78"/>
      <c r="F288" s="78"/>
      <c r="G288" s="51"/>
      <c r="H288" s="79"/>
      <c r="I288" s="80"/>
      <c r="J288" s="139" t="e">
        <f t="shared" si="1"/>
        <v>#DIV/0!</v>
      </c>
      <c r="K288" s="50"/>
      <c r="L288" s="50"/>
      <c r="M288" s="49"/>
      <c r="N288" s="49"/>
      <c r="O288" s="49"/>
    </row>
    <row r="289" spans="1:15">
      <c r="A289" s="73">
        <v>282</v>
      </c>
      <c r="B289" s="49"/>
      <c r="C289" s="49"/>
      <c r="D289" s="49"/>
      <c r="E289" s="78"/>
      <c r="F289" s="78"/>
      <c r="G289" s="51"/>
      <c r="H289" s="79"/>
      <c r="I289" s="80"/>
      <c r="J289" s="152" t="e">
        <f t="shared" si="1"/>
        <v>#DIV/0!</v>
      </c>
      <c r="K289" s="50"/>
      <c r="L289" s="50"/>
      <c r="M289" s="49"/>
      <c r="N289" s="49"/>
      <c r="O289" s="49"/>
    </row>
    <row r="290" spans="1:15">
      <c r="A290" s="32">
        <v>283</v>
      </c>
      <c r="B290" s="49"/>
      <c r="C290" s="49"/>
      <c r="D290" s="49"/>
      <c r="E290" s="78"/>
      <c r="F290" s="78"/>
      <c r="G290" s="51"/>
      <c r="H290" s="79"/>
      <c r="I290" s="80"/>
      <c r="J290" s="152" t="e">
        <f t="shared" si="1"/>
        <v>#DIV/0!</v>
      </c>
      <c r="K290" s="50"/>
      <c r="L290" s="50"/>
      <c r="M290" s="49"/>
      <c r="N290" s="49"/>
      <c r="O290" s="49"/>
    </row>
    <row r="291" spans="1:15">
      <c r="A291" s="32">
        <v>284</v>
      </c>
      <c r="B291" s="49"/>
      <c r="C291" s="49"/>
      <c r="D291" s="49"/>
      <c r="E291" s="78"/>
      <c r="F291" s="78"/>
      <c r="G291" s="51"/>
      <c r="H291" s="79"/>
      <c r="I291" s="80"/>
      <c r="J291" s="139" t="e">
        <f t="shared" si="1"/>
        <v>#DIV/0!</v>
      </c>
      <c r="K291" s="50"/>
      <c r="L291" s="50"/>
      <c r="M291" s="49"/>
      <c r="N291" s="49"/>
      <c r="O291" s="49"/>
    </row>
    <row r="292" spans="1:15">
      <c r="A292" s="32">
        <v>285</v>
      </c>
      <c r="B292" s="49"/>
      <c r="C292" s="49"/>
      <c r="D292" s="49"/>
      <c r="E292" s="78"/>
      <c r="F292" s="78"/>
      <c r="G292" s="51"/>
      <c r="H292" s="79"/>
      <c r="I292" s="80"/>
      <c r="J292" s="152" t="e">
        <f t="shared" si="1"/>
        <v>#DIV/0!</v>
      </c>
      <c r="K292" s="50"/>
      <c r="L292" s="50"/>
      <c r="M292" s="49"/>
      <c r="N292" s="49"/>
      <c r="O292" s="49"/>
    </row>
    <row r="293" spans="1:15">
      <c r="A293" s="73">
        <v>286</v>
      </c>
      <c r="B293" s="49"/>
      <c r="C293" s="49"/>
      <c r="D293" s="49"/>
      <c r="E293" s="78"/>
      <c r="F293" s="78"/>
      <c r="G293" s="51"/>
      <c r="H293" s="79"/>
      <c r="I293" s="80"/>
      <c r="J293" s="152" t="e">
        <f t="shared" si="1"/>
        <v>#DIV/0!</v>
      </c>
      <c r="K293" s="50"/>
      <c r="L293" s="50"/>
      <c r="M293" s="49"/>
      <c r="N293" s="49"/>
      <c r="O293" s="49"/>
    </row>
    <row r="294" spans="1:15">
      <c r="A294" s="73">
        <v>287</v>
      </c>
      <c r="B294" s="49"/>
      <c r="C294" s="49"/>
      <c r="D294" s="49"/>
      <c r="E294" s="78"/>
      <c r="F294" s="78"/>
      <c r="G294" s="51"/>
      <c r="H294" s="79"/>
      <c r="I294" s="80"/>
      <c r="J294" s="139" t="e">
        <f t="shared" si="1"/>
        <v>#DIV/0!</v>
      </c>
      <c r="K294" s="50"/>
      <c r="L294" s="50"/>
      <c r="M294" s="49"/>
      <c r="N294" s="49"/>
      <c r="O294" s="49"/>
    </row>
    <row r="295" spans="1:15">
      <c r="A295" s="32">
        <v>288</v>
      </c>
      <c r="B295" s="49"/>
      <c r="C295" s="49"/>
      <c r="D295" s="49"/>
      <c r="E295" s="78"/>
      <c r="F295" s="78"/>
      <c r="G295" s="51"/>
      <c r="H295" s="79"/>
      <c r="I295" s="80"/>
      <c r="J295" s="152" t="e">
        <f t="shared" si="1"/>
        <v>#DIV/0!</v>
      </c>
      <c r="K295" s="50"/>
      <c r="L295" s="50"/>
      <c r="M295" s="49"/>
      <c r="N295" s="49"/>
      <c r="O295" s="49"/>
    </row>
    <row r="296" spans="1:15">
      <c r="A296" s="32">
        <v>289</v>
      </c>
      <c r="B296" s="49"/>
      <c r="C296" s="49"/>
      <c r="D296" s="49"/>
      <c r="E296" s="78"/>
      <c r="F296" s="78"/>
      <c r="G296" s="51"/>
      <c r="H296" s="79"/>
      <c r="I296" s="80"/>
      <c r="J296" s="152" t="e">
        <f t="shared" si="1"/>
        <v>#DIV/0!</v>
      </c>
      <c r="K296" s="50"/>
      <c r="L296" s="50"/>
      <c r="M296" s="49"/>
      <c r="N296" s="49"/>
      <c r="O296" s="49"/>
    </row>
    <row r="297" spans="1:15">
      <c r="A297" s="32">
        <v>290</v>
      </c>
      <c r="B297" s="49"/>
      <c r="C297" s="49"/>
      <c r="D297" s="49"/>
      <c r="E297" s="78"/>
      <c r="F297" s="78"/>
      <c r="G297" s="51"/>
      <c r="H297" s="79"/>
      <c r="I297" s="80"/>
      <c r="J297" s="139" t="e">
        <f t="shared" si="1"/>
        <v>#DIV/0!</v>
      </c>
      <c r="K297" s="50"/>
      <c r="L297" s="50"/>
      <c r="M297" s="49"/>
      <c r="N297" s="49"/>
      <c r="O297" s="49"/>
    </row>
    <row r="298" spans="1:15">
      <c r="A298" s="73">
        <v>291</v>
      </c>
      <c r="B298" s="49"/>
      <c r="C298" s="49"/>
      <c r="D298" s="49"/>
      <c r="E298" s="78"/>
      <c r="F298" s="78"/>
      <c r="G298" s="51"/>
      <c r="H298" s="79"/>
      <c r="I298" s="80"/>
      <c r="J298" s="152" t="e">
        <f t="shared" si="1"/>
        <v>#DIV/0!</v>
      </c>
      <c r="K298" s="50"/>
      <c r="L298" s="50"/>
      <c r="M298" s="49"/>
      <c r="N298" s="49"/>
      <c r="O298" s="49"/>
    </row>
    <row r="299" spans="1:15">
      <c r="A299" s="73">
        <v>292</v>
      </c>
      <c r="B299" s="49"/>
      <c r="C299" s="49"/>
      <c r="D299" s="49"/>
      <c r="E299" s="78"/>
      <c r="F299" s="78"/>
      <c r="G299" s="51"/>
      <c r="H299" s="79"/>
      <c r="I299" s="80"/>
      <c r="J299" s="152" t="e">
        <f t="shared" si="1"/>
        <v>#DIV/0!</v>
      </c>
      <c r="K299" s="50"/>
      <c r="L299" s="50"/>
      <c r="M299" s="49"/>
      <c r="N299" s="49"/>
      <c r="O299" s="49"/>
    </row>
    <row r="300" spans="1:15">
      <c r="A300" s="32">
        <v>293</v>
      </c>
      <c r="B300" s="49"/>
      <c r="C300" s="49"/>
      <c r="D300" s="49"/>
      <c r="E300" s="78"/>
      <c r="F300" s="78"/>
      <c r="G300" s="51"/>
      <c r="H300" s="79"/>
      <c r="I300" s="80"/>
      <c r="J300" s="139" t="e">
        <f t="shared" si="1"/>
        <v>#DIV/0!</v>
      </c>
      <c r="K300" s="50"/>
      <c r="L300" s="50"/>
      <c r="M300" s="49"/>
      <c r="N300" s="49"/>
      <c r="O300" s="49"/>
    </row>
    <row r="301" spans="1:15">
      <c r="A301" s="32">
        <v>294</v>
      </c>
      <c r="B301" s="49"/>
      <c r="C301" s="49"/>
      <c r="D301" s="49"/>
      <c r="E301" s="78"/>
      <c r="F301" s="78"/>
      <c r="G301" s="51"/>
      <c r="H301" s="79"/>
      <c r="I301" s="80"/>
      <c r="J301" s="152" t="e">
        <f t="shared" si="1"/>
        <v>#DIV/0!</v>
      </c>
      <c r="K301" s="50"/>
      <c r="L301" s="50"/>
      <c r="M301" s="49"/>
      <c r="N301" s="49"/>
      <c r="O301" s="49"/>
    </row>
    <row r="302" spans="1:15">
      <c r="A302" s="32">
        <v>295</v>
      </c>
      <c r="B302" s="49"/>
      <c r="C302" s="49"/>
      <c r="D302" s="49"/>
      <c r="E302" s="78"/>
      <c r="F302" s="78"/>
      <c r="G302" s="51"/>
      <c r="H302" s="79"/>
      <c r="I302" s="80"/>
      <c r="J302" s="152" t="e">
        <f t="shared" si="1"/>
        <v>#DIV/0!</v>
      </c>
      <c r="K302" s="50"/>
      <c r="L302" s="50"/>
      <c r="M302" s="49"/>
      <c r="N302" s="49"/>
      <c r="O302" s="49"/>
    </row>
    <row r="303" spans="1:15">
      <c r="A303" s="73">
        <v>296</v>
      </c>
      <c r="B303" s="49"/>
      <c r="C303" s="49"/>
      <c r="D303" s="49"/>
      <c r="E303" s="78"/>
      <c r="F303" s="78"/>
      <c r="G303" s="51"/>
      <c r="H303" s="79"/>
      <c r="I303" s="80"/>
      <c r="J303" s="139" t="e">
        <f t="shared" si="1"/>
        <v>#DIV/0!</v>
      </c>
      <c r="K303" s="50"/>
      <c r="L303" s="50"/>
      <c r="M303" s="49"/>
      <c r="N303" s="49"/>
      <c r="O303" s="49"/>
    </row>
    <row r="304" spans="1:15">
      <c r="A304" s="73">
        <v>297</v>
      </c>
      <c r="B304" s="49"/>
      <c r="C304" s="49"/>
      <c r="D304" s="49"/>
      <c r="E304" s="78"/>
      <c r="F304" s="78"/>
      <c r="G304" s="51"/>
      <c r="H304" s="79"/>
      <c r="I304" s="80"/>
      <c r="J304" s="152" t="e">
        <f t="shared" si="1"/>
        <v>#DIV/0!</v>
      </c>
      <c r="K304" s="50"/>
      <c r="L304" s="50"/>
      <c r="M304" s="49"/>
      <c r="N304" s="49"/>
      <c r="O304" s="49"/>
    </row>
    <row r="305" spans="1:15">
      <c r="A305" s="32">
        <v>298</v>
      </c>
      <c r="B305" s="49"/>
      <c r="C305" s="49"/>
      <c r="D305" s="49"/>
      <c r="E305" s="78"/>
      <c r="F305" s="78"/>
      <c r="G305" s="51"/>
      <c r="H305" s="79"/>
      <c r="I305" s="80"/>
      <c r="J305" s="152" t="e">
        <f t="shared" si="1"/>
        <v>#DIV/0!</v>
      </c>
      <c r="K305" s="50"/>
      <c r="L305" s="50"/>
      <c r="M305" s="49"/>
      <c r="N305" s="49"/>
      <c r="O305" s="49"/>
    </row>
    <row r="306" spans="1:15">
      <c r="A306" s="32">
        <v>299</v>
      </c>
      <c r="B306" s="49"/>
      <c r="C306" s="49"/>
      <c r="D306" s="49"/>
      <c r="E306" s="78"/>
      <c r="F306" s="78"/>
      <c r="G306" s="51"/>
      <c r="H306" s="79"/>
      <c r="I306" s="80"/>
      <c r="J306" s="139" t="e">
        <f t="shared" si="1"/>
        <v>#DIV/0!</v>
      </c>
      <c r="K306" s="50"/>
      <c r="L306" s="50"/>
      <c r="M306" s="49"/>
      <c r="N306" s="49"/>
      <c r="O306" s="49"/>
    </row>
    <row r="307" spans="1:15">
      <c r="A307" s="32">
        <v>300</v>
      </c>
      <c r="B307" s="49"/>
      <c r="C307" s="49"/>
      <c r="D307" s="49"/>
      <c r="E307" s="78"/>
      <c r="F307" s="78"/>
      <c r="G307" s="51"/>
      <c r="H307" s="79"/>
      <c r="I307" s="80"/>
      <c r="J307" s="152" t="e">
        <f t="shared" si="1"/>
        <v>#DIV/0!</v>
      </c>
      <c r="K307" s="50"/>
      <c r="L307" s="50"/>
      <c r="M307" s="49"/>
      <c r="N307" s="49"/>
      <c r="O307" s="49"/>
    </row>
    <row r="308" spans="1:15">
      <c r="A308" s="73">
        <v>301</v>
      </c>
      <c r="B308" s="49"/>
      <c r="C308" s="49"/>
      <c r="D308" s="49"/>
      <c r="E308" s="78"/>
      <c r="F308" s="78"/>
      <c r="G308" s="51"/>
      <c r="H308" s="79"/>
      <c r="I308" s="80"/>
      <c r="J308" s="152" t="e">
        <f t="shared" si="1"/>
        <v>#DIV/0!</v>
      </c>
      <c r="K308" s="50"/>
      <c r="L308" s="50"/>
      <c r="M308" s="49"/>
      <c r="N308" s="49"/>
      <c r="O308" s="49"/>
    </row>
    <row r="309" spans="1:15">
      <c r="A309" s="73">
        <v>302</v>
      </c>
      <c r="B309" s="49"/>
      <c r="C309" s="49"/>
      <c r="D309" s="49"/>
      <c r="E309" s="78"/>
      <c r="F309" s="78"/>
      <c r="G309" s="51"/>
      <c r="H309" s="79"/>
      <c r="I309" s="80"/>
      <c r="J309" s="139" t="e">
        <f t="shared" si="1"/>
        <v>#DIV/0!</v>
      </c>
      <c r="K309" s="50"/>
      <c r="L309" s="50"/>
      <c r="M309" s="49"/>
      <c r="N309" s="49"/>
      <c r="O309" s="49"/>
    </row>
    <row r="310" spans="1:15">
      <c r="A310" s="32">
        <v>303</v>
      </c>
      <c r="B310" s="49"/>
      <c r="C310" s="49"/>
      <c r="D310" s="49"/>
      <c r="E310" s="78"/>
      <c r="F310" s="78"/>
      <c r="G310" s="51"/>
      <c r="H310" s="79"/>
      <c r="I310" s="80"/>
      <c r="J310" s="152" t="e">
        <f t="shared" si="1"/>
        <v>#DIV/0!</v>
      </c>
      <c r="K310" s="50"/>
      <c r="L310" s="50"/>
      <c r="M310" s="49"/>
      <c r="N310" s="49"/>
      <c r="O310" s="49"/>
    </row>
    <row r="311" spans="1:15">
      <c r="A311" s="32">
        <v>304</v>
      </c>
      <c r="B311" s="49"/>
      <c r="C311" s="49"/>
      <c r="D311" s="49"/>
      <c r="E311" s="78"/>
      <c r="F311" s="78"/>
      <c r="G311" s="51"/>
      <c r="H311" s="79"/>
      <c r="I311" s="80"/>
      <c r="J311" s="152" t="e">
        <f t="shared" si="1"/>
        <v>#DIV/0!</v>
      </c>
      <c r="K311" s="50"/>
      <c r="L311" s="50"/>
      <c r="M311" s="49"/>
      <c r="N311" s="49"/>
      <c r="O311" s="49"/>
    </row>
    <row r="312" spans="1:15">
      <c r="A312" s="32">
        <v>305</v>
      </c>
      <c r="B312" s="49"/>
      <c r="C312" s="49"/>
      <c r="D312" s="49"/>
      <c r="E312" s="78"/>
      <c r="F312" s="78"/>
      <c r="G312" s="51"/>
      <c r="H312" s="79"/>
      <c r="I312" s="80"/>
      <c r="J312" s="139" t="e">
        <f t="shared" si="1"/>
        <v>#DIV/0!</v>
      </c>
      <c r="K312" s="50"/>
      <c r="L312" s="50"/>
      <c r="M312" s="49"/>
      <c r="N312" s="49"/>
      <c r="O312" s="49"/>
    </row>
    <row r="313" spans="1:15">
      <c r="A313" s="73">
        <v>306</v>
      </c>
      <c r="B313" s="49"/>
      <c r="C313" s="49"/>
      <c r="D313" s="49"/>
      <c r="E313" s="78"/>
      <c r="F313" s="78"/>
      <c r="G313" s="51"/>
      <c r="H313" s="79"/>
      <c r="I313" s="80"/>
      <c r="J313" s="152" t="e">
        <f t="shared" si="1"/>
        <v>#DIV/0!</v>
      </c>
      <c r="K313" s="50"/>
      <c r="L313" s="50"/>
      <c r="M313" s="49"/>
      <c r="N313" s="49"/>
      <c r="O313" s="49"/>
    </row>
    <row r="314" spans="1:15">
      <c r="A314" s="73">
        <v>307</v>
      </c>
      <c r="B314" s="49"/>
      <c r="C314" s="49"/>
      <c r="D314" s="49"/>
      <c r="E314" s="78"/>
      <c r="F314" s="78"/>
      <c r="G314" s="51"/>
      <c r="H314" s="79"/>
      <c r="I314" s="80"/>
      <c r="J314" s="152" t="e">
        <f t="shared" si="1"/>
        <v>#DIV/0!</v>
      </c>
      <c r="K314" s="50"/>
      <c r="L314" s="50"/>
      <c r="M314" s="49"/>
      <c r="N314" s="49"/>
      <c r="O314" s="49"/>
    </row>
    <row r="315" spans="1:15">
      <c r="A315" s="32">
        <v>308</v>
      </c>
      <c r="B315" s="49"/>
      <c r="C315" s="49"/>
      <c r="D315" s="49"/>
      <c r="E315" s="78"/>
      <c r="F315" s="78"/>
      <c r="G315" s="51"/>
      <c r="H315" s="79"/>
      <c r="I315" s="80"/>
      <c r="J315" s="139" t="e">
        <f t="shared" si="1"/>
        <v>#DIV/0!</v>
      </c>
      <c r="K315" s="50"/>
      <c r="L315" s="50"/>
      <c r="M315" s="49"/>
      <c r="N315" s="49"/>
      <c r="O315" s="49"/>
    </row>
    <row r="316" spans="1:15">
      <c r="A316" s="32">
        <v>309</v>
      </c>
      <c r="B316" s="49"/>
      <c r="C316" s="49"/>
      <c r="D316" s="49"/>
      <c r="E316" s="78"/>
      <c r="F316" s="78"/>
      <c r="G316" s="51"/>
      <c r="H316" s="79"/>
      <c r="I316" s="80"/>
      <c r="J316" s="152" t="e">
        <f t="shared" si="1"/>
        <v>#DIV/0!</v>
      </c>
      <c r="K316" s="50"/>
      <c r="L316" s="50"/>
      <c r="M316" s="49"/>
      <c r="N316" s="49"/>
      <c r="O316" s="49"/>
    </row>
    <row r="317" spans="1:15">
      <c r="A317" s="32">
        <v>310</v>
      </c>
      <c r="B317" s="49"/>
      <c r="C317" s="49"/>
      <c r="D317" s="49"/>
      <c r="E317" s="78"/>
      <c r="F317" s="78"/>
      <c r="G317" s="51"/>
      <c r="H317" s="79"/>
      <c r="I317" s="80"/>
      <c r="J317" s="152" t="e">
        <f t="shared" si="1"/>
        <v>#DIV/0!</v>
      </c>
      <c r="K317" s="50"/>
      <c r="L317" s="50"/>
      <c r="M317" s="49"/>
      <c r="N317" s="49"/>
      <c r="O317" s="49"/>
    </row>
    <row r="318" spans="1:15">
      <c r="A318" s="73">
        <v>311</v>
      </c>
      <c r="B318" s="49"/>
      <c r="C318" s="49"/>
      <c r="D318" s="49"/>
      <c r="E318" s="78"/>
      <c r="F318" s="78"/>
      <c r="G318" s="51"/>
      <c r="H318" s="79"/>
      <c r="I318" s="80"/>
      <c r="J318" s="139" t="e">
        <f t="shared" ref="J318:J357" si="2">H318/I318</f>
        <v>#DIV/0!</v>
      </c>
      <c r="K318" s="50"/>
      <c r="L318" s="50"/>
      <c r="M318" s="49"/>
      <c r="N318" s="49"/>
      <c r="O318" s="49"/>
    </row>
    <row r="319" spans="1:15">
      <c r="A319" s="73">
        <v>312</v>
      </c>
      <c r="B319" s="49"/>
      <c r="C319" s="49"/>
      <c r="D319" s="49"/>
      <c r="E319" s="78"/>
      <c r="F319" s="78"/>
      <c r="G319" s="51"/>
      <c r="H319" s="79"/>
      <c r="I319" s="80"/>
      <c r="J319" s="152" t="e">
        <f t="shared" si="2"/>
        <v>#DIV/0!</v>
      </c>
      <c r="K319" s="50"/>
      <c r="L319" s="50"/>
      <c r="M319" s="49"/>
      <c r="N319" s="49"/>
      <c r="O319" s="49"/>
    </row>
    <row r="320" spans="1:15">
      <c r="A320" s="32">
        <v>313</v>
      </c>
      <c r="B320" s="49"/>
      <c r="C320" s="49"/>
      <c r="D320" s="49"/>
      <c r="E320" s="78"/>
      <c r="F320" s="78"/>
      <c r="G320" s="51"/>
      <c r="H320" s="79"/>
      <c r="I320" s="80"/>
      <c r="J320" s="152" t="e">
        <f t="shared" si="2"/>
        <v>#DIV/0!</v>
      </c>
      <c r="K320" s="50"/>
      <c r="L320" s="50"/>
      <c r="M320" s="49"/>
      <c r="N320" s="49"/>
      <c r="O320" s="49"/>
    </row>
    <row r="321" spans="1:15">
      <c r="A321" s="32">
        <v>314</v>
      </c>
      <c r="B321" s="49"/>
      <c r="C321" s="49"/>
      <c r="D321" s="49"/>
      <c r="E321" s="78"/>
      <c r="F321" s="78"/>
      <c r="G321" s="51"/>
      <c r="H321" s="79"/>
      <c r="I321" s="80"/>
      <c r="J321" s="139" t="e">
        <f t="shared" si="2"/>
        <v>#DIV/0!</v>
      </c>
      <c r="K321" s="50"/>
      <c r="L321" s="50"/>
      <c r="M321" s="49"/>
      <c r="N321" s="49"/>
      <c r="O321" s="49"/>
    </row>
    <row r="322" spans="1:15">
      <c r="A322" s="32">
        <v>315</v>
      </c>
      <c r="B322" s="49"/>
      <c r="C322" s="49"/>
      <c r="D322" s="49"/>
      <c r="E322" s="78"/>
      <c r="F322" s="78"/>
      <c r="G322" s="51"/>
      <c r="H322" s="79"/>
      <c r="I322" s="80"/>
      <c r="J322" s="152" t="e">
        <f t="shared" si="2"/>
        <v>#DIV/0!</v>
      </c>
      <c r="K322" s="50"/>
      <c r="L322" s="50"/>
      <c r="M322" s="49"/>
      <c r="N322" s="49"/>
      <c r="O322" s="49"/>
    </row>
    <row r="323" spans="1:15">
      <c r="A323" s="73">
        <v>316</v>
      </c>
      <c r="B323" s="49"/>
      <c r="C323" s="49"/>
      <c r="D323" s="49"/>
      <c r="E323" s="78"/>
      <c r="F323" s="78"/>
      <c r="G323" s="51"/>
      <c r="H323" s="79"/>
      <c r="I323" s="80"/>
      <c r="J323" s="152" t="e">
        <f t="shared" si="2"/>
        <v>#DIV/0!</v>
      </c>
      <c r="K323" s="50"/>
      <c r="L323" s="50"/>
      <c r="M323" s="49"/>
      <c r="N323" s="49"/>
      <c r="O323" s="49"/>
    </row>
    <row r="324" spans="1:15">
      <c r="A324" s="73">
        <v>317</v>
      </c>
      <c r="B324" s="49"/>
      <c r="C324" s="49"/>
      <c r="D324" s="49"/>
      <c r="E324" s="78"/>
      <c r="F324" s="78"/>
      <c r="G324" s="51"/>
      <c r="H324" s="79"/>
      <c r="I324" s="80"/>
      <c r="J324" s="139" t="e">
        <f t="shared" si="2"/>
        <v>#DIV/0!</v>
      </c>
      <c r="K324" s="50"/>
      <c r="L324" s="50"/>
      <c r="M324" s="49"/>
      <c r="N324" s="49"/>
      <c r="O324" s="49"/>
    </row>
    <row r="325" spans="1:15">
      <c r="A325" s="32">
        <v>318</v>
      </c>
      <c r="B325" s="49"/>
      <c r="C325" s="49"/>
      <c r="D325" s="49"/>
      <c r="E325" s="78"/>
      <c r="F325" s="78"/>
      <c r="G325" s="51"/>
      <c r="H325" s="79"/>
      <c r="I325" s="80"/>
      <c r="J325" s="152" t="e">
        <f t="shared" si="2"/>
        <v>#DIV/0!</v>
      </c>
      <c r="K325" s="50"/>
      <c r="L325" s="50"/>
      <c r="M325" s="49"/>
      <c r="N325" s="49"/>
      <c r="O325" s="49"/>
    </row>
    <row r="326" spans="1:15">
      <c r="A326" s="32">
        <v>319</v>
      </c>
      <c r="B326" s="49"/>
      <c r="C326" s="49"/>
      <c r="D326" s="49"/>
      <c r="E326" s="78"/>
      <c r="F326" s="78"/>
      <c r="G326" s="51"/>
      <c r="H326" s="79"/>
      <c r="I326" s="80"/>
      <c r="J326" s="152" t="e">
        <f t="shared" si="2"/>
        <v>#DIV/0!</v>
      </c>
      <c r="K326" s="50"/>
      <c r="L326" s="50"/>
      <c r="M326" s="49"/>
      <c r="N326" s="49"/>
      <c r="O326" s="49"/>
    </row>
    <row r="327" spans="1:15">
      <c r="A327" s="32">
        <v>320</v>
      </c>
      <c r="B327" s="49"/>
      <c r="C327" s="49"/>
      <c r="D327" s="49"/>
      <c r="E327" s="78"/>
      <c r="F327" s="78"/>
      <c r="G327" s="51"/>
      <c r="H327" s="79"/>
      <c r="I327" s="80"/>
      <c r="J327" s="139" t="e">
        <f t="shared" si="2"/>
        <v>#DIV/0!</v>
      </c>
      <c r="K327" s="50"/>
      <c r="L327" s="50"/>
      <c r="M327" s="49"/>
      <c r="N327" s="49"/>
      <c r="O327" s="49"/>
    </row>
    <row r="328" spans="1:15">
      <c r="A328" s="73">
        <v>321</v>
      </c>
      <c r="B328" s="49"/>
      <c r="C328" s="49"/>
      <c r="D328" s="49"/>
      <c r="E328" s="78"/>
      <c r="F328" s="78"/>
      <c r="G328" s="51"/>
      <c r="H328" s="79"/>
      <c r="I328" s="80"/>
      <c r="J328" s="152" t="e">
        <f t="shared" si="2"/>
        <v>#DIV/0!</v>
      </c>
      <c r="K328" s="50"/>
      <c r="L328" s="50"/>
      <c r="M328" s="49"/>
      <c r="N328" s="49"/>
      <c r="O328" s="49"/>
    </row>
    <row r="329" spans="1:15">
      <c r="A329" s="73">
        <v>322</v>
      </c>
      <c r="B329" s="49"/>
      <c r="C329" s="49"/>
      <c r="D329" s="49"/>
      <c r="E329" s="78"/>
      <c r="F329" s="78"/>
      <c r="G329" s="51"/>
      <c r="H329" s="79"/>
      <c r="I329" s="80"/>
      <c r="J329" s="152" t="e">
        <f t="shared" si="2"/>
        <v>#DIV/0!</v>
      </c>
      <c r="K329" s="50"/>
      <c r="L329" s="50"/>
      <c r="M329" s="49"/>
      <c r="N329" s="49"/>
      <c r="O329" s="49"/>
    </row>
    <row r="330" spans="1:15">
      <c r="A330" s="32">
        <v>323</v>
      </c>
      <c r="B330" s="49"/>
      <c r="C330" s="49"/>
      <c r="D330" s="49"/>
      <c r="E330" s="78"/>
      <c r="F330" s="78"/>
      <c r="G330" s="51"/>
      <c r="H330" s="79"/>
      <c r="I330" s="80"/>
      <c r="J330" s="139" t="e">
        <f t="shared" si="2"/>
        <v>#DIV/0!</v>
      </c>
      <c r="K330" s="50"/>
      <c r="L330" s="50"/>
      <c r="M330" s="49"/>
      <c r="N330" s="49"/>
      <c r="O330" s="49"/>
    </row>
    <row r="331" spans="1:15">
      <c r="A331" s="32">
        <v>324</v>
      </c>
      <c r="B331" s="49"/>
      <c r="C331" s="49"/>
      <c r="D331" s="49"/>
      <c r="E331" s="78"/>
      <c r="F331" s="78"/>
      <c r="G331" s="51"/>
      <c r="H331" s="79"/>
      <c r="I331" s="80"/>
      <c r="J331" s="152" t="e">
        <f t="shared" si="2"/>
        <v>#DIV/0!</v>
      </c>
      <c r="K331" s="50"/>
      <c r="L331" s="50"/>
      <c r="M331" s="49"/>
      <c r="N331" s="49"/>
      <c r="O331" s="49"/>
    </row>
    <row r="332" spans="1:15">
      <c r="A332" s="32">
        <v>325</v>
      </c>
      <c r="B332" s="49"/>
      <c r="C332" s="49"/>
      <c r="D332" s="49"/>
      <c r="E332" s="78"/>
      <c r="F332" s="78"/>
      <c r="G332" s="51"/>
      <c r="H332" s="79"/>
      <c r="I332" s="80"/>
      <c r="J332" s="152" t="e">
        <f t="shared" si="2"/>
        <v>#DIV/0!</v>
      </c>
      <c r="K332" s="50"/>
      <c r="L332" s="50"/>
      <c r="M332" s="49"/>
      <c r="N332" s="49"/>
      <c r="O332" s="49"/>
    </row>
    <row r="333" spans="1:15">
      <c r="A333" s="73">
        <v>326</v>
      </c>
      <c r="B333" s="49"/>
      <c r="C333" s="49"/>
      <c r="D333" s="49"/>
      <c r="E333" s="78"/>
      <c r="F333" s="78"/>
      <c r="G333" s="51"/>
      <c r="H333" s="79"/>
      <c r="I333" s="80"/>
      <c r="J333" s="139" t="e">
        <f t="shared" si="2"/>
        <v>#DIV/0!</v>
      </c>
      <c r="K333" s="50"/>
      <c r="L333" s="50"/>
      <c r="M333" s="49"/>
      <c r="N333" s="49"/>
      <c r="O333" s="49"/>
    </row>
    <row r="334" spans="1:15">
      <c r="A334" s="73">
        <v>327</v>
      </c>
      <c r="B334" s="49"/>
      <c r="C334" s="49"/>
      <c r="D334" s="49"/>
      <c r="E334" s="78"/>
      <c r="F334" s="78"/>
      <c r="G334" s="51"/>
      <c r="H334" s="79"/>
      <c r="I334" s="80"/>
      <c r="J334" s="152" t="e">
        <f t="shared" si="2"/>
        <v>#DIV/0!</v>
      </c>
      <c r="K334" s="50"/>
      <c r="L334" s="50"/>
      <c r="M334" s="49"/>
      <c r="N334" s="49"/>
      <c r="O334" s="49"/>
    </row>
    <row r="335" spans="1:15">
      <c r="A335" s="32">
        <v>328</v>
      </c>
      <c r="B335" s="49"/>
      <c r="C335" s="49"/>
      <c r="D335" s="49"/>
      <c r="E335" s="78"/>
      <c r="F335" s="78"/>
      <c r="G335" s="51"/>
      <c r="H335" s="79"/>
      <c r="I335" s="80"/>
      <c r="J335" s="152" t="e">
        <f t="shared" si="2"/>
        <v>#DIV/0!</v>
      </c>
      <c r="K335" s="50"/>
      <c r="L335" s="50"/>
      <c r="M335" s="49"/>
      <c r="N335" s="49"/>
      <c r="O335" s="49"/>
    </row>
    <row r="336" spans="1:15">
      <c r="A336" s="32">
        <v>329</v>
      </c>
      <c r="B336" s="49"/>
      <c r="C336" s="49"/>
      <c r="D336" s="49"/>
      <c r="E336" s="78"/>
      <c r="F336" s="78"/>
      <c r="G336" s="51"/>
      <c r="H336" s="79"/>
      <c r="I336" s="80"/>
      <c r="J336" s="139" t="e">
        <f t="shared" si="2"/>
        <v>#DIV/0!</v>
      </c>
      <c r="K336" s="50"/>
      <c r="L336" s="50"/>
      <c r="M336" s="49"/>
      <c r="N336" s="49"/>
      <c r="O336" s="49"/>
    </row>
    <row r="337" spans="1:15">
      <c r="A337" s="32">
        <v>330</v>
      </c>
      <c r="B337" s="49"/>
      <c r="C337" s="49"/>
      <c r="D337" s="49"/>
      <c r="E337" s="78"/>
      <c r="F337" s="78"/>
      <c r="G337" s="51"/>
      <c r="H337" s="79"/>
      <c r="I337" s="80"/>
      <c r="J337" s="152" t="e">
        <f t="shared" si="2"/>
        <v>#DIV/0!</v>
      </c>
      <c r="K337" s="50"/>
      <c r="L337" s="50"/>
      <c r="M337" s="49"/>
      <c r="N337" s="49"/>
      <c r="O337" s="49"/>
    </row>
    <row r="338" spans="1:15">
      <c r="A338" s="73">
        <v>331</v>
      </c>
      <c r="B338" s="49"/>
      <c r="C338" s="49"/>
      <c r="D338" s="49"/>
      <c r="E338" s="78"/>
      <c r="F338" s="78"/>
      <c r="G338" s="51"/>
      <c r="H338" s="79"/>
      <c r="I338" s="80"/>
      <c r="J338" s="152" t="e">
        <f t="shared" si="2"/>
        <v>#DIV/0!</v>
      </c>
      <c r="K338" s="50"/>
      <c r="L338" s="50"/>
      <c r="M338" s="49"/>
      <c r="N338" s="49"/>
      <c r="O338" s="49"/>
    </row>
    <row r="339" spans="1:15">
      <c r="A339" s="73">
        <v>332</v>
      </c>
      <c r="B339" s="49"/>
      <c r="C339" s="49"/>
      <c r="D339" s="49"/>
      <c r="E339" s="78"/>
      <c r="F339" s="78"/>
      <c r="G339" s="51"/>
      <c r="H339" s="79"/>
      <c r="I339" s="80"/>
      <c r="J339" s="139" t="e">
        <f t="shared" si="2"/>
        <v>#DIV/0!</v>
      </c>
      <c r="K339" s="50"/>
      <c r="L339" s="50"/>
      <c r="M339" s="49"/>
      <c r="N339" s="49"/>
      <c r="O339" s="49"/>
    </row>
    <row r="340" spans="1:15">
      <c r="A340" s="32">
        <v>333</v>
      </c>
      <c r="B340" s="49"/>
      <c r="C340" s="49"/>
      <c r="D340" s="49"/>
      <c r="E340" s="78"/>
      <c r="F340" s="78"/>
      <c r="G340" s="51"/>
      <c r="H340" s="79"/>
      <c r="I340" s="80"/>
      <c r="J340" s="152" t="e">
        <f t="shared" si="2"/>
        <v>#DIV/0!</v>
      </c>
      <c r="K340" s="50"/>
      <c r="L340" s="50"/>
      <c r="M340" s="49"/>
      <c r="N340" s="49"/>
      <c r="O340" s="49"/>
    </row>
    <row r="341" spans="1:15">
      <c r="A341" s="32">
        <v>334</v>
      </c>
      <c r="B341" s="49"/>
      <c r="C341" s="49"/>
      <c r="D341" s="49"/>
      <c r="E341" s="78"/>
      <c r="F341" s="78"/>
      <c r="G341" s="51"/>
      <c r="H341" s="79"/>
      <c r="I341" s="80"/>
      <c r="J341" s="152" t="e">
        <f t="shared" si="2"/>
        <v>#DIV/0!</v>
      </c>
      <c r="K341" s="50"/>
      <c r="L341" s="50"/>
      <c r="M341" s="49"/>
      <c r="N341" s="49"/>
      <c r="O341" s="49"/>
    </row>
    <row r="342" spans="1:15">
      <c r="A342" s="32">
        <v>335</v>
      </c>
      <c r="B342" s="49"/>
      <c r="C342" s="49"/>
      <c r="D342" s="49"/>
      <c r="E342" s="78"/>
      <c r="F342" s="78"/>
      <c r="G342" s="51"/>
      <c r="H342" s="79"/>
      <c r="I342" s="80"/>
      <c r="J342" s="139" t="e">
        <f t="shared" si="2"/>
        <v>#DIV/0!</v>
      </c>
      <c r="K342" s="50"/>
      <c r="L342" s="50"/>
      <c r="M342" s="49"/>
      <c r="N342" s="49"/>
      <c r="O342" s="49"/>
    </row>
    <row r="343" spans="1:15">
      <c r="A343" s="73">
        <v>336</v>
      </c>
      <c r="B343" s="49"/>
      <c r="C343" s="49"/>
      <c r="D343" s="49"/>
      <c r="E343" s="78"/>
      <c r="F343" s="78"/>
      <c r="G343" s="51"/>
      <c r="H343" s="79"/>
      <c r="I343" s="80"/>
      <c r="J343" s="152" t="e">
        <f t="shared" si="2"/>
        <v>#DIV/0!</v>
      </c>
      <c r="K343" s="50"/>
      <c r="L343" s="50"/>
      <c r="M343" s="49"/>
      <c r="N343" s="49"/>
      <c r="O343" s="49"/>
    </row>
    <row r="344" spans="1:15">
      <c r="A344" s="73">
        <v>337</v>
      </c>
      <c r="B344" s="49"/>
      <c r="C344" s="49"/>
      <c r="D344" s="49"/>
      <c r="E344" s="78"/>
      <c r="F344" s="78"/>
      <c r="G344" s="51"/>
      <c r="H344" s="79"/>
      <c r="I344" s="80"/>
      <c r="J344" s="152" t="e">
        <f t="shared" si="2"/>
        <v>#DIV/0!</v>
      </c>
      <c r="K344" s="50"/>
      <c r="L344" s="50"/>
      <c r="M344" s="49"/>
      <c r="N344" s="49"/>
      <c r="O344" s="49"/>
    </row>
    <row r="345" spans="1:15">
      <c r="A345" s="32">
        <v>338</v>
      </c>
      <c r="B345" s="49"/>
      <c r="C345" s="49"/>
      <c r="D345" s="49"/>
      <c r="E345" s="78"/>
      <c r="F345" s="78"/>
      <c r="G345" s="51"/>
      <c r="H345" s="79"/>
      <c r="I345" s="80"/>
      <c r="J345" s="139" t="e">
        <f t="shared" si="2"/>
        <v>#DIV/0!</v>
      </c>
      <c r="K345" s="50"/>
      <c r="L345" s="50"/>
      <c r="M345" s="49"/>
      <c r="N345" s="49"/>
      <c r="O345" s="49"/>
    </row>
    <row r="346" spans="1:15">
      <c r="A346" s="32">
        <v>339</v>
      </c>
      <c r="B346" s="49"/>
      <c r="C346" s="49"/>
      <c r="D346" s="49"/>
      <c r="E346" s="78"/>
      <c r="F346" s="78"/>
      <c r="G346" s="51"/>
      <c r="H346" s="79"/>
      <c r="I346" s="80"/>
      <c r="J346" s="152" t="e">
        <f t="shared" si="2"/>
        <v>#DIV/0!</v>
      </c>
      <c r="K346" s="50"/>
      <c r="L346" s="50"/>
      <c r="M346" s="49"/>
      <c r="N346" s="49"/>
      <c r="O346" s="49"/>
    </row>
    <row r="347" spans="1:15">
      <c r="A347" s="32">
        <v>340</v>
      </c>
      <c r="B347" s="49"/>
      <c r="C347" s="49"/>
      <c r="D347" s="49"/>
      <c r="E347" s="78"/>
      <c r="F347" s="78"/>
      <c r="G347" s="51"/>
      <c r="H347" s="79"/>
      <c r="I347" s="80"/>
      <c r="J347" s="152" t="e">
        <f t="shared" si="2"/>
        <v>#DIV/0!</v>
      </c>
      <c r="K347" s="50"/>
      <c r="L347" s="50"/>
      <c r="M347" s="49"/>
      <c r="N347" s="49"/>
      <c r="O347" s="49"/>
    </row>
    <row r="348" spans="1:15">
      <c r="A348" s="73">
        <v>341</v>
      </c>
      <c r="B348" s="49"/>
      <c r="C348" s="49"/>
      <c r="D348" s="49"/>
      <c r="E348" s="78"/>
      <c r="F348" s="78"/>
      <c r="G348" s="51"/>
      <c r="H348" s="79"/>
      <c r="I348" s="80"/>
      <c r="J348" s="139" t="e">
        <f t="shared" si="2"/>
        <v>#DIV/0!</v>
      </c>
      <c r="K348" s="50"/>
      <c r="L348" s="50"/>
      <c r="M348" s="49"/>
      <c r="N348" s="49"/>
      <c r="O348" s="49"/>
    </row>
    <row r="349" spans="1:15">
      <c r="A349" s="73">
        <v>342</v>
      </c>
      <c r="B349" s="49"/>
      <c r="C349" s="49"/>
      <c r="D349" s="49"/>
      <c r="E349" s="78"/>
      <c r="F349" s="78"/>
      <c r="G349" s="51"/>
      <c r="H349" s="79"/>
      <c r="I349" s="80"/>
      <c r="J349" s="152" t="e">
        <f t="shared" si="2"/>
        <v>#DIV/0!</v>
      </c>
      <c r="K349" s="50"/>
      <c r="L349" s="50"/>
      <c r="M349" s="49"/>
      <c r="N349" s="49"/>
      <c r="O349" s="49"/>
    </row>
    <row r="350" spans="1:15">
      <c r="A350" s="32">
        <v>343</v>
      </c>
      <c r="B350" s="49"/>
      <c r="C350" s="49"/>
      <c r="D350" s="49"/>
      <c r="E350" s="78"/>
      <c r="F350" s="78"/>
      <c r="G350" s="51"/>
      <c r="H350" s="79"/>
      <c r="I350" s="80"/>
      <c r="J350" s="152" t="e">
        <f t="shared" si="2"/>
        <v>#DIV/0!</v>
      </c>
      <c r="K350" s="50"/>
      <c r="L350" s="50"/>
      <c r="M350" s="49"/>
      <c r="N350" s="49"/>
      <c r="O350" s="49"/>
    </row>
    <row r="351" spans="1:15">
      <c r="A351" s="32">
        <v>344</v>
      </c>
      <c r="B351" s="49"/>
      <c r="C351" s="49"/>
      <c r="D351" s="49"/>
      <c r="E351" s="78"/>
      <c r="F351" s="78"/>
      <c r="G351" s="51"/>
      <c r="H351" s="79"/>
      <c r="I351" s="80"/>
      <c r="J351" s="139" t="e">
        <f t="shared" si="2"/>
        <v>#DIV/0!</v>
      </c>
      <c r="K351" s="50"/>
      <c r="L351" s="50"/>
      <c r="M351" s="49"/>
      <c r="N351" s="49"/>
      <c r="O351" s="49"/>
    </row>
    <row r="352" spans="1:15">
      <c r="A352" s="32">
        <v>345</v>
      </c>
      <c r="B352" s="49"/>
      <c r="C352" s="49"/>
      <c r="D352" s="49"/>
      <c r="E352" s="78"/>
      <c r="F352" s="78"/>
      <c r="G352" s="51"/>
      <c r="H352" s="79"/>
      <c r="I352" s="80"/>
      <c r="J352" s="152" t="e">
        <f t="shared" si="2"/>
        <v>#DIV/0!</v>
      </c>
      <c r="K352" s="50"/>
      <c r="L352" s="50"/>
      <c r="M352" s="49"/>
      <c r="N352" s="49"/>
      <c r="O352" s="49"/>
    </row>
    <row r="353" spans="1:15">
      <c r="A353" s="73">
        <v>346</v>
      </c>
      <c r="B353" s="49"/>
      <c r="C353" s="49"/>
      <c r="D353" s="49"/>
      <c r="E353" s="78"/>
      <c r="F353" s="78"/>
      <c r="G353" s="51"/>
      <c r="H353" s="79"/>
      <c r="I353" s="80"/>
      <c r="J353" s="152" t="e">
        <f t="shared" si="2"/>
        <v>#DIV/0!</v>
      </c>
      <c r="K353" s="50"/>
      <c r="L353" s="50"/>
      <c r="M353" s="49"/>
      <c r="N353" s="49"/>
      <c r="O353" s="49"/>
    </row>
    <row r="354" spans="1:15">
      <c r="A354" s="73">
        <v>347</v>
      </c>
      <c r="B354" s="49"/>
      <c r="C354" s="49"/>
      <c r="D354" s="49"/>
      <c r="E354" s="78"/>
      <c r="F354" s="78"/>
      <c r="G354" s="51"/>
      <c r="H354" s="79"/>
      <c r="I354" s="80"/>
      <c r="J354" s="139" t="e">
        <f t="shared" si="2"/>
        <v>#DIV/0!</v>
      </c>
      <c r="K354" s="50"/>
      <c r="L354" s="50"/>
      <c r="M354" s="49"/>
      <c r="N354" s="49"/>
      <c r="O354" s="49"/>
    </row>
    <row r="355" spans="1:15">
      <c r="A355" s="32">
        <v>348</v>
      </c>
      <c r="B355" s="49"/>
      <c r="C355" s="49"/>
      <c r="D355" s="49"/>
      <c r="E355" s="78"/>
      <c r="F355" s="78"/>
      <c r="G355" s="51"/>
      <c r="H355" s="79"/>
      <c r="I355" s="80"/>
      <c r="J355" s="152" t="e">
        <f t="shared" si="2"/>
        <v>#DIV/0!</v>
      </c>
      <c r="K355" s="50"/>
      <c r="L355" s="50"/>
      <c r="M355" s="49"/>
      <c r="N355" s="49"/>
      <c r="O355" s="49"/>
    </row>
    <row r="356" spans="1:15">
      <c r="A356" s="32">
        <v>349</v>
      </c>
      <c r="B356" s="49"/>
      <c r="C356" s="49"/>
      <c r="D356" s="49"/>
      <c r="E356" s="78"/>
      <c r="F356" s="78"/>
      <c r="G356" s="51"/>
      <c r="H356" s="79"/>
      <c r="I356" s="80"/>
      <c r="J356" s="152" t="e">
        <f t="shared" si="2"/>
        <v>#DIV/0!</v>
      </c>
      <c r="K356" s="50"/>
      <c r="L356" s="50"/>
      <c r="M356" s="49"/>
      <c r="N356" s="49"/>
      <c r="O356" s="49"/>
    </row>
    <row r="357" spans="1:15">
      <c r="A357" s="32">
        <v>350</v>
      </c>
      <c r="B357" s="49"/>
      <c r="C357" s="49"/>
      <c r="D357" s="49"/>
      <c r="E357" s="78"/>
      <c r="F357" s="78"/>
      <c r="G357" s="51"/>
      <c r="H357" s="79"/>
      <c r="I357" s="80"/>
      <c r="J357" s="139"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77"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65"/>
  <sheetViews>
    <sheetView zoomScaleNormal="100" workbookViewId="0">
      <selection activeCell="H5" sqref="H5:I5"/>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[8]合計!C3</f>
        <v>静岡市</v>
      </c>
      <c r="C1" s="73"/>
      <c r="D1" s="73"/>
      <c r="E1" s="73"/>
      <c r="F1" s="73"/>
      <c r="G1" s="73"/>
      <c r="I1" s="32" t="s">
        <v>82</v>
      </c>
    </row>
    <row r="2" spans="1:10" ht="49.5" customHeight="1">
      <c r="B2" s="84"/>
      <c r="C2" s="73"/>
      <c r="D2" s="73"/>
      <c r="E2" s="820" t="s">
        <v>83</v>
      </c>
      <c r="F2" s="817"/>
      <c r="G2" s="817"/>
      <c r="H2" s="136">
        <f>SUMIF(G6:G356,"PPS",H6:H356)</f>
        <v>462178661</v>
      </c>
    </row>
    <row r="3" spans="1:10" s="73" customFormat="1" ht="16.5" customHeight="1">
      <c r="B3" s="43"/>
      <c r="E3" s="116"/>
      <c r="F3" s="116"/>
      <c r="G3" s="116"/>
      <c r="H3" s="140"/>
    </row>
    <row r="4" spans="1:10" ht="54">
      <c r="A4" s="48" t="s">
        <v>84</v>
      </c>
      <c r="B4" s="49" t="s">
        <v>57</v>
      </c>
      <c r="C4" s="49" t="s">
        <v>58</v>
      </c>
      <c r="D4" s="49" t="s">
        <v>61</v>
      </c>
      <c r="E4" s="49" t="s">
        <v>62</v>
      </c>
      <c r="F4" s="49" t="s">
        <v>59</v>
      </c>
      <c r="G4" s="50" t="s">
        <v>60</v>
      </c>
      <c r="H4" s="52" t="s">
        <v>85</v>
      </c>
      <c r="I4" s="117" t="s">
        <v>86</v>
      </c>
      <c r="J4" s="118" t="s">
        <v>87</v>
      </c>
    </row>
    <row r="5" spans="1:10" s="173" customFormat="1" ht="14.25" thickBot="1">
      <c r="B5" s="175" t="s">
        <v>69</v>
      </c>
      <c r="C5" s="175"/>
      <c r="D5" s="175"/>
      <c r="E5" s="175"/>
      <c r="F5" s="175"/>
      <c r="G5" s="175"/>
      <c r="H5" s="195">
        <f>SUM(H6:H65)</f>
        <v>462178661</v>
      </c>
      <c r="I5" s="195">
        <f>SUM(I6:I65)</f>
        <v>52618663</v>
      </c>
      <c r="J5" s="175">
        <f>H5/I5</f>
        <v>8.783550068537469</v>
      </c>
    </row>
    <row r="6" spans="1:10" ht="14.25" thickTop="1">
      <c r="A6" s="32">
        <v>1</v>
      </c>
      <c r="B6" s="115" t="s">
        <v>620</v>
      </c>
      <c r="C6" s="70" t="s">
        <v>208</v>
      </c>
      <c r="D6" s="115" t="s">
        <v>113</v>
      </c>
      <c r="E6" s="120">
        <v>2</v>
      </c>
      <c r="F6" s="115" t="s">
        <v>616</v>
      </c>
      <c r="G6" s="74" t="s">
        <v>99</v>
      </c>
      <c r="H6" s="136">
        <v>462178661</v>
      </c>
      <c r="I6" s="136">
        <v>52618663</v>
      </c>
      <c r="J6" s="49">
        <f t="shared" ref="J6:J65" si="0">H6/I6</f>
        <v>8.783550068537469</v>
      </c>
    </row>
    <row r="7" spans="1:10">
      <c r="A7" s="32">
        <v>2</v>
      </c>
      <c r="B7" s="70"/>
      <c r="C7" s="70"/>
      <c r="D7" s="70"/>
      <c r="E7" s="120"/>
      <c r="F7" s="70"/>
      <c r="G7" s="74"/>
      <c r="H7" s="136"/>
      <c r="I7" s="136"/>
      <c r="J7" s="49" t="e">
        <f t="shared" si="0"/>
        <v>#DIV/0!</v>
      </c>
    </row>
    <row r="8" spans="1:10">
      <c r="A8" s="32">
        <v>3</v>
      </c>
      <c r="B8" s="70"/>
      <c r="C8" s="70"/>
      <c r="D8" s="70"/>
      <c r="E8" s="120"/>
      <c r="F8" s="70"/>
      <c r="G8" s="74"/>
      <c r="H8" s="136"/>
      <c r="I8" s="136"/>
      <c r="J8" s="49" t="e">
        <f t="shared" si="0"/>
        <v>#DIV/0!</v>
      </c>
    </row>
    <row r="9" spans="1:10">
      <c r="A9" s="32">
        <v>4</v>
      </c>
      <c r="B9" s="49"/>
      <c r="C9" s="49"/>
      <c r="D9" s="49"/>
      <c r="E9" s="49"/>
      <c r="F9" s="49"/>
      <c r="G9" s="78"/>
      <c r="H9" s="49"/>
      <c r="I9" s="49"/>
      <c r="J9" s="49" t="e">
        <f t="shared" si="0"/>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portrait" blackAndWhite="1"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E20" sqref="E20"/>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[8]合計!C3</f>
        <v>静岡市</v>
      </c>
      <c r="C1" s="73"/>
      <c r="D1" s="73"/>
      <c r="E1" s="73"/>
      <c r="F1" s="73"/>
      <c r="G1" s="73"/>
      <c r="I1" s="32" t="s">
        <v>88</v>
      </c>
    </row>
    <row r="2" spans="1:10" s="34" customFormat="1" ht="56.25" customHeight="1">
      <c r="B2" s="84"/>
      <c r="E2" s="820" t="s">
        <v>89</v>
      </c>
      <c r="F2" s="817"/>
      <c r="G2" s="817"/>
      <c r="H2" s="165">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52" t="s">
        <v>60</v>
      </c>
      <c r="H4" s="117" t="s">
        <v>93</v>
      </c>
      <c r="I4" s="117" t="s">
        <v>94</v>
      </c>
      <c r="J4" s="118" t="s">
        <v>87</v>
      </c>
    </row>
    <row r="5" spans="1:10" s="173" customFormat="1" ht="14.25" thickBot="1">
      <c r="B5" s="175" t="s">
        <v>69</v>
      </c>
      <c r="C5" s="175"/>
      <c r="D5" s="175"/>
      <c r="E5" s="175"/>
      <c r="F5" s="175"/>
      <c r="G5" s="175"/>
      <c r="H5" s="195">
        <f>SUM(H6:H65)</f>
        <v>0</v>
      </c>
      <c r="I5" s="195">
        <f>SUM(I6:I65)</f>
        <v>0</v>
      </c>
      <c r="J5" s="175" t="e">
        <f>H5/I5</f>
        <v>#DIV/0!</v>
      </c>
    </row>
    <row r="6" spans="1:10" ht="14.25" thickTop="1">
      <c r="A6" s="32">
        <v>1</v>
      </c>
      <c r="B6" s="70"/>
      <c r="C6" s="70"/>
      <c r="D6" s="70"/>
      <c r="E6" s="120"/>
      <c r="F6" s="70"/>
      <c r="G6" s="74"/>
      <c r="H6" s="166"/>
      <c r="I6" s="166"/>
      <c r="J6" s="49" t="e">
        <f t="shared" ref="J6:J65" si="0">H6/I6</f>
        <v>#DIV/0!</v>
      </c>
    </row>
    <row r="7" spans="1:10">
      <c r="A7" s="32">
        <v>2</v>
      </c>
      <c r="B7" s="70"/>
      <c r="C7" s="70"/>
      <c r="D7" s="70"/>
      <c r="E7" s="120"/>
      <c r="F7" s="70"/>
      <c r="G7" s="74"/>
      <c r="H7" s="166"/>
      <c r="I7" s="166"/>
      <c r="J7" s="49" t="e">
        <f t="shared" si="0"/>
        <v>#DIV/0!</v>
      </c>
    </row>
    <row r="8" spans="1:10">
      <c r="A8" s="32">
        <v>3</v>
      </c>
      <c r="B8" s="70"/>
      <c r="C8" s="70"/>
      <c r="D8" s="70"/>
      <c r="E8" s="120"/>
      <c r="F8" s="70"/>
      <c r="G8" s="74"/>
      <c r="H8" s="166"/>
      <c r="I8" s="166"/>
      <c r="J8" s="49" t="e">
        <f t="shared" si="0"/>
        <v>#DIV/0!</v>
      </c>
    </row>
    <row r="9" spans="1:10">
      <c r="A9" s="32">
        <v>4</v>
      </c>
      <c r="B9" s="70"/>
      <c r="C9" s="70"/>
      <c r="D9" s="70"/>
      <c r="E9" s="70"/>
      <c r="F9" s="70"/>
      <c r="G9" s="74"/>
      <c r="H9" s="125"/>
      <c r="I9" s="125"/>
      <c r="J9" s="49" t="e">
        <f t="shared" si="0"/>
        <v>#DIV/0!</v>
      </c>
    </row>
    <row r="10" spans="1:10">
      <c r="A10" s="32">
        <v>5</v>
      </c>
      <c r="B10" s="70"/>
      <c r="C10" s="70"/>
      <c r="D10" s="70"/>
      <c r="E10" s="70"/>
      <c r="F10" s="70"/>
      <c r="G10" s="74"/>
      <c r="H10" s="125"/>
      <c r="I10" s="125"/>
      <c r="J10" s="49" t="e">
        <f t="shared" si="0"/>
        <v>#DIV/0!</v>
      </c>
    </row>
    <row r="11" spans="1:10">
      <c r="A11" s="73">
        <v>6</v>
      </c>
      <c r="B11" s="75"/>
      <c r="C11" s="70"/>
      <c r="D11" s="70"/>
      <c r="E11" s="70"/>
      <c r="F11" s="70"/>
      <c r="G11" s="74"/>
      <c r="H11" s="125"/>
      <c r="I11" s="125"/>
      <c r="J11" s="49" t="e">
        <f t="shared" si="0"/>
        <v>#DIV/0!</v>
      </c>
    </row>
    <row r="12" spans="1:10">
      <c r="A12" s="73">
        <v>7</v>
      </c>
      <c r="B12" s="75"/>
      <c r="C12" s="70"/>
      <c r="D12" s="70"/>
      <c r="E12" s="70"/>
      <c r="F12" s="70"/>
      <c r="G12" s="74"/>
      <c r="H12" s="125"/>
      <c r="I12" s="125"/>
      <c r="J12" s="49" t="e">
        <f t="shared" si="0"/>
        <v>#DIV/0!</v>
      </c>
    </row>
    <row r="13" spans="1:10">
      <c r="A13" s="32">
        <v>8</v>
      </c>
      <c r="B13" s="70"/>
      <c r="C13" s="70"/>
      <c r="D13" s="70"/>
      <c r="E13" s="70"/>
      <c r="F13" s="70"/>
      <c r="G13" s="74"/>
      <c r="H13" s="125"/>
      <c r="I13" s="125"/>
      <c r="J13" s="49" t="e">
        <f t="shared" si="0"/>
        <v>#DIV/0!</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M359"/>
  <sheetViews>
    <sheetView topLeftCell="B1" workbookViewId="0">
      <selection activeCell="H2" sqref="H2"/>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10.875" style="35" customWidth="1"/>
    <col min="13" max="13" width="14.5" style="32" customWidth="1"/>
    <col min="14" max="14" width="7.25" style="32" bestFit="1" customWidth="1"/>
    <col min="15"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0.875" style="32" customWidth="1"/>
    <col min="269" max="269" width="14.5" style="32" customWidth="1"/>
    <col min="270" max="270" width="7.25" style="32" bestFit="1" customWidth="1"/>
    <col min="271"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0.875" style="32" customWidth="1"/>
    <col min="525" max="525" width="14.5" style="32" customWidth="1"/>
    <col min="526" max="526" width="7.25" style="32" bestFit="1" customWidth="1"/>
    <col min="527"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0.875" style="32" customWidth="1"/>
    <col min="781" max="781" width="14.5" style="32" customWidth="1"/>
    <col min="782" max="782" width="7.25" style="32" bestFit="1" customWidth="1"/>
    <col min="783"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0.875" style="32" customWidth="1"/>
    <col min="1037" max="1037" width="14.5" style="32" customWidth="1"/>
    <col min="1038" max="1038" width="7.25" style="32" bestFit="1" customWidth="1"/>
    <col min="1039"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0.875" style="32" customWidth="1"/>
    <col min="1293" max="1293" width="14.5" style="32" customWidth="1"/>
    <col min="1294" max="1294" width="7.25" style="32" bestFit="1" customWidth="1"/>
    <col min="1295"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0.875" style="32" customWidth="1"/>
    <col min="1549" max="1549" width="14.5" style="32" customWidth="1"/>
    <col min="1550" max="1550" width="7.25" style="32" bestFit="1" customWidth="1"/>
    <col min="1551"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0.875" style="32" customWidth="1"/>
    <col min="1805" max="1805" width="14.5" style="32" customWidth="1"/>
    <col min="1806" max="1806" width="7.25" style="32" bestFit="1" customWidth="1"/>
    <col min="1807"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0.875" style="32" customWidth="1"/>
    <col min="2061" max="2061" width="14.5" style="32" customWidth="1"/>
    <col min="2062" max="2062" width="7.25" style="32" bestFit="1" customWidth="1"/>
    <col min="2063"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0.875" style="32" customWidth="1"/>
    <col min="2317" max="2317" width="14.5" style="32" customWidth="1"/>
    <col min="2318" max="2318" width="7.25" style="32" bestFit="1" customWidth="1"/>
    <col min="2319"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0.875" style="32" customWidth="1"/>
    <col min="2573" max="2573" width="14.5" style="32" customWidth="1"/>
    <col min="2574" max="2574" width="7.25" style="32" bestFit="1" customWidth="1"/>
    <col min="2575"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0.875" style="32" customWidth="1"/>
    <col min="2829" max="2829" width="14.5" style="32" customWidth="1"/>
    <col min="2830" max="2830" width="7.25" style="32" bestFit="1" customWidth="1"/>
    <col min="2831"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0.875" style="32" customWidth="1"/>
    <col min="3085" max="3085" width="14.5" style="32" customWidth="1"/>
    <col min="3086" max="3086" width="7.25" style="32" bestFit="1" customWidth="1"/>
    <col min="3087"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0.875" style="32" customWidth="1"/>
    <col min="3341" max="3341" width="14.5" style="32" customWidth="1"/>
    <col min="3342" max="3342" width="7.25" style="32" bestFit="1" customWidth="1"/>
    <col min="3343"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0.875" style="32" customWidth="1"/>
    <col min="3597" max="3597" width="14.5" style="32" customWidth="1"/>
    <col min="3598" max="3598" width="7.25" style="32" bestFit="1" customWidth="1"/>
    <col min="3599"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0.875" style="32" customWidth="1"/>
    <col min="3853" max="3853" width="14.5" style="32" customWidth="1"/>
    <col min="3854" max="3854" width="7.25" style="32" bestFit="1" customWidth="1"/>
    <col min="3855"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0.875" style="32" customWidth="1"/>
    <col min="4109" max="4109" width="14.5" style="32" customWidth="1"/>
    <col min="4110" max="4110" width="7.25" style="32" bestFit="1" customWidth="1"/>
    <col min="4111"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0.875" style="32" customWidth="1"/>
    <col min="4365" max="4365" width="14.5" style="32" customWidth="1"/>
    <col min="4366" max="4366" width="7.25" style="32" bestFit="1" customWidth="1"/>
    <col min="4367"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0.875" style="32" customWidth="1"/>
    <col min="4621" max="4621" width="14.5" style="32" customWidth="1"/>
    <col min="4622" max="4622" width="7.25" style="32" bestFit="1" customWidth="1"/>
    <col min="4623"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0.875" style="32" customWidth="1"/>
    <col min="4877" max="4877" width="14.5" style="32" customWidth="1"/>
    <col min="4878" max="4878" width="7.25" style="32" bestFit="1" customWidth="1"/>
    <col min="4879"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0.875" style="32" customWidth="1"/>
    <col min="5133" max="5133" width="14.5" style="32" customWidth="1"/>
    <col min="5134" max="5134" width="7.25" style="32" bestFit="1" customWidth="1"/>
    <col min="5135"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0.875" style="32" customWidth="1"/>
    <col min="5389" max="5389" width="14.5" style="32" customWidth="1"/>
    <col min="5390" max="5390" width="7.25" style="32" bestFit="1" customWidth="1"/>
    <col min="5391"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0.875" style="32" customWidth="1"/>
    <col min="5645" max="5645" width="14.5" style="32" customWidth="1"/>
    <col min="5646" max="5646" width="7.25" style="32" bestFit="1" customWidth="1"/>
    <col min="5647"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0.875" style="32" customWidth="1"/>
    <col min="5901" max="5901" width="14.5" style="32" customWidth="1"/>
    <col min="5902" max="5902" width="7.25" style="32" bestFit="1" customWidth="1"/>
    <col min="5903"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0.875" style="32" customWidth="1"/>
    <col min="6157" max="6157" width="14.5" style="32" customWidth="1"/>
    <col min="6158" max="6158" width="7.25" style="32" bestFit="1" customWidth="1"/>
    <col min="6159"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0.875" style="32" customWidth="1"/>
    <col min="6413" max="6413" width="14.5" style="32" customWidth="1"/>
    <col min="6414" max="6414" width="7.25" style="32" bestFit="1" customWidth="1"/>
    <col min="6415"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0.875" style="32" customWidth="1"/>
    <col min="6669" max="6669" width="14.5" style="32" customWidth="1"/>
    <col min="6670" max="6670" width="7.25" style="32" bestFit="1" customWidth="1"/>
    <col min="6671"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0.875" style="32" customWidth="1"/>
    <col min="6925" max="6925" width="14.5" style="32" customWidth="1"/>
    <col min="6926" max="6926" width="7.25" style="32" bestFit="1" customWidth="1"/>
    <col min="6927"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0.875" style="32" customWidth="1"/>
    <col min="7181" max="7181" width="14.5" style="32" customWidth="1"/>
    <col min="7182" max="7182" width="7.25" style="32" bestFit="1" customWidth="1"/>
    <col min="7183"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0.875" style="32" customWidth="1"/>
    <col min="7437" max="7437" width="14.5" style="32" customWidth="1"/>
    <col min="7438" max="7438" width="7.25" style="32" bestFit="1" customWidth="1"/>
    <col min="7439"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0.875" style="32" customWidth="1"/>
    <col min="7693" max="7693" width="14.5" style="32" customWidth="1"/>
    <col min="7694" max="7694" width="7.25" style="32" bestFit="1" customWidth="1"/>
    <col min="7695"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0.875" style="32" customWidth="1"/>
    <col min="7949" max="7949" width="14.5" style="32" customWidth="1"/>
    <col min="7950" max="7950" width="7.25" style="32" bestFit="1" customWidth="1"/>
    <col min="7951"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0.875" style="32" customWidth="1"/>
    <col min="8205" max="8205" width="14.5" style="32" customWidth="1"/>
    <col min="8206" max="8206" width="7.25" style="32" bestFit="1" customWidth="1"/>
    <col min="8207"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0.875" style="32" customWidth="1"/>
    <col min="8461" max="8461" width="14.5" style="32" customWidth="1"/>
    <col min="8462" max="8462" width="7.25" style="32" bestFit="1" customWidth="1"/>
    <col min="8463"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0.875" style="32" customWidth="1"/>
    <col min="8717" max="8717" width="14.5" style="32" customWidth="1"/>
    <col min="8718" max="8718" width="7.25" style="32" bestFit="1" customWidth="1"/>
    <col min="8719"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0.875" style="32" customWidth="1"/>
    <col min="8973" max="8973" width="14.5" style="32" customWidth="1"/>
    <col min="8974" max="8974" width="7.25" style="32" bestFit="1" customWidth="1"/>
    <col min="8975"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0.875" style="32" customWidth="1"/>
    <col min="9229" max="9229" width="14.5" style="32" customWidth="1"/>
    <col min="9230" max="9230" width="7.25" style="32" bestFit="1" customWidth="1"/>
    <col min="9231"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0.875" style="32" customWidth="1"/>
    <col min="9485" max="9485" width="14.5" style="32" customWidth="1"/>
    <col min="9486" max="9486" width="7.25" style="32" bestFit="1" customWidth="1"/>
    <col min="9487"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0.875" style="32" customWidth="1"/>
    <col min="9741" max="9741" width="14.5" style="32" customWidth="1"/>
    <col min="9742" max="9742" width="7.25" style="32" bestFit="1" customWidth="1"/>
    <col min="9743"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0.875" style="32" customWidth="1"/>
    <col min="9997" max="9997" width="14.5" style="32" customWidth="1"/>
    <col min="9998" max="9998" width="7.25" style="32" bestFit="1" customWidth="1"/>
    <col min="9999"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0.875" style="32" customWidth="1"/>
    <col min="10253" max="10253" width="14.5" style="32" customWidth="1"/>
    <col min="10254" max="10254" width="7.25" style="32" bestFit="1" customWidth="1"/>
    <col min="10255"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0.875" style="32" customWidth="1"/>
    <col min="10509" max="10509" width="14.5" style="32" customWidth="1"/>
    <col min="10510" max="10510" width="7.25" style="32" bestFit="1" customWidth="1"/>
    <col min="10511"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0.875" style="32" customWidth="1"/>
    <col min="10765" max="10765" width="14.5" style="32" customWidth="1"/>
    <col min="10766" max="10766" width="7.25" style="32" bestFit="1" customWidth="1"/>
    <col min="10767"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0.875" style="32" customWidth="1"/>
    <col min="11021" max="11021" width="14.5" style="32" customWidth="1"/>
    <col min="11022" max="11022" width="7.25" style="32" bestFit="1" customWidth="1"/>
    <col min="11023"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0.875" style="32" customWidth="1"/>
    <col min="11277" max="11277" width="14.5" style="32" customWidth="1"/>
    <col min="11278" max="11278" width="7.25" style="32" bestFit="1" customWidth="1"/>
    <col min="11279"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0.875" style="32" customWidth="1"/>
    <col min="11533" max="11533" width="14.5" style="32" customWidth="1"/>
    <col min="11534" max="11534" width="7.25" style="32" bestFit="1" customWidth="1"/>
    <col min="11535"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0.875" style="32" customWidth="1"/>
    <col min="11789" max="11789" width="14.5" style="32" customWidth="1"/>
    <col min="11790" max="11790" width="7.25" style="32" bestFit="1" customWidth="1"/>
    <col min="11791"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0.875" style="32" customWidth="1"/>
    <col min="12045" max="12045" width="14.5" style="32" customWidth="1"/>
    <col min="12046" max="12046" width="7.25" style="32" bestFit="1" customWidth="1"/>
    <col min="12047"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0.875" style="32" customWidth="1"/>
    <col min="12301" max="12301" width="14.5" style="32" customWidth="1"/>
    <col min="12302" max="12302" width="7.25" style="32" bestFit="1" customWidth="1"/>
    <col min="12303"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0.875" style="32" customWidth="1"/>
    <col min="12557" max="12557" width="14.5" style="32" customWidth="1"/>
    <col min="12558" max="12558" width="7.25" style="32" bestFit="1" customWidth="1"/>
    <col min="12559"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0.875" style="32" customWidth="1"/>
    <col min="12813" max="12813" width="14.5" style="32" customWidth="1"/>
    <col min="12814" max="12814" width="7.25" style="32" bestFit="1" customWidth="1"/>
    <col min="12815"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0.875" style="32" customWidth="1"/>
    <col min="13069" max="13069" width="14.5" style="32" customWidth="1"/>
    <col min="13070" max="13070" width="7.25" style="32" bestFit="1" customWidth="1"/>
    <col min="13071"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0.875" style="32" customWidth="1"/>
    <col min="13325" max="13325" width="14.5" style="32" customWidth="1"/>
    <col min="13326" max="13326" width="7.25" style="32" bestFit="1" customWidth="1"/>
    <col min="13327"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0.875" style="32" customWidth="1"/>
    <col min="13581" max="13581" width="14.5" style="32" customWidth="1"/>
    <col min="13582" max="13582" width="7.25" style="32" bestFit="1" customWidth="1"/>
    <col min="13583"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0.875" style="32" customWidth="1"/>
    <col min="13837" max="13837" width="14.5" style="32" customWidth="1"/>
    <col min="13838" max="13838" width="7.25" style="32" bestFit="1" customWidth="1"/>
    <col min="13839"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0.875" style="32" customWidth="1"/>
    <col min="14093" max="14093" width="14.5" style="32" customWidth="1"/>
    <col min="14094" max="14094" width="7.25" style="32" bestFit="1" customWidth="1"/>
    <col min="14095"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0.875" style="32" customWidth="1"/>
    <col min="14349" max="14349" width="14.5" style="32" customWidth="1"/>
    <col min="14350" max="14350" width="7.25" style="32" bestFit="1" customWidth="1"/>
    <col min="14351"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0.875" style="32" customWidth="1"/>
    <col min="14605" max="14605" width="14.5" style="32" customWidth="1"/>
    <col min="14606" max="14606" width="7.25" style="32" bestFit="1" customWidth="1"/>
    <col min="14607"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0.875" style="32" customWidth="1"/>
    <col min="14861" max="14861" width="14.5" style="32" customWidth="1"/>
    <col min="14862" max="14862" width="7.25" style="32" bestFit="1" customWidth="1"/>
    <col min="14863"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0.875" style="32" customWidth="1"/>
    <col min="15117" max="15117" width="14.5" style="32" customWidth="1"/>
    <col min="15118" max="15118" width="7.25" style="32" bestFit="1" customWidth="1"/>
    <col min="15119"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0.875" style="32" customWidth="1"/>
    <col min="15373" max="15373" width="14.5" style="32" customWidth="1"/>
    <col min="15374" max="15374" width="7.25" style="32" bestFit="1" customWidth="1"/>
    <col min="15375"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0.875" style="32" customWidth="1"/>
    <col min="15629" max="15629" width="14.5" style="32" customWidth="1"/>
    <col min="15630" max="15630" width="7.25" style="32" bestFit="1" customWidth="1"/>
    <col min="15631"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0.875" style="32" customWidth="1"/>
    <col min="15885" max="15885" width="14.5" style="32" customWidth="1"/>
    <col min="15886" max="15886" width="7.25" style="32" bestFit="1" customWidth="1"/>
    <col min="15887"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0.875" style="32" customWidth="1"/>
    <col min="16141" max="16141" width="14.5" style="32" customWidth="1"/>
    <col min="16142" max="16142" width="7.25" style="32" bestFit="1" customWidth="1"/>
    <col min="16143" max="16384" width="9" style="32"/>
  </cols>
  <sheetData>
    <row r="1" spans="1:13">
      <c r="A1" s="32" t="s">
        <v>0</v>
      </c>
      <c r="B1" s="33" t="str">
        <f>[9]合計!C3</f>
        <v>浜松市</v>
      </c>
      <c r="I1" s="32" t="s">
        <v>51</v>
      </c>
      <c r="K1" s="35" t="s">
        <v>52</v>
      </c>
    </row>
    <row r="2" spans="1:13" ht="54" customHeight="1">
      <c r="B2" s="36"/>
      <c r="E2" s="817" t="s">
        <v>53</v>
      </c>
      <c r="F2" s="817"/>
      <c r="G2" s="817"/>
      <c r="H2" s="37">
        <f>SUMIF(E8:E357,"PPS",H8:H357)</f>
        <v>0</v>
      </c>
      <c r="I2" s="38"/>
      <c r="J2" s="35"/>
    </row>
    <row r="3" spans="1:13" ht="57" customHeight="1">
      <c r="B3" s="34"/>
      <c r="E3" s="817" t="s">
        <v>54</v>
      </c>
      <c r="F3" s="817"/>
      <c r="G3" s="817"/>
      <c r="H3" s="37">
        <f>M7</f>
        <v>0</v>
      </c>
      <c r="I3" s="38"/>
      <c r="J3" s="39"/>
    </row>
    <row r="4" spans="1:13" s="39" customFormat="1" ht="55.5" customHeight="1">
      <c r="B4" s="40"/>
      <c r="E4" s="817" t="s">
        <v>55</v>
      </c>
      <c r="F4" s="817"/>
      <c r="G4" s="817"/>
      <c r="H4" s="41" t="e">
        <f>H3/I7</f>
        <v>#DIV/0!</v>
      </c>
      <c r="I4" s="38"/>
      <c r="K4" s="42"/>
      <c r="L4" s="42"/>
    </row>
    <row r="5" spans="1:13" s="34" customFormat="1" ht="17.25" customHeight="1">
      <c r="B5" s="43"/>
      <c r="E5" s="44"/>
      <c r="F5" s="44"/>
      <c r="G5" s="44"/>
      <c r="H5" s="45"/>
      <c r="I5" s="46"/>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54" customFormat="1" ht="14.25" thickBot="1">
      <c r="B7" s="55" t="s">
        <v>69</v>
      </c>
      <c r="C7" s="55"/>
      <c r="D7" s="55"/>
      <c r="E7" s="55"/>
      <c r="F7" s="55"/>
      <c r="G7" s="55"/>
      <c r="H7" s="56">
        <f>SUM(H8:H357)</f>
        <v>0</v>
      </c>
      <c r="I7" s="56">
        <f>SUM(I8:I357)</f>
        <v>0</v>
      </c>
      <c r="J7" s="57" t="e">
        <f>H7/I7</f>
        <v>#DIV/0!</v>
      </c>
      <c r="K7" s="58">
        <f>SUM(K8:K357)</f>
        <v>0</v>
      </c>
      <c r="L7" s="59">
        <f>SUM(L8:L357)</f>
        <v>0</v>
      </c>
      <c r="M7" s="60">
        <f>SUM(M8:M357)</f>
        <v>0</v>
      </c>
    </row>
    <row r="8" spans="1:13" ht="14.25" thickTop="1">
      <c r="A8" s="32">
        <v>1</v>
      </c>
      <c r="B8" s="61"/>
      <c r="C8" s="62"/>
      <c r="D8" s="63"/>
      <c r="E8" s="63"/>
      <c r="F8" s="62"/>
      <c r="G8" s="64"/>
      <c r="H8" s="65"/>
      <c r="I8" s="66"/>
      <c r="J8" s="67" t="e">
        <f t="shared" ref="J8:J71" si="0">H8/I8</f>
        <v>#DIV/0!</v>
      </c>
      <c r="K8" s="66"/>
      <c r="L8" s="66"/>
      <c r="M8" s="68"/>
    </row>
    <row r="9" spans="1:13">
      <c r="A9" s="32">
        <v>2</v>
      </c>
      <c r="B9" s="69"/>
      <c r="C9" s="62"/>
      <c r="D9" s="70"/>
      <c r="E9" s="63"/>
      <c r="F9" s="62"/>
      <c r="G9" s="64"/>
      <c r="H9" s="65"/>
      <c r="I9" s="66"/>
      <c r="J9" s="41" t="e">
        <f t="shared" si="0"/>
        <v>#DIV/0!</v>
      </c>
      <c r="K9" s="66"/>
      <c r="L9" s="66"/>
      <c r="M9" s="71"/>
    </row>
    <row r="10" spans="1:13">
      <c r="A10" s="32">
        <v>3</v>
      </c>
      <c r="B10" s="69"/>
      <c r="C10" s="72"/>
      <c r="D10" s="63"/>
      <c r="E10" s="63"/>
      <c r="F10" s="62"/>
      <c r="G10" s="64"/>
      <c r="H10" s="65"/>
      <c r="I10" s="66"/>
      <c r="J10" s="41" t="e">
        <f t="shared" si="0"/>
        <v>#DIV/0!</v>
      </c>
      <c r="K10" s="66"/>
      <c r="L10" s="66"/>
      <c r="M10" s="71"/>
    </row>
    <row r="11" spans="1:13">
      <c r="A11" s="32">
        <v>4</v>
      </c>
      <c r="B11" s="69"/>
      <c r="C11" s="62"/>
      <c r="D11" s="63"/>
      <c r="E11" s="63"/>
      <c r="F11" s="62"/>
      <c r="G11" s="64"/>
      <c r="H11" s="65"/>
      <c r="I11" s="66"/>
      <c r="J11" s="41" t="e">
        <f t="shared" si="0"/>
        <v>#DIV/0!</v>
      </c>
      <c r="K11" s="66"/>
      <c r="L11" s="66"/>
      <c r="M11" s="71"/>
    </row>
    <row r="12" spans="1:13">
      <c r="A12" s="32">
        <v>5</v>
      </c>
      <c r="B12" s="69"/>
      <c r="C12" s="62"/>
      <c r="D12" s="63"/>
      <c r="E12" s="63"/>
      <c r="F12" s="62"/>
      <c r="G12" s="64"/>
      <c r="H12" s="65"/>
      <c r="I12" s="66"/>
      <c r="J12" s="41" t="e">
        <f t="shared" si="0"/>
        <v>#DIV/0!</v>
      </c>
      <c r="K12" s="66"/>
      <c r="L12" s="66"/>
      <c r="M12" s="71"/>
    </row>
    <row r="13" spans="1:13" s="73" customFormat="1">
      <c r="A13" s="73">
        <v>6</v>
      </c>
      <c r="B13" s="69"/>
      <c r="C13" s="62"/>
      <c r="D13" s="63"/>
      <c r="E13" s="63"/>
      <c r="F13" s="62"/>
      <c r="G13" s="64"/>
      <c r="H13" s="65"/>
      <c r="I13" s="66"/>
      <c r="J13" s="67" t="e">
        <f t="shared" si="0"/>
        <v>#DIV/0!</v>
      </c>
      <c r="K13" s="66"/>
      <c r="L13" s="66"/>
      <c r="M13" s="71"/>
    </row>
    <row r="14" spans="1:13" s="73" customFormat="1">
      <c r="A14" s="73">
        <v>7</v>
      </c>
      <c r="B14" s="69"/>
      <c r="C14" s="62"/>
      <c r="D14" s="72"/>
      <c r="E14" s="63"/>
      <c r="F14" s="62"/>
      <c r="G14" s="64"/>
      <c r="H14" s="65"/>
      <c r="I14" s="66"/>
      <c r="J14" s="67" t="e">
        <f t="shared" si="0"/>
        <v>#DIV/0!</v>
      </c>
      <c r="K14" s="66"/>
      <c r="L14" s="66"/>
      <c r="M14" s="71"/>
    </row>
    <row r="15" spans="1:13">
      <c r="A15" s="32">
        <v>8</v>
      </c>
      <c r="B15" s="69"/>
      <c r="C15" s="62"/>
      <c r="D15" s="72"/>
      <c r="E15" s="63"/>
      <c r="F15" s="62"/>
      <c r="G15" s="64"/>
      <c r="H15" s="65"/>
      <c r="I15" s="66"/>
      <c r="J15" s="41" t="e">
        <f t="shared" si="0"/>
        <v>#DIV/0!</v>
      </c>
      <c r="K15" s="66"/>
      <c r="L15" s="66"/>
      <c r="M15" s="71"/>
    </row>
    <row r="16" spans="1:13">
      <c r="A16" s="32">
        <v>9</v>
      </c>
      <c r="B16" s="70"/>
      <c r="C16" s="70"/>
      <c r="D16" s="70"/>
      <c r="E16" s="74"/>
      <c r="F16" s="74"/>
      <c r="G16" s="75"/>
      <c r="H16" s="76"/>
      <c r="I16" s="77"/>
      <c r="J16" s="67" t="e">
        <f t="shared" si="0"/>
        <v>#DIV/0!</v>
      </c>
      <c r="K16" s="66"/>
      <c r="L16" s="66"/>
      <c r="M16" s="71"/>
    </row>
    <row r="17" spans="1:13">
      <c r="A17" s="32">
        <v>10</v>
      </c>
      <c r="B17" s="70"/>
      <c r="C17" s="70"/>
      <c r="D17" s="70"/>
      <c r="E17" s="74"/>
      <c r="F17" s="74"/>
      <c r="G17" s="75"/>
      <c r="H17" s="76"/>
      <c r="I17" s="77"/>
      <c r="J17" s="67" t="e">
        <f t="shared" si="0"/>
        <v>#DIV/0!</v>
      </c>
      <c r="K17" s="66"/>
      <c r="L17" s="66"/>
      <c r="M17" s="71"/>
    </row>
    <row r="18" spans="1:13">
      <c r="A18" s="32">
        <v>11</v>
      </c>
      <c r="B18" s="70"/>
      <c r="C18" s="70"/>
      <c r="D18" s="70"/>
      <c r="E18" s="74"/>
      <c r="F18" s="74"/>
      <c r="G18" s="75"/>
      <c r="H18" s="76"/>
      <c r="I18" s="77"/>
      <c r="J18" s="41" t="e">
        <f t="shared" si="0"/>
        <v>#DIV/0!</v>
      </c>
      <c r="K18" s="66"/>
      <c r="L18" s="66"/>
      <c r="M18" s="71"/>
    </row>
    <row r="19" spans="1:13">
      <c r="A19" s="32">
        <v>12</v>
      </c>
      <c r="B19" s="70"/>
      <c r="C19" s="70"/>
      <c r="D19" s="70"/>
      <c r="E19" s="74"/>
      <c r="F19" s="74"/>
      <c r="G19" s="75"/>
      <c r="H19" s="76"/>
      <c r="I19" s="77"/>
      <c r="J19" s="41" t="e">
        <f t="shared" si="0"/>
        <v>#DIV/0!</v>
      </c>
      <c r="K19" s="66"/>
      <c r="L19" s="66"/>
      <c r="M19" s="71"/>
    </row>
    <row r="20" spans="1:13">
      <c r="A20" s="32">
        <v>13</v>
      </c>
      <c r="B20" s="70"/>
      <c r="C20" s="70"/>
      <c r="D20" s="70"/>
      <c r="E20" s="74"/>
      <c r="F20" s="74"/>
      <c r="G20" s="75"/>
      <c r="H20" s="76"/>
      <c r="I20" s="77"/>
      <c r="J20" s="41" t="e">
        <f t="shared" si="0"/>
        <v>#DIV/0!</v>
      </c>
      <c r="K20" s="66"/>
      <c r="L20" s="66"/>
      <c r="M20" s="71"/>
    </row>
    <row r="21" spans="1:13">
      <c r="A21" s="32">
        <v>14</v>
      </c>
      <c r="B21" s="70"/>
      <c r="C21" s="70"/>
      <c r="D21" s="70"/>
      <c r="E21" s="74"/>
      <c r="F21" s="74"/>
      <c r="G21" s="75"/>
      <c r="H21" s="76"/>
      <c r="I21" s="77"/>
      <c r="J21" s="41" t="e">
        <f t="shared" si="0"/>
        <v>#DIV/0!</v>
      </c>
      <c r="K21" s="66"/>
      <c r="L21" s="66"/>
      <c r="M21" s="71"/>
    </row>
    <row r="22" spans="1:13">
      <c r="A22" s="32">
        <v>15</v>
      </c>
      <c r="B22" s="70"/>
      <c r="C22" s="70"/>
      <c r="D22" s="70"/>
      <c r="E22" s="74"/>
      <c r="F22" s="74"/>
      <c r="G22" s="75"/>
      <c r="H22" s="76"/>
      <c r="I22" s="77"/>
      <c r="J22" s="67" t="e">
        <f t="shared" si="0"/>
        <v>#DIV/0!</v>
      </c>
      <c r="K22" s="66"/>
      <c r="L22" s="66"/>
      <c r="M22" s="71"/>
    </row>
    <row r="23" spans="1:13">
      <c r="A23" s="73">
        <v>16</v>
      </c>
      <c r="B23" s="70"/>
      <c r="C23" s="70"/>
      <c r="D23" s="70"/>
      <c r="E23" s="74"/>
      <c r="F23" s="74"/>
      <c r="G23" s="75"/>
      <c r="H23" s="76"/>
      <c r="I23" s="77"/>
      <c r="J23" s="67" t="e">
        <f t="shared" si="0"/>
        <v>#DIV/0!</v>
      </c>
      <c r="K23" s="66"/>
      <c r="L23" s="66"/>
      <c r="M23" s="71"/>
    </row>
    <row r="24" spans="1:13">
      <c r="A24" s="73">
        <v>17</v>
      </c>
      <c r="B24" s="70"/>
      <c r="C24" s="70"/>
      <c r="D24" s="70"/>
      <c r="E24" s="74"/>
      <c r="F24" s="74"/>
      <c r="G24" s="75"/>
      <c r="H24" s="76"/>
      <c r="I24" s="77"/>
      <c r="J24" s="41" t="e">
        <f t="shared" si="0"/>
        <v>#DIV/0!</v>
      </c>
      <c r="K24" s="66"/>
      <c r="L24" s="66"/>
      <c r="M24" s="71"/>
    </row>
    <row r="25" spans="1:13">
      <c r="A25" s="32">
        <v>18</v>
      </c>
      <c r="B25" s="70"/>
      <c r="C25" s="70"/>
      <c r="D25" s="70"/>
      <c r="E25" s="74"/>
      <c r="F25" s="74"/>
      <c r="G25" s="75"/>
      <c r="H25" s="76"/>
      <c r="I25" s="77"/>
      <c r="J25" s="67" t="e">
        <f t="shared" si="0"/>
        <v>#DIV/0!</v>
      </c>
      <c r="K25" s="66"/>
      <c r="L25" s="66"/>
      <c r="M25" s="71"/>
    </row>
    <row r="26" spans="1:13">
      <c r="A26" s="32">
        <v>19</v>
      </c>
      <c r="B26" s="70"/>
      <c r="C26" s="70"/>
      <c r="D26" s="70"/>
      <c r="E26" s="74"/>
      <c r="F26" s="74"/>
      <c r="G26" s="75"/>
      <c r="H26" s="76"/>
      <c r="I26" s="77"/>
      <c r="J26" s="67" t="e">
        <f t="shared" si="0"/>
        <v>#DIV/0!</v>
      </c>
      <c r="K26" s="66"/>
      <c r="L26" s="66"/>
      <c r="M26" s="71"/>
    </row>
    <row r="27" spans="1:13">
      <c r="A27" s="32">
        <v>20</v>
      </c>
      <c r="B27" s="70"/>
      <c r="C27" s="70"/>
      <c r="D27" s="70"/>
      <c r="E27" s="74"/>
      <c r="F27" s="74"/>
      <c r="G27" s="75"/>
      <c r="H27" s="76"/>
      <c r="I27" s="77"/>
      <c r="J27" s="41" t="e">
        <f t="shared" si="0"/>
        <v>#DIV/0!</v>
      </c>
      <c r="K27" s="66"/>
      <c r="L27" s="66"/>
      <c r="M27" s="71"/>
    </row>
    <row r="28" spans="1:13">
      <c r="A28" s="32">
        <v>21</v>
      </c>
      <c r="B28" s="70"/>
      <c r="C28" s="70"/>
      <c r="D28" s="70"/>
      <c r="E28" s="74"/>
      <c r="F28" s="74"/>
      <c r="G28" s="75"/>
      <c r="H28" s="76"/>
      <c r="I28" s="77"/>
      <c r="J28" s="41" t="e">
        <f t="shared" si="0"/>
        <v>#DIV/0!</v>
      </c>
      <c r="K28" s="66"/>
      <c r="L28" s="66"/>
      <c r="M28" s="71"/>
    </row>
    <row r="29" spans="1:13">
      <c r="A29" s="32">
        <v>22</v>
      </c>
      <c r="B29" s="70"/>
      <c r="C29" s="70"/>
      <c r="D29" s="70"/>
      <c r="E29" s="74"/>
      <c r="F29" s="74"/>
      <c r="G29" s="75"/>
      <c r="H29" s="76"/>
      <c r="I29" s="77"/>
      <c r="J29" s="41" t="e">
        <f t="shared" si="0"/>
        <v>#DIV/0!</v>
      </c>
      <c r="K29" s="66"/>
      <c r="L29" s="66"/>
      <c r="M29" s="71"/>
    </row>
    <row r="30" spans="1:13">
      <c r="A30" s="32">
        <v>23</v>
      </c>
      <c r="B30" s="70"/>
      <c r="C30" s="70"/>
      <c r="D30" s="70"/>
      <c r="E30" s="74"/>
      <c r="F30" s="74"/>
      <c r="G30" s="75"/>
      <c r="H30" s="76"/>
      <c r="I30" s="77"/>
      <c r="J30" s="41" t="e">
        <f t="shared" si="0"/>
        <v>#DIV/0!</v>
      </c>
      <c r="K30" s="66"/>
      <c r="L30" s="66"/>
      <c r="M30" s="71"/>
    </row>
    <row r="31" spans="1:13">
      <c r="A31" s="32">
        <v>24</v>
      </c>
      <c r="B31" s="70"/>
      <c r="C31" s="70"/>
      <c r="D31" s="70"/>
      <c r="E31" s="74"/>
      <c r="F31" s="74"/>
      <c r="G31" s="75"/>
      <c r="H31" s="76"/>
      <c r="I31" s="77"/>
      <c r="J31" s="67" t="e">
        <f t="shared" si="0"/>
        <v>#DIV/0!</v>
      </c>
      <c r="K31" s="66"/>
      <c r="L31" s="66"/>
      <c r="M31" s="71"/>
    </row>
    <row r="32" spans="1:13">
      <c r="A32" s="32">
        <v>25</v>
      </c>
      <c r="B32" s="70"/>
      <c r="C32" s="70"/>
      <c r="D32" s="70"/>
      <c r="E32" s="74"/>
      <c r="F32" s="74"/>
      <c r="G32" s="75"/>
      <c r="H32" s="76"/>
      <c r="I32" s="77"/>
      <c r="J32" s="67" t="e">
        <f t="shared" si="0"/>
        <v>#DIV/0!</v>
      </c>
      <c r="K32" s="66"/>
      <c r="L32" s="66"/>
      <c r="M32" s="71"/>
    </row>
    <row r="33" spans="1:13">
      <c r="A33" s="73">
        <v>26</v>
      </c>
      <c r="B33" s="70"/>
      <c r="C33" s="70"/>
      <c r="D33" s="70"/>
      <c r="E33" s="74"/>
      <c r="F33" s="74"/>
      <c r="G33" s="75"/>
      <c r="H33" s="76"/>
      <c r="I33" s="77"/>
      <c r="J33" s="41" t="e">
        <f t="shared" si="0"/>
        <v>#DIV/0!</v>
      </c>
      <c r="K33" s="66"/>
      <c r="L33" s="66"/>
      <c r="M33" s="71"/>
    </row>
    <row r="34" spans="1:13">
      <c r="A34" s="73">
        <v>27</v>
      </c>
      <c r="B34" s="70"/>
      <c r="C34" s="70"/>
      <c r="D34" s="70"/>
      <c r="E34" s="74"/>
      <c r="F34" s="74"/>
      <c r="G34" s="75"/>
      <c r="H34" s="76"/>
      <c r="I34" s="77"/>
      <c r="J34" s="67" t="e">
        <f t="shared" si="0"/>
        <v>#DIV/0!</v>
      </c>
      <c r="K34" s="66"/>
      <c r="L34" s="66"/>
      <c r="M34" s="71"/>
    </row>
    <row r="35" spans="1:13">
      <c r="A35" s="32">
        <v>28</v>
      </c>
      <c r="B35" s="70"/>
      <c r="C35" s="70"/>
      <c r="D35" s="70"/>
      <c r="E35" s="74"/>
      <c r="F35" s="74"/>
      <c r="G35" s="75"/>
      <c r="H35" s="76"/>
      <c r="I35" s="77"/>
      <c r="J35" s="67" t="e">
        <f t="shared" si="0"/>
        <v>#DIV/0!</v>
      </c>
      <c r="K35" s="66"/>
      <c r="L35" s="66"/>
      <c r="M35" s="71"/>
    </row>
    <row r="36" spans="1:13">
      <c r="A36" s="32">
        <v>29</v>
      </c>
      <c r="B36" s="70"/>
      <c r="C36" s="70"/>
      <c r="D36" s="70"/>
      <c r="E36" s="74"/>
      <c r="F36" s="74"/>
      <c r="G36" s="75"/>
      <c r="H36" s="76"/>
      <c r="I36" s="77"/>
      <c r="J36" s="41" t="e">
        <f t="shared" si="0"/>
        <v>#DIV/0!</v>
      </c>
      <c r="K36" s="66"/>
      <c r="L36" s="66"/>
      <c r="M36" s="71"/>
    </row>
    <row r="37" spans="1:13">
      <c r="A37" s="32">
        <v>30</v>
      </c>
      <c r="B37" s="70"/>
      <c r="C37" s="70"/>
      <c r="D37" s="70"/>
      <c r="E37" s="74"/>
      <c r="F37" s="74"/>
      <c r="G37" s="75"/>
      <c r="H37" s="76"/>
      <c r="I37" s="77"/>
      <c r="J37" s="41" t="e">
        <f t="shared" si="0"/>
        <v>#DIV/0!</v>
      </c>
      <c r="K37" s="66"/>
      <c r="L37" s="66"/>
      <c r="M37" s="71"/>
    </row>
    <row r="38" spans="1:13">
      <c r="A38" s="32">
        <v>31</v>
      </c>
      <c r="B38" s="70"/>
      <c r="C38" s="70"/>
      <c r="D38" s="70"/>
      <c r="E38" s="74"/>
      <c r="F38" s="74"/>
      <c r="G38" s="75"/>
      <c r="H38" s="76"/>
      <c r="I38" s="77"/>
      <c r="J38" s="41" t="e">
        <f t="shared" si="0"/>
        <v>#DIV/0!</v>
      </c>
      <c r="K38" s="66"/>
      <c r="L38" s="66"/>
      <c r="M38" s="71"/>
    </row>
    <row r="39" spans="1:13">
      <c r="A39" s="32">
        <v>32</v>
      </c>
      <c r="B39" s="70"/>
      <c r="C39" s="70"/>
      <c r="D39" s="70"/>
      <c r="E39" s="74"/>
      <c r="F39" s="74"/>
      <c r="G39" s="75"/>
      <c r="H39" s="76"/>
      <c r="I39" s="77"/>
      <c r="J39" s="41" t="e">
        <f t="shared" si="0"/>
        <v>#DIV/0!</v>
      </c>
      <c r="K39" s="66"/>
      <c r="L39" s="66"/>
      <c r="M39" s="71"/>
    </row>
    <row r="40" spans="1:13">
      <c r="A40" s="32">
        <v>33</v>
      </c>
      <c r="B40" s="70"/>
      <c r="C40" s="70"/>
      <c r="D40" s="70"/>
      <c r="E40" s="74"/>
      <c r="F40" s="74"/>
      <c r="G40" s="75"/>
      <c r="H40" s="76"/>
      <c r="I40" s="77"/>
      <c r="J40" s="67" t="e">
        <f t="shared" si="0"/>
        <v>#DIV/0!</v>
      </c>
      <c r="K40" s="66"/>
      <c r="L40" s="66"/>
      <c r="M40" s="71"/>
    </row>
    <row r="41" spans="1:13">
      <c r="A41" s="32">
        <v>34</v>
      </c>
      <c r="B41" s="70"/>
      <c r="C41" s="70"/>
      <c r="D41" s="70"/>
      <c r="E41" s="74"/>
      <c r="F41" s="74"/>
      <c r="G41" s="75"/>
      <c r="H41" s="76"/>
      <c r="I41" s="77"/>
      <c r="J41" s="67" t="e">
        <f t="shared" si="0"/>
        <v>#DIV/0!</v>
      </c>
      <c r="K41" s="66"/>
      <c r="L41" s="66"/>
      <c r="M41" s="71"/>
    </row>
    <row r="42" spans="1:13">
      <c r="A42" s="32">
        <v>35</v>
      </c>
      <c r="B42" s="70"/>
      <c r="C42" s="70"/>
      <c r="D42" s="70"/>
      <c r="E42" s="74"/>
      <c r="F42" s="74"/>
      <c r="G42" s="75"/>
      <c r="H42" s="76"/>
      <c r="I42" s="77"/>
      <c r="J42" s="41" t="e">
        <f t="shared" si="0"/>
        <v>#DIV/0!</v>
      </c>
      <c r="K42" s="66"/>
      <c r="L42" s="66"/>
      <c r="M42" s="71"/>
    </row>
    <row r="43" spans="1:13">
      <c r="A43" s="73">
        <v>36</v>
      </c>
      <c r="B43" s="70"/>
      <c r="C43" s="70"/>
      <c r="D43" s="70"/>
      <c r="E43" s="74"/>
      <c r="F43" s="74"/>
      <c r="G43" s="75"/>
      <c r="H43" s="76"/>
      <c r="I43" s="77"/>
      <c r="J43" s="67" t="e">
        <f t="shared" si="0"/>
        <v>#DIV/0!</v>
      </c>
      <c r="K43" s="66"/>
      <c r="L43" s="66"/>
      <c r="M43" s="71"/>
    </row>
    <row r="44" spans="1:13">
      <c r="A44" s="73">
        <v>37</v>
      </c>
      <c r="B44" s="70"/>
      <c r="C44" s="70"/>
      <c r="D44" s="70"/>
      <c r="E44" s="74"/>
      <c r="F44" s="74"/>
      <c r="G44" s="75"/>
      <c r="H44" s="76"/>
      <c r="I44" s="77"/>
      <c r="J44" s="67" t="e">
        <f t="shared" si="0"/>
        <v>#DIV/0!</v>
      </c>
      <c r="K44" s="66"/>
      <c r="L44" s="66"/>
      <c r="M44" s="71"/>
    </row>
    <row r="45" spans="1:13">
      <c r="A45" s="32">
        <v>38</v>
      </c>
      <c r="B45" s="70"/>
      <c r="C45" s="70"/>
      <c r="D45" s="70"/>
      <c r="E45" s="74"/>
      <c r="F45" s="74"/>
      <c r="G45" s="75"/>
      <c r="H45" s="76"/>
      <c r="I45" s="77"/>
      <c r="J45" s="41" t="e">
        <f t="shared" si="0"/>
        <v>#DIV/0!</v>
      </c>
      <c r="K45" s="66"/>
      <c r="L45" s="66"/>
      <c r="M45" s="71"/>
    </row>
    <row r="46" spans="1:13">
      <c r="A46" s="32">
        <v>39</v>
      </c>
      <c r="B46" s="70"/>
      <c r="C46" s="70"/>
      <c r="D46" s="70"/>
      <c r="E46" s="74"/>
      <c r="F46" s="74"/>
      <c r="G46" s="75"/>
      <c r="H46" s="76"/>
      <c r="I46" s="77"/>
      <c r="J46" s="41" t="e">
        <f t="shared" si="0"/>
        <v>#DIV/0!</v>
      </c>
      <c r="K46" s="66"/>
      <c r="L46" s="66"/>
      <c r="M46" s="71"/>
    </row>
    <row r="47" spans="1:13">
      <c r="A47" s="32">
        <v>40</v>
      </c>
      <c r="B47" s="70"/>
      <c r="C47" s="70"/>
      <c r="D47" s="70"/>
      <c r="E47" s="74"/>
      <c r="F47" s="74"/>
      <c r="G47" s="75"/>
      <c r="H47" s="76"/>
      <c r="I47" s="77"/>
      <c r="J47" s="41" t="e">
        <f t="shared" si="0"/>
        <v>#DIV/0!</v>
      </c>
      <c r="K47" s="66"/>
      <c r="L47" s="66"/>
      <c r="M47" s="71"/>
    </row>
    <row r="48" spans="1:13">
      <c r="A48" s="32">
        <v>41</v>
      </c>
      <c r="B48" s="49"/>
      <c r="C48" s="49"/>
      <c r="D48" s="49"/>
      <c r="E48" s="78"/>
      <c r="F48" s="78"/>
      <c r="G48" s="51"/>
      <c r="H48" s="79"/>
      <c r="I48" s="80"/>
      <c r="J48" s="41" t="e">
        <f t="shared" si="0"/>
        <v>#DIV/0!</v>
      </c>
      <c r="K48" s="50"/>
      <c r="L48" s="50"/>
      <c r="M48" s="49"/>
    </row>
    <row r="49" spans="1:13">
      <c r="A49" s="32">
        <v>42</v>
      </c>
      <c r="B49" s="49"/>
      <c r="C49" s="49"/>
      <c r="D49" s="49"/>
      <c r="E49" s="78"/>
      <c r="F49" s="78"/>
      <c r="G49" s="51"/>
      <c r="H49" s="79"/>
      <c r="I49" s="80"/>
      <c r="J49" s="67" t="e">
        <f t="shared" si="0"/>
        <v>#DIV/0!</v>
      </c>
      <c r="K49" s="50"/>
      <c r="L49" s="50"/>
      <c r="M49" s="49"/>
    </row>
    <row r="50" spans="1:13">
      <c r="A50" s="32">
        <v>43</v>
      </c>
      <c r="B50" s="49"/>
      <c r="C50" s="49"/>
      <c r="D50" s="49"/>
      <c r="E50" s="78"/>
      <c r="F50" s="78"/>
      <c r="G50" s="51"/>
      <c r="H50" s="79"/>
      <c r="I50" s="80"/>
      <c r="J50" s="67" t="e">
        <f t="shared" si="0"/>
        <v>#DIV/0!</v>
      </c>
      <c r="K50" s="50"/>
      <c r="L50" s="50"/>
      <c r="M50" s="49"/>
    </row>
    <row r="51" spans="1:13">
      <c r="A51" s="32">
        <v>44</v>
      </c>
      <c r="B51" s="49"/>
      <c r="C51" s="49"/>
      <c r="D51" s="49"/>
      <c r="E51" s="78"/>
      <c r="F51" s="78"/>
      <c r="G51" s="51"/>
      <c r="H51" s="79"/>
      <c r="I51" s="80"/>
      <c r="J51" s="41" t="e">
        <f t="shared" si="0"/>
        <v>#DIV/0!</v>
      </c>
      <c r="K51" s="50"/>
      <c r="L51" s="50"/>
      <c r="M51" s="49"/>
    </row>
    <row r="52" spans="1:13">
      <c r="A52" s="32">
        <v>45</v>
      </c>
      <c r="B52" s="49"/>
      <c r="C52" s="49"/>
      <c r="D52" s="49"/>
      <c r="E52" s="78"/>
      <c r="F52" s="78"/>
      <c r="G52" s="51"/>
      <c r="H52" s="79"/>
      <c r="I52" s="80"/>
      <c r="J52" s="67" t="e">
        <f t="shared" si="0"/>
        <v>#DIV/0!</v>
      </c>
      <c r="K52" s="50"/>
      <c r="L52" s="50"/>
      <c r="M52" s="49"/>
    </row>
    <row r="53" spans="1:13">
      <c r="A53" s="73">
        <v>46</v>
      </c>
      <c r="B53" s="49"/>
      <c r="C53" s="49"/>
      <c r="D53" s="49"/>
      <c r="E53" s="78"/>
      <c r="F53" s="78"/>
      <c r="G53" s="51"/>
      <c r="H53" s="79"/>
      <c r="I53" s="80"/>
      <c r="J53" s="67" t="e">
        <f t="shared" si="0"/>
        <v>#DIV/0!</v>
      </c>
      <c r="K53" s="50"/>
      <c r="L53" s="50"/>
      <c r="M53" s="49"/>
    </row>
    <row r="54" spans="1:13">
      <c r="A54" s="73">
        <v>47</v>
      </c>
      <c r="B54" s="49"/>
      <c r="C54" s="49"/>
      <c r="D54" s="49"/>
      <c r="E54" s="78"/>
      <c r="F54" s="78"/>
      <c r="G54" s="51"/>
      <c r="H54" s="79"/>
      <c r="I54" s="80"/>
      <c r="J54" s="41" t="e">
        <f t="shared" si="0"/>
        <v>#DIV/0!</v>
      </c>
      <c r="K54" s="50"/>
      <c r="L54" s="50"/>
      <c r="M54" s="49"/>
    </row>
    <row r="55" spans="1:13">
      <c r="A55" s="32">
        <v>48</v>
      </c>
      <c r="B55" s="49"/>
      <c r="C55" s="49"/>
      <c r="D55" s="49"/>
      <c r="E55" s="78"/>
      <c r="F55" s="78"/>
      <c r="G55" s="51"/>
      <c r="H55" s="79"/>
      <c r="I55" s="80"/>
      <c r="J55" s="41" t="e">
        <f t="shared" si="0"/>
        <v>#DIV/0!</v>
      </c>
      <c r="K55" s="50"/>
      <c r="L55" s="50"/>
      <c r="M55" s="49"/>
    </row>
    <row r="56" spans="1:13">
      <c r="A56" s="32">
        <v>49</v>
      </c>
      <c r="B56" s="49"/>
      <c r="C56" s="49"/>
      <c r="D56" s="49"/>
      <c r="E56" s="78"/>
      <c r="F56" s="78"/>
      <c r="G56" s="51"/>
      <c r="H56" s="79"/>
      <c r="I56" s="80"/>
      <c r="J56" s="41" t="e">
        <f t="shared" si="0"/>
        <v>#DIV/0!</v>
      </c>
      <c r="K56" s="50"/>
      <c r="L56" s="50"/>
      <c r="M56" s="49"/>
    </row>
    <row r="57" spans="1:13">
      <c r="A57" s="32">
        <v>50</v>
      </c>
      <c r="B57" s="49"/>
      <c r="C57" s="49"/>
      <c r="D57" s="49"/>
      <c r="E57" s="78"/>
      <c r="F57" s="78"/>
      <c r="G57" s="51"/>
      <c r="H57" s="79"/>
      <c r="I57" s="80"/>
      <c r="J57" s="41" t="e">
        <f t="shared" si="0"/>
        <v>#DIV/0!</v>
      </c>
      <c r="K57" s="50"/>
      <c r="L57" s="50"/>
      <c r="M57" s="49"/>
    </row>
    <row r="58" spans="1:13">
      <c r="A58" s="32">
        <v>51</v>
      </c>
      <c r="B58" s="49"/>
      <c r="C58" s="49"/>
      <c r="D58" s="49"/>
      <c r="E58" s="78"/>
      <c r="F58" s="78"/>
      <c r="G58" s="51"/>
      <c r="H58" s="79"/>
      <c r="I58" s="80"/>
      <c r="J58" s="67" t="e">
        <f t="shared" si="0"/>
        <v>#DIV/0!</v>
      </c>
      <c r="K58" s="50"/>
      <c r="L58" s="50"/>
      <c r="M58" s="49"/>
    </row>
    <row r="59" spans="1:13">
      <c r="A59" s="32">
        <v>52</v>
      </c>
      <c r="B59" s="49"/>
      <c r="C59" s="49"/>
      <c r="D59" s="49"/>
      <c r="E59" s="78"/>
      <c r="F59" s="78"/>
      <c r="G59" s="51"/>
      <c r="H59" s="79"/>
      <c r="I59" s="80"/>
      <c r="J59" s="67" t="e">
        <f t="shared" si="0"/>
        <v>#DIV/0!</v>
      </c>
      <c r="K59" s="50"/>
      <c r="L59" s="50"/>
      <c r="M59" s="49"/>
    </row>
    <row r="60" spans="1:13">
      <c r="A60" s="32">
        <v>53</v>
      </c>
      <c r="B60" s="49"/>
      <c r="C60" s="49"/>
      <c r="D60" s="49"/>
      <c r="E60" s="78"/>
      <c r="F60" s="78"/>
      <c r="G60" s="51"/>
      <c r="H60" s="79"/>
      <c r="I60" s="80"/>
      <c r="J60" s="41" t="e">
        <f t="shared" si="0"/>
        <v>#DIV/0!</v>
      </c>
      <c r="K60" s="50"/>
      <c r="L60" s="50"/>
      <c r="M60" s="49"/>
    </row>
    <row r="61" spans="1:13">
      <c r="A61" s="32">
        <v>54</v>
      </c>
      <c r="B61" s="49"/>
      <c r="C61" s="49"/>
      <c r="D61" s="49"/>
      <c r="E61" s="78"/>
      <c r="F61" s="78"/>
      <c r="G61" s="51"/>
      <c r="H61" s="79"/>
      <c r="I61" s="80"/>
      <c r="J61" s="67" t="e">
        <f t="shared" si="0"/>
        <v>#DIV/0!</v>
      </c>
      <c r="K61" s="50"/>
      <c r="L61" s="50"/>
      <c r="M61" s="49"/>
    </row>
    <row r="62" spans="1:13">
      <c r="A62" s="32">
        <v>55</v>
      </c>
      <c r="B62" s="49"/>
      <c r="C62" s="49"/>
      <c r="D62" s="49"/>
      <c r="E62" s="78"/>
      <c r="F62" s="78"/>
      <c r="G62" s="51"/>
      <c r="H62" s="79"/>
      <c r="I62" s="80"/>
      <c r="J62" s="67" t="e">
        <f t="shared" si="0"/>
        <v>#DIV/0!</v>
      </c>
      <c r="K62" s="50"/>
      <c r="L62" s="50"/>
      <c r="M62" s="49"/>
    </row>
    <row r="63" spans="1:13">
      <c r="A63" s="73">
        <v>56</v>
      </c>
      <c r="B63" s="49"/>
      <c r="C63" s="49"/>
      <c r="D63" s="49"/>
      <c r="E63" s="78"/>
      <c r="F63" s="78"/>
      <c r="G63" s="51"/>
      <c r="H63" s="79"/>
      <c r="I63" s="80"/>
      <c r="J63" s="41" t="e">
        <f t="shared" si="0"/>
        <v>#DIV/0!</v>
      </c>
      <c r="K63" s="50"/>
      <c r="L63" s="50"/>
      <c r="M63" s="49"/>
    </row>
    <row r="64" spans="1:13">
      <c r="A64" s="73">
        <v>57</v>
      </c>
      <c r="B64" s="49"/>
      <c r="C64" s="49"/>
      <c r="D64" s="49"/>
      <c r="E64" s="78"/>
      <c r="F64" s="78"/>
      <c r="G64" s="51"/>
      <c r="H64" s="79"/>
      <c r="I64" s="80"/>
      <c r="J64" s="41" t="e">
        <f t="shared" si="0"/>
        <v>#DIV/0!</v>
      </c>
      <c r="K64" s="50"/>
      <c r="L64" s="50"/>
      <c r="M64" s="49"/>
    </row>
    <row r="65" spans="1:13">
      <c r="A65" s="32">
        <v>58</v>
      </c>
      <c r="B65" s="49"/>
      <c r="C65" s="49"/>
      <c r="D65" s="49"/>
      <c r="E65" s="78"/>
      <c r="F65" s="78"/>
      <c r="G65" s="51"/>
      <c r="H65" s="79"/>
      <c r="I65" s="80"/>
      <c r="J65" s="41" t="e">
        <f t="shared" si="0"/>
        <v>#DIV/0!</v>
      </c>
      <c r="K65" s="50"/>
      <c r="L65" s="50"/>
      <c r="M65" s="49"/>
    </row>
    <row r="66" spans="1:13">
      <c r="A66" s="32">
        <v>59</v>
      </c>
      <c r="B66" s="49"/>
      <c r="C66" s="49"/>
      <c r="D66" s="49"/>
      <c r="E66" s="78"/>
      <c r="F66" s="78"/>
      <c r="G66" s="51"/>
      <c r="H66" s="79"/>
      <c r="I66" s="80"/>
      <c r="J66" s="41" t="e">
        <f t="shared" si="0"/>
        <v>#DIV/0!</v>
      </c>
      <c r="K66" s="50"/>
      <c r="L66" s="50"/>
      <c r="M66" s="49"/>
    </row>
    <row r="67" spans="1:13">
      <c r="A67" s="32">
        <v>60</v>
      </c>
      <c r="B67" s="49"/>
      <c r="C67" s="49"/>
      <c r="D67" s="49"/>
      <c r="E67" s="78"/>
      <c r="F67" s="78"/>
      <c r="G67" s="51"/>
      <c r="H67" s="79"/>
      <c r="I67" s="80"/>
      <c r="J67" s="67" t="e">
        <f t="shared" si="0"/>
        <v>#DIV/0!</v>
      </c>
      <c r="K67" s="50"/>
      <c r="L67" s="50"/>
      <c r="M67" s="49"/>
    </row>
    <row r="68" spans="1:13">
      <c r="A68" s="32">
        <v>61</v>
      </c>
      <c r="B68" s="49"/>
      <c r="C68" s="49"/>
      <c r="D68" s="49"/>
      <c r="E68" s="78"/>
      <c r="F68" s="78"/>
      <c r="G68" s="51"/>
      <c r="H68" s="79"/>
      <c r="I68" s="80"/>
      <c r="J68" s="67" t="e">
        <f t="shared" si="0"/>
        <v>#DIV/0!</v>
      </c>
      <c r="K68" s="50"/>
      <c r="L68" s="50"/>
      <c r="M68" s="49"/>
    </row>
    <row r="69" spans="1:13">
      <c r="A69" s="32">
        <v>62</v>
      </c>
      <c r="B69" s="49"/>
      <c r="C69" s="49"/>
      <c r="D69" s="49"/>
      <c r="E69" s="78"/>
      <c r="F69" s="78"/>
      <c r="G69" s="51"/>
      <c r="H69" s="79"/>
      <c r="I69" s="80"/>
      <c r="J69" s="41" t="e">
        <f t="shared" si="0"/>
        <v>#DIV/0!</v>
      </c>
      <c r="K69" s="50"/>
      <c r="L69" s="50"/>
      <c r="M69" s="49"/>
    </row>
    <row r="70" spans="1:13">
      <c r="A70" s="32">
        <v>63</v>
      </c>
      <c r="B70" s="49"/>
      <c r="C70" s="49"/>
      <c r="D70" s="49"/>
      <c r="E70" s="78"/>
      <c r="F70" s="78"/>
      <c r="G70" s="51"/>
      <c r="H70" s="79"/>
      <c r="I70" s="80"/>
      <c r="J70" s="67" t="e">
        <f t="shared" si="0"/>
        <v>#DIV/0!</v>
      </c>
      <c r="K70" s="50"/>
      <c r="L70" s="50"/>
      <c r="M70" s="49"/>
    </row>
    <row r="71" spans="1:13">
      <c r="A71" s="32">
        <v>64</v>
      </c>
      <c r="B71" s="49"/>
      <c r="C71" s="49"/>
      <c r="D71" s="49"/>
      <c r="E71" s="78"/>
      <c r="F71" s="78"/>
      <c r="G71" s="51"/>
      <c r="H71" s="79"/>
      <c r="I71" s="80"/>
      <c r="J71" s="67" t="e">
        <f t="shared" si="0"/>
        <v>#DIV/0!</v>
      </c>
      <c r="K71" s="50"/>
      <c r="L71" s="50"/>
      <c r="M71" s="49"/>
    </row>
    <row r="72" spans="1:13">
      <c r="A72" s="32">
        <v>65</v>
      </c>
      <c r="B72" s="49"/>
      <c r="C72" s="49"/>
      <c r="D72" s="49"/>
      <c r="E72" s="78"/>
      <c r="F72" s="78"/>
      <c r="G72" s="51"/>
      <c r="H72" s="79"/>
      <c r="I72" s="80"/>
      <c r="J72" s="41" t="e">
        <f t="shared" ref="J72:J135" si="1">H72/I72</f>
        <v>#DIV/0!</v>
      </c>
      <c r="K72" s="50"/>
      <c r="L72" s="50"/>
      <c r="M72" s="49"/>
    </row>
    <row r="73" spans="1:13">
      <c r="A73" s="73">
        <v>66</v>
      </c>
      <c r="B73" s="49"/>
      <c r="C73" s="49"/>
      <c r="D73" s="49"/>
      <c r="E73" s="78"/>
      <c r="F73" s="78"/>
      <c r="G73" s="51"/>
      <c r="H73" s="79"/>
      <c r="I73" s="80"/>
      <c r="J73" s="41" t="e">
        <f t="shared" si="1"/>
        <v>#DIV/0!</v>
      </c>
      <c r="K73" s="50"/>
      <c r="L73" s="50"/>
      <c r="M73" s="49"/>
    </row>
    <row r="74" spans="1:13">
      <c r="A74" s="73">
        <v>67</v>
      </c>
      <c r="B74" s="49"/>
      <c r="C74" s="49"/>
      <c r="D74" s="49"/>
      <c r="E74" s="78"/>
      <c r="F74" s="78"/>
      <c r="G74" s="51"/>
      <c r="H74" s="79"/>
      <c r="I74" s="80"/>
      <c r="J74" s="41" t="e">
        <f t="shared" si="1"/>
        <v>#DIV/0!</v>
      </c>
      <c r="K74" s="50"/>
      <c r="L74" s="50"/>
      <c r="M74" s="49"/>
    </row>
    <row r="75" spans="1:13">
      <c r="A75" s="32">
        <v>68</v>
      </c>
      <c r="B75" s="49"/>
      <c r="C75" s="49"/>
      <c r="D75" s="49"/>
      <c r="E75" s="78"/>
      <c r="F75" s="78"/>
      <c r="G75" s="51"/>
      <c r="H75" s="79"/>
      <c r="I75" s="80"/>
      <c r="J75" s="41" t="e">
        <f t="shared" si="1"/>
        <v>#DIV/0!</v>
      </c>
      <c r="K75" s="50"/>
      <c r="L75" s="50"/>
      <c r="M75" s="49"/>
    </row>
    <row r="76" spans="1:13">
      <c r="A76" s="32">
        <v>69</v>
      </c>
      <c r="B76" s="49"/>
      <c r="C76" s="49"/>
      <c r="D76" s="49"/>
      <c r="E76" s="78"/>
      <c r="F76" s="78"/>
      <c r="G76" s="51"/>
      <c r="H76" s="79"/>
      <c r="I76" s="80"/>
      <c r="J76" s="67" t="e">
        <f t="shared" si="1"/>
        <v>#DIV/0!</v>
      </c>
      <c r="K76" s="50"/>
      <c r="L76" s="50"/>
      <c r="M76" s="49"/>
    </row>
    <row r="77" spans="1:13">
      <c r="A77" s="32">
        <v>70</v>
      </c>
      <c r="B77" s="49"/>
      <c r="C77" s="49"/>
      <c r="D77" s="49"/>
      <c r="E77" s="78"/>
      <c r="F77" s="78"/>
      <c r="G77" s="51"/>
      <c r="H77" s="79"/>
      <c r="I77" s="80"/>
      <c r="J77" s="67" t="e">
        <f t="shared" si="1"/>
        <v>#DIV/0!</v>
      </c>
      <c r="K77" s="50"/>
      <c r="L77" s="50"/>
      <c r="M77" s="49"/>
    </row>
    <row r="78" spans="1:13">
      <c r="A78" s="32">
        <v>71</v>
      </c>
      <c r="B78" s="49"/>
      <c r="C78" s="49"/>
      <c r="D78" s="49"/>
      <c r="E78" s="78"/>
      <c r="F78" s="78"/>
      <c r="G78" s="51"/>
      <c r="H78" s="79"/>
      <c r="I78" s="80"/>
      <c r="J78" s="41" t="e">
        <f t="shared" si="1"/>
        <v>#DIV/0!</v>
      </c>
      <c r="K78" s="50"/>
      <c r="L78" s="50"/>
      <c r="M78" s="49"/>
    </row>
    <row r="79" spans="1:13">
      <c r="A79" s="32">
        <v>72</v>
      </c>
      <c r="B79" s="49"/>
      <c r="C79" s="49"/>
      <c r="D79" s="49"/>
      <c r="E79" s="78"/>
      <c r="F79" s="78"/>
      <c r="G79" s="51"/>
      <c r="H79" s="79"/>
      <c r="I79" s="80"/>
      <c r="J79" s="67" t="e">
        <f t="shared" si="1"/>
        <v>#DIV/0!</v>
      </c>
      <c r="K79" s="50"/>
      <c r="L79" s="50"/>
      <c r="M79" s="49"/>
    </row>
    <row r="80" spans="1:13">
      <c r="A80" s="32">
        <v>73</v>
      </c>
      <c r="B80" s="49"/>
      <c r="C80" s="49"/>
      <c r="D80" s="49"/>
      <c r="E80" s="78"/>
      <c r="F80" s="78"/>
      <c r="G80" s="51"/>
      <c r="H80" s="79"/>
      <c r="I80" s="80"/>
      <c r="J80" s="67" t="e">
        <f t="shared" si="1"/>
        <v>#DIV/0!</v>
      </c>
      <c r="K80" s="50"/>
      <c r="L80" s="50"/>
      <c r="M80" s="49"/>
    </row>
    <row r="81" spans="1:13">
      <c r="A81" s="32">
        <v>74</v>
      </c>
      <c r="B81" s="49"/>
      <c r="C81" s="49"/>
      <c r="D81" s="49"/>
      <c r="E81" s="78"/>
      <c r="F81" s="78"/>
      <c r="G81" s="51"/>
      <c r="H81" s="79"/>
      <c r="I81" s="80"/>
      <c r="J81" s="41" t="e">
        <f t="shared" si="1"/>
        <v>#DIV/0!</v>
      </c>
      <c r="K81" s="50"/>
      <c r="L81" s="50"/>
      <c r="M81" s="49"/>
    </row>
    <row r="82" spans="1:13">
      <c r="A82" s="32">
        <v>75</v>
      </c>
      <c r="B82" s="49"/>
      <c r="C82" s="49"/>
      <c r="D82" s="49"/>
      <c r="E82" s="78"/>
      <c r="F82" s="78"/>
      <c r="G82" s="51"/>
      <c r="H82" s="79"/>
      <c r="I82" s="80"/>
      <c r="J82" s="41" t="e">
        <f t="shared" si="1"/>
        <v>#DIV/0!</v>
      </c>
      <c r="K82" s="50"/>
      <c r="L82" s="50"/>
      <c r="M82" s="49"/>
    </row>
    <row r="83" spans="1:13">
      <c r="A83" s="73">
        <v>76</v>
      </c>
      <c r="B83" s="49"/>
      <c r="C83" s="49"/>
      <c r="D83" s="49"/>
      <c r="E83" s="78"/>
      <c r="F83" s="78"/>
      <c r="G83" s="51"/>
      <c r="H83" s="79"/>
      <c r="I83" s="80"/>
      <c r="J83" s="41" t="e">
        <f t="shared" si="1"/>
        <v>#DIV/0!</v>
      </c>
      <c r="K83" s="50"/>
      <c r="L83" s="50"/>
      <c r="M83" s="49"/>
    </row>
    <row r="84" spans="1:13">
      <c r="A84" s="73">
        <v>77</v>
      </c>
      <c r="B84" s="49"/>
      <c r="C84" s="49"/>
      <c r="D84" s="49"/>
      <c r="E84" s="78"/>
      <c r="F84" s="78"/>
      <c r="G84" s="51"/>
      <c r="H84" s="79"/>
      <c r="I84" s="80"/>
      <c r="J84" s="41" t="e">
        <f t="shared" si="1"/>
        <v>#DIV/0!</v>
      </c>
      <c r="K84" s="50"/>
      <c r="L84" s="50"/>
      <c r="M84" s="49"/>
    </row>
    <row r="85" spans="1:13">
      <c r="A85" s="32">
        <v>78</v>
      </c>
      <c r="B85" s="49"/>
      <c r="C85" s="49"/>
      <c r="D85" s="49"/>
      <c r="E85" s="78"/>
      <c r="F85" s="78"/>
      <c r="G85" s="51"/>
      <c r="H85" s="79"/>
      <c r="I85" s="80"/>
      <c r="J85" s="67" t="e">
        <f t="shared" si="1"/>
        <v>#DIV/0!</v>
      </c>
      <c r="K85" s="50"/>
      <c r="L85" s="50"/>
      <c r="M85" s="49"/>
    </row>
    <row r="86" spans="1:13">
      <c r="A86" s="32">
        <v>79</v>
      </c>
      <c r="B86" s="49"/>
      <c r="C86" s="49"/>
      <c r="D86" s="49"/>
      <c r="E86" s="78"/>
      <c r="F86" s="78"/>
      <c r="G86" s="51"/>
      <c r="H86" s="79"/>
      <c r="I86" s="80"/>
      <c r="J86" s="67" t="e">
        <f t="shared" si="1"/>
        <v>#DIV/0!</v>
      </c>
      <c r="K86" s="50"/>
      <c r="L86" s="50"/>
      <c r="M86" s="49"/>
    </row>
    <row r="87" spans="1:13">
      <c r="A87" s="32">
        <v>80</v>
      </c>
      <c r="B87" s="49"/>
      <c r="C87" s="49"/>
      <c r="D87" s="49"/>
      <c r="E87" s="78"/>
      <c r="F87" s="78"/>
      <c r="G87" s="51"/>
      <c r="H87" s="79"/>
      <c r="I87" s="80"/>
      <c r="J87" s="41" t="e">
        <f t="shared" si="1"/>
        <v>#DIV/0!</v>
      </c>
      <c r="K87" s="50"/>
      <c r="L87" s="50"/>
      <c r="M87" s="49"/>
    </row>
    <row r="88" spans="1:13">
      <c r="A88" s="32">
        <v>81</v>
      </c>
      <c r="B88" s="49"/>
      <c r="C88" s="49"/>
      <c r="D88" s="49"/>
      <c r="E88" s="78"/>
      <c r="F88" s="78"/>
      <c r="G88" s="51"/>
      <c r="H88" s="79"/>
      <c r="I88" s="80"/>
      <c r="J88" s="67" t="e">
        <f t="shared" si="1"/>
        <v>#DIV/0!</v>
      </c>
      <c r="K88" s="50"/>
      <c r="L88" s="50"/>
      <c r="M88" s="49"/>
    </row>
    <row r="89" spans="1:13">
      <c r="A89" s="32">
        <v>82</v>
      </c>
      <c r="B89" s="49"/>
      <c r="C89" s="49"/>
      <c r="D89" s="49"/>
      <c r="E89" s="78"/>
      <c r="F89" s="78"/>
      <c r="G89" s="51"/>
      <c r="H89" s="79"/>
      <c r="I89" s="80"/>
      <c r="J89" s="67" t="e">
        <f t="shared" si="1"/>
        <v>#DIV/0!</v>
      </c>
      <c r="K89" s="50"/>
      <c r="L89" s="50"/>
      <c r="M89" s="49"/>
    </row>
    <row r="90" spans="1:13">
      <c r="A90" s="32">
        <v>83</v>
      </c>
      <c r="B90" s="49"/>
      <c r="C90" s="49"/>
      <c r="D90" s="49"/>
      <c r="E90" s="78"/>
      <c r="F90" s="78"/>
      <c r="G90" s="51"/>
      <c r="H90" s="79"/>
      <c r="I90" s="80"/>
      <c r="J90" s="41" t="e">
        <f t="shared" si="1"/>
        <v>#DIV/0!</v>
      </c>
      <c r="K90" s="50"/>
      <c r="L90" s="50"/>
      <c r="M90" s="49"/>
    </row>
    <row r="91" spans="1:13">
      <c r="A91" s="32">
        <v>84</v>
      </c>
      <c r="B91" s="49"/>
      <c r="C91" s="49"/>
      <c r="D91" s="49"/>
      <c r="E91" s="78"/>
      <c r="F91" s="78"/>
      <c r="G91" s="51"/>
      <c r="H91" s="79"/>
      <c r="I91" s="80"/>
      <c r="J91" s="41" t="e">
        <f t="shared" si="1"/>
        <v>#DIV/0!</v>
      </c>
      <c r="K91" s="50"/>
      <c r="L91" s="50"/>
      <c r="M91" s="49"/>
    </row>
    <row r="92" spans="1:13">
      <c r="A92" s="32">
        <v>85</v>
      </c>
      <c r="B92" s="49"/>
      <c r="C92" s="49"/>
      <c r="D92" s="49"/>
      <c r="E92" s="78"/>
      <c r="F92" s="78"/>
      <c r="G92" s="51"/>
      <c r="H92" s="79"/>
      <c r="I92" s="80"/>
      <c r="J92" s="41" t="e">
        <f t="shared" si="1"/>
        <v>#DIV/0!</v>
      </c>
      <c r="K92" s="50"/>
      <c r="L92" s="50"/>
      <c r="M92" s="49"/>
    </row>
    <row r="93" spans="1:13">
      <c r="A93" s="73">
        <v>86</v>
      </c>
      <c r="B93" s="49"/>
      <c r="C93" s="49"/>
      <c r="D93" s="49"/>
      <c r="E93" s="78"/>
      <c r="F93" s="78"/>
      <c r="G93" s="51"/>
      <c r="H93" s="79"/>
      <c r="I93" s="80"/>
      <c r="J93" s="41" t="e">
        <f t="shared" si="1"/>
        <v>#DIV/0!</v>
      </c>
      <c r="K93" s="50"/>
      <c r="L93" s="50"/>
      <c r="M93" s="49"/>
    </row>
    <row r="94" spans="1:13">
      <c r="A94" s="73">
        <v>87</v>
      </c>
      <c r="B94" s="49"/>
      <c r="C94" s="49"/>
      <c r="D94" s="49"/>
      <c r="E94" s="78"/>
      <c r="F94" s="78"/>
      <c r="G94" s="51"/>
      <c r="H94" s="79"/>
      <c r="I94" s="80"/>
      <c r="J94" s="67" t="e">
        <f t="shared" si="1"/>
        <v>#DIV/0!</v>
      </c>
      <c r="K94" s="50"/>
      <c r="L94" s="50"/>
      <c r="M94" s="49"/>
    </row>
    <row r="95" spans="1:13">
      <c r="A95" s="32">
        <v>88</v>
      </c>
      <c r="B95" s="49"/>
      <c r="C95" s="49"/>
      <c r="D95" s="49"/>
      <c r="E95" s="78"/>
      <c r="F95" s="78"/>
      <c r="G95" s="51"/>
      <c r="H95" s="79"/>
      <c r="I95" s="80"/>
      <c r="J95" s="67" t="e">
        <f t="shared" si="1"/>
        <v>#DIV/0!</v>
      </c>
      <c r="K95" s="50"/>
      <c r="L95" s="50"/>
      <c r="M95" s="49"/>
    </row>
    <row r="96" spans="1:13">
      <c r="A96" s="32">
        <v>89</v>
      </c>
      <c r="B96" s="49"/>
      <c r="C96" s="49"/>
      <c r="D96" s="49"/>
      <c r="E96" s="78"/>
      <c r="F96" s="78"/>
      <c r="G96" s="51"/>
      <c r="H96" s="79"/>
      <c r="I96" s="80"/>
      <c r="J96" s="41" t="e">
        <f t="shared" si="1"/>
        <v>#DIV/0!</v>
      </c>
      <c r="K96" s="50"/>
      <c r="L96" s="50"/>
      <c r="M96" s="49"/>
    </row>
    <row r="97" spans="1:13">
      <c r="A97" s="32">
        <v>90</v>
      </c>
      <c r="B97" s="49"/>
      <c r="C97" s="49"/>
      <c r="D97" s="49"/>
      <c r="E97" s="78"/>
      <c r="F97" s="78"/>
      <c r="G97" s="51"/>
      <c r="H97" s="79"/>
      <c r="I97" s="80"/>
      <c r="J97" s="67" t="e">
        <f t="shared" si="1"/>
        <v>#DIV/0!</v>
      </c>
      <c r="K97" s="50"/>
      <c r="L97" s="50"/>
      <c r="M97" s="49"/>
    </row>
    <row r="98" spans="1:13">
      <c r="A98" s="32">
        <v>91</v>
      </c>
      <c r="B98" s="49"/>
      <c r="C98" s="49"/>
      <c r="D98" s="49"/>
      <c r="E98" s="78"/>
      <c r="F98" s="78"/>
      <c r="G98" s="51"/>
      <c r="H98" s="79"/>
      <c r="I98" s="80"/>
      <c r="J98" s="67" t="e">
        <f t="shared" si="1"/>
        <v>#DIV/0!</v>
      </c>
      <c r="K98" s="50"/>
      <c r="L98" s="50"/>
      <c r="M98" s="49"/>
    </row>
    <row r="99" spans="1:13">
      <c r="A99" s="32">
        <v>92</v>
      </c>
      <c r="B99" s="49"/>
      <c r="C99" s="49"/>
      <c r="D99" s="49"/>
      <c r="E99" s="78"/>
      <c r="F99" s="78"/>
      <c r="G99" s="51"/>
      <c r="H99" s="79"/>
      <c r="I99" s="80"/>
      <c r="J99" s="41" t="e">
        <f t="shared" si="1"/>
        <v>#DIV/0!</v>
      </c>
      <c r="K99" s="50"/>
      <c r="L99" s="50"/>
      <c r="M99" s="49"/>
    </row>
    <row r="100" spans="1:13">
      <c r="A100" s="32">
        <v>93</v>
      </c>
      <c r="B100" s="49"/>
      <c r="C100" s="49"/>
      <c r="D100" s="49"/>
      <c r="E100" s="78"/>
      <c r="F100" s="78"/>
      <c r="G100" s="51"/>
      <c r="H100" s="79"/>
      <c r="I100" s="80"/>
      <c r="J100" s="41" t="e">
        <f t="shared" si="1"/>
        <v>#DIV/0!</v>
      </c>
      <c r="K100" s="50"/>
      <c r="L100" s="50"/>
      <c r="M100" s="49"/>
    </row>
    <row r="101" spans="1:13">
      <c r="A101" s="32">
        <v>94</v>
      </c>
      <c r="B101" s="49"/>
      <c r="C101" s="49"/>
      <c r="D101" s="49"/>
      <c r="E101" s="78"/>
      <c r="F101" s="78"/>
      <c r="G101" s="51"/>
      <c r="H101" s="79"/>
      <c r="I101" s="80"/>
      <c r="J101" s="41" t="e">
        <f t="shared" si="1"/>
        <v>#DIV/0!</v>
      </c>
      <c r="K101" s="50"/>
      <c r="L101" s="50"/>
      <c r="M101" s="49"/>
    </row>
    <row r="102" spans="1:13">
      <c r="A102" s="32">
        <v>95</v>
      </c>
      <c r="B102" s="49"/>
      <c r="C102" s="49"/>
      <c r="D102" s="49"/>
      <c r="E102" s="78"/>
      <c r="F102" s="78"/>
      <c r="G102" s="51"/>
      <c r="H102" s="79"/>
      <c r="I102" s="80"/>
      <c r="J102" s="41" t="e">
        <f t="shared" si="1"/>
        <v>#DIV/0!</v>
      </c>
      <c r="K102" s="50"/>
      <c r="L102" s="50"/>
      <c r="M102" s="49"/>
    </row>
    <row r="103" spans="1:13">
      <c r="A103" s="73">
        <v>96</v>
      </c>
      <c r="B103" s="49"/>
      <c r="C103" s="49"/>
      <c r="D103" s="49"/>
      <c r="E103" s="78"/>
      <c r="F103" s="78"/>
      <c r="G103" s="51"/>
      <c r="H103" s="79"/>
      <c r="I103" s="80"/>
      <c r="J103" s="67" t="e">
        <f t="shared" si="1"/>
        <v>#DIV/0!</v>
      </c>
      <c r="K103" s="50"/>
      <c r="L103" s="50"/>
      <c r="M103" s="49"/>
    </row>
    <row r="104" spans="1:13">
      <c r="A104" s="73">
        <v>97</v>
      </c>
      <c r="B104" s="49"/>
      <c r="C104" s="49"/>
      <c r="D104" s="49"/>
      <c r="E104" s="78"/>
      <c r="F104" s="78"/>
      <c r="G104" s="51"/>
      <c r="H104" s="79"/>
      <c r="I104" s="80"/>
      <c r="J104" s="67" t="e">
        <f t="shared" si="1"/>
        <v>#DIV/0!</v>
      </c>
      <c r="K104" s="50"/>
      <c r="L104" s="50"/>
      <c r="M104" s="49"/>
    </row>
    <row r="105" spans="1:13">
      <c r="A105" s="32">
        <v>98</v>
      </c>
      <c r="B105" s="49"/>
      <c r="C105" s="49"/>
      <c r="D105" s="49"/>
      <c r="E105" s="78"/>
      <c r="F105" s="78"/>
      <c r="G105" s="51"/>
      <c r="H105" s="79"/>
      <c r="I105" s="80"/>
      <c r="J105" s="41" t="e">
        <f t="shared" si="1"/>
        <v>#DIV/0!</v>
      </c>
      <c r="K105" s="50"/>
      <c r="L105" s="50"/>
      <c r="M105" s="49"/>
    </row>
    <row r="106" spans="1:13">
      <c r="A106" s="32">
        <v>99</v>
      </c>
      <c r="B106" s="49"/>
      <c r="C106" s="49"/>
      <c r="D106" s="49"/>
      <c r="E106" s="78"/>
      <c r="F106" s="78"/>
      <c r="G106" s="51"/>
      <c r="H106" s="79"/>
      <c r="I106" s="80"/>
      <c r="J106" s="67" t="e">
        <f t="shared" si="1"/>
        <v>#DIV/0!</v>
      </c>
      <c r="K106" s="50"/>
      <c r="L106" s="50"/>
      <c r="M106" s="49"/>
    </row>
    <row r="107" spans="1:13">
      <c r="A107" s="32">
        <v>100</v>
      </c>
      <c r="B107" s="49"/>
      <c r="C107" s="49"/>
      <c r="D107" s="49"/>
      <c r="E107" s="78"/>
      <c r="F107" s="78"/>
      <c r="G107" s="51"/>
      <c r="H107" s="79"/>
      <c r="I107" s="80"/>
      <c r="J107" s="67" t="e">
        <f t="shared" si="1"/>
        <v>#DIV/0!</v>
      </c>
      <c r="K107" s="50"/>
      <c r="L107" s="50"/>
      <c r="M107" s="49"/>
    </row>
    <row r="108" spans="1:13">
      <c r="A108" s="32">
        <v>101</v>
      </c>
      <c r="B108" s="49"/>
      <c r="C108" s="49"/>
      <c r="D108" s="49"/>
      <c r="E108" s="78"/>
      <c r="F108" s="78"/>
      <c r="G108" s="51"/>
      <c r="H108" s="79"/>
      <c r="I108" s="80"/>
      <c r="J108" s="41" t="e">
        <f t="shared" si="1"/>
        <v>#DIV/0!</v>
      </c>
      <c r="K108" s="50"/>
      <c r="L108" s="50"/>
      <c r="M108" s="49"/>
    </row>
    <row r="109" spans="1:13">
      <c r="A109" s="32">
        <v>102</v>
      </c>
      <c r="B109" s="49"/>
      <c r="C109" s="49"/>
      <c r="D109" s="49"/>
      <c r="E109" s="78"/>
      <c r="F109" s="78"/>
      <c r="G109" s="51"/>
      <c r="H109" s="79"/>
      <c r="I109" s="80"/>
      <c r="J109" s="41" t="e">
        <f t="shared" si="1"/>
        <v>#DIV/0!</v>
      </c>
      <c r="K109" s="50"/>
      <c r="L109" s="50"/>
      <c r="M109" s="49"/>
    </row>
    <row r="110" spans="1:13">
      <c r="A110" s="32">
        <v>103</v>
      </c>
      <c r="B110" s="49"/>
      <c r="C110" s="49"/>
      <c r="D110" s="49"/>
      <c r="E110" s="78"/>
      <c r="F110" s="78"/>
      <c r="G110" s="51"/>
      <c r="H110" s="79"/>
      <c r="I110" s="80"/>
      <c r="J110" s="41" t="e">
        <f t="shared" si="1"/>
        <v>#DIV/0!</v>
      </c>
      <c r="K110" s="50"/>
      <c r="L110" s="50"/>
      <c r="M110" s="49"/>
    </row>
    <row r="111" spans="1:13">
      <c r="A111" s="32">
        <v>104</v>
      </c>
      <c r="B111" s="49"/>
      <c r="C111" s="49"/>
      <c r="D111" s="49"/>
      <c r="E111" s="78"/>
      <c r="F111" s="78"/>
      <c r="G111" s="51"/>
      <c r="H111" s="79"/>
      <c r="I111" s="80"/>
      <c r="J111" s="41" t="e">
        <f t="shared" si="1"/>
        <v>#DIV/0!</v>
      </c>
      <c r="K111" s="50"/>
      <c r="L111" s="50"/>
      <c r="M111" s="49"/>
    </row>
    <row r="112" spans="1:13">
      <c r="A112" s="32">
        <v>105</v>
      </c>
      <c r="B112" s="49"/>
      <c r="C112" s="49"/>
      <c r="D112" s="49"/>
      <c r="E112" s="78"/>
      <c r="F112" s="78"/>
      <c r="G112" s="51"/>
      <c r="H112" s="79"/>
      <c r="I112" s="80"/>
      <c r="J112" s="67" t="e">
        <f t="shared" si="1"/>
        <v>#DIV/0!</v>
      </c>
      <c r="K112" s="50"/>
      <c r="L112" s="50"/>
      <c r="M112" s="49"/>
    </row>
    <row r="113" spans="1:13">
      <c r="A113" s="73">
        <v>106</v>
      </c>
      <c r="B113" s="49"/>
      <c r="C113" s="49"/>
      <c r="D113" s="49"/>
      <c r="E113" s="78"/>
      <c r="F113" s="78"/>
      <c r="G113" s="51"/>
      <c r="H113" s="79"/>
      <c r="I113" s="80"/>
      <c r="J113" s="67" t="e">
        <f t="shared" si="1"/>
        <v>#DIV/0!</v>
      </c>
      <c r="K113" s="50"/>
      <c r="L113" s="50"/>
      <c r="M113" s="49"/>
    </row>
    <row r="114" spans="1:13">
      <c r="A114" s="73">
        <v>107</v>
      </c>
      <c r="B114" s="49"/>
      <c r="C114" s="49"/>
      <c r="D114" s="49"/>
      <c r="E114" s="78"/>
      <c r="F114" s="78"/>
      <c r="G114" s="51"/>
      <c r="H114" s="79"/>
      <c r="I114" s="80"/>
      <c r="J114" s="41" t="e">
        <f t="shared" si="1"/>
        <v>#DIV/0!</v>
      </c>
      <c r="K114" s="50"/>
      <c r="L114" s="50"/>
      <c r="M114" s="49"/>
    </row>
    <row r="115" spans="1:13">
      <c r="A115" s="32">
        <v>108</v>
      </c>
      <c r="B115" s="49"/>
      <c r="C115" s="49"/>
      <c r="D115" s="49"/>
      <c r="E115" s="78"/>
      <c r="F115" s="78"/>
      <c r="G115" s="51"/>
      <c r="H115" s="79"/>
      <c r="I115" s="80"/>
      <c r="J115" s="67" t="e">
        <f t="shared" si="1"/>
        <v>#DIV/0!</v>
      </c>
      <c r="K115" s="50"/>
      <c r="L115" s="50"/>
      <c r="M115" s="49"/>
    </row>
    <row r="116" spans="1:13">
      <c r="A116" s="32">
        <v>109</v>
      </c>
      <c r="B116" s="49"/>
      <c r="C116" s="49"/>
      <c r="D116" s="49"/>
      <c r="E116" s="78"/>
      <c r="F116" s="78"/>
      <c r="G116" s="51"/>
      <c r="H116" s="79"/>
      <c r="I116" s="80"/>
      <c r="J116" s="67" t="e">
        <f t="shared" si="1"/>
        <v>#DIV/0!</v>
      </c>
      <c r="K116" s="50"/>
      <c r="L116" s="50"/>
      <c r="M116" s="49"/>
    </row>
    <row r="117" spans="1:13">
      <c r="A117" s="32">
        <v>110</v>
      </c>
      <c r="B117" s="49"/>
      <c r="C117" s="49"/>
      <c r="D117" s="49"/>
      <c r="E117" s="78"/>
      <c r="F117" s="78"/>
      <c r="G117" s="51"/>
      <c r="H117" s="79"/>
      <c r="I117" s="80"/>
      <c r="J117" s="41" t="e">
        <f t="shared" si="1"/>
        <v>#DIV/0!</v>
      </c>
      <c r="K117" s="50"/>
      <c r="L117" s="50"/>
      <c r="M117" s="49"/>
    </row>
    <row r="118" spans="1:13">
      <c r="A118" s="32">
        <v>111</v>
      </c>
      <c r="B118" s="49"/>
      <c r="C118" s="49"/>
      <c r="D118" s="49"/>
      <c r="E118" s="78"/>
      <c r="F118" s="78"/>
      <c r="G118" s="51"/>
      <c r="H118" s="79"/>
      <c r="I118" s="80"/>
      <c r="J118" s="41" t="e">
        <f t="shared" si="1"/>
        <v>#DIV/0!</v>
      </c>
      <c r="K118" s="50"/>
      <c r="L118" s="50"/>
      <c r="M118" s="49"/>
    </row>
    <row r="119" spans="1:13">
      <c r="A119" s="32">
        <v>112</v>
      </c>
      <c r="B119" s="49"/>
      <c r="C119" s="49"/>
      <c r="D119" s="49"/>
      <c r="E119" s="78"/>
      <c r="F119" s="78"/>
      <c r="G119" s="51"/>
      <c r="H119" s="79"/>
      <c r="I119" s="80"/>
      <c r="J119" s="41" t="e">
        <f t="shared" si="1"/>
        <v>#DIV/0!</v>
      </c>
      <c r="K119" s="50"/>
      <c r="L119" s="50"/>
      <c r="M119" s="49"/>
    </row>
    <row r="120" spans="1:13">
      <c r="A120" s="32">
        <v>113</v>
      </c>
      <c r="B120" s="49"/>
      <c r="C120" s="49"/>
      <c r="D120" s="49"/>
      <c r="E120" s="78"/>
      <c r="F120" s="78"/>
      <c r="G120" s="51"/>
      <c r="H120" s="79"/>
      <c r="I120" s="80"/>
      <c r="J120" s="41" t="e">
        <f t="shared" si="1"/>
        <v>#DIV/0!</v>
      </c>
      <c r="K120" s="50"/>
      <c r="L120" s="50"/>
      <c r="M120" s="49"/>
    </row>
    <row r="121" spans="1:13">
      <c r="A121" s="32">
        <v>114</v>
      </c>
      <c r="B121" s="49"/>
      <c r="C121" s="49"/>
      <c r="D121" s="49"/>
      <c r="E121" s="78"/>
      <c r="F121" s="78"/>
      <c r="G121" s="51"/>
      <c r="H121" s="79"/>
      <c r="I121" s="80"/>
      <c r="J121" s="67" t="e">
        <f t="shared" si="1"/>
        <v>#DIV/0!</v>
      </c>
      <c r="K121" s="50"/>
      <c r="L121" s="50"/>
      <c r="M121" s="49"/>
    </row>
    <row r="122" spans="1:13">
      <c r="A122" s="32">
        <v>115</v>
      </c>
      <c r="B122" s="49"/>
      <c r="C122" s="49"/>
      <c r="D122" s="49"/>
      <c r="E122" s="78"/>
      <c r="F122" s="78"/>
      <c r="G122" s="51"/>
      <c r="H122" s="79"/>
      <c r="I122" s="80"/>
      <c r="J122" s="67" t="e">
        <f t="shared" si="1"/>
        <v>#DIV/0!</v>
      </c>
      <c r="K122" s="50"/>
      <c r="L122" s="50"/>
      <c r="M122" s="49"/>
    </row>
    <row r="123" spans="1:13">
      <c r="A123" s="73">
        <v>116</v>
      </c>
      <c r="B123" s="49"/>
      <c r="C123" s="49"/>
      <c r="D123" s="49"/>
      <c r="E123" s="78"/>
      <c r="F123" s="78"/>
      <c r="G123" s="51"/>
      <c r="H123" s="79"/>
      <c r="I123" s="80"/>
      <c r="J123" s="41" t="e">
        <f t="shared" si="1"/>
        <v>#DIV/0!</v>
      </c>
      <c r="K123" s="50"/>
      <c r="L123" s="50"/>
      <c r="M123" s="49"/>
    </row>
    <row r="124" spans="1:13">
      <c r="A124" s="73">
        <v>117</v>
      </c>
      <c r="B124" s="49"/>
      <c r="C124" s="49"/>
      <c r="D124" s="49"/>
      <c r="E124" s="78"/>
      <c r="F124" s="78"/>
      <c r="G124" s="51"/>
      <c r="H124" s="79"/>
      <c r="I124" s="80"/>
      <c r="J124" s="67" t="e">
        <f t="shared" si="1"/>
        <v>#DIV/0!</v>
      </c>
      <c r="K124" s="50"/>
      <c r="L124" s="50"/>
      <c r="M124" s="49"/>
    </row>
    <row r="125" spans="1:13">
      <c r="A125" s="32">
        <v>118</v>
      </c>
      <c r="B125" s="49"/>
      <c r="C125" s="49"/>
      <c r="D125" s="49"/>
      <c r="E125" s="78"/>
      <c r="F125" s="78"/>
      <c r="G125" s="51"/>
      <c r="H125" s="79"/>
      <c r="I125" s="80"/>
      <c r="J125" s="67" t="e">
        <f t="shared" si="1"/>
        <v>#DIV/0!</v>
      </c>
      <c r="K125" s="50"/>
      <c r="L125" s="50"/>
      <c r="M125" s="49"/>
    </row>
    <row r="126" spans="1:13">
      <c r="A126" s="32">
        <v>119</v>
      </c>
      <c r="B126" s="49"/>
      <c r="C126" s="49"/>
      <c r="D126" s="49"/>
      <c r="E126" s="78"/>
      <c r="F126" s="78"/>
      <c r="G126" s="51"/>
      <c r="H126" s="79"/>
      <c r="I126" s="80"/>
      <c r="J126" s="41" t="e">
        <f t="shared" si="1"/>
        <v>#DIV/0!</v>
      </c>
      <c r="K126" s="50"/>
      <c r="L126" s="50"/>
      <c r="M126" s="49"/>
    </row>
    <row r="127" spans="1:13">
      <c r="A127" s="32">
        <v>120</v>
      </c>
      <c r="B127" s="49"/>
      <c r="C127" s="49"/>
      <c r="D127" s="49"/>
      <c r="E127" s="78"/>
      <c r="F127" s="78"/>
      <c r="G127" s="51"/>
      <c r="H127" s="79"/>
      <c r="I127" s="80"/>
      <c r="J127" s="41" t="e">
        <f t="shared" si="1"/>
        <v>#DIV/0!</v>
      </c>
      <c r="K127" s="50"/>
      <c r="L127" s="50"/>
      <c r="M127" s="49"/>
    </row>
    <row r="128" spans="1:13">
      <c r="A128" s="32">
        <v>121</v>
      </c>
      <c r="B128" s="49"/>
      <c r="C128" s="49"/>
      <c r="D128" s="49"/>
      <c r="E128" s="78"/>
      <c r="F128" s="78"/>
      <c r="G128" s="51"/>
      <c r="H128" s="79"/>
      <c r="I128" s="80"/>
      <c r="J128" s="41" t="e">
        <f t="shared" si="1"/>
        <v>#DIV/0!</v>
      </c>
      <c r="K128" s="50"/>
      <c r="L128" s="50"/>
      <c r="M128" s="49"/>
    </row>
    <row r="129" spans="1:13">
      <c r="A129" s="32">
        <v>122</v>
      </c>
      <c r="B129" s="49"/>
      <c r="C129" s="49"/>
      <c r="D129" s="49"/>
      <c r="E129" s="78"/>
      <c r="F129" s="78"/>
      <c r="G129" s="51"/>
      <c r="H129" s="79"/>
      <c r="I129" s="80"/>
      <c r="J129" s="41" t="e">
        <f t="shared" si="1"/>
        <v>#DIV/0!</v>
      </c>
      <c r="K129" s="50"/>
      <c r="L129" s="50"/>
      <c r="M129" s="49"/>
    </row>
    <row r="130" spans="1:13">
      <c r="A130" s="32">
        <v>123</v>
      </c>
      <c r="B130" s="49"/>
      <c r="C130" s="49"/>
      <c r="D130" s="49"/>
      <c r="E130" s="78"/>
      <c r="F130" s="78"/>
      <c r="G130" s="51"/>
      <c r="H130" s="79"/>
      <c r="I130" s="80"/>
      <c r="J130" s="67" t="e">
        <f t="shared" si="1"/>
        <v>#DIV/0!</v>
      </c>
      <c r="K130" s="50"/>
      <c r="L130" s="50"/>
      <c r="M130" s="49"/>
    </row>
    <row r="131" spans="1:13">
      <c r="A131" s="32">
        <v>124</v>
      </c>
      <c r="B131" s="49"/>
      <c r="C131" s="49"/>
      <c r="D131" s="49"/>
      <c r="E131" s="78"/>
      <c r="F131" s="78"/>
      <c r="G131" s="51"/>
      <c r="H131" s="79"/>
      <c r="I131" s="80"/>
      <c r="J131" s="67" t="e">
        <f t="shared" si="1"/>
        <v>#DIV/0!</v>
      </c>
      <c r="K131" s="50"/>
      <c r="L131" s="50"/>
      <c r="M131" s="49"/>
    </row>
    <row r="132" spans="1:13">
      <c r="A132" s="32">
        <v>125</v>
      </c>
      <c r="B132" s="49"/>
      <c r="C132" s="49"/>
      <c r="D132" s="49"/>
      <c r="E132" s="78"/>
      <c r="F132" s="78"/>
      <c r="G132" s="51"/>
      <c r="H132" s="79"/>
      <c r="I132" s="80"/>
      <c r="J132" s="41" t="e">
        <f t="shared" si="1"/>
        <v>#DIV/0!</v>
      </c>
      <c r="K132" s="50"/>
      <c r="L132" s="50"/>
      <c r="M132" s="49"/>
    </row>
    <row r="133" spans="1:13">
      <c r="A133" s="73">
        <v>126</v>
      </c>
      <c r="B133" s="49"/>
      <c r="C133" s="49"/>
      <c r="D133" s="49"/>
      <c r="E133" s="78"/>
      <c r="F133" s="78"/>
      <c r="G133" s="51"/>
      <c r="H133" s="79"/>
      <c r="I133" s="80"/>
      <c r="J133" s="67" t="e">
        <f t="shared" si="1"/>
        <v>#DIV/0!</v>
      </c>
      <c r="K133" s="50"/>
      <c r="L133" s="50"/>
      <c r="M133" s="49"/>
    </row>
    <row r="134" spans="1:13">
      <c r="A134" s="73">
        <v>127</v>
      </c>
      <c r="B134" s="49"/>
      <c r="C134" s="49"/>
      <c r="D134" s="49"/>
      <c r="E134" s="78"/>
      <c r="F134" s="78"/>
      <c r="G134" s="51"/>
      <c r="H134" s="79"/>
      <c r="I134" s="80"/>
      <c r="J134" s="67" t="e">
        <f t="shared" si="1"/>
        <v>#DIV/0!</v>
      </c>
      <c r="K134" s="50"/>
      <c r="L134" s="50"/>
      <c r="M134" s="49"/>
    </row>
    <row r="135" spans="1:13">
      <c r="A135" s="32">
        <v>128</v>
      </c>
      <c r="B135" s="49"/>
      <c r="C135" s="49"/>
      <c r="D135" s="49"/>
      <c r="E135" s="78"/>
      <c r="F135" s="78"/>
      <c r="G135" s="51"/>
      <c r="H135" s="79"/>
      <c r="I135" s="80"/>
      <c r="J135" s="41" t="e">
        <f t="shared" si="1"/>
        <v>#DIV/0!</v>
      </c>
      <c r="K135" s="50"/>
      <c r="L135" s="50"/>
      <c r="M135" s="49"/>
    </row>
    <row r="136" spans="1:13">
      <c r="A136" s="32">
        <v>129</v>
      </c>
      <c r="B136" s="49"/>
      <c r="C136" s="49"/>
      <c r="D136" s="49"/>
      <c r="E136" s="78"/>
      <c r="F136" s="78"/>
      <c r="G136" s="51"/>
      <c r="H136" s="79"/>
      <c r="I136" s="80"/>
      <c r="J136" s="41" t="e">
        <f t="shared" ref="J136:J199" si="2">H136/I136</f>
        <v>#DIV/0!</v>
      </c>
      <c r="K136" s="50"/>
      <c r="L136" s="50"/>
      <c r="M136" s="49"/>
    </row>
    <row r="137" spans="1:13">
      <c r="A137" s="32">
        <v>130</v>
      </c>
      <c r="B137" s="49"/>
      <c r="C137" s="49"/>
      <c r="D137" s="49"/>
      <c r="E137" s="78"/>
      <c r="F137" s="78"/>
      <c r="G137" s="51"/>
      <c r="H137" s="79"/>
      <c r="I137" s="80"/>
      <c r="J137" s="41" t="e">
        <f t="shared" si="2"/>
        <v>#DIV/0!</v>
      </c>
      <c r="K137" s="50"/>
      <c r="L137" s="50"/>
      <c r="M137" s="49"/>
    </row>
    <row r="138" spans="1:13">
      <c r="A138" s="32">
        <v>131</v>
      </c>
      <c r="B138" s="49"/>
      <c r="C138" s="49"/>
      <c r="D138" s="49"/>
      <c r="E138" s="78"/>
      <c r="F138" s="78"/>
      <c r="G138" s="51"/>
      <c r="H138" s="79"/>
      <c r="I138" s="80"/>
      <c r="J138" s="41" t="e">
        <f t="shared" si="2"/>
        <v>#DIV/0!</v>
      </c>
      <c r="K138" s="50"/>
      <c r="L138" s="50"/>
      <c r="M138" s="49"/>
    </row>
    <row r="139" spans="1:13">
      <c r="A139" s="32">
        <v>132</v>
      </c>
      <c r="B139" s="49"/>
      <c r="C139" s="49"/>
      <c r="D139" s="49"/>
      <c r="E139" s="78"/>
      <c r="F139" s="78"/>
      <c r="G139" s="51"/>
      <c r="H139" s="79"/>
      <c r="I139" s="80"/>
      <c r="J139" s="67" t="e">
        <f t="shared" si="2"/>
        <v>#DIV/0!</v>
      </c>
      <c r="K139" s="50"/>
      <c r="L139" s="50"/>
      <c r="M139" s="49"/>
    </row>
    <row r="140" spans="1:13">
      <c r="A140" s="32">
        <v>133</v>
      </c>
      <c r="B140" s="49"/>
      <c r="C140" s="49"/>
      <c r="D140" s="49"/>
      <c r="E140" s="78"/>
      <c r="F140" s="78"/>
      <c r="G140" s="51"/>
      <c r="H140" s="79"/>
      <c r="I140" s="80"/>
      <c r="J140" s="67" t="e">
        <f t="shared" si="2"/>
        <v>#DIV/0!</v>
      </c>
      <c r="K140" s="50"/>
      <c r="L140" s="50"/>
      <c r="M140" s="49"/>
    </row>
    <row r="141" spans="1:13">
      <c r="A141" s="32">
        <v>134</v>
      </c>
      <c r="B141" s="49"/>
      <c r="C141" s="49"/>
      <c r="D141" s="49"/>
      <c r="E141" s="78"/>
      <c r="F141" s="78"/>
      <c r="G141" s="51"/>
      <c r="H141" s="79"/>
      <c r="I141" s="80"/>
      <c r="J141" s="41" t="e">
        <f t="shared" si="2"/>
        <v>#DIV/0!</v>
      </c>
      <c r="K141" s="50"/>
      <c r="L141" s="50"/>
      <c r="M141" s="49"/>
    </row>
    <row r="142" spans="1:13">
      <c r="A142" s="32">
        <v>135</v>
      </c>
      <c r="B142" s="49"/>
      <c r="C142" s="49"/>
      <c r="D142" s="49"/>
      <c r="E142" s="78"/>
      <c r="F142" s="78"/>
      <c r="G142" s="51"/>
      <c r="H142" s="79"/>
      <c r="I142" s="80"/>
      <c r="J142" s="67" t="e">
        <f t="shared" si="2"/>
        <v>#DIV/0!</v>
      </c>
      <c r="K142" s="50"/>
      <c r="L142" s="50"/>
      <c r="M142" s="49"/>
    </row>
    <row r="143" spans="1:13">
      <c r="A143" s="73">
        <v>136</v>
      </c>
      <c r="B143" s="49"/>
      <c r="C143" s="49"/>
      <c r="D143" s="49"/>
      <c r="E143" s="78"/>
      <c r="F143" s="78"/>
      <c r="G143" s="51"/>
      <c r="H143" s="79"/>
      <c r="I143" s="80"/>
      <c r="J143" s="67" t="e">
        <f t="shared" si="2"/>
        <v>#DIV/0!</v>
      </c>
      <c r="K143" s="50"/>
      <c r="L143" s="50"/>
      <c r="M143" s="49"/>
    </row>
    <row r="144" spans="1:13">
      <c r="A144" s="73">
        <v>137</v>
      </c>
      <c r="B144" s="49"/>
      <c r="C144" s="49"/>
      <c r="D144" s="49"/>
      <c r="E144" s="78"/>
      <c r="F144" s="78"/>
      <c r="G144" s="51"/>
      <c r="H144" s="79"/>
      <c r="I144" s="80"/>
      <c r="J144" s="41" t="e">
        <f t="shared" si="2"/>
        <v>#DIV/0!</v>
      </c>
      <c r="K144" s="50"/>
      <c r="L144" s="50"/>
      <c r="M144" s="49"/>
    </row>
    <row r="145" spans="1:13">
      <c r="A145" s="32">
        <v>138</v>
      </c>
      <c r="B145" s="49"/>
      <c r="C145" s="49"/>
      <c r="D145" s="49"/>
      <c r="E145" s="78"/>
      <c r="F145" s="78"/>
      <c r="G145" s="51"/>
      <c r="H145" s="79"/>
      <c r="I145" s="80"/>
      <c r="J145" s="41" t="e">
        <f t="shared" si="2"/>
        <v>#DIV/0!</v>
      </c>
      <c r="K145" s="50"/>
      <c r="L145" s="50"/>
      <c r="M145" s="49"/>
    </row>
    <row r="146" spans="1:13">
      <c r="A146" s="32">
        <v>139</v>
      </c>
      <c r="B146" s="49"/>
      <c r="C146" s="49"/>
      <c r="D146" s="49"/>
      <c r="E146" s="78"/>
      <c r="F146" s="78"/>
      <c r="G146" s="51"/>
      <c r="H146" s="79"/>
      <c r="I146" s="80"/>
      <c r="J146" s="41" t="e">
        <f t="shared" si="2"/>
        <v>#DIV/0!</v>
      </c>
      <c r="K146" s="50"/>
      <c r="L146" s="50"/>
      <c r="M146" s="49"/>
    </row>
    <row r="147" spans="1:13">
      <c r="A147" s="32">
        <v>140</v>
      </c>
      <c r="B147" s="49"/>
      <c r="C147" s="49"/>
      <c r="D147" s="49"/>
      <c r="E147" s="78"/>
      <c r="F147" s="78"/>
      <c r="G147" s="51"/>
      <c r="H147" s="79"/>
      <c r="I147" s="80"/>
      <c r="J147" s="41" t="e">
        <f t="shared" si="2"/>
        <v>#DIV/0!</v>
      </c>
      <c r="K147" s="50"/>
      <c r="L147" s="50"/>
      <c r="M147" s="49"/>
    </row>
    <row r="148" spans="1:13">
      <c r="A148" s="32">
        <v>141</v>
      </c>
      <c r="B148" s="49"/>
      <c r="C148" s="49"/>
      <c r="D148" s="49"/>
      <c r="E148" s="78"/>
      <c r="F148" s="78"/>
      <c r="G148" s="51"/>
      <c r="H148" s="79"/>
      <c r="I148" s="80"/>
      <c r="J148" s="67" t="e">
        <f t="shared" si="2"/>
        <v>#DIV/0!</v>
      </c>
      <c r="K148" s="50"/>
      <c r="L148" s="50"/>
      <c r="M148" s="49"/>
    </row>
    <row r="149" spans="1:13">
      <c r="A149" s="32">
        <v>142</v>
      </c>
      <c r="B149" s="49"/>
      <c r="C149" s="49"/>
      <c r="D149" s="49"/>
      <c r="E149" s="78"/>
      <c r="F149" s="78"/>
      <c r="G149" s="51"/>
      <c r="H149" s="79"/>
      <c r="I149" s="80"/>
      <c r="J149" s="67" t="e">
        <f t="shared" si="2"/>
        <v>#DIV/0!</v>
      </c>
      <c r="K149" s="50"/>
      <c r="L149" s="50"/>
      <c r="M149" s="49"/>
    </row>
    <row r="150" spans="1:13">
      <c r="A150" s="32">
        <v>143</v>
      </c>
      <c r="B150" s="49"/>
      <c r="C150" s="49"/>
      <c r="D150" s="49"/>
      <c r="E150" s="78"/>
      <c r="F150" s="78"/>
      <c r="G150" s="51"/>
      <c r="H150" s="79"/>
      <c r="I150" s="80"/>
      <c r="J150" s="41" t="e">
        <f t="shared" si="2"/>
        <v>#DIV/0!</v>
      </c>
      <c r="K150" s="50"/>
      <c r="L150" s="50"/>
      <c r="M150" s="49"/>
    </row>
    <row r="151" spans="1:13">
      <c r="A151" s="32">
        <v>144</v>
      </c>
      <c r="B151" s="49"/>
      <c r="C151" s="49"/>
      <c r="D151" s="49"/>
      <c r="E151" s="78"/>
      <c r="F151" s="78"/>
      <c r="G151" s="51"/>
      <c r="H151" s="79"/>
      <c r="I151" s="80"/>
      <c r="J151" s="67" t="e">
        <f t="shared" si="2"/>
        <v>#DIV/0!</v>
      </c>
      <c r="K151" s="50"/>
      <c r="L151" s="50"/>
      <c r="M151" s="49"/>
    </row>
    <row r="152" spans="1:13">
      <c r="A152" s="32">
        <v>145</v>
      </c>
      <c r="B152" s="49"/>
      <c r="C152" s="49"/>
      <c r="D152" s="49"/>
      <c r="E152" s="78"/>
      <c r="F152" s="78"/>
      <c r="G152" s="51"/>
      <c r="H152" s="79"/>
      <c r="I152" s="80"/>
      <c r="J152" s="67" t="e">
        <f t="shared" si="2"/>
        <v>#DIV/0!</v>
      </c>
      <c r="K152" s="50"/>
      <c r="L152" s="50"/>
      <c r="M152" s="49"/>
    </row>
    <row r="153" spans="1:13">
      <c r="A153" s="73">
        <v>146</v>
      </c>
      <c r="B153" s="49"/>
      <c r="C153" s="49"/>
      <c r="D153" s="49"/>
      <c r="E153" s="78"/>
      <c r="F153" s="78"/>
      <c r="G153" s="51"/>
      <c r="H153" s="79"/>
      <c r="I153" s="80"/>
      <c r="J153" s="41" t="e">
        <f t="shared" si="2"/>
        <v>#DIV/0!</v>
      </c>
      <c r="K153" s="50"/>
      <c r="L153" s="50"/>
      <c r="M153" s="49"/>
    </row>
    <row r="154" spans="1:13">
      <c r="A154" s="73">
        <v>147</v>
      </c>
      <c r="B154" s="49"/>
      <c r="C154" s="49"/>
      <c r="D154" s="49"/>
      <c r="E154" s="78"/>
      <c r="F154" s="78"/>
      <c r="G154" s="51"/>
      <c r="H154" s="79"/>
      <c r="I154" s="80"/>
      <c r="J154" s="41" t="e">
        <f t="shared" si="2"/>
        <v>#DIV/0!</v>
      </c>
      <c r="K154" s="50"/>
      <c r="L154" s="50"/>
      <c r="M154" s="49"/>
    </row>
    <row r="155" spans="1:13">
      <c r="A155" s="32">
        <v>148</v>
      </c>
      <c r="B155" s="49"/>
      <c r="C155" s="49"/>
      <c r="D155" s="49"/>
      <c r="E155" s="78"/>
      <c r="F155" s="78"/>
      <c r="G155" s="51"/>
      <c r="H155" s="79"/>
      <c r="I155" s="80"/>
      <c r="J155" s="41" t="e">
        <f t="shared" si="2"/>
        <v>#DIV/0!</v>
      </c>
      <c r="K155" s="50"/>
      <c r="L155" s="50"/>
      <c r="M155" s="49"/>
    </row>
    <row r="156" spans="1:13">
      <c r="A156" s="32">
        <v>149</v>
      </c>
      <c r="B156" s="49"/>
      <c r="C156" s="49"/>
      <c r="D156" s="49"/>
      <c r="E156" s="78"/>
      <c r="F156" s="78"/>
      <c r="G156" s="51"/>
      <c r="H156" s="79"/>
      <c r="I156" s="80"/>
      <c r="J156" s="41" t="e">
        <f t="shared" si="2"/>
        <v>#DIV/0!</v>
      </c>
      <c r="K156" s="50"/>
      <c r="L156" s="50"/>
      <c r="M156" s="49"/>
    </row>
    <row r="157" spans="1:13">
      <c r="A157" s="32">
        <v>150</v>
      </c>
      <c r="B157" s="49"/>
      <c r="C157" s="49"/>
      <c r="D157" s="49"/>
      <c r="E157" s="78"/>
      <c r="F157" s="78"/>
      <c r="G157" s="51"/>
      <c r="H157" s="79"/>
      <c r="I157" s="80"/>
      <c r="J157" s="67" t="e">
        <f t="shared" si="2"/>
        <v>#DIV/0!</v>
      </c>
      <c r="K157" s="50"/>
      <c r="L157" s="50"/>
      <c r="M157" s="49"/>
    </row>
    <row r="158" spans="1:13">
      <c r="A158" s="32">
        <v>151</v>
      </c>
      <c r="B158" s="49"/>
      <c r="C158" s="49"/>
      <c r="D158" s="49"/>
      <c r="E158" s="78"/>
      <c r="F158" s="78"/>
      <c r="G158" s="51"/>
      <c r="H158" s="79"/>
      <c r="I158" s="80"/>
      <c r="J158" s="67" t="e">
        <f t="shared" si="2"/>
        <v>#DIV/0!</v>
      </c>
      <c r="K158" s="50"/>
      <c r="L158" s="50"/>
      <c r="M158" s="49"/>
    </row>
    <row r="159" spans="1:13">
      <c r="A159" s="32">
        <v>152</v>
      </c>
      <c r="B159" s="49"/>
      <c r="C159" s="49"/>
      <c r="D159" s="49"/>
      <c r="E159" s="78"/>
      <c r="F159" s="78"/>
      <c r="G159" s="51"/>
      <c r="H159" s="79"/>
      <c r="I159" s="80"/>
      <c r="J159" s="41" t="e">
        <f t="shared" si="2"/>
        <v>#DIV/0!</v>
      </c>
      <c r="K159" s="50"/>
      <c r="L159" s="50"/>
      <c r="M159" s="49"/>
    </row>
    <row r="160" spans="1:13">
      <c r="A160" s="32">
        <v>153</v>
      </c>
      <c r="B160" s="49"/>
      <c r="C160" s="49"/>
      <c r="D160" s="49"/>
      <c r="E160" s="78"/>
      <c r="F160" s="78"/>
      <c r="G160" s="51"/>
      <c r="H160" s="79"/>
      <c r="I160" s="80"/>
      <c r="J160" s="67" t="e">
        <f t="shared" si="2"/>
        <v>#DIV/0!</v>
      </c>
      <c r="K160" s="50"/>
      <c r="L160" s="50"/>
      <c r="M160" s="49"/>
    </row>
    <row r="161" spans="1:13">
      <c r="A161" s="32">
        <v>154</v>
      </c>
      <c r="B161" s="49"/>
      <c r="C161" s="49"/>
      <c r="D161" s="49"/>
      <c r="E161" s="78"/>
      <c r="F161" s="78"/>
      <c r="G161" s="51"/>
      <c r="H161" s="79"/>
      <c r="I161" s="80"/>
      <c r="J161" s="67" t="e">
        <f t="shared" si="2"/>
        <v>#DIV/0!</v>
      </c>
      <c r="K161" s="50"/>
      <c r="L161" s="50"/>
      <c r="M161" s="49"/>
    </row>
    <row r="162" spans="1:13">
      <c r="A162" s="32">
        <v>155</v>
      </c>
      <c r="B162" s="49"/>
      <c r="C162" s="49"/>
      <c r="D162" s="49"/>
      <c r="E162" s="78"/>
      <c r="F162" s="78"/>
      <c r="G162" s="51"/>
      <c r="H162" s="79"/>
      <c r="I162" s="80"/>
      <c r="J162" s="41" t="e">
        <f t="shared" si="2"/>
        <v>#DIV/0!</v>
      </c>
      <c r="K162" s="50"/>
      <c r="L162" s="50"/>
      <c r="M162" s="49"/>
    </row>
    <row r="163" spans="1:13">
      <c r="A163" s="73">
        <v>156</v>
      </c>
      <c r="B163" s="49"/>
      <c r="C163" s="49"/>
      <c r="D163" s="49"/>
      <c r="E163" s="78"/>
      <c r="F163" s="78"/>
      <c r="G163" s="51"/>
      <c r="H163" s="79"/>
      <c r="I163" s="80"/>
      <c r="J163" s="41" t="e">
        <f t="shared" si="2"/>
        <v>#DIV/0!</v>
      </c>
      <c r="K163" s="50"/>
      <c r="L163" s="50"/>
      <c r="M163" s="49"/>
    </row>
    <row r="164" spans="1:13">
      <c r="A164" s="73">
        <v>157</v>
      </c>
      <c r="B164" s="49"/>
      <c r="C164" s="49"/>
      <c r="D164" s="49"/>
      <c r="E164" s="78"/>
      <c r="F164" s="78"/>
      <c r="G164" s="51"/>
      <c r="H164" s="79"/>
      <c r="I164" s="80"/>
      <c r="J164" s="41" t="e">
        <f t="shared" si="2"/>
        <v>#DIV/0!</v>
      </c>
      <c r="K164" s="50"/>
      <c r="L164" s="50"/>
      <c r="M164" s="49"/>
    </row>
    <row r="165" spans="1:13">
      <c r="A165" s="32">
        <v>158</v>
      </c>
      <c r="B165" s="49"/>
      <c r="C165" s="49"/>
      <c r="D165" s="49"/>
      <c r="E165" s="78"/>
      <c r="F165" s="78"/>
      <c r="G165" s="51"/>
      <c r="H165" s="79"/>
      <c r="I165" s="80"/>
      <c r="J165" s="41" t="e">
        <f t="shared" si="2"/>
        <v>#DIV/0!</v>
      </c>
      <c r="K165" s="50"/>
      <c r="L165" s="50"/>
      <c r="M165" s="49"/>
    </row>
    <row r="166" spans="1:13">
      <c r="A166" s="32">
        <v>159</v>
      </c>
      <c r="B166" s="49"/>
      <c r="C166" s="49"/>
      <c r="D166" s="49"/>
      <c r="E166" s="78"/>
      <c r="F166" s="78"/>
      <c r="G166" s="51"/>
      <c r="H166" s="79"/>
      <c r="I166" s="80"/>
      <c r="J166" s="67" t="e">
        <f t="shared" si="2"/>
        <v>#DIV/0!</v>
      </c>
      <c r="K166" s="50"/>
      <c r="L166" s="50"/>
      <c r="M166" s="49"/>
    </row>
    <row r="167" spans="1:13">
      <c r="A167" s="32">
        <v>160</v>
      </c>
      <c r="B167" s="49"/>
      <c r="C167" s="49"/>
      <c r="D167" s="49"/>
      <c r="E167" s="78"/>
      <c r="F167" s="78"/>
      <c r="G167" s="51"/>
      <c r="H167" s="79"/>
      <c r="I167" s="80"/>
      <c r="J167" s="67" t="e">
        <f t="shared" si="2"/>
        <v>#DIV/0!</v>
      </c>
      <c r="K167" s="50"/>
      <c r="L167" s="50"/>
      <c r="M167" s="49"/>
    </row>
    <row r="168" spans="1:13">
      <c r="A168" s="32">
        <v>161</v>
      </c>
      <c r="B168" s="49"/>
      <c r="C168" s="49"/>
      <c r="D168" s="49"/>
      <c r="E168" s="78"/>
      <c r="F168" s="78"/>
      <c r="G168" s="51"/>
      <c r="H168" s="79"/>
      <c r="I168" s="80"/>
      <c r="J168" s="41" t="e">
        <f t="shared" si="2"/>
        <v>#DIV/0!</v>
      </c>
      <c r="K168" s="50"/>
      <c r="L168" s="50"/>
      <c r="M168" s="49"/>
    </row>
    <row r="169" spans="1:13">
      <c r="A169" s="32">
        <v>162</v>
      </c>
      <c r="B169" s="49"/>
      <c r="C169" s="49"/>
      <c r="D169" s="49"/>
      <c r="E169" s="78"/>
      <c r="F169" s="78"/>
      <c r="G169" s="51"/>
      <c r="H169" s="79"/>
      <c r="I169" s="80"/>
      <c r="J169" s="67" t="e">
        <f t="shared" si="2"/>
        <v>#DIV/0!</v>
      </c>
      <c r="K169" s="50"/>
      <c r="L169" s="50"/>
      <c r="M169" s="49"/>
    </row>
    <row r="170" spans="1:13">
      <c r="A170" s="32">
        <v>163</v>
      </c>
      <c r="B170" s="49"/>
      <c r="C170" s="49"/>
      <c r="D170" s="49"/>
      <c r="E170" s="78"/>
      <c r="F170" s="78"/>
      <c r="G170" s="51"/>
      <c r="H170" s="79"/>
      <c r="I170" s="80"/>
      <c r="J170" s="67" t="e">
        <f t="shared" si="2"/>
        <v>#DIV/0!</v>
      </c>
      <c r="K170" s="50"/>
      <c r="L170" s="50"/>
      <c r="M170" s="49"/>
    </row>
    <row r="171" spans="1:13">
      <c r="A171" s="32">
        <v>164</v>
      </c>
      <c r="B171" s="49"/>
      <c r="C171" s="49"/>
      <c r="D171" s="49"/>
      <c r="E171" s="78"/>
      <c r="F171" s="78"/>
      <c r="G171" s="51"/>
      <c r="H171" s="79"/>
      <c r="I171" s="80"/>
      <c r="J171" s="41" t="e">
        <f t="shared" si="2"/>
        <v>#DIV/0!</v>
      </c>
      <c r="K171" s="50"/>
      <c r="L171" s="50"/>
      <c r="M171" s="49"/>
    </row>
    <row r="172" spans="1:13">
      <c r="A172" s="32">
        <v>165</v>
      </c>
      <c r="B172" s="49"/>
      <c r="C172" s="49"/>
      <c r="D172" s="49"/>
      <c r="E172" s="78"/>
      <c r="F172" s="78"/>
      <c r="G172" s="51"/>
      <c r="H172" s="79"/>
      <c r="I172" s="80"/>
      <c r="J172" s="41" t="e">
        <f t="shared" si="2"/>
        <v>#DIV/0!</v>
      </c>
      <c r="K172" s="50"/>
      <c r="L172" s="50"/>
      <c r="M172" s="49"/>
    </row>
    <row r="173" spans="1:13">
      <c r="A173" s="73">
        <v>166</v>
      </c>
      <c r="B173" s="49"/>
      <c r="C173" s="49"/>
      <c r="D173" s="49"/>
      <c r="E173" s="78"/>
      <c r="F173" s="78"/>
      <c r="G173" s="51"/>
      <c r="H173" s="79"/>
      <c r="I173" s="80"/>
      <c r="J173" s="41" t="e">
        <f t="shared" si="2"/>
        <v>#DIV/0!</v>
      </c>
      <c r="K173" s="50"/>
      <c r="L173" s="50"/>
      <c r="M173" s="49"/>
    </row>
    <row r="174" spans="1:13">
      <c r="A174" s="73">
        <v>167</v>
      </c>
      <c r="B174" s="49"/>
      <c r="C174" s="49"/>
      <c r="D174" s="49"/>
      <c r="E174" s="78"/>
      <c r="F174" s="78"/>
      <c r="G174" s="51"/>
      <c r="H174" s="79"/>
      <c r="I174" s="80"/>
      <c r="J174" s="41" t="e">
        <f t="shared" si="2"/>
        <v>#DIV/0!</v>
      </c>
      <c r="K174" s="50"/>
      <c r="L174" s="50"/>
      <c r="M174" s="49"/>
    </row>
    <row r="175" spans="1:13">
      <c r="A175" s="32">
        <v>168</v>
      </c>
      <c r="B175" s="49"/>
      <c r="C175" s="49"/>
      <c r="D175" s="49"/>
      <c r="E175" s="78"/>
      <c r="F175" s="78"/>
      <c r="G175" s="51"/>
      <c r="H175" s="79"/>
      <c r="I175" s="80"/>
      <c r="J175" s="67" t="e">
        <f t="shared" si="2"/>
        <v>#DIV/0!</v>
      </c>
      <c r="K175" s="50"/>
      <c r="L175" s="50"/>
      <c r="M175" s="49"/>
    </row>
    <row r="176" spans="1:13">
      <c r="A176" s="32">
        <v>169</v>
      </c>
      <c r="B176" s="49"/>
      <c r="C176" s="49"/>
      <c r="D176" s="49"/>
      <c r="E176" s="78"/>
      <c r="F176" s="78"/>
      <c r="G176" s="51"/>
      <c r="H176" s="79"/>
      <c r="I176" s="80"/>
      <c r="J176" s="67" t="e">
        <f t="shared" si="2"/>
        <v>#DIV/0!</v>
      </c>
      <c r="K176" s="50"/>
      <c r="L176" s="50"/>
      <c r="M176" s="49"/>
    </row>
    <row r="177" spans="1:13">
      <c r="A177" s="32">
        <v>170</v>
      </c>
      <c r="B177" s="49"/>
      <c r="C177" s="49"/>
      <c r="D177" s="49"/>
      <c r="E177" s="78"/>
      <c r="F177" s="78"/>
      <c r="G177" s="51"/>
      <c r="H177" s="79"/>
      <c r="I177" s="80"/>
      <c r="J177" s="41" t="e">
        <f t="shared" si="2"/>
        <v>#DIV/0!</v>
      </c>
      <c r="K177" s="50"/>
      <c r="L177" s="50"/>
      <c r="M177" s="49"/>
    </row>
    <row r="178" spans="1:13">
      <c r="A178" s="32">
        <v>171</v>
      </c>
      <c r="B178" s="49"/>
      <c r="C178" s="49"/>
      <c r="D178" s="49"/>
      <c r="E178" s="78"/>
      <c r="F178" s="78"/>
      <c r="G178" s="51"/>
      <c r="H178" s="79"/>
      <c r="I178" s="80"/>
      <c r="J178" s="67" t="e">
        <f t="shared" si="2"/>
        <v>#DIV/0!</v>
      </c>
      <c r="K178" s="50"/>
      <c r="L178" s="50"/>
      <c r="M178" s="49"/>
    </row>
    <row r="179" spans="1:13">
      <c r="A179" s="32">
        <v>172</v>
      </c>
      <c r="B179" s="49"/>
      <c r="C179" s="49"/>
      <c r="D179" s="49"/>
      <c r="E179" s="78"/>
      <c r="F179" s="78"/>
      <c r="G179" s="51"/>
      <c r="H179" s="79"/>
      <c r="I179" s="80"/>
      <c r="J179" s="67" t="e">
        <f t="shared" si="2"/>
        <v>#DIV/0!</v>
      </c>
      <c r="K179" s="50"/>
      <c r="L179" s="50"/>
      <c r="M179" s="49"/>
    </row>
    <row r="180" spans="1:13">
      <c r="A180" s="32">
        <v>173</v>
      </c>
      <c r="B180" s="49"/>
      <c r="C180" s="49"/>
      <c r="D180" s="49"/>
      <c r="E180" s="78"/>
      <c r="F180" s="78"/>
      <c r="G180" s="51"/>
      <c r="H180" s="79"/>
      <c r="I180" s="80"/>
      <c r="J180" s="41" t="e">
        <f t="shared" si="2"/>
        <v>#DIV/0!</v>
      </c>
      <c r="K180" s="50"/>
      <c r="L180" s="50"/>
      <c r="M180" s="49"/>
    </row>
    <row r="181" spans="1:13">
      <c r="A181" s="32">
        <v>174</v>
      </c>
      <c r="B181" s="49"/>
      <c r="C181" s="49"/>
      <c r="D181" s="49"/>
      <c r="E181" s="78"/>
      <c r="F181" s="78"/>
      <c r="G181" s="51"/>
      <c r="H181" s="79"/>
      <c r="I181" s="80"/>
      <c r="J181" s="41" t="e">
        <f t="shared" si="2"/>
        <v>#DIV/0!</v>
      </c>
      <c r="K181" s="50"/>
      <c r="L181" s="50"/>
      <c r="M181" s="49"/>
    </row>
    <row r="182" spans="1:13">
      <c r="A182" s="32">
        <v>175</v>
      </c>
      <c r="B182" s="49"/>
      <c r="C182" s="49"/>
      <c r="D182" s="49"/>
      <c r="E182" s="78"/>
      <c r="F182" s="78"/>
      <c r="G182" s="51"/>
      <c r="H182" s="79"/>
      <c r="I182" s="80"/>
      <c r="J182" s="41" t="e">
        <f t="shared" si="2"/>
        <v>#DIV/0!</v>
      </c>
      <c r="K182" s="50"/>
      <c r="L182" s="50"/>
      <c r="M182" s="49"/>
    </row>
    <row r="183" spans="1:13">
      <c r="A183" s="73">
        <v>176</v>
      </c>
      <c r="B183" s="49"/>
      <c r="C183" s="49"/>
      <c r="D183" s="49"/>
      <c r="E183" s="78"/>
      <c r="F183" s="78"/>
      <c r="G183" s="51"/>
      <c r="H183" s="79"/>
      <c r="I183" s="80"/>
      <c r="J183" s="41" t="e">
        <f t="shared" si="2"/>
        <v>#DIV/0!</v>
      </c>
      <c r="K183" s="50"/>
      <c r="L183" s="50"/>
      <c r="M183" s="49"/>
    </row>
    <row r="184" spans="1:13">
      <c r="A184" s="73">
        <v>177</v>
      </c>
      <c r="B184" s="49"/>
      <c r="C184" s="49"/>
      <c r="D184" s="49"/>
      <c r="E184" s="78"/>
      <c r="F184" s="78"/>
      <c r="G184" s="51"/>
      <c r="H184" s="79"/>
      <c r="I184" s="80"/>
      <c r="J184" s="67" t="e">
        <f t="shared" si="2"/>
        <v>#DIV/0!</v>
      </c>
      <c r="K184" s="50"/>
      <c r="L184" s="50"/>
      <c r="M184" s="49"/>
    </row>
    <row r="185" spans="1:13">
      <c r="A185" s="32">
        <v>178</v>
      </c>
      <c r="B185" s="49"/>
      <c r="C185" s="49"/>
      <c r="D185" s="49"/>
      <c r="E185" s="78"/>
      <c r="F185" s="78"/>
      <c r="G185" s="51"/>
      <c r="H185" s="79"/>
      <c r="I185" s="80"/>
      <c r="J185" s="67" t="e">
        <f t="shared" si="2"/>
        <v>#DIV/0!</v>
      </c>
      <c r="K185" s="50"/>
      <c r="L185" s="50"/>
      <c r="M185" s="49"/>
    </row>
    <row r="186" spans="1:13">
      <c r="A186" s="32">
        <v>179</v>
      </c>
      <c r="B186" s="49"/>
      <c r="C186" s="49"/>
      <c r="D186" s="49"/>
      <c r="E186" s="78"/>
      <c r="F186" s="78"/>
      <c r="G186" s="51"/>
      <c r="H186" s="79"/>
      <c r="I186" s="80"/>
      <c r="J186" s="41" t="e">
        <f t="shared" si="2"/>
        <v>#DIV/0!</v>
      </c>
      <c r="K186" s="50"/>
      <c r="L186" s="50"/>
      <c r="M186" s="49"/>
    </row>
    <row r="187" spans="1:13">
      <c r="A187" s="32">
        <v>180</v>
      </c>
      <c r="B187" s="49"/>
      <c r="C187" s="49"/>
      <c r="D187" s="49"/>
      <c r="E187" s="78"/>
      <c r="F187" s="78"/>
      <c r="G187" s="51"/>
      <c r="H187" s="79"/>
      <c r="I187" s="80"/>
      <c r="J187" s="67" t="e">
        <f t="shared" si="2"/>
        <v>#DIV/0!</v>
      </c>
      <c r="K187" s="50"/>
      <c r="L187" s="50"/>
      <c r="M187" s="49"/>
    </row>
    <row r="188" spans="1:13">
      <c r="A188" s="32">
        <v>181</v>
      </c>
      <c r="B188" s="49"/>
      <c r="C188" s="49"/>
      <c r="D188" s="49"/>
      <c r="E188" s="78"/>
      <c r="F188" s="78"/>
      <c r="G188" s="51"/>
      <c r="H188" s="79"/>
      <c r="I188" s="80"/>
      <c r="J188" s="67" t="e">
        <f t="shared" si="2"/>
        <v>#DIV/0!</v>
      </c>
      <c r="K188" s="50"/>
      <c r="L188" s="50"/>
      <c r="M188" s="49"/>
    </row>
    <row r="189" spans="1:13">
      <c r="A189" s="32">
        <v>182</v>
      </c>
      <c r="B189" s="49"/>
      <c r="C189" s="49"/>
      <c r="D189" s="49"/>
      <c r="E189" s="78"/>
      <c r="F189" s="78"/>
      <c r="G189" s="51"/>
      <c r="H189" s="79"/>
      <c r="I189" s="80"/>
      <c r="J189" s="41" t="e">
        <f t="shared" si="2"/>
        <v>#DIV/0!</v>
      </c>
      <c r="K189" s="50"/>
      <c r="L189" s="50"/>
      <c r="M189" s="49"/>
    </row>
    <row r="190" spans="1:13">
      <c r="A190" s="32">
        <v>183</v>
      </c>
      <c r="B190" s="49"/>
      <c r="C190" s="49"/>
      <c r="D190" s="49"/>
      <c r="E190" s="78"/>
      <c r="F190" s="78"/>
      <c r="G190" s="51"/>
      <c r="H190" s="79"/>
      <c r="I190" s="80"/>
      <c r="J190" s="41" t="e">
        <f t="shared" si="2"/>
        <v>#DIV/0!</v>
      </c>
      <c r="K190" s="50"/>
      <c r="L190" s="50"/>
      <c r="M190" s="49"/>
    </row>
    <row r="191" spans="1:13">
      <c r="A191" s="32">
        <v>184</v>
      </c>
      <c r="B191" s="49"/>
      <c r="C191" s="49"/>
      <c r="D191" s="49"/>
      <c r="E191" s="78"/>
      <c r="F191" s="78"/>
      <c r="G191" s="51"/>
      <c r="H191" s="79"/>
      <c r="I191" s="80"/>
      <c r="J191" s="41" t="e">
        <f t="shared" si="2"/>
        <v>#DIV/0!</v>
      </c>
      <c r="K191" s="50"/>
      <c r="L191" s="50"/>
      <c r="M191" s="49"/>
    </row>
    <row r="192" spans="1:13">
      <c r="A192" s="32">
        <v>185</v>
      </c>
      <c r="B192" s="49"/>
      <c r="C192" s="49"/>
      <c r="D192" s="49"/>
      <c r="E192" s="78"/>
      <c r="F192" s="78"/>
      <c r="G192" s="51"/>
      <c r="H192" s="79"/>
      <c r="I192" s="80"/>
      <c r="J192" s="41" t="e">
        <f t="shared" si="2"/>
        <v>#DIV/0!</v>
      </c>
      <c r="K192" s="50"/>
      <c r="L192" s="50"/>
      <c r="M192" s="49"/>
    </row>
    <row r="193" spans="1:13">
      <c r="A193" s="73">
        <v>186</v>
      </c>
      <c r="B193" s="49"/>
      <c r="C193" s="49"/>
      <c r="D193" s="49"/>
      <c r="E193" s="78"/>
      <c r="F193" s="78"/>
      <c r="G193" s="51"/>
      <c r="H193" s="79"/>
      <c r="I193" s="80"/>
      <c r="J193" s="67" t="e">
        <f t="shared" si="2"/>
        <v>#DIV/0!</v>
      </c>
      <c r="K193" s="50"/>
      <c r="L193" s="50"/>
      <c r="M193" s="49"/>
    </row>
    <row r="194" spans="1:13">
      <c r="A194" s="73">
        <v>187</v>
      </c>
      <c r="B194" s="49"/>
      <c r="C194" s="49"/>
      <c r="D194" s="49"/>
      <c r="E194" s="78"/>
      <c r="F194" s="78"/>
      <c r="G194" s="51"/>
      <c r="H194" s="79"/>
      <c r="I194" s="80"/>
      <c r="J194" s="67" t="e">
        <f t="shared" si="2"/>
        <v>#DIV/0!</v>
      </c>
      <c r="K194" s="50"/>
      <c r="L194" s="50"/>
      <c r="M194" s="49"/>
    </row>
    <row r="195" spans="1:13">
      <c r="A195" s="32">
        <v>188</v>
      </c>
      <c r="B195" s="49"/>
      <c r="C195" s="49"/>
      <c r="D195" s="49"/>
      <c r="E195" s="78"/>
      <c r="F195" s="78"/>
      <c r="G195" s="51"/>
      <c r="H195" s="79"/>
      <c r="I195" s="80"/>
      <c r="J195" s="41" t="e">
        <f t="shared" si="2"/>
        <v>#DIV/0!</v>
      </c>
      <c r="K195" s="50"/>
      <c r="L195" s="50"/>
      <c r="M195" s="49"/>
    </row>
    <row r="196" spans="1:13">
      <c r="A196" s="32">
        <v>189</v>
      </c>
      <c r="B196" s="49"/>
      <c r="C196" s="49"/>
      <c r="D196" s="49"/>
      <c r="E196" s="78"/>
      <c r="F196" s="78"/>
      <c r="G196" s="51"/>
      <c r="H196" s="79"/>
      <c r="I196" s="80"/>
      <c r="J196" s="67" t="e">
        <f t="shared" si="2"/>
        <v>#DIV/0!</v>
      </c>
      <c r="K196" s="50"/>
      <c r="L196" s="50"/>
      <c r="M196" s="49"/>
    </row>
    <row r="197" spans="1:13">
      <c r="A197" s="32">
        <v>190</v>
      </c>
      <c r="B197" s="49"/>
      <c r="C197" s="49"/>
      <c r="D197" s="49"/>
      <c r="E197" s="78"/>
      <c r="F197" s="78"/>
      <c r="G197" s="51"/>
      <c r="H197" s="79"/>
      <c r="I197" s="80"/>
      <c r="J197" s="67" t="e">
        <f t="shared" si="2"/>
        <v>#DIV/0!</v>
      </c>
      <c r="K197" s="50"/>
      <c r="L197" s="50"/>
      <c r="M197" s="49"/>
    </row>
    <row r="198" spans="1:13">
      <c r="A198" s="32">
        <v>191</v>
      </c>
      <c r="B198" s="49"/>
      <c r="C198" s="49"/>
      <c r="D198" s="49"/>
      <c r="E198" s="78"/>
      <c r="F198" s="78"/>
      <c r="G198" s="51"/>
      <c r="H198" s="79"/>
      <c r="I198" s="80"/>
      <c r="J198" s="41" t="e">
        <f t="shared" si="2"/>
        <v>#DIV/0!</v>
      </c>
      <c r="K198" s="50"/>
      <c r="L198" s="50"/>
      <c r="M198" s="49"/>
    </row>
    <row r="199" spans="1:13">
      <c r="A199" s="32">
        <v>192</v>
      </c>
      <c r="B199" s="49"/>
      <c r="C199" s="49"/>
      <c r="D199" s="49"/>
      <c r="E199" s="78"/>
      <c r="F199" s="78"/>
      <c r="G199" s="51"/>
      <c r="H199" s="79"/>
      <c r="I199" s="80"/>
      <c r="J199" s="41" t="e">
        <f t="shared" si="2"/>
        <v>#DIV/0!</v>
      </c>
      <c r="K199" s="50"/>
      <c r="L199" s="50"/>
      <c r="M199" s="49"/>
    </row>
    <row r="200" spans="1:13">
      <c r="A200" s="32">
        <v>193</v>
      </c>
      <c r="B200" s="49"/>
      <c r="C200" s="49"/>
      <c r="D200" s="49"/>
      <c r="E200" s="78"/>
      <c r="F200" s="78"/>
      <c r="G200" s="51"/>
      <c r="H200" s="79"/>
      <c r="I200" s="80"/>
      <c r="J200" s="41" t="e">
        <f t="shared" ref="J200:J263" si="3">H200/I200</f>
        <v>#DIV/0!</v>
      </c>
      <c r="K200" s="50"/>
      <c r="L200" s="50"/>
      <c r="M200" s="49"/>
    </row>
    <row r="201" spans="1:13">
      <c r="A201" s="32">
        <v>194</v>
      </c>
      <c r="B201" s="49"/>
      <c r="C201" s="49"/>
      <c r="D201" s="49"/>
      <c r="E201" s="78"/>
      <c r="F201" s="78"/>
      <c r="G201" s="51"/>
      <c r="H201" s="79"/>
      <c r="I201" s="80"/>
      <c r="J201" s="41" t="e">
        <f t="shared" si="3"/>
        <v>#DIV/0!</v>
      </c>
      <c r="K201" s="50"/>
      <c r="L201" s="50"/>
      <c r="M201" s="49"/>
    </row>
    <row r="202" spans="1:13">
      <c r="A202" s="32">
        <v>195</v>
      </c>
      <c r="B202" s="49"/>
      <c r="C202" s="49"/>
      <c r="D202" s="49"/>
      <c r="E202" s="78"/>
      <c r="F202" s="78"/>
      <c r="G202" s="51"/>
      <c r="H202" s="79"/>
      <c r="I202" s="80"/>
      <c r="J202" s="67" t="e">
        <f t="shared" si="3"/>
        <v>#DIV/0!</v>
      </c>
      <c r="K202" s="50"/>
      <c r="L202" s="50"/>
      <c r="M202" s="49"/>
    </row>
    <row r="203" spans="1:13">
      <c r="A203" s="73">
        <v>196</v>
      </c>
      <c r="B203" s="49"/>
      <c r="C203" s="49"/>
      <c r="D203" s="49"/>
      <c r="E203" s="78"/>
      <c r="F203" s="78"/>
      <c r="G203" s="51"/>
      <c r="H203" s="79"/>
      <c r="I203" s="80"/>
      <c r="J203" s="67" t="e">
        <f t="shared" si="3"/>
        <v>#DIV/0!</v>
      </c>
      <c r="K203" s="50"/>
      <c r="L203" s="50"/>
      <c r="M203" s="49"/>
    </row>
    <row r="204" spans="1:13">
      <c r="A204" s="73">
        <v>197</v>
      </c>
      <c r="B204" s="49"/>
      <c r="C204" s="49"/>
      <c r="D204" s="49"/>
      <c r="E204" s="78"/>
      <c r="F204" s="78"/>
      <c r="G204" s="51"/>
      <c r="H204" s="79"/>
      <c r="I204" s="80"/>
      <c r="J204" s="41" t="e">
        <f t="shared" si="3"/>
        <v>#DIV/0!</v>
      </c>
      <c r="K204" s="50"/>
      <c r="L204" s="50"/>
      <c r="M204" s="49"/>
    </row>
    <row r="205" spans="1:13">
      <c r="A205" s="32">
        <v>198</v>
      </c>
      <c r="B205" s="49"/>
      <c r="C205" s="49"/>
      <c r="D205" s="49"/>
      <c r="E205" s="78"/>
      <c r="F205" s="78"/>
      <c r="G205" s="51"/>
      <c r="H205" s="79"/>
      <c r="I205" s="80"/>
      <c r="J205" s="67" t="e">
        <f t="shared" si="3"/>
        <v>#DIV/0!</v>
      </c>
      <c r="K205" s="50"/>
      <c r="L205" s="50"/>
      <c r="M205" s="49"/>
    </row>
    <row r="206" spans="1:13">
      <c r="A206" s="32">
        <v>199</v>
      </c>
      <c r="B206" s="49"/>
      <c r="C206" s="49"/>
      <c r="D206" s="49"/>
      <c r="E206" s="78"/>
      <c r="F206" s="78"/>
      <c r="G206" s="51"/>
      <c r="H206" s="79"/>
      <c r="I206" s="80"/>
      <c r="J206" s="67" t="e">
        <f t="shared" si="3"/>
        <v>#DIV/0!</v>
      </c>
      <c r="K206" s="50"/>
      <c r="L206" s="50"/>
      <c r="M206" s="49"/>
    </row>
    <row r="207" spans="1:13">
      <c r="A207" s="32">
        <v>200</v>
      </c>
      <c r="B207" s="49"/>
      <c r="C207" s="49"/>
      <c r="D207" s="49"/>
      <c r="E207" s="78"/>
      <c r="F207" s="78"/>
      <c r="G207" s="51"/>
      <c r="H207" s="79"/>
      <c r="I207" s="80"/>
      <c r="J207" s="41" t="e">
        <f t="shared" si="3"/>
        <v>#DIV/0!</v>
      </c>
      <c r="K207" s="50"/>
      <c r="L207" s="50"/>
      <c r="M207" s="49"/>
    </row>
    <row r="208" spans="1:13">
      <c r="A208" s="32">
        <v>201</v>
      </c>
      <c r="B208" s="49"/>
      <c r="C208" s="49"/>
      <c r="D208" s="49"/>
      <c r="E208" s="78"/>
      <c r="F208" s="78"/>
      <c r="G208" s="51"/>
      <c r="H208" s="79"/>
      <c r="I208" s="80"/>
      <c r="J208" s="41" t="e">
        <f t="shared" si="3"/>
        <v>#DIV/0!</v>
      </c>
      <c r="K208" s="50"/>
      <c r="L208" s="50"/>
      <c r="M208" s="49"/>
    </row>
    <row r="209" spans="1:13">
      <c r="A209" s="32">
        <v>202</v>
      </c>
      <c r="B209" s="49"/>
      <c r="C209" s="49"/>
      <c r="D209" s="49"/>
      <c r="E209" s="78"/>
      <c r="F209" s="78"/>
      <c r="G209" s="51"/>
      <c r="H209" s="79"/>
      <c r="I209" s="80"/>
      <c r="J209" s="41" t="e">
        <f t="shared" si="3"/>
        <v>#DIV/0!</v>
      </c>
      <c r="K209" s="50"/>
      <c r="L209" s="50"/>
      <c r="M209" s="49"/>
    </row>
    <row r="210" spans="1:13">
      <c r="A210" s="32">
        <v>203</v>
      </c>
      <c r="B210" s="49"/>
      <c r="C210" s="49"/>
      <c r="D210" s="49"/>
      <c r="E210" s="78"/>
      <c r="F210" s="78"/>
      <c r="G210" s="51"/>
      <c r="H210" s="79"/>
      <c r="I210" s="80"/>
      <c r="J210" s="41" t="e">
        <f t="shared" si="3"/>
        <v>#DIV/0!</v>
      </c>
      <c r="K210" s="50"/>
      <c r="L210" s="50"/>
      <c r="M210" s="49"/>
    </row>
    <row r="211" spans="1:13">
      <c r="A211" s="32">
        <v>204</v>
      </c>
      <c r="B211" s="49"/>
      <c r="C211" s="49"/>
      <c r="D211" s="49"/>
      <c r="E211" s="78"/>
      <c r="F211" s="78"/>
      <c r="G211" s="51"/>
      <c r="H211" s="79"/>
      <c r="I211" s="80"/>
      <c r="J211" s="67" t="e">
        <f t="shared" si="3"/>
        <v>#DIV/0!</v>
      </c>
      <c r="K211" s="50"/>
      <c r="L211" s="50"/>
      <c r="M211" s="49"/>
    </row>
    <row r="212" spans="1:13">
      <c r="A212" s="32">
        <v>205</v>
      </c>
      <c r="B212" s="49"/>
      <c r="C212" s="49"/>
      <c r="D212" s="49"/>
      <c r="E212" s="78"/>
      <c r="F212" s="78"/>
      <c r="G212" s="51"/>
      <c r="H212" s="79"/>
      <c r="I212" s="80"/>
      <c r="J212" s="67" t="e">
        <f t="shared" si="3"/>
        <v>#DIV/0!</v>
      </c>
      <c r="K212" s="50"/>
      <c r="L212" s="50"/>
      <c r="M212" s="49"/>
    </row>
    <row r="213" spans="1:13">
      <c r="A213" s="73">
        <v>206</v>
      </c>
      <c r="B213" s="49"/>
      <c r="C213" s="49"/>
      <c r="D213" s="49"/>
      <c r="E213" s="78"/>
      <c r="F213" s="78"/>
      <c r="G213" s="51"/>
      <c r="H213" s="79"/>
      <c r="I213" s="80"/>
      <c r="J213" s="41" t="e">
        <f t="shared" si="3"/>
        <v>#DIV/0!</v>
      </c>
      <c r="K213" s="50"/>
      <c r="L213" s="50"/>
      <c r="M213" s="49"/>
    </row>
    <row r="214" spans="1:13">
      <c r="A214" s="73">
        <v>207</v>
      </c>
      <c r="B214" s="49"/>
      <c r="C214" s="49"/>
      <c r="D214" s="49"/>
      <c r="E214" s="78"/>
      <c r="F214" s="78"/>
      <c r="G214" s="51"/>
      <c r="H214" s="79"/>
      <c r="I214" s="80"/>
      <c r="J214" s="67" t="e">
        <f t="shared" si="3"/>
        <v>#DIV/0!</v>
      </c>
      <c r="K214" s="50"/>
      <c r="L214" s="50"/>
      <c r="M214" s="49"/>
    </row>
    <row r="215" spans="1:13">
      <c r="A215" s="32">
        <v>208</v>
      </c>
      <c r="B215" s="49"/>
      <c r="C215" s="49"/>
      <c r="D215" s="49"/>
      <c r="E215" s="78"/>
      <c r="F215" s="78"/>
      <c r="G215" s="51"/>
      <c r="H215" s="79"/>
      <c r="I215" s="80"/>
      <c r="J215" s="67" t="e">
        <f t="shared" si="3"/>
        <v>#DIV/0!</v>
      </c>
      <c r="K215" s="50"/>
      <c r="L215" s="50"/>
      <c r="M215" s="49"/>
    </row>
    <row r="216" spans="1:13">
      <c r="A216" s="32">
        <v>209</v>
      </c>
      <c r="B216" s="49"/>
      <c r="C216" s="49"/>
      <c r="D216" s="49"/>
      <c r="E216" s="78"/>
      <c r="F216" s="78"/>
      <c r="G216" s="51"/>
      <c r="H216" s="79"/>
      <c r="I216" s="80"/>
      <c r="J216" s="41" t="e">
        <f t="shared" si="3"/>
        <v>#DIV/0!</v>
      </c>
      <c r="K216" s="50"/>
      <c r="L216" s="50"/>
      <c r="M216" s="49"/>
    </row>
    <row r="217" spans="1:13">
      <c r="A217" s="32">
        <v>210</v>
      </c>
      <c r="B217" s="49"/>
      <c r="C217" s="49"/>
      <c r="D217" s="49"/>
      <c r="E217" s="78"/>
      <c r="F217" s="78"/>
      <c r="G217" s="51"/>
      <c r="H217" s="79"/>
      <c r="I217" s="80"/>
      <c r="J217" s="41" t="e">
        <f t="shared" si="3"/>
        <v>#DIV/0!</v>
      </c>
      <c r="K217" s="50"/>
      <c r="L217" s="50"/>
      <c r="M217" s="49"/>
    </row>
    <row r="218" spans="1:13">
      <c r="A218" s="32">
        <v>211</v>
      </c>
      <c r="B218" s="49"/>
      <c r="C218" s="49"/>
      <c r="D218" s="49"/>
      <c r="E218" s="78"/>
      <c r="F218" s="78"/>
      <c r="G218" s="51"/>
      <c r="H218" s="79"/>
      <c r="I218" s="80"/>
      <c r="J218" s="41" t="e">
        <f t="shared" si="3"/>
        <v>#DIV/0!</v>
      </c>
      <c r="K218" s="50"/>
      <c r="L218" s="50"/>
      <c r="M218" s="49"/>
    </row>
    <row r="219" spans="1:13">
      <c r="A219" s="32">
        <v>212</v>
      </c>
      <c r="B219" s="49"/>
      <c r="C219" s="49"/>
      <c r="D219" s="49"/>
      <c r="E219" s="78"/>
      <c r="F219" s="78"/>
      <c r="G219" s="51"/>
      <c r="H219" s="79"/>
      <c r="I219" s="80"/>
      <c r="J219" s="41" t="e">
        <f t="shared" si="3"/>
        <v>#DIV/0!</v>
      </c>
      <c r="K219" s="50"/>
      <c r="L219" s="50"/>
      <c r="M219" s="49"/>
    </row>
    <row r="220" spans="1:13">
      <c r="A220" s="32">
        <v>213</v>
      </c>
      <c r="B220" s="49"/>
      <c r="C220" s="49"/>
      <c r="D220" s="49"/>
      <c r="E220" s="78"/>
      <c r="F220" s="78"/>
      <c r="G220" s="51"/>
      <c r="H220" s="79"/>
      <c r="I220" s="80"/>
      <c r="J220" s="67" t="e">
        <f t="shared" si="3"/>
        <v>#DIV/0!</v>
      </c>
      <c r="K220" s="50"/>
      <c r="L220" s="50"/>
      <c r="M220" s="49"/>
    </row>
    <row r="221" spans="1:13">
      <c r="A221" s="32">
        <v>214</v>
      </c>
      <c r="B221" s="49"/>
      <c r="C221" s="49"/>
      <c r="D221" s="49"/>
      <c r="E221" s="78"/>
      <c r="F221" s="78"/>
      <c r="G221" s="51"/>
      <c r="H221" s="79"/>
      <c r="I221" s="80"/>
      <c r="J221" s="67" t="e">
        <f t="shared" si="3"/>
        <v>#DIV/0!</v>
      </c>
      <c r="K221" s="50"/>
      <c r="L221" s="50"/>
      <c r="M221" s="49"/>
    </row>
    <row r="222" spans="1:13">
      <c r="A222" s="32">
        <v>215</v>
      </c>
      <c r="B222" s="49"/>
      <c r="C222" s="49"/>
      <c r="D222" s="49"/>
      <c r="E222" s="78"/>
      <c r="F222" s="78"/>
      <c r="G222" s="51"/>
      <c r="H222" s="79"/>
      <c r="I222" s="80"/>
      <c r="J222" s="41" t="e">
        <f t="shared" si="3"/>
        <v>#DIV/0!</v>
      </c>
      <c r="K222" s="50"/>
      <c r="L222" s="50"/>
      <c r="M222" s="49"/>
    </row>
    <row r="223" spans="1:13">
      <c r="A223" s="73">
        <v>216</v>
      </c>
      <c r="B223" s="49"/>
      <c r="C223" s="49"/>
      <c r="D223" s="49"/>
      <c r="E223" s="78"/>
      <c r="F223" s="78"/>
      <c r="G223" s="51"/>
      <c r="H223" s="79"/>
      <c r="I223" s="80"/>
      <c r="J223" s="67" t="e">
        <f t="shared" si="3"/>
        <v>#DIV/0!</v>
      </c>
      <c r="K223" s="50"/>
      <c r="L223" s="50"/>
      <c r="M223" s="49"/>
    </row>
    <row r="224" spans="1:13">
      <c r="A224" s="73">
        <v>217</v>
      </c>
      <c r="B224" s="49"/>
      <c r="C224" s="49"/>
      <c r="D224" s="49"/>
      <c r="E224" s="78"/>
      <c r="F224" s="78"/>
      <c r="G224" s="51"/>
      <c r="H224" s="79"/>
      <c r="I224" s="80"/>
      <c r="J224" s="67" t="e">
        <f t="shared" si="3"/>
        <v>#DIV/0!</v>
      </c>
      <c r="K224" s="50"/>
      <c r="L224" s="50"/>
      <c r="M224" s="49"/>
    </row>
    <row r="225" spans="1:13">
      <c r="A225" s="32">
        <v>218</v>
      </c>
      <c r="B225" s="49"/>
      <c r="C225" s="49"/>
      <c r="D225" s="49"/>
      <c r="E225" s="78"/>
      <c r="F225" s="78"/>
      <c r="G225" s="51"/>
      <c r="H225" s="79"/>
      <c r="I225" s="80"/>
      <c r="J225" s="41" t="e">
        <f t="shared" si="3"/>
        <v>#DIV/0!</v>
      </c>
      <c r="K225" s="50"/>
      <c r="L225" s="50"/>
      <c r="M225" s="49"/>
    </row>
    <row r="226" spans="1:13">
      <c r="A226" s="32">
        <v>219</v>
      </c>
      <c r="B226" s="49"/>
      <c r="C226" s="49"/>
      <c r="D226" s="49"/>
      <c r="E226" s="78"/>
      <c r="F226" s="78"/>
      <c r="G226" s="51"/>
      <c r="H226" s="79"/>
      <c r="I226" s="80"/>
      <c r="J226" s="41" t="e">
        <f t="shared" si="3"/>
        <v>#DIV/0!</v>
      </c>
      <c r="K226" s="50"/>
      <c r="L226" s="50"/>
      <c r="M226" s="49"/>
    </row>
    <row r="227" spans="1:13">
      <c r="A227" s="32">
        <v>220</v>
      </c>
      <c r="B227" s="49"/>
      <c r="C227" s="49"/>
      <c r="D227" s="49"/>
      <c r="E227" s="78"/>
      <c r="F227" s="78"/>
      <c r="G227" s="51"/>
      <c r="H227" s="79"/>
      <c r="I227" s="80"/>
      <c r="J227" s="41" t="e">
        <f t="shared" si="3"/>
        <v>#DIV/0!</v>
      </c>
      <c r="K227" s="50"/>
      <c r="L227" s="50"/>
      <c r="M227" s="49"/>
    </row>
    <row r="228" spans="1:13">
      <c r="A228" s="32">
        <v>221</v>
      </c>
      <c r="B228" s="49"/>
      <c r="C228" s="49"/>
      <c r="D228" s="49"/>
      <c r="E228" s="78"/>
      <c r="F228" s="78"/>
      <c r="G228" s="51"/>
      <c r="H228" s="79"/>
      <c r="I228" s="80"/>
      <c r="J228" s="41" t="e">
        <f t="shared" si="3"/>
        <v>#DIV/0!</v>
      </c>
      <c r="K228" s="50"/>
      <c r="L228" s="50"/>
      <c r="M228" s="49"/>
    </row>
    <row r="229" spans="1:13">
      <c r="A229" s="32">
        <v>222</v>
      </c>
      <c r="B229" s="49"/>
      <c r="C229" s="49"/>
      <c r="D229" s="49"/>
      <c r="E229" s="78"/>
      <c r="F229" s="78"/>
      <c r="G229" s="51"/>
      <c r="H229" s="79"/>
      <c r="I229" s="80"/>
      <c r="J229" s="67" t="e">
        <f t="shared" si="3"/>
        <v>#DIV/0!</v>
      </c>
      <c r="K229" s="50"/>
      <c r="L229" s="50"/>
      <c r="M229" s="49"/>
    </row>
    <row r="230" spans="1:13">
      <c r="A230" s="32">
        <v>223</v>
      </c>
      <c r="B230" s="49"/>
      <c r="C230" s="49"/>
      <c r="D230" s="49"/>
      <c r="E230" s="78"/>
      <c r="F230" s="78"/>
      <c r="G230" s="51"/>
      <c r="H230" s="79"/>
      <c r="I230" s="80"/>
      <c r="J230" s="67" t="e">
        <f t="shared" si="3"/>
        <v>#DIV/0!</v>
      </c>
      <c r="K230" s="50"/>
      <c r="L230" s="50"/>
      <c r="M230" s="49"/>
    </row>
    <row r="231" spans="1:13">
      <c r="A231" s="32">
        <v>224</v>
      </c>
      <c r="B231" s="49"/>
      <c r="C231" s="49"/>
      <c r="D231" s="49"/>
      <c r="E231" s="78"/>
      <c r="F231" s="78"/>
      <c r="G231" s="51"/>
      <c r="H231" s="79"/>
      <c r="I231" s="80"/>
      <c r="J231" s="41" t="e">
        <f t="shared" si="3"/>
        <v>#DIV/0!</v>
      </c>
      <c r="K231" s="50"/>
      <c r="L231" s="50"/>
      <c r="M231" s="49"/>
    </row>
    <row r="232" spans="1:13">
      <c r="A232" s="32">
        <v>225</v>
      </c>
      <c r="B232" s="49"/>
      <c r="C232" s="49"/>
      <c r="D232" s="49"/>
      <c r="E232" s="78"/>
      <c r="F232" s="78"/>
      <c r="G232" s="51"/>
      <c r="H232" s="79"/>
      <c r="I232" s="80"/>
      <c r="J232" s="67" t="e">
        <f t="shared" si="3"/>
        <v>#DIV/0!</v>
      </c>
      <c r="K232" s="50"/>
      <c r="L232" s="50"/>
      <c r="M232" s="49"/>
    </row>
    <row r="233" spans="1:13">
      <c r="A233" s="73">
        <v>226</v>
      </c>
      <c r="B233" s="49"/>
      <c r="C233" s="49"/>
      <c r="D233" s="49"/>
      <c r="E233" s="78"/>
      <c r="F233" s="78"/>
      <c r="G233" s="51"/>
      <c r="H233" s="79"/>
      <c r="I233" s="80"/>
      <c r="J233" s="67" t="e">
        <f t="shared" si="3"/>
        <v>#DIV/0!</v>
      </c>
      <c r="K233" s="50"/>
      <c r="L233" s="50"/>
      <c r="M233" s="49"/>
    </row>
    <row r="234" spans="1:13">
      <c r="A234" s="73">
        <v>227</v>
      </c>
      <c r="B234" s="49"/>
      <c r="C234" s="49"/>
      <c r="D234" s="49"/>
      <c r="E234" s="78"/>
      <c r="F234" s="78"/>
      <c r="G234" s="51"/>
      <c r="H234" s="79"/>
      <c r="I234" s="80"/>
      <c r="J234" s="41" t="e">
        <f t="shared" si="3"/>
        <v>#DIV/0!</v>
      </c>
      <c r="K234" s="50"/>
      <c r="L234" s="50"/>
      <c r="M234" s="49"/>
    </row>
    <row r="235" spans="1:13">
      <c r="A235" s="32">
        <v>228</v>
      </c>
      <c r="B235" s="49"/>
      <c r="C235" s="49"/>
      <c r="D235" s="49"/>
      <c r="E235" s="78"/>
      <c r="F235" s="78"/>
      <c r="G235" s="51"/>
      <c r="H235" s="79"/>
      <c r="I235" s="80"/>
      <c r="J235" s="41" t="e">
        <f t="shared" si="3"/>
        <v>#DIV/0!</v>
      </c>
      <c r="K235" s="50"/>
      <c r="L235" s="50"/>
      <c r="M235" s="49"/>
    </row>
    <row r="236" spans="1:13">
      <c r="A236" s="32">
        <v>229</v>
      </c>
      <c r="B236" s="49"/>
      <c r="C236" s="49"/>
      <c r="D236" s="49"/>
      <c r="E236" s="78"/>
      <c r="F236" s="78"/>
      <c r="G236" s="51"/>
      <c r="H236" s="79"/>
      <c r="I236" s="80"/>
      <c r="J236" s="41" t="e">
        <f t="shared" si="3"/>
        <v>#DIV/0!</v>
      </c>
      <c r="K236" s="50"/>
      <c r="L236" s="50"/>
      <c r="M236" s="49"/>
    </row>
    <row r="237" spans="1:13">
      <c r="A237" s="32">
        <v>230</v>
      </c>
      <c r="B237" s="49"/>
      <c r="C237" s="49"/>
      <c r="D237" s="49"/>
      <c r="E237" s="78"/>
      <c r="F237" s="78"/>
      <c r="G237" s="51"/>
      <c r="H237" s="79"/>
      <c r="I237" s="80"/>
      <c r="J237" s="41" t="e">
        <f t="shared" si="3"/>
        <v>#DIV/0!</v>
      </c>
      <c r="K237" s="50"/>
      <c r="L237" s="50"/>
      <c r="M237" s="49"/>
    </row>
    <row r="238" spans="1:13">
      <c r="A238" s="32">
        <v>231</v>
      </c>
      <c r="B238" s="49"/>
      <c r="C238" s="49"/>
      <c r="D238" s="49"/>
      <c r="E238" s="78"/>
      <c r="F238" s="78"/>
      <c r="G238" s="51"/>
      <c r="H238" s="79"/>
      <c r="I238" s="80"/>
      <c r="J238" s="67" t="e">
        <f t="shared" si="3"/>
        <v>#DIV/0!</v>
      </c>
      <c r="K238" s="50"/>
      <c r="L238" s="50"/>
      <c r="M238" s="49"/>
    </row>
    <row r="239" spans="1:13">
      <c r="A239" s="32">
        <v>232</v>
      </c>
      <c r="B239" s="49"/>
      <c r="C239" s="49"/>
      <c r="D239" s="49"/>
      <c r="E239" s="78"/>
      <c r="F239" s="78"/>
      <c r="G239" s="51"/>
      <c r="H239" s="79"/>
      <c r="I239" s="80"/>
      <c r="J239" s="67" t="e">
        <f t="shared" si="3"/>
        <v>#DIV/0!</v>
      </c>
      <c r="K239" s="50"/>
      <c r="L239" s="50"/>
      <c r="M239" s="49"/>
    </row>
    <row r="240" spans="1:13">
      <c r="A240" s="32">
        <v>233</v>
      </c>
      <c r="B240" s="49"/>
      <c r="C240" s="49"/>
      <c r="D240" s="49"/>
      <c r="E240" s="78"/>
      <c r="F240" s="78"/>
      <c r="G240" s="51"/>
      <c r="H240" s="79"/>
      <c r="I240" s="80"/>
      <c r="J240" s="41" t="e">
        <f t="shared" si="3"/>
        <v>#DIV/0!</v>
      </c>
      <c r="K240" s="50"/>
      <c r="L240" s="50"/>
      <c r="M240" s="49"/>
    </row>
    <row r="241" spans="1:13">
      <c r="A241" s="32">
        <v>234</v>
      </c>
      <c r="B241" s="49"/>
      <c r="C241" s="49"/>
      <c r="D241" s="49"/>
      <c r="E241" s="78"/>
      <c r="F241" s="78"/>
      <c r="G241" s="51"/>
      <c r="H241" s="79"/>
      <c r="I241" s="80"/>
      <c r="J241" s="67" t="e">
        <f t="shared" si="3"/>
        <v>#DIV/0!</v>
      </c>
      <c r="K241" s="50"/>
      <c r="L241" s="50"/>
      <c r="M241" s="49"/>
    </row>
    <row r="242" spans="1:13">
      <c r="A242" s="32">
        <v>235</v>
      </c>
      <c r="B242" s="49"/>
      <c r="C242" s="49"/>
      <c r="D242" s="49"/>
      <c r="E242" s="78"/>
      <c r="F242" s="78"/>
      <c r="G242" s="51"/>
      <c r="H242" s="79"/>
      <c r="I242" s="80"/>
      <c r="J242" s="67" t="e">
        <f t="shared" si="3"/>
        <v>#DIV/0!</v>
      </c>
      <c r="K242" s="50"/>
      <c r="L242" s="50"/>
      <c r="M242" s="49"/>
    </row>
    <row r="243" spans="1:13">
      <c r="A243" s="73">
        <v>236</v>
      </c>
      <c r="B243" s="49"/>
      <c r="C243" s="49"/>
      <c r="D243" s="49"/>
      <c r="E243" s="78"/>
      <c r="F243" s="78"/>
      <c r="G243" s="51"/>
      <c r="H243" s="79"/>
      <c r="I243" s="80"/>
      <c r="J243" s="41" t="e">
        <f t="shared" si="3"/>
        <v>#DIV/0!</v>
      </c>
      <c r="K243" s="50"/>
      <c r="L243" s="50"/>
      <c r="M243" s="49"/>
    </row>
    <row r="244" spans="1:13">
      <c r="A244" s="73">
        <v>237</v>
      </c>
      <c r="B244" s="49"/>
      <c r="C244" s="49"/>
      <c r="D244" s="49"/>
      <c r="E244" s="78"/>
      <c r="F244" s="78"/>
      <c r="G244" s="51"/>
      <c r="H244" s="79"/>
      <c r="I244" s="80"/>
      <c r="J244" s="41" t="e">
        <f t="shared" si="3"/>
        <v>#DIV/0!</v>
      </c>
      <c r="K244" s="50"/>
      <c r="L244" s="50"/>
      <c r="M244" s="49"/>
    </row>
    <row r="245" spans="1:13">
      <c r="A245" s="32">
        <v>238</v>
      </c>
      <c r="B245" s="49"/>
      <c r="C245" s="49"/>
      <c r="D245" s="49"/>
      <c r="E245" s="78"/>
      <c r="F245" s="78"/>
      <c r="G245" s="51"/>
      <c r="H245" s="79"/>
      <c r="I245" s="80"/>
      <c r="J245" s="41" t="e">
        <f t="shared" si="3"/>
        <v>#DIV/0!</v>
      </c>
      <c r="K245" s="50"/>
      <c r="L245" s="50"/>
      <c r="M245" s="49"/>
    </row>
    <row r="246" spans="1:13">
      <c r="A246" s="32">
        <v>239</v>
      </c>
      <c r="B246" s="49"/>
      <c r="C246" s="49"/>
      <c r="D246" s="49"/>
      <c r="E246" s="78"/>
      <c r="F246" s="78"/>
      <c r="G246" s="51"/>
      <c r="H246" s="79"/>
      <c r="I246" s="80"/>
      <c r="J246" s="41" t="e">
        <f t="shared" si="3"/>
        <v>#DIV/0!</v>
      </c>
      <c r="K246" s="50"/>
      <c r="L246" s="50"/>
      <c r="M246" s="49"/>
    </row>
    <row r="247" spans="1:13">
      <c r="A247" s="32">
        <v>240</v>
      </c>
      <c r="B247" s="49"/>
      <c r="C247" s="49"/>
      <c r="D247" s="49"/>
      <c r="E247" s="78"/>
      <c r="F247" s="78"/>
      <c r="G247" s="51"/>
      <c r="H247" s="79"/>
      <c r="I247" s="80"/>
      <c r="J247" s="67" t="e">
        <f t="shared" si="3"/>
        <v>#DIV/0!</v>
      </c>
      <c r="K247" s="50"/>
      <c r="L247" s="50"/>
      <c r="M247" s="49"/>
    </row>
    <row r="248" spans="1:13">
      <c r="A248" s="32">
        <v>241</v>
      </c>
      <c r="B248" s="49"/>
      <c r="C248" s="49"/>
      <c r="D248" s="49"/>
      <c r="E248" s="78"/>
      <c r="F248" s="78"/>
      <c r="G248" s="51"/>
      <c r="H248" s="79"/>
      <c r="I248" s="80"/>
      <c r="J248" s="67" t="e">
        <f t="shared" si="3"/>
        <v>#DIV/0!</v>
      </c>
      <c r="K248" s="50"/>
      <c r="L248" s="50"/>
      <c r="M248" s="49"/>
    </row>
    <row r="249" spans="1:13">
      <c r="A249" s="32">
        <v>242</v>
      </c>
      <c r="B249" s="49"/>
      <c r="C249" s="49"/>
      <c r="D249" s="49"/>
      <c r="E249" s="78"/>
      <c r="F249" s="78"/>
      <c r="G249" s="51"/>
      <c r="H249" s="79"/>
      <c r="I249" s="80"/>
      <c r="J249" s="41" t="e">
        <f t="shared" si="3"/>
        <v>#DIV/0!</v>
      </c>
      <c r="K249" s="50"/>
      <c r="L249" s="50"/>
      <c r="M249" s="49"/>
    </row>
    <row r="250" spans="1:13">
      <c r="A250" s="32">
        <v>243</v>
      </c>
      <c r="B250" s="49"/>
      <c r="C250" s="49"/>
      <c r="D250" s="49"/>
      <c r="E250" s="78"/>
      <c r="F250" s="78"/>
      <c r="G250" s="51"/>
      <c r="H250" s="79"/>
      <c r="I250" s="80"/>
      <c r="J250" s="67" t="e">
        <f t="shared" si="3"/>
        <v>#DIV/0!</v>
      </c>
      <c r="K250" s="50"/>
      <c r="L250" s="50"/>
      <c r="M250" s="49"/>
    </row>
    <row r="251" spans="1:13">
      <c r="A251" s="32">
        <v>244</v>
      </c>
      <c r="B251" s="49"/>
      <c r="C251" s="49"/>
      <c r="D251" s="49"/>
      <c r="E251" s="78"/>
      <c r="F251" s="78"/>
      <c r="G251" s="51"/>
      <c r="H251" s="79"/>
      <c r="I251" s="80"/>
      <c r="J251" s="67" t="e">
        <f t="shared" si="3"/>
        <v>#DIV/0!</v>
      </c>
      <c r="K251" s="50"/>
      <c r="L251" s="50"/>
      <c r="M251" s="49"/>
    </row>
    <row r="252" spans="1:13">
      <c r="A252" s="32">
        <v>245</v>
      </c>
      <c r="B252" s="49"/>
      <c r="C252" s="49"/>
      <c r="D252" s="49"/>
      <c r="E252" s="78"/>
      <c r="F252" s="78"/>
      <c r="G252" s="51"/>
      <c r="H252" s="79"/>
      <c r="I252" s="80"/>
      <c r="J252" s="41" t="e">
        <f t="shared" si="3"/>
        <v>#DIV/0!</v>
      </c>
      <c r="K252" s="50"/>
      <c r="L252" s="50"/>
      <c r="M252" s="49"/>
    </row>
    <row r="253" spans="1:13">
      <c r="A253" s="73">
        <v>246</v>
      </c>
      <c r="B253" s="49"/>
      <c r="C253" s="49"/>
      <c r="D253" s="49"/>
      <c r="E253" s="78"/>
      <c r="F253" s="78"/>
      <c r="G253" s="51"/>
      <c r="H253" s="79"/>
      <c r="I253" s="80"/>
      <c r="J253" s="41" t="e">
        <f t="shared" si="3"/>
        <v>#DIV/0!</v>
      </c>
      <c r="K253" s="50"/>
      <c r="L253" s="50"/>
      <c r="M253" s="49"/>
    </row>
    <row r="254" spans="1:13">
      <c r="A254" s="73">
        <v>247</v>
      </c>
      <c r="B254" s="49"/>
      <c r="C254" s="49"/>
      <c r="D254" s="49"/>
      <c r="E254" s="78"/>
      <c r="F254" s="78"/>
      <c r="G254" s="51"/>
      <c r="H254" s="79"/>
      <c r="I254" s="80"/>
      <c r="J254" s="41" t="e">
        <f t="shared" si="3"/>
        <v>#DIV/0!</v>
      </c>
      <c r="K254" s="50"/>
      <c r="L254" s="50"/>
      <c r="M254" s="49"/>
    </row>
    <row r="255" spans="1:13">
      <c r="A255" s="32">
        <v>248</v>
      </c>
      <c r="B255" s="49"/>
      <c r="C255" s="49"/>
      <c r="D255" s="49"/>
      <c r="E255" s="78"/>
      <c r="F255" s="78"/>
      <c r="G255" s="51"/>
      <c r="H255" s="79"/>
      <c r="I255" s="80"/>
      <c r="J255" s="41" t="e">
        <f t="shared" si="3"/>
        <v>#DIV/0!</v>
      </c>
      <c r="K255" s="50"/>
      <c r="L255" s="50"/>
      <c r="M255" s="49"/>
    </row>
    <row r="256" spans="1:13">
      <c r="A256" s="32">
        <v>249</v>
      </c>
      <c r="B256" s="49"/>
      <c r="C256" s="49"/>
      <c r="D256" s="49"/>
      <c r="E256" s="78"/>
      <c r="F256" s="78"/>
      <c r="G256" s="51"/>
      <c r="H256" s="79"/>
      <c r="I256" s="80"/>
      <c r="J256" s="67" t="e">
        <f t="shared" si="3"/>
        <v>#DIV/0!</v>
      </c>
      <c r="K256" s="50"/>
      <c r="L256" s="50"/>
      <c r="M256" s="49"/>
    </row>
    <row r="257" spans="1:13">
      <c r="A257" s="32">
        <v>250</v>
      </c>
      <c r="B257" s="49"/>
      <c r="C257" s="49"/>
      <c r="D257" s="49"/>
      <c r="E257" s="78"/>
      <c r="F257" s="78"/>
      <c r="G257" s="51"/>
      <c r="H257" s="79"/>
      <c r="I257" s="80"/>
      <c r="J257" s="67" t="e">
        <f t="shared" si="3"/>
        <v>#DIV/0!</v>
      </c>
      <c r="K257" s="50"/>
      <c r="L257" s="50"/>
      <c r="M257" s="49"/>
    </row>
    <row r="258" spans="1:13">
      <c r="A258" s="32">
        <v>251</v>
      </c>
      <c r="B258" s="49"/>
      <c r="C258" s="49"/>
      <c r="D258" s="49"/>
      <c r="E258" s="78"/>
      <c r="F258" s="78"/>
      <c r="G258" s="51"/>
      <c r="H258" s="79"/>
      <c r="I258" s="80"/>
      <c r="J258" s="41" t="e">
        <f t="shared" si="3"/>
        <v>#DIV/0!</v>
      </c>
      <c r="K258" s="50"/>
      <c r="L258" s="50"/>
      <c r="M258" s="49"/>
    </row>
    <row r="259" spans="1:13">
      <c r="A259" s="32">
        <v>252</v>
      </c>
      <c r="B259" s="49"/>
      <c r="C259" s="49"/>
      <c r="D259" s="49"/>
      <c r="E259" s="78"/>
      <c r="F259" s="78"/>
      <c r="G259" s="51"/>
      <c r="H259" s="79"/>
      <c r="I259" s="80"/>
      <c r="J259" s="67" t="e">
        <f t="shared" si="3"/>
        <v>#DIV/0!</v>
      </c>
      <c r="K259" s="50"/>
      <c r="L259" s="50"/>
      <c r="M259" s="49"/>
    </row>
    <row r="260" spans="1:13">
      <c r="A260" s="32">
        <v>253</v>
      </c>
      <c r="B260" s="49"/>
      <c r="C260" s="49"/>
      <c r="D260" s="49"/>
      <c r="E260" s="78"/>
      <c r="F260" s="78"/>
      <c r="G260" s="51"/>
      <c r="H260" s="79"/>
      <c r="I260" s="80"/>
      <c r="J260" s="67" t="e">
        <f t="shared" si="3"/>
        <v>#DIV/0!</v>
      </c>
      <c r="K260" s="50"/>
      <c r="L260" s="50"/>
      <c r="M260" s="49"/>
    </row>
    <row r="261" spans="1:13">
      <c r="A261" s="32">
        <v>254</v>
      </c>
      <c r="B261" s="49"/>
      <c r="C261" s="49"/>
      <c r="D261" s="49"/>
      <c r="E261" s="78"/>
      <c r="F261" s="78"/>
      <c r="G261" s="51"/>
      <c r="H261" s="79"/>
      <c r="I261" s="80"/>
      <c r="J261" s="41" t="e">
        <f t="shared" si="3"/>
        <v>#DIV/0!</v>
      </c>
      <c r="K261" s="50"/>
      <c r="L261" s="50"/>
      <c r="M261" s="49"/>
    </row>
    <row r="262" spans="1:13">
      <c r="A262" s="32">
        <v>255</v>
      </c>
      <c r="B262" s="49"/>
      <c r="C262" s="49"/>
      <c r="D262" s="49"/>
      <c r="E262" s="78"/>
      <c r="F262" s="78"/>
      <c r="G262" s="51"/>
      <c r="H262" s="79"/>
      <c r="I262" s="80"/>
      <c r="J262" s="41" t="e">
        <f t="shared" si="3"/>
        <v>#DIV/0!</v>
      </c>
      <c r="K262" s="50"/>
      <c r="L262" s="50"/>
      <c r="M262" s="49"/>
    </row>
    <row r="263" spans="1:13">
      <c r="A263" s="73">
        <v>256</v>
      </c>
      <c r="B263" s="49"/>
      <c r="C263" s="49"/>
      <c r="D263" s="49"/>
      <c r="E263" s="78"/>
      <c r="F263" s="78"/>
      <c r="G263" s="51"/>
      <c r="H263" s="79"/>
      <c r="I263" s="80"/>
      <c r="J263" s="41" t="e">
        <f t="shared" si="3"/>
        <v>#DIV/0!</v>
      </c>
      <c r="K263" s="50"/>
      <c r="L263" s="50"/>
      <c r="M263" s="49"/>
    </row>
    <row r="264" spans="1:13">
      <c r="A264" s="73">
        <v>257</v>
      </c>
      <c r="B264" s="49"/>
      <c r="C264" s="49"/>
      <c r="D264" s="49"/>
      <c r="E264" s="78"/>
      <c r="F264" s="78"/>
      <c r="G264" s="51"/>
      <c r="H264" s="79"/>
      <c r="I264" s="80"/>
      <c r="J264" s="41" t="e">
        <f t="shared" ref="J264:J327" si="4">H264/I264</f>
        <v>#DIV/0!</v>
      </c>
      <c r="K264" s="50"/>
      <c r="L264" s="50"/>
      <c r="M264" s="49"/>
    </row>
    <row r="265" spans="1:13">
      <c r="A265" s="32">
        <v>258</v>
      </c>
      <c r="B265" s="49"/>
      <c r="C265" s="49"/>
      <c r="D265" s="49"/>
      <c r="E265" s="78"/>
      <c r="F265" s="78"/>
      <c r="G265" s="51"/>
      <c r="H265" s="79"/>
      <c r="I265" s="80"/>
      <c r="J265" s="67" t="e">
        <f t="shared" si="4"/>
        <v>#DIV/0!</v>
      </c>
      <c r="K265" s="50"/>
      <c r="L265" s="50"/>
      <c r="M265" s="49"/>
    </row>
    <row r="266" spans="1:13">
      <c r="A266" s="32">
        <v>259</v>
      </c>
      <c r="B266" s="49"/>
      <c r="C266" s="49"/>
      <c r="D266" s="49"/>
      <c r="E266" s="78"/>
      <c r="F266" s="78"/>
      <c r="G266" s="51"/>
      <c r="H266" s="79"/>
      <c r="I266" s="80"/>
      <c r="J266" s="67" t="e">
        <f t="shared" si="4"/>
        <v>#DIV/0!</v>
      </c>
      <c r="K266" s="50"/>
      <c r="L266" s="50"/>
      <c r="M266" s="49"/>
    </row>
    <row r="267" spans="1:13">
      <c r="A267" s="32">
        <v>260</v>
      </c>
      <c r="B267" s="49"/>
      <c r="C267" s="49"/>
      <c r="D267" s="49"/>
      <c r="E267" s="78"/>
      <c r="F267" s="78"/>
      <c r="G267" s="51"/>
      <c r="H267" s="79"/>
      <c r="I267" s="80"/>
      <c r="J267" s="41" t="e">
        <f t="shared" si="4"/>
        <v>#DIV/0!</v>
      </c>
      <c r="K267" s="50"/>
      <c r="L267" s="50"/>
      <c r="M267" s="49"/>
    </row>
    <row r="268" spans="1:13">
      <c r="A268" s="32">
        <v>261</v>
      </c>
      <c r="B268" s="49"/>
      <c r="C268" s="49"/>
      <c r="D268" s="49"/>
      <c r="E268" s="78"/>
      <c r="F268" s="78"/>
      <c r="G268" s="51"/>
      <c r="H268" s="79"/>
      <c r="I268" s="80"/>
      <c r="J268" s="67" t="e">
        <f t="shared" si="4"/>
        <v>#DIV/0!</v>
      </c>
      <c r="K268" s="50"/>
      <c r="L268" s="50"/>
      <c r="M268" s="49"/>
    </row>
    <row r="269" spans="1:13">
      <c r="A269" s="32">
        <v>262</v>
      </c>
      <c r="B269" s="49"/>
      <c r="C269" s="49"/>
      <c r="D269" s="49"/>
      <c r="E269" s="78"/>
      <c r="F269" s="78"/>
      <c r="G269" s="51"/>
      <c r="H269" s="79"/>
      <c r="I269" s="80"/>
      <c r="J269" s="67" t="e">
        <f t="shared" si="4"/>
        <v>#DIV/0!</v>
      </c>
      <c r="K269" s="50"/>
      <c r="L269" s="50"/>
      <c r="M269" s="49"/>
    </row>
    <row r="270" spans="1:13">
      <c r="A270" s="32">
        <v>263</v>
      </c>
      <c r="B270" s="49"/>
      <c r="C270" s="49"/>
      <c r="D270" s="49"/>
      <c r="E270" s="78"/>
      <c r="F270" s="78"/>
      <c r="G270" s="51"/>
      <c r="H270" s="79"/>
      <c r="I270" s="80"/>
      <c r="J270" s="41" t="e">
        <f t="shared" si="4"/>
        <v>#DIV/0!</v>
      </c>
      <c r="K270" s="50"/>
      <c r="L270" s="50"/>
      <c r="M270" s="49"/>
    </row>
    <row r="271" spans="1:13">
      <c r="A271" s="32">
        <v>264</v>
      </c>
      <c r="B271" s="49"/>
      <c r="C271" s="49"/>
      <c r="D271" s="49"/>
      <c r="E271" s="78"/>
      <c r="F271" s="78"/>
      <c r="G271" s="51"/>
      <c r="H271" s="79"/>
      <c r="I271" s="80"/>
      <c r="J271" s="41" t="e">
        <f t="shared" si="4"/>
        <v>#DIV/0!</v>
      </c>
      <c r="K271" s="50"/>
      <c r="L271" s="50"/>
      <c r="M271" s="49"/>
    </row>
    <row r="272" spans="1:13">
      <c r="A272" s="32">
        <v>265</v>
      </c>
      <c r="B272" s="49"/>
      <c r="C272" s="49"/>
      <c r="D272" s="49"/>
      <c r="E272" s="78"/>
      <c r="F272" s="78"/>
      <c r="G272" s="51"/>
      <c r="H272" s="79"/>
      <c r="I272" s="80"/>
      <c r="J272" s="41" t="e">
        <f t="shared" si="4"/>
        <v>#DIV/0!</v>
      </c>
      <c r="K272" s="50"/>
      <c r="L272" s="50"/>
      <c r="M272" s="49"/>
    </row>
    <row r="273" spans="1:13">
      <c r="A273" s="73">
        <v>266</v>
      </c>
      <c r="B273" s="49"/>
      <c r="C273" s="49"/>
      <c r="D273" s="49"/>
      <c r="E273" s="78"/>
      <c r="F273" s="78"/>
      <c r="G273" s="51"/>
      <c r="H273" s="79"/>
      <c r="I273" s="80"/>
      <c r="J273" s="41" t="e">
        <f t="shared" si="4"/>
        <v>#DIV/0!</v>
      </c>
      <c r="K273" s="50"/>
      <c r="L273" s="50"/>
      <c r="M273" s="49"/>
    </row>
    <row r="274" spans="1:13">
      <c r="A274" s="73">
        <v>267</v>
      </c>
      <c r="B274" s="49"/>
      <c r="C274" s="49"/>
      <c r="D274" s="49"/>
      <c r="E274" s="78"/>
      <c r="F274" s="78"/>
      <c r="G274" s="51"/>
      <c r="H274" s="79"/>
      <c r="I274" s="80"/>
      <c r="J274" s="67" t="e">
        <f t="shared" si="4"/>
        <v>#DIV/0!</v>
      </c>
      <c r="K274" s="50"/>
      <c r="L274" s="50"/>
      <c r="M274" s="49"/>
    </row>
    <row r="275" spans="1:13">
      <c r="A275" s="32">
        <v>268</v>
      </c>
      <c r="B275" s="49"/>
      <c r="C275" s="49"/>
      <c r="D275" s="49"/>
      <c r="E275" s="78"/>
      <c r="F275" s="78"/>
      <c r="G275" s="51"/>
      <c r="H275" s="79"/>
      <c r="I275" s="80"/>
      <c r="J275" s="67" t="e">
        <f t="shared" si="4"/>
        <v>#DIV/0!</v>
      </c>
      <c r="K275" s="50"/>
      <c r="L275" s="50"/>
      <c r="M275" s="49"/>
    </row>
    <row r="276" spans="1:13">
      <c r="A276" s="32">
        <v>269</v>
      </c>
      <c r="B276" s="49"/>
      <c r="C276" s="49"/>
      <c r="D276" s="49"/>
      <c r="E276" s="78"/>
      <c r="F276" s="78"/>
      <c r="G276" s="51"/>
      <c r="H276" s="79"/>
      <c r="I276" s="80"/>
      <c r="J276" s="41" t="e">
        <f t="shared" si="4"/>
        <v>#DIV/0!</v>
      </c>
      <c r="K276" s="50"/>
      <c r="L276" s="50"/>
      <c r="M276" s="49"/>
    </row>
    <row r="277" spans="1:13">
      <c r="A277" s="32">
        <v>270</v>
      </c>
      <c r="B277" s="49"/>
      <c r="C277" s="49"/>
      <c r="D277" s="49"/>
      <c r="E277" s="78"/>
      <c r="F277" s="78"/>
      <c r="G277" s="51"/>
      <c r="H277" s="79"/>
      <c r="I277" s="80"/>
      <c r="J277" s="67" t="e">
        <f t="shared" si="4"/>
        <v>#DIV/0!</v>
      </c>
      <c r="K277" s="50"/>
      <c r="L277" s="50"/>
      <c r="M277" s="49"/>
    </row>
    <row r="278" spans="1:13">
      <c r="A278" s="32">
        <v>271</v>
      </c>
      <c r="B278" s="49"/>
      <c r="C278" s="49"/>
      <c r="D278" s="49"/>
      <c r="E278" s="78"/>
      <c r="F278" s="78"/>
      <c r="G278" s="51"/>
      <c r="H278" s="79"/>
      <c r="I278" s="80"/>
      <c r="J278" s="67" t="e">
        <f t="shared" si="4"/>
        <v>#DIV/0!</v>
      </c>
      <c r="K278" s="50"/>
      <c r="L278" s="50"/>
      <c r="M278" s="49"/>
    </row>
    <row r="279" spans="1:13">
      <c r="A279" s="32">
        <v>272</v>
      </c>
      <c r="B279" s="49"/>
      <c r="C279" s="49"/>
      <c r="D279" s="49"/>
      <c r="E279" s="78"/>
      <c r="F279" s="78"/>
      <c r="G279" s="51"/>
      <c r="H279" s="79"/>
      <c r="I279" s="80"/>
      <c r="J279" s="41" t="e">
        <f t="shared" si="4"/>
        <v>#DIV/0!</v>
      </c>
      <c r="K279" s="50"/>
      <c r="L279" s="50"/>
      <c r="M279" s="49"/>
    </row>
    <row r="280" spans="1:13">
      <c r="A280" s="32">
        <v>273</v>
      </c>
      <c r="B280" s="49"/>
      <c r="C280" s="49"/>
      <c r="D280" s="49"/>
      <c r="E280" s="78"/>
      <c r="F280" s="78"/>
      <c r="G280" s="51"/>
      <c r="H280" s="79"/>
      <c r="I280" s="80"/>
      <c r="J280" s="41" t="e">
        <f t="shared" si="4"/>
        <v>#DIV/0!</v>
      </c>
      <c r="K280" s="50"/>
      <c r="L280" s="50"/>
      <c r="M280" s="49"/>
    </row>
    <row r="281" spans="1:13">
      <c r="A281" s="32">
        <v>274</v>
      </c>
      <c r="B281" s="49"/>
      <c r="C281" s="49"/>
      <c r="D281" s="49"/>
      <c r="E281" s="78"/>
      <c r="F281" s="78"/>
      <c r="G281" s="51"/>
      <c r="H281" s="79"/>
      <c r="I281" s="80"/>
      <c r="J281" s="41" t="e">
        <f t="shared" si="4"/>
        <v>#DIV/0!</v>
      </c>
      <c r="K281" s="50"/>
      <c r="L281" s="50"/>
      <c r="M281" s="49"/>
    </row>
    <row r="282" spans="1:13">
      <c r="A282" s="32">
        <v>275</v>
      </c>
      <c r="B282" s="49"/>
      <c r="C282" s="49"/>
      <c r="D282" s="49"/>
      <c r="E282" s="78"/>
      <c r="F282" s="78"/>
      <c r="G282" s="51"/>
      <c r="H282" s="79"/>
      <c r="I282" s="80"/>
      <c r="J282" s="41" t="e">
        <f t="shared" si="4"/>
        <v>#DIV/0!</v>
      </c>
      <c r="K282" s="50"/>
      <c r="L282" s="50"/>
      <c r="M282" s="49"/>
    </row>
    <row r="283" spans="1:13">
      <c r="A283" s="73">
        <v>276</v>
      </c>
      <c r="B283" s="49"/>
      <c r="C283" s="49"/>
      <c r="D283" s="49"/>
      <c r="E283" s="78"/>
      <c r="F283" s="78"/>
      <c r="G283" s="51"/>
      <c r="H283" s="79"/>
      <c r="I283" s="80"/>
      <c r="J283" s="67" t="e">
        <f t="shared" si="4"/>
        <v>#DIV/0!</v>
      </c>
      <c r="K283" s="50"/>
      <c r="L283" s="50"/>
      <c r="M283" s="49"/>
    </row>
    <row r="284" spans="1:13">
      <c r="A284" s="73">
        <v>277</v>
      </c>
      <c r="B284" s="49"/>
      <c r="C284" s="49"/>
      <c r="D284" s="49"/>
      <c r="E284" s="78"/>
      <c r="F284" s="78"/>
      <c r="G284" s="51"/>
      <c r="H284" s="79"/>
      <c r="I284" s="80"/>
      <c r="J284" s="67" t="e">
        <f t="shared" si="4"/>
        <v>#DIV/0!</v>
      </c>
      <c r="K284" s="50"/>
      <c r="L284" s="50"/>
      <c r="M284" s="49"/>
    </row>
    <row r="285" spans="1:13">
      <c r="A285" s="32">
        <v>278</v>
      </c>
      <c r="B285" s="49"/>
      <c r="C285" s="49"/>
      <c r="D285" s="49"/>
      <c r="E285" s="78"/>
      <c r="F285" s="78"/>
      <c r="G285" s="51"/>
      <c r="H285" s="79"/>
      <c r="I285" s="80"/>
      <c r="J285" s="41" t="e">
        <f t="shared" si="4"/>
        <v>#DIV/0!</v>
      </c>
      <c r="K285" s="50"/>
      <c r="L285" s="50"/>
      <c r="M285" s="49"/>
    </row>
    <row r="286" spans="1:13">
      <c r="A286" s="32">
        <v>279</v>
      </c>
      <c r="B286" s="49"/>
      <c r="C286" s="49"/>
      <c r="D286" s="49"/>
      <c r="E286" s="78"/>
      <c r="F286" s="78"/>
      <c r="G286" s="51"/>
      <c r="H286" s="79"/>
      <c r="I286" s="80"/>
      <c r="J286" s="67" t="e">
        <f t="shared" si="4"/>
        <v>#DIV/0!</v>
      </c>
      <c r="K286" s="50"/>
      <c r="L286" s="50"/>
      <c r="M286" s="49"/>
    </row>
    <row r="287" spans="1:13">
      <c r="A287" s="32">
        <v>280</v>
      </c>
      <c r="B287" s="49"/>
      <c r="C287" s="49"/>
      <c r="D287" s="49"/>
      <c r="E287" s="78"/>
      <c r="F287" s="78"/>
      <c r="G287" s="51"/>
      <c r="H287" s="79"/>
      <c r="I287" s="80"/>
      <c r="J287" s="67" t="e">
        <f t="shared" si="4"/>
        <v>#DIV/0!</v>
      </c>
      <c r="K287" s="50"/>
      <c r="L287" s="50"/>
      <c r="M287" s="49"/>
    </row>
    <row r="288" spans="1:13">
      <c r="A288" s="32">
        <v>281</v>
      </c>
      <c r="B288" s="49"/>
      <c r="C288" s="49"/>
      <c r="D288" s="49"/>
      <c r="E288" s="78"/>
      <c r="F288" s="78"/>
      <c r="G288" s="51"/>
      <c r="H288" s="79"/>
      <c r="I288" s="80"/>
      <c r="J288" s="41" t="e">
        <f t="shared" si="4"/>
        <v>#DIV/0!</v>
      </c>
      <c r="K288" s="50"/>
      <c r="L288" s="50"/>
      <c r="M288" s="49"/>
    </row>
    <row r="289" spans="1:13">
      <c r="A289" s="32">
        <v>282</v>
      </c>
      <c r="B289" s="49"/>
      <c r="C289" s="49"/>
      <c r="D289" s="49"/>
      <c r="E289" s="78"/>
      <c r="F289" s="78"/>
      <c r="G289" s="51"/>
      <c r="H289" s="79"/>
      <c r="I289" s="80"/>
      <c r="J289" s="41" t="e">
        <f t="shared" si="4"/>
        <v>#DIV/0!</v>
      </c>
      <c r="K289" s="50"/>
      <c r="L289" s="50"/>
      <c r="M289" s="49"/>
    </row>
    <row r="290" spans="1:13">
      <c r="A290" s="32">
        <v>283</v>
      </c>
      <c r="B290" s="49"/>
      <c r="C290" s="49"/>
      <c r="D290" s="49"/>
      <c r="E290" s="78"/>
      <c r="F290" s="78"/>
      <c r="G290" s="51"/>
      <c r="H290" s="79"/>
      <c r="I290" s="80"/>
      <c r="J290" s="41" t="e">
        <f t="shared" si="4"/>
        <v>#DIV/0!</v>
      </c>
      <c r="K290" s="50"/>
      <c r="L290" s="50"/>
      <c r="M290" s="49"/>
    </row>
    <row r="291" spans="1:13">
      <c r="A291" s="32">
        <v>284</v>
      </c>
      <c r="B291" s="49"/>
      <c r="C291" s="49"/>
      <c r="D291" s="49"/>
      <c r="E291" s="78"/>
      <c r="F291" s="78"/>
      <c r="G291" s="51"/>
      <c r="H291" s="79"/>
      <c r="I291" s="80"/>
      <c r="J291" s="41" t="e">
        <f t="shared" si="4"/>
        <v>#DIV/0!</v>
      </c>
      <c r="K291" s="50"/>
      <c r="L291" s="50"/>
      <c r="M291" s="49"/>
    </row>
    <row r="292" spans="1:13">
      <c r="A292" s="32">
        <v>285</v>
      </c>
      <c r="B292" s="49"/>
      <c r="C292" s="49"/>
      <c r="D292" s="49"/>
      <c r="E292" s="78"/>
      <c r="F292" s="78"/>
      <c r="G292" s="51"/>
      <c r="H292" s="79"/>
      <c r="I292" s="80"/>
      <c r="J292" s="67" t="e">
        <f t="shared" si="4"/>
        <v>#DIV/0!</v>
      </c>
      <c r="K292" s="50"/>
      <c r="L292" s="50"/>
      <c r="M292" s="49"/>
    </row>
    <row r="293" spans="1:13">
      <c r="A293" s="73">
        <v>286</v>
      </c>
      <c r="B293" s="49"/>
      <c r="C293" s="49"/>
      <c r="D293" s="49"/>
      <c r="E293" s="78"/>
      <c r="F293" s="78"/>
      <c r="G293" s="51"/>
      <c r="H293" s="79"/>
      <c r="I293" s="80"/>
      <c r="J293" s="67" t="e">
        <f t="shared" si="4"/>
        <v>#DIV/0!</v>
      </c>
      <c r="K293" s="50"/>
      <c r="L293" s="50"/>
      <c r="M293" s="49"/>
    </row>
    <row r="294" spans="1:13">
      <c r="A294" s="73">
        <v>287</v>
      </c>
      <c r="B294" s="49"/>
      <c r="C294" s="49"/>
      <c r="D294" s="49"/>
      <c r="E294" s="78"/>
      <c r="F294" s="78"/>
      <c r="G294" s="51"/>
      <c r="H294" s="79"/>
      <c r="I294" s="80"/>
      <c r="J294" s="41" t="e">
        <f t="shared" si="4"/>
        <v>#DIV/0!</v>
      </c>
      <c r="K294" s="50"/>
      <c r="L294" s="50"/>
      <c r="M294" s="49"/>
    </row>
    <row r="295" spans="1:13">
      <c r="A295" s="32">
        <v>288</v>
      </c>
      <c r="B295" s="49"/>
      <c r="C295" s="49"/>
      <c r="D295" s="49"/>
      <c r="E295" s="78"/>
      <c r="F295" s="78"/>
      <c r="G295" s="51"/>
      <c r="H295" s="79"/>
      <c r="I295" s="80"/>
      <c r="J295" s="67" t="e">
        <f t="shared" si="4"/>
        <v>#DIV/0!</v>
      </c>
      <c r="K295" s="50"/>
      <c r="L295" s="50"/>
      <c r="M295" s="49"/>
    </row>
    <row r="296" spans="1:13">
      <c r="A296" s="32">
        <v>289</v>
      </c>
      <c r="B296" s="49"/>
      <c r="C296" s="49"/>
      <c r="D296" s="49"/>
      <c r="E296" s="78"/>
      <c r="F296" s="78"/>
      <c r="G296" s="51"/>
      <c r="H296" s="79"/>
      <c r="I296" s="80"/>
      <c r="J296" s="67" t="e">
        <f t="shared" si="4"/>
        <v>#DIV/0!</v>
      </c>
      <c r="K296" s="50"/>
      <c r="L296" s="50"/>
      <c r="M296" s="49"/>
    </row>
    <row r="297" spans="1:13">
      <c r="A297" s="32">
        <v>290</v>
      </c>
      <c r="B297" s="49"/>
      <c r="C297" s="49"/>
      <c r="D297" s="49"/>
      <c r="E297" s="78"/>
      <c r="F297" s="78"/>
      <c r="G297" s="51"/>
      <c r="H297" s="79"/>
      <c r="I297" s="80"/>
      <c r="J297" s="41" t="e">
        <f t="shared" si="4"/>
        <v>#DIV/0!</v>
      </c>
      <c r="K297" s="50"/>
      <c r="L297" s="50"/>
      <c r="M297" s="49"/>
    </row>
    <row r="298" spans="1:13">
      <c r="A298" s="32">
        <v>291</v>
      </c>
      <c r="B298" s="49"/>
      <c r="C298" s="49"/>
      <c r="D298" s="49"/>
      <c r="E298" s="78"/>
      <c r="F298" s="78"/>
      <c r="G298" s="51"/>
      <c r="H298" s="79"/>
      <c r="I298" s="80"/>
      <c r="J298" s="41" t="e">
        <f t="shared" si="4"/>
        <v>#DIV/0!</v>
      </c>
      <c r="K298" s="50"/>
      <c r="L298" s="50"/>
      <c r="M298" s="49"/>
    </row>
    <row r="299" spans="1:13">
      <c r="A299" s="32">
        <v>292</v>
      </c>
      <c r="B299" s="49"/>
      <c r="C299" s="49"/>
      <c r="D299" s="49"/>
      <c r="E299" s="78"/>
      <c r="F299" s="78"/>
      <c r="G299" s="51"/>
      <c r="H299" s="79"/>
      <c r="I299" s="80"/>
      <c r="J299" s="41" t="e">
        <f t="shared" si="4"/>
        <v>#DIV/0!</v>
      </c>
      <c r="K299" s="50"/>
      <c r="L299" s="50"/>
      <c r="M299" s="49"/>
    </row>
    <row r="300" spans="1:13">
      <c r="A300" s="32">
        <v>293</v>
      </c>
      <c r="B300" s="49"/>
      <c r="C300" s="49"/>
      <c r="D300" s="49"/>
      <c r="E300" s="78"/>
      <c r="F300" s="78"/>
      <c r="G300" s="51"/>
      <c r="H300" s="79"/>
      <c r="I300" s="80"/>
      <c r="J300" s="41" t="e">
        <f t="shared" si="4"/>
        <v>#DIV/0!</v>
      </c>
      <c r="K300" s="50"/>
      <c r="L300" s="50"/>
      <c r="M300" s="49"/>
    </row>
    <row r="301" spans="1:13">
      <c r="A301" s="32">
        <v>294</v>
      </c>
      <c r="B301" s="49"/>
      <c r="C301" s="49"/>
      <c r="D301" s="49"/>
      <c r="E301" s="78"/>
      <c r="F301" s="78"/>
      <c r="G301" s="51"/>
      <c r="H301" s="79"/>
      <c r="I301" s="80"/>
      <c r="J301" s="67" t="e">
        <f t="shared" si="4"/>
        <v>#DIV/0!</v>
      </c>
      <c r="K301" s="50"/>
      <c r="L301" s="50"/>
      <c r="M301" s="49"/>
    </row>
    <row r="302" spans="1:13">
      <c r="A302" s="32">
        <v>295</v>
      </c>
      <c r="B302" s="49"/>
      <c r="C302" s="49"/>
      <c r="D302" s="49"/>
      <c r="E302" s="78"/>
      <c r="F302" s="78"/>
      <c r="G302" s="51"/>
      <c r="H302" s="79"/>
      <c r="I302" s="80"/>
      <c r="J302" s="67" t="e">
        <f t="shared" si="4"/>
        <v>#DIV/0!</v>
      </c>
      <c r="K302" s="50"/>
      <c r="L302" s="50"/>
      <c r="M302" s="49"/>
    </row>
    <row r="303" spans="1:13">
      <c r="A303" s="73">
        <v>296</v>
      </c>
      <c r="B303" s="49"/>
      <c r="C303" s="49"/>
      <c r="D303" s="49"/>
      <c r="E303" s="78"/>
      <c r="F303" s="78"/>
      <c r="G303" s="51"/>
      <c r="H303" s="79"/>
      <c r="I303" s="80"/>
      <c r="J303" s="41" t="e">
        <f t="shared" si="4"/>
        <v>#DIV/0!</v>
      </c>
      <c r="K303" s="50"/>
      <c r="L303" s="50"/>
      <c r="M303" s="49"/>
    </row>
    <row r="304" spans="1:13">
      <c r="A304" s="73">
        <v>297</v>
      </c>
      <c r="B304" s="49"/>
      <c r="C304" s="49"/>
      <c r="D304" s="49"/>
      <c r="E304" s="78"/>
      <c r="F304" s="78"/>
      <c r="G304" s="51"/>
      <c r="H304" s="79"/>
      <c r="I304" s="80"/>
      <c r="J304" s="67" t="e">
        <f t="shared" si="4"/>
        <v>#DIV/0!</v>
      </c>
      <c r="K304" s="50"/>
      <c r="L304" s="50"/>
      <c r="M304" s="49"/>
    </row>
    <row r="305" spans="1:13">
      <c r="A305" s="32">
        <v>298</v>
      </c>
      <c r="B305" s="49"/>
      <c r="C305" s="49"/>
      <c r="D305" s="49"/>
      <c r="E305" s="78"/>
      <c r="F305" s="78"/>
      <c r="G305" s="51"/>
      <c r="H305" s="79"/>
      <c r="I305" s="80"/>
      <c r="J305" s="67" t="e">
        <f t="shared" si="4"/>
        <v>#DIV/0!</v>
      </c>
      <c r="K305" s="50"/>
      <c r="L305" s="50"/>
      <c r="M305" s="49"/>
    </row>
    <row r="306" spans="1:13">
      <c r="A306" s="32">
        <v>299</v>
      </c>
      <c r="B306" s="49"/>
      <c r="C306" s="49"/>
      <c r="D306" s="49"/>
      <c r="E306" s="78"/>
      <c r="F306" s="78"/>
      <c r="G306" s="51"/>
      <c r="H306" s="79"/>
      <c r="I306" s="80"/>
      <c r="J306" s="41" t="e">
        <f t="shared" si="4"/>
        <v>#DIV/0!</v>
      </c>
      <c r="K306" s="50"/>
      <c r="L306" s="50"/>
      <c r="M306" s="49"/>
    </row>
    <row r="307" spans="1:13">
      <c r="A307" s="32">
        <v>300</v>
      </c>
      <c r="B307" s="49"/>
      <c r="C307" s="49"/>
      <c r="D307" s="49"/>
      <c r="E307" s="78"/>
      <c r="F307" s="78"/>
      <c r="G307" s="51"/>
      <c r="H307" s="79"/>
      <c r="I307" s="80"/>
      <c r="J307" s="41" t="e">
        <f t="shared" si="4"/>
        <v>#DIV/0!</v>
      </c>
      <c r="K307" s="50"/>
      <c r="L307" s="50"/>
      <c r="M307" s="49"/>
    </row>
    <row r="308" spans="1:13">
      <c r="A308" s="32">
        <v>301</v>
      </c>
      <c r="B308" s="49"/>
      <c r="C308" s="49"/>
      <c r="D308" s="49"/>
      <c r="E308" s="78"/>
      <c r="F308" s="78"/>
      <c r="G308" s="51"/>
      <c r="H308" s="79"/>
      <c r="I308" s="80"/>
      <c r="J308" s="41" t="e">
        <f t="shared" si="4"/>
        <v>#DIV/0!</v>
      </c>
      <c r="K308" s="50"/>
      <c r="L308" s="50"/>
      <c r="M308" s="49"/>
    </row>
    <row r="309" spans="1:13">
      <c r="A309" s="32">
        <v>302</v>
      </c>
      <c r="B309" s="49"/>
      <c r="C309" s="49"/>
      <c r="D309" s="49"/>
      <c r="E309" s="78"/>
      <c r="F309" s="78"/>
      <c r="G309" s="51"/>
      <c r="H309" s="79"/>
      <c r="I309" s="80"/>
      <c r="J309" s="41" t="e">
        <f t="shared" si="4"/>
        <v>#DIV/0!</v>
      </c>
      <c r="K309" s="50"/>
      <c r="L309" s="50"/>
      <c r="M309" s="49"/>
    </row>
    <row r="310" spans="1:13">
      <c r="A310" s="32">
        <v>303</v>
      </c>
      <c r="B310" s="49"/>
      <c r="C310" s="49"/>
      <c r="D310" s="49"/>
      <c r="E310" s="78"/>
      <c r="F310" s="78"/>
      <c r="G310" s="51"/>
      <c r="H310" s="79"/>
      <c r="I310" s="80"/>
      <c r="J310" s="67" t="e">
        <f t="shared" si="4"/>
        <v>#DIV/0!</v>
      </c>
      <c r="K310" s="50"/>
      <c r="L310" s="50"/>
      <c r="M310" s="49"/>
    </row>
    <row r="311" spans="1:13">
      <c r="A311" s="32">
        <v>304</v>
      </c>
      <c r="B311" s="49"/>
      <c r="C311" s="49"/>
      <c r="D311" s="49"/>
      <c r="E311" s="78"/>
      <c r="F311" s="78"/>
      <c r="G311" s="51"/>
      <c r="H311" s="79"/>
      <c r="I311" s="80"/>
      <c r="J311" s="67" t="e">
        <f t="shared" si="4"/>
        <v>#DIV/0!</v>
      </c>
      <c r="K311" s="50"/>
      <c r="L311" s="50"/>
      <c r="M311" s="49"/>
    </row>
    <row r="312" spans="1:13">
      <c r="A312" s="32">
        <v>305</v>
      </c>
      <c r="B312" s="49"/>
      <c r="C312" s="49"/>
      <c r="D312" s="49"/>
      <c r="E312" s="78"/>
      <c r="F312" s="78"/>
      <c r="G312" s="51"/>
      <c r="H312" s="79"/>
      <c r="I312" s="80"/>
      <c r="J312" s="41" t="e">
        <f t="shared" si="4"/>
        <v>#DIV/0!</v>
      </c>
      <c r="K312" s="50"/>
      <c r="L312" s="50"/>
      <c r="M312" s="49"/>
    </row>
    <row r="313" spans="1:13">
      <c r="A313" s="73">
        <v>306</v>
      </c>
      <c r="B313" s="49"/>
      <c r="C313" s="49"/>
      <c r="D313" s="49"/>
      <c r="E313" s="78"/>
      <c r="F313" s="78"/>
      <c r="G313" s="51"/>
      <c r="H313" s="79"/>
      <c r="I313" s="80"/>
      <c r="J313" s="67" t="e">
        <f t="shared" si="4"/>
        <v>#DIV/0!</v>
      </c>
      <c r="K313" s="50"/>
      <c r="L313" s="50"/>
      <c r="M313" s="49"/>
    </row>
    <row r="314" spans="1:13">
      <c r="A314" s="73">
        <v>307</v>
      </c>
      <c r="B314" s="49"/>
      <c r="C314" s="49"/>
      <c r="D314" s="49"/>
      <c r="E314" s="78"/>
      <c r="F314" s="78"/>
      <c r="G314" s="51"/>
      <c r="H314" s="79"/>
      <c r="I314" s="80"/>
      <c r="J314" s="67" t="e">
        <f t="shared" si="4"/>
        <v>#DIV/0!</v>
      </c>
      <c r="K314" s="50"/>
      <c r="L314" s="50"/>
      <c r="M314" s="49"/>
    </row>
    <row r="315" spans="1:13">
      <c r="A315" s="32">
        <v>308</v>
      </c>
      <c r="B315" s="49"/>
      <c r="C315" s="49"/>
      <c r="D315" s="49"/>
      <c r="E315" s="78"/>
      <c r="F315" s="78"/>
      <c r="G315" s="51"/>
      <c r="H315" s="79"/>
      <c r="I315" s="80"/>
      <c r="J315" s="41" t="e">
        <f t="shared" si="4"/>
        <v>#DIV/0!</v>
      </c>
      <c r="K315" s="50"/>
      <c r="L315" s="50"/>
      <c r="M315" s="49"/>
    </row>
    <row r="316" spans="1:13">
      <c r="A316" s="32">
        <v>309</v>
      </c>
      <c r="B316" s="49"/>
      <c r="C316" s="49"/>
      <c r="D316" s="49"/>
      <c r="E316" s="78"/>
      <c r="F316" s="78"/>
      <c r="G316" s="51"/>
      <c r="H316" s="79"/>
      <c r="I316" s="80"/>
      <c r="J316" s="41" t="e">
        <f t="shared" si="4"/>
        <v>#DIV/0!</v>
      </c>
      <c r="K316" s="50"/>
      <c r="L316" s="50"/>
      <c r="M316" s="49"/>
    </row>
    <row r="317" spans="1:13">
      <c r="A317" s="32">
        <v>310</v>
      </c>
      <c r="B317" s="49"/>
      <c r="C317" s="49"/>
      <c r="D317" s="49"/>
      <c r="E317" s="78"/>
      <c r="F317" s="78"/>
      <c r="G317" s="51"/>
      <c r="H317" s="79"/>
      <c r="I317" s="80"/>
      <c r="J317" s="41" t="e">
        <f t="shared" si="4"/>
        <v>#DIV/0!</v>
      </c>
      <c r="K317" s="50"/>
      <c r="L317" s="50"/>
      <c r="M317" s="49"/>
    </row>
    <row r="318" spans="1:13">
      <c r="A318" s="32">
        <v>311</v>
      </c>
      <c r="B318" s="49"/>
      <c r="C318" s="49"/>
      <c r="D318" s="49"/>
      <c r="E318" s="78"/>
      <c r="F318" s="78"/>
      <c r="G318" s="51"/>
      <c r="H318" s="79"/>
      <c r="I318" s="80"/>
      <c r="J318" s="41" t="e">
        <f t="shared" si="4"/>
        <v>#DIV/0!</v>
      </c>
      <c r="K318" s="50"/>
      <c r="L318" s="50"/>
      <c r="M318" s="49"/>
    </row>
    <row r="319" spans="1:13">
      <c r="A319" s="32">
        <v>312</v>
      </c>
      <c r="B319" s="49"/>
      <c r="C319" s="49"/>
      <c r="D319" s="49"/>
      <c r="E319" s="78"/>
      <c r="F319" s="78"/>
      <c r="G319" s="51"/>
      <c r="H319" s="79"/>
      <c r="I319" s="80"/>
      <c r="J319" s="67" t="e">
        <f t="shared" si="4"/>
        <v>#DIV/0!</v>
      </c>
      <c r="K319" s="50"/>
      <c r="L319" s="50"/>
      <c r="M319" s="49"/>
    </row>
    <row r="320" spans="1:13">
      <c r="A320" s="32">
        <v>313</v>
      </c>
      <c r="B320" s="49"/>
      <c r="C320" s="49"/>
      <c r="D320" s="49"/>
      <c r="E320" s="78"/>
      <c r="F320" s="78"/>
      <c r="G320" s="51"/>
      <c r="H320" s="79"/>
      <c r="I320" s="80"/>
      <c r="J320" s="67" t="e">
        <f t="shared" si="4"/>
        <v>#DIV/0!</v>
      </c>
      <c r="K320" s="50"/>
      <c r="L320" s="50"/>
      <c r="M320" s="49"/>
    </row>
    <row r="321" spans="1:13">
      <c r="A321" s="32">
        <v>314</v>
      </c>
      <c r="B321" s="49"/>
      <c r="C321" s="49"/>
      <c r="D321" s="49"/>
      <c r="E321" s="78"/>
      <c r="F321" s="78"/>
      <c r="G321" s="51"/>
      <c r="H321" s="79"/>
      <c r="I321" s="80"/>
      <c r="J321" s="41" t="e">
        <f t="shared" si="4"/>
        <v>#DIV/0!</v>
      </c>
      <c r="K321" s="50"/>
      <c r="L321" s="50"/>
      <c r="M321" s="49"/>
    </row>
    <row r="322" spans="1:13">
      <c r="A322" s="32">
        <v>315</v>
      </c>
      <c r="B322" s="49"/>
      <c r="C322" s="49"/>
      <c r="D322" s="49"/>
      <c r="E322" s="78"/>
      <c r="F322" s="78"/>
      <c r="G322" s="51"/>
      <c r="H322" s="79"/>
      <c r="I322" s="80"/>
      <c r="J322" s="67" t="e">
        <f t="shared" si="4"/>
        <v>#DIV/0!</v>
      </c>
      <c r="K322" s="50"/>
      <c r="L322" s="50"/>
      <c r="M322" s="49"/>
    </row>
    <row r="323" spans="1:13">
      <c r="A323" s="73">
        <v>316</v>
      </c>
      <c r="B323" s="49"/>
      <c r="C323" s="49"/>
      <c r="D323" s="49"/>
      <c r="E323" s="78"/>
      <c r="F323" s="78"/>
      <c r="G323" s="51"/>
      <c r="H323" s="79"/>
      <c r="I323" s="80"/>
      <c r="J323" s="67" t="e">
        <f t="shared" si="4"/>
        <v>#DIV/0!</v>
      </c>
      <c r="K323" s="50"/>
      <c r="L323" s="50"/>
      <c r="M323" s="49"/>
    </row>
    <row r="324" spans="1:13">
      <c r="A324" s="73">
        <v>317</v>
      </c>
      <c r="B324" s="49"/>
      <c r="C324" s="49"/>
      <c r="D324" s="49"/>
      <c r="E324" s="78"/>
      <c r="F324" s="78"/>
      <c r="G324" s="51"/>
      <c r="H324" s="79"/>
      <c r="I324" s="80"/>
      <c r="J324" s="41" t="e">
        <f t="shared" si="4"/>
        <v>#DIV/0!</v>
      </c>
      <c r="K324" s="50"/>
      <c r="L324" s="50"/>
      <c r="M324" s="49"/>
    </row>
    <row r="325" spans="1:13">
      <c r="A325" s="32">
        <v>318</v>
      </c>
      <c r="B325" s="49"/>
      <c r="C325" s="49"/>
      <c r="D325" s="49"/>
      <c r="E325" s="78"/>
      <c r="F325" s="78"/>
      <c r="G325" s="51"/>
      <c r="H325" s="79"/>
      <c r="I325" s="80"/>
      <c r="J325" s="41" t="e">
        <f t="shared" si="4"/>
        <v>#DIV/0!</v>
      </c>
      <c r="K325" s="50"/>
      <c r="L325" s="50"/>
      <c r="M325" s="49"/>
    </row>
    <row r="326" spans="1:13">
      <c r="A326" s="32">
        <v>319</v>
      </c>
      <c r="B326" s="49"/>
      <c r="C326" s="49"/>
      <c r="D326" s="49"/>
      <c r="E326" s="78"/>
      <c r="F326" s="78"/>
      <c r="G326" s="51"/>
      <c r="H326" s="79"/>
      <c r="I326" s="80"/>
      <c r="J326" s="41" t="e">
        <f t="shared" si="4"/>
        <v>#DIV/0!</v>
      </c>
      <c r="K326" s="50"/>
      <c r="L326" s="50"/>
      <c r="M326" s="49"/>
    </row>
    <row r="327" spans="1:13">
      <c r="A327" s="32">
        <v>320</v>
      </c>
      <c r="B327" s="49"/>
      <c r="C327" s="49"/>
      <c r="D327" s="49"/>
      <c r="E327" s="78"/>
      <c r="F327" s="78"/>
      <c r="G327" s="51"/>
      <c r="H327" s="79"/>
      <c r="I327" s="80"/>
      <c r="J327" s="41" t="e">
        <f t="shared" si="4"/>
        <v>#DIV/0!</v>
      </c>
      <c r="K327" s="50"/>
      <c r="L327" s="50"/>
      <c r="M327" s="49"/>
    </row>
    <row r="328" spans="1:13">
      <c r="A328" s="32">
        <v>321</v>
      </c>
      <c r="B328" s="49"/>
      <c r="C328" s="49"/>
      <c r="D328" s="49"/>
      <c r="E328" s="78"/>
      <c r="F328" s="78"/>
      <c r="G328" s="51"/>
      <c r="H328" s="79"/>
      <c r="I328" s="80"/>
      <c r="J328" s="67" t="e">
        <f t="shared" ref="J328:J357" si="5">H328/I328</f>
        <v>#DIV/0!</v>
      </c>
      <c r="K328" s="50"/>
      <c r="L328" s="50"/>
      <c r="M328" s="49"/>
    </row>
    <row r="329" spans="1:13">
      <c r="A329" s="32">
        <v>322</v>
      </c>
      <c r="B329" s="49"/>
      <c r="C329" s="49"/>
      <c r="D329" s="49"/>
      <c r="E329" s="78"/>
      <c r="F329" s="78"/>
      <c r="G329" s="51"/>
      <c r="H329" s="79"/>
      <c r="I329" s="80"/>
      <c r="J329" s="67" t="e">
        <f t="shared" si="5"/>
        <v>#DIV/0!</v>
      </c>
      <c r="K329" s="50"/>
      <c r="L329" s="50"/>
      <c r="M329" s="49"/>
    </row>
    <row r="330" spans="1:13">
      <c r="A330" s="32">
        <v>323</v>
      </c>
      <c r="B330" s="49"/>
      <c r="C330" s="49"/>
      <c r="D330" s="49"/>
      <c r="E330" s="78"/>
      <c r="F330" s="78"/>
      <c r="G330" s="51"/>
      <c r="H330" s="79"/>
      <c r="I330" s="80"/>
      <c r="J330" s="41" t="e">
        <f t="shared" si="5"/>
        <v>#DIV/0!</v>
      </c>
      <c r="K330" s="50"/>
      <c r="L330" s="50"/>
      <c r="M330" s="49"/>
    </row>
    <row r="331" spans="1:13">
      <c r="A331" s="32">
        <v>324</v>
      </c>
      <c r="B331" s="49"/>
      <c r="C331" s="49"/>
      <c r="D331" s="49"/>
      <c r="E331" s="78"/>
      <c r="F331" s="78"/>
      <c r="G331" s="51"/>
      <c r="H331" s="79"/>
      <c r="I331" s="80"/>
      <c r="J331" s="67" t="e">
        <f t="shared" si="5"/>
        <v>#DIV/0!</v>
      </c>
      <c r="K331" s="50"/>
      <c r="L331" s="50"/>
      <c r="M331" s="49"/>
    </row>
    <row r="332" spans="1:13">
      <c r="A332" s="32">
        <v>325</v>
      </c>
      <c r="B332" s="49"/>
      <c r="C332" s="49"/>
      <c r="D332" s="49"/>
      <c r="E332" s="78"/>
      <c r="F332" s="78"/>
      <c r="G332" s="51"/>
      <c r="H332" s="79"/>
      <c r="I332" s="80"/>
      <c r="J332" s="67" t="e">
        <f t="shared" si="5"/>
        <v>#DIV/0!</v>
      </c>
      <c r="K332" s="50"/>
      <c r="L332" s="50"/>
      <c r="M332" s="49"/>
    </row>
    <row r="333" spans="1:13">
      <c r="A333" s="73">
        <v>326</v>
      </c>
      <c r="B333" s="49"/>
      <c r="C333" s="49"/>
      <c r="D333" s="49"/>
      <c r="E333" s="78"/>
      <c r="F333" s="78"/>
      <c r="G333" s="51"/>
      <c r="H333" s="79"/>
      <c r="I333" s="80"/>
      <c r="J333" s="41" t="e">
        <f t="shared" si="5"/>
        <v>#DIV/0!</v>
      </c>
      <c r="K333" s="50"/>
      <c r="L333" s="50"/>
      <c r="M333" s="49"/>
    </row>
    <row r="334" spans="1:13">
      <c r="A334" s="73">
        <v>327</v>
      </c>
      <c r="B334" s="49"/>
      <c r="C334" s="49"/>
      <c r="D334" s="49"/>
      <c r="E334" s="78"/>
      <c r="F334" s="78"/>
      <c r="G334" s="51"/>
      <c r="H334" s="79"/>
      <c r="I334" s="80"/>
      <c r="J334" s="41" t="e">
        <f t="shared" si="5"/>
        <v>#DIV/0!</v>
      </c>
      <c r="K334" s="50"/>
      <c r="L334" s="50"/>
      <c r="M334" s="49"/>
    </row>
    <row r="335" spans="1:13">
      <c r="A335" s="32">
        <v>328</v>
      </c>
      <c r="B335" s="49"/>
      <c r="C335" s="49"/>
      <c r="D335" s="49"/>
      <c r="E335" s="78"/>
      <c r="F335" s="78"/>
      <c r="G335" s="51"/>
      <c r="H335" s="79"/>
      <c r="I335" s="80"/>
      <c r="J335" s="41" t="e">
        <f t="shared" si="5"/>
        <v>#DIV/0!</v>
      </c>
      <c r="K335" s="50"/>
      <c r="L335" s="50"/>
      <c r="M335" s="49"/>
    </row>
    <row r="336" spans="1:13">
      <c r="A336" s="32">
        <v>329</v>
      </c>
      <c r="B336" s="49"/>
      <c r="C336" s="49"/>
      <c r="D336" s="49"/>
      <c r="E336" s="78"/>
      <c r="F336" s="78"/>
      <c r="G336" s="51"/>
      <c r="H336" s="79"/>
      <c r="I336" s="80"/>
      <c r="J336" s="41" t="e">
        <f t="shared" si="5"/>
        <v>#DIV/0!</v>
      </c>
      <c r="K336" s="50"/>
      <c r="L336" s="50"/>
      <c r="M336" s="49"/>
    </row>
    <row r="337" spans="1:13">
      <c r="A337" s="32">
        <v>330</v>
      </c>
      <c r="B337" s="49"/>
      <c r="C337" s="49"/>
      <c r="D337" s="49"/>
      <c r="E337" s="78"/>
      <c r="F337" s="78"/>
      <c r="G337" s="51"/>
      <c r="H337" s="79"/>
      <c r="I337" s="80"/>
      <c r="J337" s="67" t="e">
        <f t="shared" si="5"/>
        <v>#DIV/0!</v>
      </c>
      <c r="K337" s="50"/>
      <c r="L337" s="50"/>
      <c r="M337" s="49"/>
    </row>
    <row r="338" spans="1:13">
      <c r="A338" s="32">
        <v>331</v>
      </c>
      <c r="B338" s="49"/>
      <c r="C338" s="49"/>
      <c r="D338" s="49"/>
      <c r="E338" s="78"/>
      <c r="F338" s="78"/>
      <c r="G338" s="51"/>
      <c r="H338" s="79"/>
      <c r="I338" s="80"/>
      <c r="J338" s="67" t="e">
        <f t="shared" si="5"/>
        <v>#DIV/0!</v>
      </c>
      <c r="K338" s="50"/>
      <c r="L338" s="50"/>
      <c r="M338" s="49"/>
    </row>
    <row r="339" spans="1:13">
      <c r="A339" s="32">
        <v>332</v>
      </c>
      <c r="B339" s="49"/>
      <c r="C339" s="49"/>
      <c r="D339" s="49"/>
      <c r="E339" s="78"/>
      <c r="F339" s="78"/>
      <c r="G339" s="51"/>
      <c r="H339" s="79"/>
      <c r="I339" s="80"/>
      <c r="J339" s="41" t="e">
        <f t="shared" si="5"/>
        <v>#DIV/0!</v>
      </c>
      <c r="K339" s="50"/>
      <c r="L339" s="50"/>
      <c r="M339" s="49"/>
    </row>
    <row r="340" spans="1:13">
      <c r="A340" s="32">
        <v>333</v>
      </c>
      <c r="B340" s="49"/>
      <c r="C340" s="49"/>
      <c r="D340" s="49"/>
      <c r="E340" s="78"/>
      <c r="F340" s="78"/>
      <c r="G340" s="51"/>
      <c r="H340" s="79"/>
      <c r="I340" s="80"/>
      <c r="J340" s="67" t="e">
        <f t="shared" si="5"/>
        <v>#DIV/0!</v>
      </c>
      <c r="K340" s="50"/>
      <c r="L340" s="50"/>
      <c r="M340" s="49"/>
    </row>
    <row r="341" spans="1:13">
      <c r="A341" s="32">
        <v>334</v>
      </c>
      <c r="B341" s="49"/>
      <c r="C341" s="49"/>
      <c r="D341" s="49"/>
      <c r="E341" s="78"/>
      <c r="F341" s="78"/>
      <c r="G341" s="51"/>
      <c r="H341" s="79"/>
      <c r="I341" s="80"/>
      <c r="J341" s="67" t="e">
        <f t="shared" si="5"/>
        <v>#DIV/0!</v>
      </c>
      <c r="K341" s="50"/>
      <c r="L341" s="50"/>
      <c r="M341" s="49"/>
    </row>
    <row r="342" spans="1:13">
      <c r="A342" s="32">
        <v>335</v>
      </c>
      <c r="B342" s="49"/>
      <c r="C342" s="49"/>
      <c r="D342" s="49"/>
      <c r="E342" s="78"/>
      <c r="F342" s="78"/>
      <c r="G342" s="51"/>
      <c r="H342" s="79"/>
      <c r="I342" s="80"/>
      <c r="J342" s="41" t="e">
        <f t="shared" si="5"/>
        <v>#DIV/0!</v>
      </c>
      <c r="K342" s="50"/>
      <c r="L342" s="50"/>
      <c r="M342" s="49"/>
    </row>
    <row r="343" spans="1:13">
      <c r="A343" s="73">
        <v>336</v>
      </c>
      <c r="B343" s="49"/>
      <c r="C343" s="49"/>
      <c r="D343" s="49"/>
      <c r="E343" s="78"/>
      <c r="F343" s="78"/>
      <c r="G343" s="51"/>
      <c r="H343" s="79"/>
      <c r="I343" s="80"/>
      <c r="J343" s="41" t="e">
        <f t="shared" si="5"/>
        <v>#DIV/0!</v>
      </c>
      <c r="K343" s="50"/>
      <c r="L343" s="50"/>
      <c r="M343" s="49"/>
    </row>
    <row r="344" spans="1:13">
      <c r="A344" s="73">
        <v>337</v>
      </c>
      <c r="B344" s="49"/>
      <c r="C344" s="49"/>
      <c r="D344" s="49"/>
      <c r="E344" s="78"/>
      <c r="F344" s="78"/>
      <c r="G344" s="51"/>
      <c r="H344" s="79"/>
      <c r="I344" s="80"/>
      <c r="J344" s="41" t="e">
        <f t="shared" si="5"/>
        <v>#DIV/0!</v>
      </c>
      <c r="K344" s="50"/>
      <c r="L344" s="50"/>
      <c r="M344" s="49"/>
    </row>
    <row r="345" spans="1:13">
      <c r="A345" s="32">
        <v>338</v>
      </c>
      <c r="B345" s="49"/>
      <c r="C345" s="49"/>
      <c r="D345" s="49"/>
      <c r="E345" s="78"/>
      <c r="F345" s="78"/>
      <c r="G345" s="51"/>
      <c r="H345" s="79"/>
      <c r="I345" s="80"/>
      <c r="J345" s="41" t="e">
        <f t="shared" si="5"/>
        <v>#DIV/0!</v>
      </c>
      <c r="K345" s="50"/>
      <c r="L345" s="50"/>
      <c r="M345" s="49"/>
    </row>
    <row r="346" spans="1:13">
      <c r="A346" s="32">
        <v>339</v>
      </c>
      <c r="B346" s="49"/>
      <c r="C346" s="49"/>
      <c r="D346" s="49"/>
      <c r="E346" s="78"/>
      <c r="F346" s="78"/>
      <c r="G346" s="51"/>
      <c r="H346" s="79"/>
      <c r="I346" s="80"/>
      <c r="J346" s="67" t="e">
        <f t="shared" si="5"/>
        <v>#DIV/0!</v>
      </c>
      <c r="K346" s="50"/>
      <c r="L346" s="50"/>
      <c r="M346" s="49"/>
    </row>
    <row r="347" spans="1:13">
      <c r="A347" s="32">
        <v>340</v>
      </c>
      <c r="B347" s="49"/>
      <c r="C347" s="49"/>
      <c r="D347" s="49"/>
      <c r="E347" s="78"/>
      <c r="F347" s="78"/>
      <c r="G347" s="51"/>
      <c r="H347" s="79"/>
      <c r="I347" s="80"/>
      <c r="J347" s="67" t="e">
        <f t="shared" si="5"/>
        <v>#DIV/0!</v>
      </c>
      <c r="K347" s="50"/>
      <c r="L347" s="50"/>
      <c r="M347" s="49"/>
    </row>
    <row r="348" spans="1:13">
      <c r="A348" s="32">
        <v>341</v>
      </c>
      <c r="B348" s="49"/>
      <c r="C348" s="49"/>
      <c r="D348" s="49"/>
      <c r="E348" s="78"/>
      <c r="F348" s="78"/>
      <c r="G348" s="51"/>
      <c r="H348" s="79"/>
      <c r="I348" s="80"/>
      <c r="J348" s="41" t="e">
        <f t="shared" si="5"/>
        <v>#DIV/0!</v>
      </c>
      <c r="K348" s="50"/>
      <c r="L348" s="50"/>
      <c r="M348" s="49"/>
    </row>
    <row r="349" spans="1:13">
      <c r="A349" s="32">
        <v>342</v>
      </c>
      <c r="B349" s="49"/>
      <c r="C349" s="49"/>
      <c r="D349" s="49"/>
      <c r="E349" s="78"/>
      <c r="F349" s="78"/>
      <c r="G349" s="51"/>
      <c r="H349" s="79"/>
      <c r="I349" s="80"/>
      <c r="J349" s="67" t="e">
        <f t="shared" si="5"/>
        <v>#DIV/0!</v>
      </c>
      <c r="K349" s="50"/>
      <c r="L349" s="50"/>
      <c r="M349" s="49"/>
    </row>
    <row r="350" spans="1:13">
      <c r="A350" s="32">
        <v>343</v>
      </c>
      <c r="B350" s="49"/>
      <c r="C350" s="49"/>
      <c r="D350" s="49"/>
      <c r="E350" s="78"/>
      <c r="F350" s="78"/>
      <c r="G350" s="51"/>
      <c r="H350" s="79"/>
      <c r="I350" s="80"/>
      <c r="J350" s="67" t="e">
        <f t="shared" si="5"/>
        <v>#DIV/0!</v>
      </c>
      <c r="K350" s="50"/>
      <c r="L350" s="50"/>
      <c r="M350" s="49"/>
    </row>
    <row r="351" spans="1:13">
      <c r="A351" s="32">
        <v>344</v>
      </c>
      <c r="B351" s="49"/>
      <c r="C351" s="49"/>
      <c r="D351" s="49"/>
      <c r="E351" s="78"/>
      <c r="F351" s="78"/>
      <c r="G351" s="51"/>
      <c r="H351" s="79"/>
      <c r="I351" s="80"/>
      <c r="J351" s="41" t="e">
        <f t="shared" si="5"/>
        <v>#DIV/0!</v>
      </c>
      <c r="K351" s="50"/>
      <c r="L351" s="50"/>
      <c r="M351" s="49"/>
    </row>
    <row r="352" spans="1:13">
      <c r="A352" s="32">
        <v>345</v>
      </c>
      <c r="B352" s="49"/>
      <c r="C352" s="49"/>
      <c r="D352" s="49"/>
      <c r="E352" s="78"/>
      <c r="F352" s="78"/>
      <c r="G352" s="51"/>
      <c r="H352" s="79"/>
      <c r="I352" s="80"/>
      <c r="J352" s="41" t="e">
        <f t="shared" si="5"/>
        <v>#DIV/0!</v>
      </c>
      <c r="K352" s="50"/>
      <c r="L352" s="50"/>
      <c r="M352" s="49"/>
    </row>
    <row r="353" spans="1:13">
      <c r="A353" s="73">
        <v>346</v>
      </c>
      <c r="B353" s="49"/>
      <c r="C353" s="49"/>
      <c r="D353" s="49"/>
      <c r="E353" s="78"/>
      <c r="F353" s="78"/>
      <c r="G353" s="51"/>
      <c r="H353" s="79"/>
      <c r="I353" s="80"/>
      <c r="J353" s="41" t="e">
        <f t="shared" si="5"/>
        <v>#DIV/0!</v>
      </c>
      <c r="K353" s="50"/>
      <c r="L353" s="50"/>
      <c r="M353" s="49"/>
    </row>
    <row r="354" spans="1:13">
      <c r="A354" s="73">
        <v>347</v>
      </c>
      <c r="B354" s="49"/>
      <c r="C354" s="49"/>
      <c r="D354" s="49"/>
      <c r="E354" s="78"/>
      <c r="F354" s="78"/>
      <c r="G354" s="51"/>
      <c r="H354" s="79"/>
      <c r="I354" s="80"/>
      <c r="J354" s="41" t="e">
        <f t="shared" si="5"/>
        <v>#DIV/0!</v>
      </c>
      <c r="K354" s="50"/>
      <c r="L354" s="50"/>
      <c r="M354" s="49"/>
    </row>
    <row r="355" spans="1:13">
      <c r="A355" s="32">
        <v>348</v>
      </c>
      <c r="B355" s="49"/>
      <c r="C355" s="49"/>
      <c r="D355" s="49"/>
      <c r="E355" s="78"/>
      <c r="F355" s="78"/>
      <c r="G355" s="51"/>
      <c r="H355" s="79"/>
      <c r="I355" s="80"/>
      <c r="J355" s="67" t="e">
        <f t="shared" si="5"/>
        <v>#DIV/0!</v>
      </c>
      <c r="K355" s="50"/>
      <c r="L355" s="50"/>
      <c r="M355" s="49"/>
    </row>
    <row r="356" spans="1:13">
      <c r="A356" s="32">
        <v>349</v>
      </c>
      <c r="B356" s="49"/>
      <c r="C356" s="49"/>
      <c r="D356" s="49"/>
      <c r="E356" s="78"/>
      <c r="F356" s="78"/>
      <c r="G356" s="51"/>
      <c r="H356" s="79"/>
      <c r="I356" s="80"/>
      <c r="J356" s="67" t="e">
        <f t="shared" si="5"/>
        <v>#DIV/0!</v>
      </c>
      <c r="K356" s="50"/>
      <c r="L356" s="50"/>
      <c r="M356" s="49"/>
    </row>
    <row r="357" spans="1:13">
      <c r="A357" s="32">
        <v>350</v>
      </c>
      <c r="B357" s="49"/>
      <c r="C357" s="49"/>
      <c r="D357" s="49"/>
      <c r="E357" s="78"/>
      <c r="F357" s="78"/>
      <c r="G357" s="51"/>
      <c r="H357" s="79"/>
      <c r="I357" s="80"/>
      <c r="J357" s="41" t="e">
        <f t="shared" si="5"/>
        <v>#DIV/0!</v>
      </c>
      <c r="K357" s="50"/>
      <c r="L357" s="50"/>
      <c r="M357" s="49"/>
    </row>
    <row r="358" spans="1:13">
      <c r="B358" s="34"/>
      <c r="H358" s="81"/>
      <c r="I358" s="81"/>
      <c r="J358" s="82"/>
    </row>
    <row r="359" spans="1:13">
      <c r="B359" s="34"/>
      <c r="H359" s="81"/>
      <c r="I359" s="81"/>
      <c r="J359" s="82"/>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357"/>
  <sheetViews>
    <sheetView workbookViewId="0">
      <selection activeCell="H2" sqref="H2"/>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ol min="16143" max="16143" width="11.125" style="32" customWidth="1"/>
    <col min="16144" max="16384" width="9" style="32"/>
  </cols>
  <sheetData>
    <row r="1" spans="1:15">
      <c r="A1" s="32" t="s">
        <v>0</v>
      </c>
      <c r="B1" s="83" t="str">
        <f>[9]合計!C3</f>
        <v>浜松市</v>
      </c>
      <c r="C1" s="73"/>
      <c r="D1" s="73"/>
      <c r="E1" s="73"/>
      <c r="F1" s="73"/>
      <c r="I1" s="32" t="s">
        <v>51</v>
      </c>
      <c r="K1" s="35" t="s">
        <v>70</v>
      </c>
    </row>
    <row r="2" spans="1:15" s="73" customFormat="1" ht="51" customHeight="1">
      <c r="B2" s="84"/>
      <c r="E2" s="817" t="s">
        <v>71</v>
      </c>
      <c r="F2" s="817"/>
      <c r="G2" s="817"/>
      <c r="H2" s="37">
        <f>SUMIF(E8:E357,"PPS",H8:H357)</f>
        <v>0</v>
      </c>
      <c r="I2" s="38"/>
      <c r="J2" s="35"/>
      <c r="K2" s="48"/>
      <c r="L2" s="48"/>
      <c r="O2" s="32"/>
    </row>
    <row r="3" spans="1:15" s="73" customFormat="1" ht="41.25" customHeight="1">
      <c r="B3" s="34"/>
      <c r="E3" s="817" t="s">
        <v>72</v>
      </c>
      <c r="F3" s="817"/>
      <c r="G3" s="817"/>
      <c r="H3" s="37">
        <f>O7</f>
        <v>0</v>
      </c>
      <c r="I3" s="38"/>
      <c r="J3" s="34"/>
      <c r="K3" s="48"/>
      <c r="L3" s="48"/>
      <c r="O3" s="32"/>
    </row>
    <row r="4" spans="1:15" s="73" customFormat="1" ht="60" customHeight="1">
      <c r="B4" s="34"/>
      <c r="E4" s="817" t="s">
        <v>73</v>
      </c>
      <c r="F4" s="817"/>
      <c r="G4" s="817"/>
      <c r="H4" s="85" t="e">
        <f>H3/I7</f>
        <v>#DIV/0!</v>
      </c>
      <c r="I4" s="86"/>
      <c r="J4" s="34"/>
      <c r="K4" s="48"/>
      <c r="L4" s="48"/>
    </row>
    <row r="5" spans="1:15" s="34" customFormat="1" ht="12.75" customHeight="1">
      <c r="B5" s="43"/>
      <c r="E5" s="44"/>
      <c r="F5" s="44"/>
      <c r="G5" s="44"/>
      <c r="H5" s="46"/>
      <c r="I5" s="46"/>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54" customFormat="1" ht="14.25" thickBot="1">
      <c r="B7" s="55" t="s">
        <v>69</v>
      </c>
      <c r="C7" s="55"/>
      <c r="D7" s="55"/>
      <c r="E7" s="55"/>
      <c r="F7" s="55"/>
      <c r="G7" s="55"/>
      <c r="H7" s="56">
        <f>SUM(H8:H357)</f>
        <v>0</v>
      </c>
      <c r="I7" s="56">
        <f>SUM(I8:I357)</f>
        <v>0</v>
      </c>
      <c r="J7" s="57" t="e">
        <f>H7/I7</f>
        <v>#DIV/0!</v>
      </c>
      <c r="K7" s="87"/>
      <c r="L7" s="87"/>
      <c r="M7" s="55"/>
      <c r="N7" s="55"/>
      <c r="O7" s="88">
        <f>SUM(O8:O357)</f>
        <v>0</v>
      </c>
    </row>
    <row r="8" spans="1:15" ht="14.25" thickTop="1">
      <c r="A8" s="32">
        <v>1</v>
      </c>
      <c r="B8" s="72"/>
      <c r="C8" s="62"/>
      <c r="D8" s="62"/>
      <c r="E8" s="74"/>
      <c r="F8" s="89"/>
      <c r="G8" s="90"/>
      <c r="H8" s="91"/>
      <c r="I8" s="92"/>
      <c r="J8" s="67" t="e">
        <f t="shared" ref="J8:J253" si="0">H8/I8</f>
        <v>#DIV/0!</v>
      </c>
      <c r="K8" s="93"/>
      <c r="L8" s="93"/>
      <c r="M8" s="94"/>
      <c r="N8" s="94"/>
      <c r="O8" s="95"/>
    </row>
    <row r="9" spans="1:15">
      <c r="A9" s="32">
        <v>2</v>
      </c>
      <c r="B9" s="63"/>
      <c r="C9" s="63"/>
      <c r="D9" s="63"/>
      <c r="E9" s="74"/>
      <c r="F9" s="89"/>
      <c r="G9" s="90"/>
      <c r="H9" s="91"/>
      <c r="I9" s="92"/>
      <c r="J9" s="67" t="e">
        <f t="shared" si="0"/>
        <v>#DIV/0!</v>
      </c>
      <c r="K9" s="93"/>
      <c r="L9" s="93"/>
      <c r="M9" s="94"/>
      <c r="N9" s="94"/>
      <c r="O9" s="71"/>
    </row>
    <row r="10" spans="1:15">
      <c r="A10" s="32">
        <v>3</v>
      </c>
      <c r="B10" s="69"/>
      <c r="C10" s="12"/>
      <c r="D10" s="63"/>
      <c r="E10" s="74"/>
      <c r="F10" s="89"/>
      <c r="G10" s="90"/>
      <c r="H10" s="91"/>
      <c r="I10" s="92"/>
      <c r="J10" s="41" t="e">
        <f t="shared" si="0"/>
        <v>#DIV/0!</v>
      </c>
      <c r="K10" s="93"/>
      <c r="L10" s="93"/>
      <c r="M10" s="94"/>
      <c r="N10" s="94"/>
      <c r="O10" s="71"/>
    </row>
    <row r="11" spans="1:15">
      <c r="A11" s="32">
        <v>4</v>
      </c>
      <c r="B11" s="72"/>
      <c r="C11" s="62"/>
      <c r="D11" s="62"/>
      <c r="E11" s="74"/>
      <c r="F11" s="89"/>
      <c r="G11" s="90"/>
      <c r="H11" s="91"/>
      <c r="I11" s="92"/>
      <c r="J11" s="67" t="e">
        <f t="shared" si="0"/>
        <v>#DIV/0!</v>
      </c>
      <c r="K11" s="93"/>
      <c r="L11" s="96"/>
      <c r="M11" s="94"/>
      <c r="N11" s="94"/>
      <c r="O11" s="71"/>
    </row>
    <row r="12" spans="1:15">
      <c r="A12" s="32">
        <v>5</v>
      </c>
      <c r="B12" s="97"/>
      <c r="C12" s="63"/>
      <c r="D12" s="63"/>
      <c r="E12" s="63"/>
      <c r="F12" s="62"/>
      <c r="G12" s="90"/>
      <c r="H12" s="98"/>
      <c r="I12" s="99"/>
      <c r="J12" s="67" t="e">
        <f t="shared" si="0"/>
        <v>#DIV/0!</v>
      </c>
      <c r="K12" s="100"/>
      <c r="L12" s="101"/>
      <c r="M12" s="90"/>
      <c r="N12" s="90"/>
      <c r="O12" s="71"/>
    </row>
    <row r="13" spans="1:15">
      <c r="A13" s="73">
        <v>6</v>
      </c>
      <c r="B13" s="63"/>
      <c r="C13" s="63"/>
      <c r="D13" s="63"/>
      <c r="E13" s="74"/>
      <c r="F13" s="89"/>
      <c r="G13" s="90"/>
      <c r="H13" s="91"/>
      <c r="I13" s="92"/>
      <c r="J13" s="67" t="e">
        <f t="shared" si="0"/>
        <v>#DIV/0!</v>
      </c>
      <c r="K13" s="93"/>
      <c r="L13" s="93"/>
      <c r="M13" s="94"/>
      <c r="N13" s="94"/>
      <c r="O13" s="71"/>
    </row>
    <row r="14" spans="1:15">
      <c r="A14" s="73">
        <v>7</v>
      </c>
      <c r="B14" s="72"/>
      <c r="C14" s="62"/>
      <c r="D14" s="62"/>
      <c r="E14" s="74"/>
      <c r="F14" s="89"/>
      <c r="G14" s="90"/>
      <c r="H14" s="91"/>
      <c r="I14" s="92"/>
      <c r="J14" s="41" t="e">
        <f t="shared" si="0"/>
        <v>#DIV/0!</v>
      </c>
      <c r="K14" s="93"/>
      <c r="L14" s="102"/>
      <c r="M14" s="94"/>
      <c r="N14" s="94"/>
      <c r="O14" s="71"/>
    </row>
    <row r="15" spans="1:15">
      <c r="A15" s="32">
        <v>8</v>
      </c>
      <c r="B15" s="13"/>
      <c r="C15" s="70"/>
      <c r="D15" s="62"/>
      <c r="E15" s="74"/>
      <c r="F15" s="89"/>
      <c r="G15" s="75"/>
      <c r="H15" s="103"/>
      <c r="I15" s="104"/>
      <c r="J15" s="67" t="e">
        <f t="shared" si="0"/>
        <v>#DIV/0!</v>
      </c>
      <c r="K15" s="101"/>
      <c r="L15" s="105"/>
      <c r="M15" s="94"/>
      <c r="N15" s="94"/>
      <c r="O15" s="71"/>
    </row>
    <row r="16" spans="1:15">
      <c r="A16" s="32">
        <v>9</v>
      </c>
      <c r="B16" s="72"/>
      <c r="C16" s="62"/>
      <c r="D16" s="62"/>
      <c r="E16" s="74"/>
      <c r="F16" s="89"/>
      <c r="G16" s="90"/>
      <c r="H16" s="91"/>
      <c r="I16" s="92"/>
      <c r="J16" s="67" t="e">
        <f t="shared" si="0"/>
        <v>#DIV/0!</v>
      </c>
      <c r="K16" s="93"/>
      <c r="L16" s="93"/>
      <c r="M16" s="94"/>
      <c r="N16" s="94"/>
      <c r="O16" s="71"/>
    </row>
    <row r="17" spans="1:15">
      <c r="A17" s="32">
        <v>10</v>
      </c>
      <c r="B17" s="72"/>
      <c r="C17" s="72"/>
      <c r="D17" s="62"/>
      <c r="E17" s="74"/>
      <c r="F17" s="89"/>
      <c r="G17" s="90"/>
      <c r="H17" s="91"/>
      <c r="I17" s="92"/>
      <c r="J17" s="67" t="e">
        <f t="shared" si="0"/>
        <v>#DIV/0!</v>
      </c>
      <c r="K17" s="93"/>
      <c r="L17" s="93"/>
      <c r="M17" s="94"/>
      <c r="N17" s="94"/>
      <c r="O17" s="71"/>
    </row>
    <row r="18" spans="1:15">
      <c r="A18" s="73">
        <v>11</v>
      </c>
      <c r="B18" s="13"/>
      <c r="C18" s="70"/>
      <c r="D18" s="70"/>
      <c r="E18" s="74"/>
      <c r="F18" s="89"/>
      <c r="G18" s="75"/>
      <c r="H18" s="103"/>
      <c r="I18" s="104"/>
      <c r="J18" s="41" t="e">
        <f t="shared" si="0"/>
        <v>#DIV/0!</v>
      </c>
      <c r="K18" s="101"/>
      <c r="L18" s="101"/>
      <c r="M18" s="94"/>
      <c r="N18" s="94"/>
      <c r="O18" s="71"/>
    </row>
    <row r="19" spans="1:15">
      <c r="A19" s="73">
        <v>12</v>
      </c>
      <c r="B19" s="13"/>
      <c r="C19" s="70"/>
      <c r="D19" s="70"/>
      <c r="E19" s="74"/>
      <c r="F19" s="89"/>
      <c r="G19" s="75"/>
      <c r="H19" s="103"/>
      <c r="I19" s="104"/>
      <c r="J19" s="67" t="e">
        <f t="shared" si="0"/>
        <v>#DIV/0!</v>
      </c>
      <c r="K19" s="101"/>
      <c r="L19" s="101"/>
      <c r="M19" s="94"/>
      <c r="N19" s="94"/>
      <c r="O19" s="71"/>
    </row>
    <row r="20" spans="1:15">
      <c r="A20" s="32">
        <v>13</v>
      </c>
      <c r="B20" s="13"/>
      <c r="C20" s="70"/>
      <c r="D20" s="70"/>
      <c r="E20" s="74"/>
      <c r="F20" s="89"/>
      <c r="G20" s="75"/>
      <c r="H20" s="103"/>
      <c r="I20" s="104"/>
      <c r="J20" s="67" t="e">
        <f t="shared" si="0"/>
        <v>#DIV/0!</v>
      </c>
      <c r="K20" s="101"/>
      <c r="L20" s="101"/>
      <c r="M20" s="94"/>
      <c r="N20" s="94"/>
      <c r="O20" s="71"/>
    </row>
    <row r="21" spans="1:15">
      <c r="A21" s="32">
        <v>14</v>
      </c>
      <c r="B21" s="106"/>
      <c r="C21" s="70"/>
      <c r="D21" s="70"/>
      <c r="E21" s="74"/>
      <c r="F21" s="70"/>
      <c r="G21" s="75"/>
      <c r="H21" s="107"/>
      <c r="I21" s="104"/>
      <c r="J21" s="67" t="e">
        <f t="shared" si="0"/>
        <v>#DIV/0!</v>
      </c>
      <c r="K21" s="101"/>
      <c r="L21" s="101"/>
      <c r="M21" s="94"/>
      <c r="N21" s="94"/>
      <c r="O21" s="71"/>
    </row>
    <row r="22" spans="1:15">
      <c r="A22" s="32">
        <v>15</v>
      </c>
      <c r="B22" s="106"/>
      <c r="C22" s="70"/>
      <c r="D22" s="75"/>
      <c r="E22" s="74"/>
      <c r="F22" s="70"/>
      <c r="G22" s="75"/>
      <c r="H22" s="108"/>
      <c r="I22" s="104"/>
      <c r="J22" s="41" t="e">
        <f t="shared" si="0"/>
        <v>#DIV/0!</v>
      </c>
      <c r="K22" s="101"/>
      <c r="L22" s="101"/>
      <c r="M22" s="94"/>
      <c r="N22" s="94"/>
      <c r="O22" s="71"/>
    </row>
    <row r="23" spans="1:15">
      <c r="A23" s="73">
        <v>16</v>
      </c>
      <c r="B23" s="109"/>
      <c r="C23" s="70"/>
      <c r="D23" s="70"/>
      <c r="E23" s="74"/>
      <c r="F23" s="74"/>
      <c r="G23" s="75"/>
      <c r="H23" s="103"/>
      <c r="I23" s="104"/>
      <c r="J23" s="67" t="e">
        <f t="shared" si="0"/>
        <v>#DIV/0!</v>
      </c>
      <c r="K23" s="101"/>
      <c r="L23" s="101"/>
      <c r="M23" s="94"/>
      <c r="N23" s="94"/>
      <c r="O23" s="71"/>
    </row>
    <row r="24" spans="1:15">
      <c r="A24" s="73">
        <v>17</v>
      </c>
      <c r="B24" s="70"/>
      <c r="C24" s="70"/>
      <c r="D24" s="70"/>
      <c r="E24" s="74"/>
      <c r="F24" s="74"/>
      <c r="G24" s="75"/>
      <c r="H24" s="110"/>
      <c r="I24" s="104"/>
      <c r="J24" s="67" t="e">
        <f t="shared" si="0"/>
        <v>#DIV/0!</v>
      </c>
      <c r="K24" s="101"/>
      <c r="L24" s="101"/>
      <c r="M24" s="94"/>
      <c r="N24" s="94"/>
      <c r="O24" s="71"/>
    </row>
    <row r="25" spans="1:15">
      <c r="A25" s="32">
        <v>18</v>
      </c>
      <c r="B25" s="70"/>
      <c r="C25" s="70"/>
      <c r="D25" s="70"/>
      <c r="E25" s="74"/>
      <c r="F25" s="74"/>
      <c r="G25" s="75"/>
      <c r="H25" s="110"/>
      <c r="I25" s="104"/>
      <c r="J25" s="67" t="e">
        <f t="shared" si="0"/>
        <v>#DIV/0!</v>
      </c>
      <c r="K25" s="101"/>
      <c r="L25" s="101"/>
      <c r="M25" s="94"/>
      <c r="N25" s="94"/>
      <c r="O25" s="71"/>
    </row>
    <row r="26" spans="1:15">
      <c r="A26" s="32">
        <v>19</v>
      </c>
      <c r="B26" s="70"/>
      <c r="C26" s="70"/>
      <c r="D26" s="70"/>
      <c r="E26" s="74"/>
      <c r="F26" s="74"/>
      <c r="G26" s="75"/>
      <c r="H26" s="110"/>
      <c r="I26" s="104"/>
      <c r="J26" s="41" t="e">
        <f t="shared" si="0"/>
        <v>#DIV/0!</v>
      </c>
      <c r="K26" s="101"/>
      <c r="L26" s="101"/>
      <c r="M26" s="94"/>
      <c r="N26" s="94"/>
      <c r="O26" s="71"/>
    </row>
    <row r="27" spans="1:15">
      <c r="A27" s="32">
        <v>20</v>
      </c>
      <c r="B27" s="70"/>
      <c r="C27" s="70"/>
      <c r="D27" s="70"/>
      <c r="E27" s="74"/>
      <c r="F27" s="74"/>
      <c r="G27" s="75"/>
      <c r="H27" s="110"/>
      <c r="I27" s="104"/>
      <c r="J27" s="67" t="e">
        <f t="shared" si="0"/>
        <v>#DIV/0!</v>
      </c>
      <c r="K27" s="101"/>
      <c r="L27" s="101"/>
      <c r="M27" s="94"/>
      <c r="N27" s="94"/>
      <c r="O27" s="71"/>
    </row>
    <row r="28" spans="1:15">
      <c r="A28" s="73">
        <v>21</v>
      </c>
      <c r="B28" s="70"/>
      <c r="C28" s="70"/>
      <c r="D28" s="70"/>
      <c r="E28" s="74"/>
      <c r="F28" s="74"/>
      <c r="G28" s="75"/>
      <c r="H28" s="110"/>
      <c r="I28" s="104"/>
      <c r="J28" s="67" t="e">
        <f t="shared" si="0"/>
        <v>#DIV/0!</v>
      </c>
      <c r="K28" s="101"/>
      <c r="L28" s="101"/>
      <c r="M28" s="94"/>
      <c r="N28" s="94"/>
      <c r="O28" s="71"/>
    </row>
    <row r="29" spans="1:15">
      <c r="A29" s="73">
        <v>22</v>
      </c>
      <c r="B29" s="70"/>
      <c r="C29" s="70"/>
      <c r="D29" s="70"/>
      <c r="E29" s="74"/>
      <c r="F29" s="74"/>
      <c r="G29" s="75"/>
      <c r="H29" s="110"/>
      <c r="I29" s="104"/>
      <c r="J29" s="67" t="e">
        <f t="shared" si="0"/>
        <v>#DIV/0!</v>
      </c>
      <c r="K29" s="101"/>
      <c r="L29" s="101"/>
      <c r="M29" s="94"/>
      <c r="N29" s="94"/>
      <c r="O29" s="71"/>
    </row>
    <row r="30" spans="1:15">
      <c r="A30" s="32">
        <v>23</v>
      </c>
      <c r="B30" s="70"/>
      <c r="C30" s="70"/>
      <c r="D30" s="70"/>
      <c r="E30" s="74"/>
      <c r="F30" s="74"/>
      <c r="G30" s="75"/>
      <c r="H30" s="110"/>
      <c r="I30" s="104"/>
      <c r="J30" s="41" t="e">
        <f t="shared" si="0"/>
        <v>#DIV/0!</v>
      </c>
      <c r="K30" s="101"/>
      <c r="L30" s="101"/>
      <c r="M30" s="94"/>
      <c r="N30" s="94"/>
      <c r="O30" s="71"/>
    </row>
    <row r="31" spans="1:15">
      <c r="A31" s="32">
        <v>24</v>
      </c>
      <c r="B31" s="70"/>
      <c r="C31" s="70"/>
      <c r="D31" s="70"/>
      <c r="E31" s="74"/>
      <c r="F31" s="74"/>
      <c r="G31" s="75"/>
      <c r="H31" s="110"/>
      <c r="I31" s="104"/>
      <c r="J31" s="67" t="e">
        <f t="shared" si="0"/>
        <v>#DIV/0!</v>
      </c>
      <c r="K31" s="101"/>
      <c r="L31" s="101"/>
      <c r="M31" s="94"/>
      <c r="N31" s="94"/>
      <c r="O31" s="71"/>
    </row>
    <row r="32" spans="1:15">
      <c r="A32" s="32">
        <v>25</v>
      </c>
      <c r="B32" s="70"/>
      <c r="C32" s="70"/>
      <c r="D32" s="70"/>
      <c r="E32" s="74"/>
      <c r="F32" s="74"/>
      <c r="G32" s="75"/>
      <c r="H32" s="110"/>
      <c r="I32" s="104"/>
      <c r="J32" s="67" t="e">
        <f t="shared" si="0"/>
        <v>#DIV/0!</v>
      </c>
      <c r="K32" s="101"/>
      <c r="L32" s="101"/>
      <c r="M32" s="94"/>
      <c r="N32" s="94"/>
      <c r="O32" s="71"/>
    </row>
    <row r="33" spans="1:15">
      <c r="A33" s="73">
        <v>26</v>
      </c>
      <c r="B33" s="70"/>
      <c r="C33" s="70"/>
      <c r="D33" s="70"/>
      <c r="E33" s="74"/>
      <c r="F33" s="74"/>
      <c r="G33" s="75"/>
      <c r="H33" s="110"/>
      <c r="I33" s="104"/>
      <c r="J33" s="67" t="e">
        <f t="shared" si="0"/>
        <v>#DIV/0!</v>
      </c>
      <c r="K33" s="101"/>
      <c r="L33" s="101"/>
      <c r="M33" s="94"/>
      <c r="N33" s="94"/>
      <c r="O33" s="71"/>
    </row>
    <row r="34" spans="1:15">
      <c r="A34" s="73">
        <v>27</v>
      </c>
      <c r="B34" s="70"/>
      <c r="C34" s="70"/>
      <c r="D34" s="70"/>
      <c r="E34" s="74"/>
      <c r="F34" s="74"/>
      <c r="G34" s="75"/>
      <c r="H34" s="110"/>
      <c r="I34" s="104"/>
      <c r="J34" s="41" t="e">
        <f t="shared" si="0"/>
        <v>#DIV/0!</v>
      </c>
      <c r="K34" s="101"/>
      <c r="L34" s="101"/>
      <c r="M34" s="94"/>
      <c r="N34" s="94"/>
      <c r="O34" s="71"/>
    </row>
    <row r="35" spans="1:15">
      <c r="A35" s="32">
        <v>28</v>
      </c>
      <c r="B35" s="70"/>
      <c r="C35" s="70"/>
      <c r="D35" s="70"/>
      <c r="E35" s="74"/>
      <c r="F35" s="74"/>
      <c r="G35" s="75"/>
      <c r="H35" s="110"/>
      <c r="I35" s="104"/>
      <c r="J35" s="67" t="e">
        <f t="shared" si="0"/>
        <v>#DIV/0!</v>
      </c>
      <c r="K35" s="101"/>
      <c r="L35" s="101"/>
      <c r="M35" s="94"/>
      <c r="N35" s="94"/>
      <c r="O35" s="71"/>
    </row>
    <row r="36" spans="1:15">
      <c r="A36" s="32">
        <v>29</v>
      </c>
      <c r="B36" s="70"/>
      <c r="C36" s="70"/>
      <c r="D36" s="70"/>
      <c r="E36" s="74"/>
      <c r="F36" s="74"/>
      <c r="G36" s="75"/>
      <c r="H36" s="110"/>
      <c r="I36" s="104"/>
      <c r="J36" s="67" t="e">
        <f t="shared" si="0"/>
        <v>#DIV/0!</v>
      </c>
      <c r="K36" s="101"/>
      <c r="L36" s="101"/>
      <c r="M36" s="70"/>
      <c r="N36" s="70"/>
      <c r="O36" s="71"/>
    </row>
    <row r="37" spans="1:15">
      <c r="A37" s="32">
        <v>30</v>
      </c>
      <c r="B37" s="70"/>
      <c r="C37" s="70"/>
      <c r="D37" s="70"/>
      <c r="E37" s="74"/>
      <c r="F37" s="74"/>
      <c r="G37" s="75"/>
      <c r="H37" s="110"/>
      <c r="I37" s="104"/>
      <c r="J37" s="67" t="e">
        <f t="shared" si="0"/>
        <v>#DIV/0!</v>
      </c>
      <c r="K37" s="101"/>
      <c r="L37" s="101"/>
      <c r="M37" s="94"/>
      <c r="N37" s="94"/>
      <c r="O37" s="71"/>
    </row>
    <row r="38" spans="1:15">
      <c r="A38" s="73">
        <v>31</v>
      </c>
      <c r="B38" s="70"/>
      <c r="C38" s="70"/>
      <c r="D38" s="70"/>
      <c r="E38" s="74"/>
      <c r="F38" s="74"/>
      <c r="G38" s="75"/>
      <c r="H38" s="110"/>
      <c r="I38" s="104"/>
      <c r="J38" s="41" t="e">
        <f t="shared" si="0"/>
        <v>#DIV/0!</v>
      </c>
      <c r="K38" s="101"/>
      <c r="L38" s="101"/>
      <c r="M38" s="94"/>
      <c r="N38" s="94"/>
      <c r="O38" s="71"/>
    </row>
    <row r="39" spans="1:15">
      <c r="A39" s="73">
        <v>32</v>
      </c>
      <c r="B39" s="70"/>
      <c r="C39" s="70"/>
      <c r="D39" s="70"/>
      <c r="E39" s="74"/>
      <c r="F39" s="74"/>
      <c r="G39" s="75"/>
      <c r="H39" s="110"/>
      <c r="I39" s="104"/>
      <c r="J39" s="67" t="e">
        <f t="shared" si="0"/>
        <v>#DIV/0!</v>
      </c>
      <c r="K39" s="101"/>
      <c r="L39" s="101"/>
      <c r="M39" s="94"/>
      <c r="N39" s="94"/>
      <c r="O39" s="71"/>
    </row>
    <row r="40" spans="1:15">
      <c r="A40" s="32">
        <v>33</v>
      </c>
      <c r="B40" s="70"/>
      <c r="C40" s="70"/>
      <c r="D40" s="70"/>
      <c r="E40" s="74"/>
      <c r="F40" s="74"/>
      <c r="G40" s="75"/>
      <c r="H40" s="110"/>
      <c r="I40" s="104"/>
      <c r="J40" s="67" t="e">
        <f t="shared" si="0"/>
        <v>#DIV/0!</v>
      </c>
      <c r="K40" s="101"/>
      <c r="L40" s="101"/>
      <c r="M40" s="94"/>
      <c r="N40" s="94"/>
      <c r="O40" s="71"/>
    </row>
    <row r="41" spans="1:15">
      <c r="A41" s="32">
        <v>34</v>
      </c>
      <c r="B41" s="70"/>
      <c r="C41" s="70"/>
      <c r="D41" s="70"/>
      <c r="E41" s="74"/>
      <c r="F41" s="74"/>
      <c r="G41" s="75"/>
      <c r="H41" s="110"/>
      <c r="I41" s="104"/>
      <c r="J41" s="67" t="e">
        <f t="shared" si="0"/>
        <v>#DIV/0!</v>
      </c>
      <c r="K41" s="101"/>
      <c r="L41" s="101"/>
      <c r="M41" s="94"/>
      <c r="N41" s="94"/>
      <c r="O41" s="71"/>
    </row>
    <row r="42" spans="1:15">
      <c r="A42" s="32">
        <v>35</v>
      </c>
      <c r="B42" s="70"/>
      <c r="C42" s="70"/>
      <c r="D42" s="70"/>
      <c r="E42" s="74"/>
      <c r="F42" s="74"/>
      <c r="G42" s="75"/>
      <c r="H42" s="110"/>
      <c r="I42" s="104"/>
      <c r="J42" s="41" t="e">
        <f t="shared" si="0"/>
        <v>#DIV/0!</v>
      </c>
      <c r="K42" s="101"/>
      <c r="L42" s="101"/>
      <c r="M42" s="94"/>
      <c r="N42" s="94"/>
      <c r="O42" s="71"/>
    </row>
    <row r="43" spans="1:15">
      <c r="A43" s="73">
        <v>36</v>
      </c>
      <c r="B43" s="70"/>
      <c r="C43" s="70"/>
      <c r="D43" s="70"/>
      <c r="E43" s="74"/>
      <c r="F43" s="74"/>
      <c r="G43" s="75"/>
      <c r="H43" s="110"/>
      <c r="I43" s="104"/>
      <c r="J43" s="67" t="e">
        <f t="shared" si="0"/>
        <v>#DIV/0!</v>
      </c>
      <c r="K43" s="101"/>
      <c r="L43" s="101"/>
      <c r="M43" s="70"/>
      <c r="N43" s="70"/>
      <c r="O43" s="71"/>
    </row>
    <row r="44" spans="1:15">
      <c r="A44" s="73">
        <v>37</v>
      </c>
      <c r="B44" s="70"/>
      <c r="C44" s="70"/>
      <c r="D44" s="70"/>
      <c r="E44" s="74"/>
      <c r="F44" s="74"/>
      <c r="G44" s="75"/>
      <c r="H44" s="110"/>
      <c r="I44" s="104"/>
      <c r="J44" s="67" t="e">
        <f t="shared" si="0"/>
        <v>#DIV/0!</v>
      </c>
      <c r="K44" s="101"/>
      <c r="L44" s="101"/>
      <c r="M44" s="94"/>
      <c r="N44" s="94"/>
      <c r="O44" s="71"/>
    </row>
    <row r="45" spans="1:15">
      <c r="A45" s="32">
        <v>38</v>
      </c>
      <c r="B45" s="70"/>
      <c r="C45" s="70"/>
      <c r="D45" s="70"/>
      <c r="E45" s="74"/>
      <c r="F45" s="74"/>
      <c r="G45" s="75"/>
      <c r="H45" s="110"/>
      <c r="I45" s="104"/>
      <c r="J45" s="67" t="e">
        <f t="shared" si="0"/>
        <v>#DIV/0!</v>
      </c>
      <c r="K45" s="101"/>
      <c r="L45" s="101"/>
      <c r="M45" s="94"/>
      <c r="N45" s="94"/>
      <c r="O45" s="71"/>
    </row>
    <row r="46" spans="1:15">
      <c r="A46" s="32">
        <v>39</v>
      </c>
      <c r="B46" s="70"/>
      <c r="C46" s="70"/>
      <c r="D46" s="70"/>
      <c r="E46" s="74"/>
      <c r="F46" s="74"/>
      <c r="G46" s="75"/>
      <c r="H46" s="110"/>
      <c r="I46" s="104"/>
      <c r="J46" s="41" t="e">
        <f t="shared" si="0"/>
        <v>#DIV/0!</v>
      </c>
      <c r="K46" s="101"/>
      <c r="L46" s="101"/>
      <c r="M46" s="94"/>
      <c r="N46" s="94"/>
      <c r="O46" s="71"/>
    </row>
    <row r="47" spans="1:15">
      <c r="A47" s="32">
        <v>40</v>
      </c>
      <c r="B47" s="70"/>
      <c r="C47" s="70"/>
      <c r="D47" s="70"/>
      <c r="E47" s="74"/>
      <c r="F47" s="74"/>
      <c r="G47" s="75"/>
      <c r="H47" s="110"/>
      <c r="I47" s="104"/>
      <c r="J47" s="67" t="e">
        <f t="shared" si="0"/>
        <v>#DIV/0!</v>
      </c>
      <c r="K47" s="101"/>
      <c r="L47" s="101"/>
      <c r="M47" s="70"/>
      <c r="N47" s="70"/>
      <c r="O47" s="71"/>
    </row>
    <row r="48" spans="1:15">
      <c r="A48" s="73">
        <v>41</v>
      </c>
      <c r="B48" s="70"/>
      <c r="C48" s="70"/>
      <c r="D48" s="70"/>
      <c r="E48" s="74"/>
      <c r="F48" s="74"/>
      <c r="G48" s="75"/>
      <c r="H48" s="110"/>
      <c r="I48" s="104"/>
      <c r="J48" s="67" t="e">
        <f t="shared" si="0"/>
        <v>#DIV/0!</v>
      </c>
      <c r="K48" s="101"/>
      <c r="L48" s="101"/>
      <c r="M48" s="70"/>
      <c r="N48" s="70"/>
      <c r="O48" s="71"/>
    </row>
    <row r="49" spans="1:15">
      <c r="A49" s="73">
        <v>42</v>
      </c>
      <c r="B49" s="70"/>
      <c r="C49" s="70"/>
      <c r="D49" s="70"/>
      <c r="E49" s="74"/>
      <c r="F49" s="74"/>
      <c r="G49" s="75"/>
      <c r="H49" s="110"/>
      <c r="I49" s="104"/>
      <c r="J49" s="67" t="e">
        <f t="shared" si="0"/>
        <v>#DIV/0!</v>
      </c>
      <c r="K49" s="101"/>
      <c r="L49" s="101"/>
      <c r="M49" s="94"/>
      <c r="N49" s="94"/>
      <c r="O49" s="71"/>
    </row>
    <row r="50" spans="1:15">
      <c r="A50" s="32">
        <v>43</v>
      </c>
      <c r="B50" s="70"/>
      <c r="C50" s="70"/>
      <c r="D50" s="70"/>
      <c r="E50" s="74"/>
      <c r="F50" s="74"/>
      <c r="G50" s="75"/>
      <c r="H50" s="110"/>
      <c r="I50" s="104"/>
      <c r="J50" s="41" t="e">
        <f t="shared" si="0"/>
        <v>#DIV/0!</v>
      </c>
      <c r="K50" s="101"/>
      <c r="L50" s="101"/>
      <c r="M50" s="94"/>
      <c r="N50" s="94"/>
      <c r="O50" s="71"/>
    </row>
    <row r="51" spans="1:15">
      <c r="A51" s="32">
        <v>44</v>
      </c>
      <c r="B51" s="70"/>
      <c r="C51" s="70"/>
      <c r="D51" s="13"/>
      <c r="E51" s="74"/>
      <c r="F51" s="74"/>
      <c r="G51" s="75"/>
      <c r="H51" s="110"/>
      <c r="I51" s="104"/>
      <c r="J51" s="67" t="e">
        <f t="shared" si="0"/>
        <v>#DIV/0!</v>
      </c>
      <c r="K51" s="101"/>
      <c r="L51" s="101"/>
      <c r="M51" s="70"/>
      <c r="N51" s="70"/>
      <c r="O51" s="71"/>
    </row>
    <row r="52" spans="1:15">
      <c r="A52" s="32">
        <v>45</v>
      </c>
      <c r="B52" s="70"/>
      <c r="C52" s="70"/>
      <c r="D52" s="70"/>
      <c r="E52" s="74"/>
      <c r="F52" s="74"/>
      <c r="G52" s="75"/>
      <c r="H52" s="110"/>
      <c r="I52" s="104"/>
      <c r="J52" s="67" t="e">
        <f t="shared" si="0"/>
        <v>#DIV/0!</v>
      </c>
      <c r="K52" s="101"/>
      <c r="L52" s="101"/>
      <c r="M52" s="94"/>
      <c r="N52" s="94"/>
      <c r="O52" s="71"/>
    </row>
    <row r="53" spans="1:15">
      <c r="A53" s="73">
        <v>46</v>
      </c>
      <c r="B53" s="70"/>
      <c r="C53" s="70"/>
      <c r="D53" s="70"/>
      <c r="E53" s="74"/>
      <c r="F53" s="74"/>
      <c r="G53" s="75"/>
      <c r="H53" s="110"/>
      <c r="I53" s="104"/>
      <c r="J53" s="67" t="e">
        <f t="shared" si="0"/>
        <v>#DIV/0!</v>
      </c>
      <c r="K53" s="101"/>
      <c r="L53" s="101"/>
      <c r="M53" s="94"/>
      <c r="N53" s="94"/>
      <c r="O53" s="71"/>
    </row>
    <row r="54" spans="1:15">
      <c r="A54" s="73">
        <v>47</v>
      </c>
      <c r="B54" s="111"/>
      <c r="C54" s="62"/>
      <c r="D54" s="111"/>
      <c r="E54" s="74"/>
      <c r="F54" s="74"/>
      <c r="G54" s="62"/>
      <c r="H54" s="64"/>
      <c r="I54" s="64"/>
      <c r="J54" s="41" t="e">
        <f t="shared" si="0"/>
        <v>#DIV/0!</v>
      </c>
      <c r="K54" s="112"/>
      <c r="L54" s="113"/>
      <c r="M54" s="70"/>
      <c r="N54" s="70"/>
      <c r="O54" s="71"/>
    </row>
    <row r="55" spans="1:15">
      <c r="A55" s="32">
        <v>48</v>
      </c>
      <c r="B55" s="69"/>
      <c r="C55" s="62"/>
      <c r="D55" s="63"/>
      <c r="E55" s="74"/>
      <c r="F55" s="63"/>
      <c r="G55" s="62"/>
      <c r="H55" s="64"/>
      <c r="I55" s="99"/>
      <c r="J55" s="67" t="e">
        <f t="shared" si="0"/>
        <v>#DIV/0!</v>
      </c>
      <c r="K55" s="112"/>
      <c r="L55" s="113"/>
      <c r="M55" s="70"/>
      <c r="N55" s="70"/>
      <c r="O55" s="71"/>
    </row>
    <row r="56" spans="1:15">
      <c r="A56" s="32">
        <v>49</v>
      </c>
      <c r="B56" s="70"/>
      <c r="C56" s="70"/>
      <c r="D56" s="70"/>
      <c r="E56" s="74"/>
      <c r="F56" s="74"/>
      <c r="G56" s="75"/>
      <c r="H56" s="110"/>
      <c r="I56" s="104"/>
      <c r="J56" s="67" t="e">
        <f t="shared" si="0"/>
        <v>#DIV/0!</v>
      </c>
      <c r="K56" s="112"/>
      <c r="L56" s="112"/>
      <c r="M56" s="70"/>
      <c r="N56" s="70"/>
      <c r="O56" s="71"/>
    </row>
    <row r="57" spans="1:15">
      <c r="A57" s="32">
        <v>50</v>
      </c>
      <c r="B57" s="13"/>
      <c r="C57" s="70"/>
      <c r="D57" s="70"/>
      <c r="E57" s="74"/>
      <c r="F57" s="74"/>
      <c r="G57" s="75"/>
      <c r="H57" s="110"/>
      <c r="I57" s="104"/>
      <c r="J57" s="67" t="e">
        <f t="shared" si="0"/>
        <v>#DIV/0!</v>
      </c>
      <c r="K57" s="114"/>
      <c r="L57" s="114"/>
      <c r="M57" s="94"/>
      <c r="N57" s="94"/>
      <c r="O57" s="71"/>
    </row>
    <row r="58" spans="1:15">
      <c r="A58" s="73">
        <v>51</v>
      </c>
      <c r="B58" s="70"/>
      <c r="C58" s="70"/>
      <c r="D58" s="70"/>
      <c r="E58" s="74"/>
      <c r="F58" s="74"/>
      <c r="G58" s="75"/>
      <c r="H58" s="110"/>
      <c r="I58" s="104"/>
      <c r="J58" s="41" t="e">
        <f t="shared" si="0"/>
        <v>#DIV/0!</v>
      </c>
      <c r="K58" s="101"/>
      <c r="L58" s="101"/>
      <c r="M58" s="94"/>
      <c r="N58" s="115"/>
      <c r="O58" s="71"/>
    </row>
    <row r="59" spans="1:15">
      <c r="A59" s="73">
        <v>52</v>
      </c>
      <c r="B59" s="70"/>
      <c r="C59" s="70"/>
      <c r="D59" s="13"/>
      <c r="E59" s="74"/>
      <c r="F59" s="74"/>
      <c r="G59" s="75"/>
      <c r="H59" s="110"/>
      <c r="I59" s="104"/>
      <c r="J59" s="67" t="e">
        <f t="shared" si="0"/>
        <v>#DIV/0!</v>
      </c>
      <c r="K59" s="101"/>
      <c r="L59" s="101"/>
      <c r="M59" s="94"/>
      <c r="N59" s="94"/>
      <c r="O59" s="71"/>
    </row>
    <row r="60" spans="1:15">
      <c r="A60" s="32">
        <v>53</v>
      </c>
      <c r="B60" s="70"/>
      <c r="C60" s="70"/>
      <c r="D60" s="13"/>
      <c r="E60" s="74"/>
      <c r="F60" s="74"/>
      <c r="G60" s="75"/>
      <c r="H60" s="110"/>
      <c r="I60" s="104"/>
      <c r="J60" s="67" t="e">
        <f t="shared" si="0"/>
        <v>#DIV/0!</v>
      </c>
      <c r="K60" s="101"/>
      <c r="L60" s="101"/>
      <c r="M60" s="94"/>
      <c r="N60" s="94"/>
      <c r="O60" s="71"/>
    </row>
    <row r="61" spans="1:15">
      <c r="A61" s="32">
        <v>54</v>
      </c>
      <c r="B61" s="70"/>
      <c r="C61" s="70"/>
      <c r="D61" s="13"/>
      <c r="E61" s="74"/>
      <c r="F61" s="74"/>
      <c r="G61" s="75"/>
      <c r="H61" s="110"/>
      <c r="I61" s="104"/>
      <c r="J61" s="67" t="e">
        <f t="shared" si="0"/>
        <v>#DIV/0!</v>
      </c>
      <c r="K61" s="101"/>
      <c r="L61" s="101"/>
      <c r="M61" s="94"/>
      <c r="N61" s="94"/>
      <c r="O61" s="71"/>
    </row>
    <row r="62" spans="1:15">
      <c r="A62" s="32">
        <v>55</v>
      </c>
      <c r="B62" s="49"/>
      <c r="C62" s="49"/>
      <c r="D62" s="49"/>
      <c r="E62" s="78"/>
      <c r="F62" s="78"/>
      <c r="G62" s="51"/>
      <c r="H62" s="79"/>
      <c r="I62" s="80"/>
      <c r="J62" s="41" t="e">
        <f t="shared" si="0"/>
        <v>#DIV/0!</v>
      </c>
      <c r="K62" s="50"/>
      <c r="L62" s="50"/>
      <c r="M62" s="49"/>
      <c r="N62" s="49"/>
      <c r="O62" s="49"/>
    </row>
    <row r="63" spans="1:15">
      <c r="A63" s="73">
        <v>56</v>
      </c>
      <c r="B63" s="49"/>
      <c r="C63" s="49"/>
      <c r="D63" s="49"/>
      <c r="E63" s="78"/>
      <c r="F63" s="78"/>
      <c r="G63" s="51"/>
      <c r="H63" s="79"/>
      <c r="I63" s="80"/>
      <c r="J63" s="67" t="e">
        <f t="shared" si="0"/>
        <v>#DIV/0!</v>
      </c>
      <c r="K63" s="50"/>
      <c r="L63" s="50"/>
      <c r="M63" s="49"/>
      <c r="N63" s="49"/>
      <c r="O63" s="49"/>
    </row>
    <row r="64" spans="1:15">
      <c r="A64" s="73">
        <v>57</v>
      </c>
      <c r="B64" s="49"/>
      <c r="C64" s="49"/>
      <c r="D64" s="49"/>
      <c r="E64" s="78"/>
      <c r="F64" s="78"/>
      <c r="G64" s="51"/>
      <c r="H64" s="79"/>
      <c r="I64" s="80"/>
      <c r="J64" s="67" t="e">
        <f t="shared" si="0"/>
        <v>#DIV/0!</v>
      </c>
      <c r="K64" s="50"/>
      <c r="L64" s="50"/>
      <c r="M64" s="49"/>
      <c r="N64" s="49"/>
      <c r="O64" s="49"/>
    </row>
    <row r="65" spans="1:15">
      <c r="A65" s="32">
        <v>58</v>
      </c>
      <c r="B65" s="49"/>
      <c r="C65" s="49"/>
      <c r="D65" s="49"/>
      <c r="E65" s="78"/>
      <c r="F65" s="78"/>
      <c r="G65" s="51"/>
      <c r="H65" s="79"/>
      <c r="I65" s="80"/>
      <c r="J65" s="67" t="e">
        <f t="shared" si="0"/>
        <v>#DIV/0!</v>
      </c>
      <c r="K65" s="50"/>
      <c r="L65" s="50"/>
      <c r="M65" s="49"/>
      <c r="N65" s="49"/>
      <c r="O65" s="49"/>
    </row>
    <row r="66" spans="1:15">
      <c r="A66" s="32">
        <v>59</v>
      </c>
      <c r="B66" s="49"/>
      <c r="C66" s="49"/>
      <c r="D66" s="49"/>
      <c r="E66" s="78"/>
      <c r="F66" s="78"/>
      <c r="G66" s="51"/>
      <c r="H66" s="79"/>
      <c r="I66" s="80"/>
      <c r="J66" s="41" t="e">
        <f t="shared" si="0"/>
        <v>#DIV/0!</v>
      </c>
      <c r="K66" s="50"/>
      <c r="L66" s="50"/>
      <c r="M66" s="49"/>
      <c r="N66" s="49"/>
      <c r="O66" s="49"/>
    </row>
    <row r="67" spans="1:15">
      <c r="A67" s="32">
        <v>60</v>
      </c>
      <c r="B67" s="49"/>
      <c r="C67" s="49"/>
      <c r="D67" s="49"/>
      <c r="E67" s="78"/>
      <c r="F67" s="78"/>
      <c r="G67" s="51"/>
      <c r="H67" s="79"/>
      <c r="I67" s="80"/>
      <c r="J67" s="67" t="e">
        <f t="shared" si="0"/>
        <v>#DIV/0!</v>
      </c>
      <c r="K67" s="50"/>
      <c r="L67" s="50"/>
      <c r="M67" s="49"/>
      <c r="N67" s="49"/>
      <c r="O67" s="49"/>
    </row>
    <row r="68" spans="1:15">
      <c r="A68" s="73">
        <v>61</v>
      </c>
      <c r="B68" s="49"/>
      <c r="C68" s="49"/>
      <c r="D68" s="49"/>
      <c r="E68" s="78"/>
      <c r="F68" s="78"/>
      <c r="G68" s="51"/>
      <c r="H68" s="79"/>
      <c r="I68" s="80"/>
      <c r="J68" s="67" t="e">
        <f t="shared" si="0"/>
        <v>#DIV/0!</v>
      </c>
      <c r="K68" s="50"/>
      <c r="L68" s="50"/>
      <c r="M68" s="49"/>
      <c r="N68" s="49"/>
      <c r="O68" s="49"/>
    </row>
    <row r="69" spans="1:15">
      <c r="A69" s="73">
        <v>62</v>
      </c>
      <c r="B69" s="49"/>
      <c r="C69" s="49"/>
      <c r="D69" s="49"/>
      <c r="E69" s="78"/>
      <c r="F69" s="78"/>
      <c r="G69" s="51"/>
      <c r="H69" s="79"/>
      <c r="I69" s="80"/>
      <c r="J69" s="67" t="e">
        <f t="shared" si="0"/>
        <v>#DIV/0!</v>
      </c>
      <c r="K69" s="50"/>
      <c r="L69" s="50"/>
      <c r="M69" s="49"/>
      <c r="N69" s="49"/>
      <c r="O69" s="49"/>
    </row>
    <row r="70" spans="1:15">
      <c r="A70" s="32">
        <v>63</v>
      </c>
      <c r="B70" s="49"/>
      <c r="C70" s="49"/>
      <c r="D70" s="49"/>
      <c r="E70" s="78"/>
      <c r="F70" s="78"/>
      <c r="G70" s="51"/>
      <c r="H70" s="79"/>
      <c r="I70" s="80"/>
      <c r="J70" s="41" t="e">
        <f t="shared" si="0"/>
        <v>#DIV/0!</v>
      </c>
      <c r="K70" s="50"/>
      <c r="L70" s="50"/>
      <c r="M70" s="49"/>
      <c r="N70" s="49"/>
      <c r="O70" s="49"/>
    </row>
    <row r="71" spans="1:15">
      <c r="A71" s="32">
        <v>64</v>
      </c>
      <c r="B71" s="49"/>
      <c r="C71" s="49"/>
      <c r="D71" s="49"/>
      <c r="E71" s="78"/>
      <c r="F71" s="78"/>
      <c r="G71" s="51"/>
      <c r="H71" s="79"/>
      <c r="I71" s="80"/>
      <c r="J71" s="67" t="e">
        <f t="shared" si="0"/>
        <v>#DIV/0!</v>
      </c>
      <c r="K71" s="50"/>
      <c r="L71" s="50"/>
      <c r="M71" s="49"/>
      <c r="N71" s="49"/>
      <c r="O71" s="49"/>
    </row>
    <row r="72" spans="1:15">
      <c r="A72" s="32">
        <v>65</v>
      </c>
      <c r="B72" s="49"/>
      <c r="C72" s="49"/>
      <c r="D72" s="49"/>
      <c r="E72" s="78"/>
      <c r="F72" s="78"/>
      <c r="G72" s="51"/>
      <c r="H72" s="79"/>
      <c r="I72" s="80"/>
      <c r="J72" s="67" t="e">
        <f t="shared" si="0"/>
        <v>#DIV/0!</v>
      </c>
      <c r="K72" s="50"/>
      <c r="L72" s="50"/>
      <c r="M72" s="49"/>
      <c r="N72" s="49"/>
      <c r="O72" s="49"/>
    </row>
    <row r="73" spans="1:15">
      <c r="A73" s="73">
        <v>66</v>
      </c>
      <c r="B73" s="49"/>
      <c r="C73" s="49"/>
      <c r="D73" s="49"/>
      <c r="E73" s="78"/>
      <c r="F73" s="78"/>
      <c r="G73" s="51"/>
      <c r="H73" s="79"/>
      <c r="I73" s="80"/>
      <c r="J73" s="67" t="e">
        <f t="shared" si="0"/>
        <v>#DIV/0!</v>
      </c>
      <c r="K73" s="50"/>
      <c r="L73" s="50"/>
      <c r="M73" s="49"/>
      <c r="N73" s="49"/>
      <c r="O73" s="49"/>
    </row>
    <row r="74" spans="1:15">
      <c r="A74" s="73">
        <v>67</v>
      </c>
      <c r="B74" s="49"/>
      <c r="C74" s="49"/>
      <c r="D74" s="49"/>
      <c r="E74" s="78"/>
      <c r="F74" s="78"/>
      <c r="G74" s="51"/>
      <c r="H74" s="79"/>
      <c r="I74" s="80"/>
      <c r="J74" s="41" t="e">
        <f t="shared" si="0"/>
        <v>#DIV/0!</v>
      </c>
      <c r="K74" s="50"/>
      <c r="L74" s="50"/>
      <c r="M74" s="49"/>
      <c r="N74" s="49"/>
      <c r="O74" s="49"/>
    </row>
    <row r="75" spans="1:15">
      <c r="A75" s="32">
        <v>68</v>
      </c>
      <c r="B75" s="49"/>
      <c r="C75" s="49"/>
      <c r="D75" s="49"/>
      <c r="E75" s="78"/>
      <c r="F75" s="78"/>
      <c r="G75" s="51"/>
      <c r="H75" s="79"/>
      <c r="I75" s="80"/>
      <c r="J75" s="67" t="e">
        <f t="shared" si="0"/>
        <v>#DIV/0!</v>
      </c>
      <c r="K75" s="50"/>
      <c r="L75" s="50"/>
      <c r="M75" s="49"/>
      <c r="N75" s="49"/>
      <c r="O75" s="49"/>
    </row>
    <row r="76" spans="1:15">
      <c r="A76" s="32">
        <v>69</v>
      </c>
      <c r="B76" s="49"/>
      <c r="C76" s="49"/>
      <c r="D76" s="49"/>
      <c r="E76" s="78"/>
      <c r="F76" s="78"/>
      <c r="G76" s="51"/>
      <c r="H76" s="79"/>
      <c r="I76" s="80"/>
      <c r="J76" s="67" t="e">
        <f t="shared" si="0"/>
        <v>#DIV/0!</v>
      </c>
      <c r="K76" s="50"/>
      <c r="L76" s="50"/>
      <c r="M76" s="49"/>
      <c r="N76" s="49"/>
      <c r="O76" s="49"/>
    </row>
    <row r="77" spans="1:15">
      <c r="A77" s="32">
        <v>70</v>
      </c>
      <c r="B77" s="49"/>
      <c r="C77" s="49"/>
      <c r="D77" s="49"/>
      <c r="E77" s="78"/>
      <c r="F77" s="78"/>
      <c r="G77" s="51"/>
      <c r="H77" s="79"/>
      <c r="I77" s="80"/>
      <c r="J77" s="67" t="e">
        <f t="shared" si="0"/>
        <v>#DIV/0!</v>
      </c>
      <c r="K77" s="50"/>
      <c r="L77" s="50"/>
      <c r="M77" s="49"/>
      <c r="N77" s="49"/>
      <c r="O77" s="49"/>
    </row>
    <row r="78" spans="1:15">
      <c r="A78" s="73">
        <v>71</v>
      </c>
      <c r="B78" s="49"/>
      <c r="C78" s="49"/>
      <c r="D78" s="49"/>
      <c r="E78" s="78"/>
      <c r="F78" s="78"/>
      <c r="G78" s="51"/>
      <c r="H78" s="79"/>
      <c r="I78" s="80"/>
      <c r="J78" s="41" t="e">
        <f t="shared" si="0"/>
        <v>#DIV/0!</v>
      </c>
      <c r="K78" s="50"/>
      <c r="L78" s="50"/>
      <c r="M78" s="49"/>
      <c r="N78" s="49"/>
      <c r="O78" s="49"/>
    </row>
    <row r="79" spans="1:15">
      <c r="A79" s="73">
        <v>72</v>
      </c>
      <c r="B79" s="49"/>
      <c r="C79" s="49"/>
      <c r="D79" s="49"/>
      <c r="E79" s="78"/>
      <c r="F79" s="78"/>
      <c r="G79" s="51"/>
      <c r="H79" s="79"/>
      <c r="I79" s="80"/>
      <c r="J79" s="67" t="e">
        <f t="shared" si="0"/>
        <v>#DIV/0!</v>
      </c>
      <c r="K79" s="50"/>
      <c r="L79" s="50"/>
      <c r="M79" s="49"/>
      <c r="N79" s="49"/>
      <c r="O79" s="49"/>
    </row>
    <row r="80" spans="1:15">
      <c r="A80" s="32">
        <v>73</v>
      </c>
      <c r="B80" s="49"/>
      <c r="C80" s="49"/>
      <c r="D80" s="49"/>
      <c r="E80" s="78"/>
      <c r="F80" s="78"/>
      <c r="G80" s="51"/>
      <c r="H80" s="79"/>
      <c r="I80" s="80"/>
      <c r="J80" s="67" t="e">
        <f t="shared" si="0"/>
        <v>#DIV/0!</v>
      </c>
      <c r="K80" s="50"/>
      <c r="L80" s="50"/>
      <c r="M80" s="49"/>
      <c r="N80" s="49"/>
      <c r="O80" s="49"/>
    </row>
    <row r="81" spans="1:15">
      <c r="A81" s="32">
        <v>74</v>
      </c>
      <c r="B81" s="49"/>
      <c r="C81" s="49"/>
      <c r="D81" s="49"/>
      <c r="E81" s="78"/>
      <c r="F81" s="78"/>
      <c r="G81" s="51"/>
      <c r="H81" s="79"/>
      <c r="I81" s="80"/>
      <c r="J81" s="41" t="e">
        <f t="shared" si="0"/>
        <v>#DIV/0!</v>
      </c>
      <c r="K81" s="50"/>
      <c r="L81" s="50"/>
      <c r="M81" s="49"/>
      <c r="N81" s="49"/>
      <c r="O81" s="49"/>
    </row>
    <row r="82" spans="1:15">
      <c r="A82" s="32">
        <v>75</v>
      </c>
      <c r="B82" s="49"/>
      <c r="C82" s="49"/>
      <c r="D82" s="49"/>
      <c r="E82" s="78"/>
      <c r="F82" s="78"/>
      <c r="G82" s="51"/>
      <c r="H82" s="79"/>
      <c r="I82" s="80"/>
      <c r="J82" s="67" t="e">
        <f t="shared" si="0"/>
        <v>#DIV/0!</v>
      </c>
      <c r="K82" s="50"/>
      <c r="L82" s="50"/>
      <c r="M82" s="49"/>
      <c r="N82" s="49"/>
      <c r="O82" s="49"/>
    </row>
    <row r="83" spans="1:15">
      <c r="A83" s="73">
        <v>76</v>
      </c>
      <c r="B83" s="49"/>
      <c r="C83" s="49"/>
      <c r="D83" s="49"/>
      <c r="E83" s="78"/>
      <c r="F83" s="78"/>
      <c r="G83" s="51"/>
      <c r="H83" s="79"/>
      <c r="I83" s="80"/>
      <c r="J83" s="67" t="e">
        <f t="shared" si="0"/>
        <v>#DIV/0!</v>
      </c>
      <c r="K83" s="50"/>
      <c r="L83" s="50"/>
      <c r="M83" s="49"/>
      <c r="N83" s="49"/>
      <c r="O83" s="49"/>
    </row>
    <row r="84" spans="1:15">
      <c r="A84" s="73">
        <v>77</v>
      </c>
      <c r="B84" s="49"/>
      <c r="C84" s="49"/>
      <c r="D84" s="49"/>
      <c r="E84" s="78"/>
      <c r="F84" s="78"/>
      <c r="G84" s="51"/>
      <c r="H84" s="79"/>
      <c r="I84" s="80"/>
      <c r="J84" s="41" t="e">
        <f t="shared" si="0"/>
        <v>#DIV/0!</v>
      </c>
      <c r="K84" s="50"/>
      <c r="L84" s="50"/>
      <c r="M84" s="49"/>
      <c r="N84" s="49"/>
      <c r="O84" s="49"/>
    </row>
    <row r="85" spans="1:15">
      <c r="A85" s="32">
        <v>78</v>
      </c>
      <c r="B85" s="49"/>
      <c r="C85" s="49"/>
      <c r="D85" s="49"/>
      <c r="E85" s="78"/>
      <c r="F85" s="78"/>
      <c r="G85" s="51"/>
      <c r="H85" s="79"/>
      <c r="I85" s="80"/>
      <c r="J85" s="67" t="e">
        <f t="shared" si="0"/>
        <v>#DIV/0!</v>
      </c>
      <c r="K85" s="50"/>
      <c r="L85" s="50"/>
      <c r="M85" s="49"/>
      <c r="N85" s="49"/>
      <c r="O85" s="49"/>
    </row>
    <row r="86" spans="1:15">
      <c r="A86" s="32">
        <v>79</v>
      </c>
      <c r="B86" s="49"/>
      <c r="C86" s="49"/>
      <c r="D86" s="49"/>
      <c r="E86" s="78"/>
      <c r="F86" s="78"/>
      <c r="G86" s="51"/>
      <c r="H86" s="79"/>
      <c r="I86" s="80"/>
      <c r="J86" s="67" t="e">
        <f t="shared" si="0"/>
        <v>#DIV/0!</v>
      </c>
      <c r="K86" s="50"/>
      <c r="L86" s="50"/>
      <c r="M86" s="49"/>
      <c r="N86" s="49"/>
      <c r="O86" s="49"/>
    </row>
    <row r="87" spans="1:15">
      <c r="A87" s="32">
        <v>80</v>
      </c>
      <c r="B87" s="49"/>
      <c r="C87" s="49"/>
      <c r="D87" s="49"/>
      <c r="E87" s="78"/>
      <c r="F87" s="78"/>
      <c r="G87" s="51"/>
      <c r="H87" s="79"/>
      <c r="I87" s="80"/>
      <c r="J87" s="41" t="e">
        <f t="shared" si="0"/>
        <v>#DIV/0!</v>
      </c>
      <c r="K87" s="50"/>
      <c r="L87" s="50"/>
      <c r="M87" s="49"/>
      <c r="N87" s="49"/>
      <c r="O87" s="49"/>
    </row>
    <row r="88" spans="1:15">
      <c r="A88" s="73">
        <v>81</v>
      </c>
      <c r="B88" s="49"/>
      <c r="C88" s="49"/>
      <c r="D88" s="49"/>
      <c r="E88" s="78"/>
      <c r="F88" s="78"/>
      <c r="G88" s="51"/>
      <c r="H88" s="79"/>
      <c r="I88" s="80"/>
      <c r="J88" s="67" t="e">
        <f t="shared" si="0"/>
        <v>#DIV/0!</v>
      </c>
      <c r="K88" s="50"/>
      <c r="L88" s="50"/>
      <c r="M88" s="49"/>
      <c r="N88" s="49"/>
      <c r="O88" s="49"/>
    </row>
    <row r="89" spans="1:15">
      <c r="A89" s="73">
        <v>82</v>
      </c>
      <c r="B89" s="49"/>
      <c r="C89" s="49"/>
      <c r="D89" s="49"/>
      <c r="E89" s="78"/>
      <c r="F89" s="78"/>
      <c r="G89" s="51"/>
      <c r="H89" s="79"/>
      <c r="I89" s="80"/>
      <c r="J89" s="67" t="e">
        <f t="shared" si="0"/>
        <v>#DIV/0!</v>
      </c>
      <c r="K89" s="50"/>
      <c r="L89" s="50"/>
      <c r="M89" s="49"/>
      <c r="N89" s="49"/>
      <c r="O89" s="49"/>
    </row>
    <row r="90" spans="1:15">
      <c r="A90" s="32">
        <v>83</v>
      </c>
      <c r="B90" s="49"/>
      <c r="C90" s="49"/>
      <c r="D90" s="49"/>
      <c r="E90" s="78"/>
      <c r="F90" s="78"/>
      <c r="G90" s="51"/>
      <c r="H90" s="79"/>
      <c r="I90" s="80"/>
      <c r="J90" s="41" t="e">
        <f t="shared" si="0"/>
        <v>#DIV/0!</v>
      </c>
      <c r="K90" s="50"/>
      <c r="L90" s="50"/>
      <c r="M90" s="49"/>
      <c r="N90" s="49"/>
      <c r="O90" s="49"/>
    </row>
    <row r="91" spans="1:15">
      <c r="A91" s="32">
        <v>84</v>
      </c>
      <c r="B91" s="49"/>
      <c r="C91" s="49"/>
      <c r="D91" s="49"/>
      <c r="E91" s="78"/>
      <c r="F91" s="78"/>
      <c r="G91" s="51"/>
      <c r="H91" s="79"/>
      <c r="I91" s="80"/>
      <c r="J91" s="67" t="e">
        <f t="shared" si="0"/>
        <v>#DIV/0!</v>
      </c>
      <c r="K91" s="50"/>
      <c r="L91" s="50"/>
      <c r="M91" s="49"/>
      <c r="N91" s="49"/>
      <c r="O91" s="49"/>
    </row>
    <row r="92" spans="1:15">
      <c r="A92" s="32">
        <v>85</v>
      </c>
      <c r="B92" s="49"/>
      <c r="C92" s="49"/>
      <c r="D92" s="49"/>
      <c r="E92" s="78"/>
      <c r="F92" s="78"/>
      <c r="G92" s="51"/>
      <c r="H92" s="79"/>
      <c r="I92" s="80"/>
      <c r="J92" s="67" t="e">
        <f t="shared" si="0"/>
        <v>#DIV/0!</v>
      </c>
      <c r="K92" s="50"/>
      <c r="L92" s="50"/>
      <c r="M92" s="49"/>
      <c r="N92" s="49"/>
      <c r="O92" s="49"/>
    </row>
    <row r="93" spans="1:15">
      <c r="A93" s="73">
        <v>86</v>
      </c>
      <c r="B93" s="49"/>
      <c r="C93" s="49"/>
      <c r="D93" s="49"/>
      <c r="E93" s="78"/>
      <c r="F93" s="78"/>
      <c r="G93" s="51"/>
      <c r="H93" s="79"/>
      <c r="I93" s="80"/>
      <c r="J93" s="41" t="e">
        <f t="shared" si="0"/>
        <v>#DIV/0!</v>
      </c>
      <c r="K93" s="50"/>
      <c r="L93" s="50"/>
      <c r="M93" s="49"/>
      <c r="N93" s="49"/>
      <c r="O93" s="49"/>
    </row>
    <row r="94" spans="1:15">
      <c r="A94" s="73">
        <v>87</v>
      </c>
      <c r="B94" s="49"/>
      <c r="C94" s="49"/>
      <c r="D94" s="49"/>
      <c r="E94" s="78"/>
      <c r="F94" s="78"/>
      <c r="G94" s="51"/>
      <c r="H94" s="79"/>
      <c r="I94" s="80"/>
      <c r="J94" s="67" t="e">
        <f t="shared" si="0"/>
        <v>#DIV/0!</v>
      </c>
      <c r="K94" s="50"/>
      <c r="L94" s="50"/>
      <c r="M94" s="49"/>
      <c r="N94" s="49"/>
      <c r="O94" s="49"/>
    </row>
    <row r="95" spans="1:15">
      <c r="A95" s="32">
        <v>88</v>
      </c>
      <c r="B95" s="49"/>
      <c r="C95" s="49"/>
      <c r="D95" s="49"/>
      <c r="E95" s="78"/>
      <c r="F95" s="78"/>
      <c r="G95" s="51"/>
      <c r="H95" s="79"/>
      <c r="I95" s="80"/>
      <c r="J95" s="67" t="e">
        <f t="shared" si="0"/>
        <v>#DIV/0!</v>
      </c>
      <c r="K95" s="50"/>
      <c r="L95" s="50"/>
      <c r="M95" s="49"/>
      <c r="N95" s="49"/>
      <c r="O95" s="49"/>
    </row>
    <row r="96" spans="1:15">
      <c r="A96" s="32">
        <v>89</v>
      </c>
      <c r="B96" s="49"/>
      <c r="C96" s="49"/>
      <c r="D96" s="49"/>
      <c r="E96" s="78"/>
      <c r="F96" s="78"/>
      <c r="G96" s="51"/>
      <c r="H96" s="79"/>
      <c r="I96" s="80"/>
      <c r="J96" s="41" t="e">
        <f t="shared" si="0"/>
        <v>#DIV/0!</v>
      </c>
      <c r="K96" s="50"/>
      <c r="L96" s="50"/>
      <c r="M96" s="49"/>
      <c r="N96" s="49"/>
      <c r="O96" s="49"/>
    </row>
    <row r="97" spans="1:15">
      <c r="A97" s="32">
        <v>90</v>
      </c>
      <c r="B97" s="49"/>
      <c r="C97" s="49"/>
      <c r="D97" s="49"/>
      <c r="E97" s="78"/>
      <c r="F97" s="78"/>
      <c r="G97" s="51"/>
      <c r="H97" s="79"/>
      <c r="I97" s="80"/>
      <c r="J97" s="67" t="e">
        <f t="shared" si="0"/>
        <v>#DIV/0!</v>
      </c>
      <c r="K97" s="50"/>
      <c r="L97" s="50"/>
      <c r="M97" s="49"/>
      <c r="N97" s="49"/>
      <c r="O97" s="49"/>
    </row>
    <row r="98" spans="1:15">
      <c r="A98" s="73">
        <v>91</v>
      </c>
      <c r="B98" s="49"/>
      <c r="C98" s="49"/>
      <c r="D98" s="49"/>
      <c r="E98" s="78"/>
      <c r="F98" s="78"/>
      <c r="G98" s="51"/>
      <c r="H98" s="79"/>
      <c r="I98" s="80"/>
      <c r="J98" s="67" t="e">
        <f t="shared" si="0"/>
        <v>#DIV/0!</v>
      </c>
      <c r="K98" s="50"/>
      <c r="L98" s="50"/>
      <c r="M98" s="49"/>
      <c r="N98" s="49"/>
      <c r="O98" s="49"/>
    </row>
    <row r="99" spans="1:15">
      <c r="A99" s="73">
        <v>92</v>
      </c>
      <c r="B99" s="49"/>
      <c r="C99" s="49"/>
      <c r="D99" s="49"/>
      <c r="E99" s="78"/>
      <c r="F99" s="78"/>
      <c r="G99" s="51"/>
      <c r="H99" s="79"/>
      <c r="I99" s="80"/>
      <c r="J99" s="41" t="e">
        <f t="shared" si="0"/>
        <v>#DIV/0!</v>
      </c>
      <c r="K99" s="50"/>
      <c r="L99" s="50"/>
      <c r="M99" s="49"/>
      <c r="N99" s="49"/>
      <c r="O99" s="49"/>
    </row>
    <row r="100" spans="1:15">
      <c r="A100" s="32">
        <v>93</v>
      </c>
      <c r="B100" s="49"/>
      <c r="C100" s="49"/>
      <c r="D100" s="49"/>
      <c r="E100" s="78"/>
      <c r="F100" s="78"/>
      <c r="G100" s="51"/>
      <c r="H100" s="79"/>
      <c r="I100" s="80"/>
      <c r="J100" s="67" t="e">
        <f t="shared" si="0"/>
        <v>#DIV/0!</v>
      </c>
      <c r="K100" s="50"/>
      <c r="L100" s="50"/>
      <c r="M100" s="49"/>
      <c r="N100" s="49"/>
      <c r="O100" s="49"/>
    </row>
    <row r="101" spans="1:15">
      <c r="A101" s="32">
        <v>94</v>
      </c>
      <c r="B101" s="49"/>
      <c r="C101" s="49"/>
      <c r="D101" s="49"/>
      <c r="E101" s="78"/>
      <c r="F101" s="78"/>
      <c r="G101" s="51"/>
      <c r="H101" s="79"/>
      <c r="I101" s="80"/>
      <c r="J101" s="67" t="e">
        <f t="shared" si="0"/>
        <v>#DIV/0!</v>
      </c>
      <c r="K101" s="50"/>
      <c r="L101" s="50"/>
      <c r="M101" s="49"/>
      <c r="N101" s="49"/>
      <c r="O101" s="49"/>
    </row>
    <row r="102" spans="1:15">
      <c r="A102" s="32">
        <v>95</v>
      </c>
      <c r="B102" s="49"/>
      <c r="C102" s="49"/>
      <c r="D102" s="49"/>
      <c r="E102" s="78"/>
      <c r="F102" s="78"/>
      <c r="G102" s="51"/>
      <c r="H102" s="79"/>
      <c r="I102" s="80"/>
      <c r="J102" s="41" t="e">
        <f t="shared" si="0"/>
        <v>#DIV/0!</v>
      </c>
      <c r="K102" s="50"/>
      <c r="L102" s="50"/>
      <c r="M102" s="49"/>
      <c r="N102" s="49"/>
      <c r="O102" s="49"/>
    </row>
    <row r="103" spans="1:15">
      <c r="A103" s="73">
        <v>96</v>
      </c>
      <c r="B103" s="49"/>
      <c r="C103" s="49"/>
      <c r="D103" s="49"/>
      <c r="E103" s="78"/>
      <c r="F103" s="78"/>
      <c r="G103" s="51"/>
      <c r="H103" s="79"/>
      <c r="I103" s="80"/>
      <c r="J103" s="67" t="e">
        <f t="shared" si="0"/>
        <v>#DIV/0!</v>
      </c>
      <c r="K103" s="50"/>
      <c r="L103" s="50"/>
      <c r="M103" s="49"/>
      <c r="N103" s="49"/>
      <c r="O103" s="49"/>
    </row>
    <row r="104" spans="1:15">
      <c r="A104" s="73">
        <v>97</v>
      </c>
      <c r="B104" s="49"/>
      <c r="C104" s="49"/>
      <c r="D104" s="49"/>
      <c r="E104" s="78"/>
      <c r="F104" s="78"/>
      <c r="G104" s="51"/>
      <c r="H104" s="79"/>
      <c r="I104" s="80"/>
      <c r="J104" s="67" t="e">
        <f t="shared" si="0"/>
        <v>#DIV/0!</v>
      </c>
      <c r="K104" s="50"/>
      <c r="L104" s="50"/>
      <c r="M104" s="49"/>
      <c r="N104" s="49"/>
      <c r="O104" s="49"/>
    </row>
    <row r="105" spans="1:15">
      <c r="A105" s="32">
        <v>98</v>
      </c>
      <c r="B105" s="49"/>
      <c r="C105" s="49"/>
      <c r="D105" s="49"/>
      <c r="E105" s="78"/>
      <c r="F105" s="78"/>
      <c r="G105" s="51"/>
      <c r="H105" s="79"/>
      <c r="I105" s="80"/>
      <c r="J105" s="41" t="e">
        <f t="shared" si="0"/>
        <v>#DIV/0!</v>
      </c>
      <c r="K105" s="50"/>
      <c r="L105" s="50"/>
      <c r="M105" s="49"/>
      <c r="N105" s="49"/>
      <c r="O105" s="49"/>
    </row>
    <row r="106" spans="1:15">
      <c r="A106" s="32">
        <v>99</v>
      </c>
      <c r="B106" s="49"/>
      <c r="C106" s="49"/>
      <c r="D106" s="49"/>
      <c r="E106" s="78"/>
      <c r="F106" s="78"/>
      <c r="G106" s="51"/>
      <c r="H106" s="79"/>
      <c r="I106" s="80"/>
      <c r="J106" s="67" t="e">
        <f t="shared" si="0"/>
        <v>#DIV/0!</v>
      </c>
      <c r="K106" s="50"/>
      <c r="L106" s="50"/>
      <c r="M106" s="49"/>
      <c r="N106" s="49"/>
      <c r="O106" s="49"/>
    </row>
    <row r="107" spans="1:15">
      <c r="A107" s="32">
        <v>100</v>
      </c>
      <c r="B107" s="49"/>
      <c r="C107" s="49"/>
      <c r="D107" s="49"/>
      <c r="E107" s="78"/>
      <c r="F107" s="78"/>
      <c r="G107" s="51"/>
      <c r="H107" s="79"/>
      <c r="I107" s="80"/>
      <c r="J107" s="67" t="e">
        <f t="shared" si="0"/>
        <v>#DIV/0!</v>
      </c>
      <c r="K107" s="50"/>
      <c r="L107" s="50"/>
      <c r="M107" s="49"/>
      <c r="N107" s="49"/>
      <c r="O107" s="49"/>
    </row>
    <row r="108" spans="1:15">
      <c r="A108" s="73">
        <v>101</v>
      </c>
      <c r="B108" s="49"/>
      <c r="C108" s="49"/>
      <c r="D108" s="49"/>
      <c r="E108" s="78"/>
      <c r="F108" s="78"/>
      <c r="G108" s="51"/>
      <c r="H108" s="79"/>
      <c r="I108" s="80"/>
      <c r="J108" s="41" t="e">
        <f t="shared" si="0"/>
        <v>#DIV/0!</v>
      </c>
      <c r="K108" s="50"/>
      <c r="L108" s="50"/>
      <c r="M108" s="49"/>
      <c r="N108" s="49"/>
      <c r="O108" s="49"/>
    </row>
    <row r="109" spans="1:15">
      <c r="A109" s="73">
        <v>102</v>
      </c>
      <c r="B109" s="49"/>
      <c r="C109" s="49"/>
      <c r="D109" s="49"/>
      <c r="E109" s="78"/>
      <c r="F109" s="78"/>
      <c r="G109" s="51"/>
      <c r="H109" s="79"/>
      <c r="I109" s="80"/>
      <c r="J109" s="67" t="e">
        <f t="shared" si="0"/>
        <v>#DIV/0!</v>
      </c>
      <c r="K109" s="50"/>
      <c r="L109" s="50"/>
      <c r="M109" s="49"/>
      <c r="N109" s="49"/>
      <c r="O109" s="49"/>
    </row>
    <row r="110" spans="1:15">
      <c r="A110" s="32">
        <v>103</v>
      </c>
      <c r="B110" s="49"/>
      <c r="C110" s="49"/>
      <c r="D110" s="49"/>
      <c r="E110" s="78"/>
      <c r="F110" s="78"/>
      <c r="G110" s="51"/>
      <c r="H110" s="79"/>
      <c r="I110" s="80"/>
      <c r="J110" s="67" t="e">
        <f t="shared" si="0"/>
        <v>#DIV/0!</v>
      </c>
      <c r="K110" s="50"/>
      <c r="L110" s="50"/>
      <c r="M110" s="49"/>
      <c r="N110" s="49"/>
      <c r="O110" s="49"/>
    </row>
    <row r="111" spans="1:15">
      <c r="A111" s="32">
        <v>104</v>
      </c>
      <c r="B111" s="49"/>
      <c r="C111" s="49"/>
      <c r="D111" s="49"/>
      <c r="E111" s="78"/>
      <c r="F111" s="78"/>
      <c r="G111" s="51"/>
      <c r="H111" s="79"/>
      <c r="I111" s="80"/>
      <c r="J111" s="41" t="e">
        <f t="shared" si="0"/>
        <v>#DIV/0!</v>
      </c>
      <c r="K111" s="50"/>
      <c r="L111" s="50"/>
      <c r="M111" s="49"/>
      <c r="N111" s="49"/>
      <c r="O111" s="49"/>
    </row>
    <row r="112" spans="1:15">
      <c r="A112" s="32">
        <v>105</v>
      </c>
      <c r="B112" s="49"/>
      <c r="C112" s="49"/>
      <c r="D112" s="49"/>
      <c r="E112" s="78"/>
      <c r="F112" s="78"/>
      <c r="G112" s="51"/>
      <c r="H112" s="79"/>
      <c r="I112" s="80"/>
      <c r="J112" s="67" t="e">
        <f t="shared" si="0"/>
        <v>#DIV/0!</v>
      </c>
      <c r="K112" s="50"/>
      <c r="L112" s="50"/>
      <c r="M112" s="49"/>
      <c r="N112" s="49"/>
      <c r="O112" s="49"/>
    </row>
    <row r="113" spans="1:15">
      <c r="A113" s="73">
        <v>106</v>
      </c>
      <c r="B113" s="49"/>
      <c r="C113" s="49"/>
      <c r="D113" s="49"/>
      <c r="E113" s="78"/>
      <c r="F113" s="78"/>
      <c r="G113" s="51"/>
      <c r="H113" s="79"/>
      <c r="I113" s="80"/>
      <c r="J113" s="67" t="e">
        <f t="shared" si="0"/>
        <v>#DIV/0!</v>
      </c>
      <c r="K113" s="50"/>
      <c r="L113" s="50"/>
      <c r="M113" s="49"/>
      <c r="N113" s="49"/>
      <c r="O113" s="49"/>
    </row>
    <row r="114" spans="1:15">
      <c r="A114" s="73">
        <v>107</v>
      </c>
      <c r="B114" s="49"/>
      <c r="C114" s="49"/>
      <c r="D114" s="49"/>
      <c r="E114" s="78"/>
      <c r="F114" s="78"/>
      <c r="G114" s="51"/>
      <c r="H114" s="79"/>
      <c r="I114" s="80"/>
      <c r="J114" s="41" t="e">
        <f t="shared" si="0"/>
        <v>#DIV/0!</v>
      </c>
      <c r="K114" s="50"/>
      <c r="L114" s="50"/>
      <c r="M114" s="49"/>
      <c r="N114" s="49"/>
      <c r="O114" s="49"/>
    </row>
    <row r="115" spans="1:15">
      <c r="A115" s="32">
        <v>108</v>
      </c>
      <c r="B115" s="49"/>
      <c r="C115" s="49"/>
      <c r="D115" s="49"/>
      <c r="E115" s="78"/>
      <c r="F115" s="78"/>
      <c r="G115" s="51"/>
      <c r="H115" s="79"/>
      <c r="I115" s="80"/>
      <c r="J115" s="67" t="e">
        <f t="shared" si="0"/>
        <v>#DIV/0!</v>
      </c>
      <c r="K115" s="50"/>
      <c r="L115" s="50"/>
      <c r="M115" s="49"/>
      <c r="N115" s="49"/>
      <c r="O115" s="49"/>
    </row>
    <row r="116" spans="1:15">
      <c r="A116" s="32">
        <v>109</v>
      </c>
      <c r="B116" s="49"/>
      <c r="C116" s="49"/>
      <c r="D116" s="49"/>
      <c r="E116" s="78"/>
      <c r="F116" s="78"/>
      <c r="G116" s="51"/>
      <c r="H116" s="79"/>
      <c r="I116" s="80"/>
      <c r="J116" s="67" t="e">
        <f t="shared" si="0"/>
        <v>#DIV/0!</v>
      </c>
      <c r="K116" s="50"/>
      <c r="L116" s="50"/>
      <c r="M116" s="49"/>
      <c r="N116" s="49"/>
      <c r="O116" s="49"/>
    </row>
    <row r="117" spans="1:15">
      <c r="A117" s="32">
        <v>110</v>
      </c>
      <c r="B117" s="49"/>
      <c r="C117" s="49"/>
      <c r="D117" s="49"/>
      <c r="E117" s="78"/>
      <c r="F117" s="78"/>
      <c r="G117" s="51"/>
      <c r="H117" s="79"/>
      <c r="I117" s="80"/>
      <c r="J117" s="41" t="e">
        <f t="shared" si="0"/>
        <v>#DIV/0!</v>
      </c>
      <c r="K117" s="50"/>
      <c r="L117" s="50"/>
      <c r="M117" s="49"/>
      <c r="N117" s="49"/>
      <c r="O117" s="49"/>
    </row>
    <row r="118" spans="1:15">
      <c r="A118" s="73">
        <v>111</v>
      </c>
      <c r="B118" s="49"/>
      <c r="C118" s="49"/>
      <c r="D118" s="49"/>
      <c r="E118" s="78"/>
      <c r="F118" s="78"/>
      <c r="G118" s="51"/>
      <c r="H118" s="79"/>
      <c r="I118" s="80"/>
      <c r="J118" s="67" t="e">
        <f t="shared" si="0"/>
        <v>#DIV/0!</v>
      </c>
      <c r="K118" s="50"/>
      <c r="L118" s="50"/>
      <c r="M118" s="49"/>
      <c r="N118" s="49"/>
      <c r="O118" s="49"/>
    </row>
    <row r="119" spans="1:15">
      <c r="A119" s="73">
        <v>112</v>
      </c>
      <c r="B119" s="49"/>
      <c r="C119" s="49"/>
      <c r="D119" s="49"/>
      <c r="E119" s="78"/>
      <c r="F119" s="78"/>
      <c r="G119" s="51"/>
      <c r="H119" s="79"/>
      <c r="I119" s="80"/>
      <c r="J119" s="67" t="e">
        <f t="shared" si="0"/>
        <v>#DIV/0!</v>
      </c>
      <c r="K119" s="50"/>
      <c r="L119" s="50"/>
      <c r="M119" s="49"/>
      <c r="N119" s="49"/>
      <c r="O119" s="49"/>
    </row>
    <row r="120" spans="1:15">
      <c r="A120" s="32">
        <v>113</v>
      </c>
      <c r="B120" s="49"/>
      <c r="C120" s="49"/>
      <c r="D120" s="49"/>
      <c r="E120" s="78"/>
      <c r="F120" s="78"/>
      <c r="G120" s="51"/>
      <c r="H120" s="79"/>
      <c r="I120" s="80"/>
      <c r="J120" s="41" t="e">
        <f t="shared" si="0"/>
        <v>#DIV/0!</v>
      </c>
      <c r="K120" s="50"/>
      <c r="L120" s="50"/>
      <c r="M120" s="49"/>
      <c r="N120" s="49"/>
      <c r="O120" s="49"/>
    </row>
    <row r="121" spans="1:15">
      <c r="A121" s="32">
        <v>114</v>
      </c>
      <c r="B121" s="49"/>
      <c r="C121" s="49"/>
      <c r="D121" s="49"/>
      <c r="E121" s="78"/>
      <c r="F121" s="78"/>
      <c r="G121" s="51"/>
      <c r="H121" s="79"/>
      <c r="I121" s="80"/>
      <c r="J121" s="67" t="e">
        <f t="shared" si="0"/>
        <v>#DIV/0!</v>
      </c>
      <c r="K121" s="50"/>
      <c r="L121" s="50"/>
      <c r="M121" s="49"/>
      <c r="N121" s="49"/>
      <c r="O121" s="49"/>
    </row>
    <row r="122" spans="1:15">
      <c r="A122" s="32">
        <v>115</v>
      </c>
      <c r="B122" s="49"/>
      <c r="C122" s="49"/>
      <c r="D122" s="49"/>
      <c r="E122" s="78"/>
      <c r="F122" s="78"/>
      <c r="G122" s="51"/>
      <c r="H122" s="79"/>
      <c r="I122" s="80"/>
      <c r="J122" s="67" t="e">
        <f t="shared" si="0"/>
        <v>#DIV/0!</v>
      </c>
      <c r="K122" s="50"/>
      <c r="L122" s="50"/>
      <c r="M122" s="49"/>
      <c r="N122" s="49"/>
      <c r="O122" s="49"/>
    </row>
    <row r="123" spans="1:15">
      <c r="A123" s="73">
        <v>116</v>
      </c>
      <c r="B123" s="49"/>
      <c r="C123" s="49"/>
      <c r="D123" s="49"/>
      <c r="E123" s="78"/>
      <c r="F123" s="78"/>
      <c r="G123" s="51"/>
      <c r="H123" s="79"/>
      <c r="I123" s="80"/>
      <c r="J123" s="41" t="e">
        <f t="shared" si="0"/>
        <v>#DIV/0!</v>
      </c>
      <c r="K123" s="50"/>
      <c r="L123" s="50"/>
      <c r="M123" s="49"/>
      <c r="N123" s="49"/>
      <c r="O123" s="49"/>
    </row>
    <row r="124" spans="1:15">
      <c r="A124" s="73">
        <v>117</v>
      </c>
      <c r="B124" s="49"/>
      <c r="C124" s="49"/>
      <c r="D124" s="49"/>
      <c r="E124" s="78"/>
      <c r="F124" s="78"/>
      <c r="G124" s="51"/>
      <c r="H124" s="79"/>
      <c r="I124" s="80"/>
      <c r="J124" s="67" t="e">
        <f t="shared" si="0"/>
        <v>#DIV/0!</v>
      </c>
      <c r="K124" s="50"/>
      <c r="L124" s="50"/>
      <c r="M124" s="49"/>
      <c r="N124" s="49"/>
      <c r="O124" s="49"/>
    </row>
    <row r="125" spans="1:15">
      <c r="A125" s="32">
        <v>118</v>
      </c>
      <c r="B125" s="49"/>
      <c r="C125" s="49"/>
      <c r="D125" s="49"/>
      <c r="E125" s="78"/>
      <c r="F125" s="78"/>
      <c r="G125" s="51"/>
      <c r="H125" s="79"/>
      <c r="I125" s="80"/>
      <c r="J125" s="67" t="e">
        <f t="shared" si="0"/>
        <v>#DIV/0!</v>
      </c>
      <c r="K125" s="50"/>
      <c r="L125" s="50"/>
      <c r="M125" s="49"/>
      <c r="N125" s="49"/>
      <c r="O125" s="49"/>
    </row>
    <row r="126" spans="1:15">
      <c r="A126" s="32">
        <v>119</v>
      </c>
      <c r="B126" s="49"/>
      <c r="C126" s="49"/>
      <c r="D126" s="49"/>
      <c r="E126" s="78"/>
      <c r="F126" s="78"/>
      <c r="G126" s="51"/>
      <c r="H126" s="79"/>
      <c r="I126" s="80"/>
      <c r="J126" s="41" t="e">
        <f t="shared" si="0"/>
        <v>#DIV/0!</v>
      </c>
      <c r="K126" s="50"/>
      <c r="L126" s="50"/>
      <c r="M126" s="49"/>
      <c r="N126" s="49"/>
      <c r="O126" s="49"/>
    </row>
    <row r="127" spans="1:15">
      <c r="A127" s="32">
        <v>120</v>
      </c>
      <c r="B127" s="49"/>
      <c r="C127" s="49"/>
      <c r="D127" s="49"/>
      <c r="E127" s="78"/>
      <c r="F127" s="78"/>
      <c r="G127" s="51"/>
      <c r="H127" s="79"/>
      <c r="I127" s="80"/>
      <c r="J127" s="67" t="e">
        <f t="shared" si="0"/>
        <v>#DIV/0!</v>
      </c>
      <c r="K127" s="50"/>
      <c r="L127" s="50"/>
      <c r="M127" s="49"/>
      <c r="N127" s="49"/>
      <c r="O127" s="49"/>
    </row>
    <row r="128" spans="1:15">
      <c r="A128" s="73">
        <v>121</v>
      </c>
      <c r="B128" s="49"/>
      <c r="C128" s="49"/>
      <c r="D128" s="49"/>
      <c r="E128" s="78"/>
      <c r="F128" s="78"/>
      <c r="G128" s="51"/>
      <c r="H128" s="79"/>
      <c r="I128" s="80"/>
      <c r="J128" s="67" t="e">
        <f t="shared" si="0"/>
        <v>#DIV/0!</v>
      </c>
      <c r="K128" s="50"/>
      <c r="L128" s="50"/>
      <c r="M128" s="49"/>
      <c r="N128" s="49"/>
      <c r="O128" s="49"/>
    </row>
    <row r="129" spans="1:15">
      <c r="A129" s="73">
        <v>122</v>
      </c>
      <c r="B129" s="49"/>
      <c r="C129" s="49"/>
      <c r="D129" s="49"/>
      <c r="E129" s="78"/>
      <c r="F129" s="78"/>
      <c r="G129" s="51"/>
      <c r="H129" s="79"/>
      <c r="I129" s="80"/>
      <c r="J129" s="41" t="e">
        <f t="shared" si="0"/>
        <v>#DIV/0!</v>
      </c>
      <c r="K129" s="50"/>
      <c r="L129" s="50"/>
      <c r="M129" s="49"/>
      <c r="N129" s="49"/>
      <c r="O129" s="49"/>
    </row>
    <row r="130" spans="1:15">
      <c r="A130" s="32">
        <v>123</v>
      </c>
      <c r="B130" s="49"/>
      <c r="C130" s="49"/>
      <c r="D130" s="49"/>
      <c r="E130" s="78"/>
      <c r="F130" s="78"/>
      <c r="G130" s="51"/>
      <c r="H130" s="79"/>
      <c r="I130" s="80"/>
      <c r="J130" s="67" t="e">
        <f t="shared" si="0"/>
        <v>#DIV/0!</v>
      </c>
      <c r="K130" s="50"/>
      <c r="L130" s="50"/>
      <c r="M130" s="49"/>
      <c r="N130" s="49"/>
      <c r="O130" s="49"/>
    </row>
    <row r="131" spans="1:15">
      <c r="A131" s="32">
        <v>124</v>
      </c>
      <c r="B131" s="49"/>
      <c r="C131" s="49"/>
      <c r="D131" s="49"/>
      <c r="E131" s="78"/>
      <c r="F131" s="78"/>
      <c r="G131" s="51"/>
      <c r="H131" s="79"/>
      <c r="I131" s="80"/>
      <c r="J131" s="67" t="e">
        <f t="shared" si="0"/>
        <v>#DIV/0!</v>
      </c>
      <c r="K131" s="50"/>
      <c r="L131" s="50"/>
      <c r="M131" s="49"/>
      <c r="N131" s="49"/>
      <c r="O131" s="49"/>
    </row>
    <row r="132" spans="1:15">
      <c r="A132" s="32">
        <v>125</v>
      </c>
      <c r="B132" s="49"/>
      <c r="C132" s="49"/>
      <c r="D132" s="49"/>
      <c r="E132" s="78"/>
      <c r="F132" s="78"/>
      <c r="G132" s="51"/>
      <c r="H132" s="79"/>
      <c r="I132" s="80"/>
      <c r="J132" s="41" t="e">
        <f t="shared" si="0"/>
        <v>#DIV/0!</v>
      </c>
      <c r="K132" s="50"/>
      <c r="L132" s="50"/>
      <c r="M132" s="49"/>
      <c r="N132" s="49"/>
      <c r="O132" s="49"/>
    </row>
    <row r="133" spans="1:15">
      <c r="A133" s="73">
        <v>126</v>
      </c>
      <c r="B133" s="49"/>
      <c r="C133" s="49"/>
      <c r="D133" s="49"/>
      <c r="E133" s="78"/>
      <c r="F133" s="78"/>
      <c r="G133" s="51"/>
      <c r="H133" s="79"/>
      <c r="I133" s="80"/>
      <c r="J133" s="67" t="e">
        <f t="shared" si="0"/>
        <v>#DIV/0!</v>
      </c>
      <c r="K133" s="50"/>
      <c r="L133" s="50"/>
      <c r="M133" s="49"/>
      <c r="N133" s="49"/>
      <c r="O133" s="49"/>
    </row>
    <row r="134" spans="1:15">
      <c r="A134" s="73">
        <v>127</v>
      </c>
      <c r="B134" s="49"/>
      <c r="C134" s="49"/>
      <c r="D134" s="49"/>
      <c r="E134" s="78"/>
      <c r="F134" s="78"/>
      <c r="G134" s="51"/>
      <c r="H134" s="79"/>
      <c r="I134" s="80"/>
      <c r="J134" s="67" t="e">
        <f t="shared" si="0"/>
        <v>#DIV/0!</v>
      </c>
      <c r="K134" s="50"/>
      <c r="L134" s="50"/>
      <c r="M134" s="49"/>
      <c r="N134" s="49"/>
      <c r="O134" s="49"/>
    </row>
    <row r="135" spans="1:15">
      <c r="A135" s="32">
        <v>128</v>
      </c>
      <c r="B135" s="49"/>
      <c r="C135" s="49"/>
      <c r="D135" s="49"/>
      <c r="E135" s="78"/>
      <c r="F135" s="78"/>
      <c r="G135" s="51"/>
      <c r="H135" s="79"/>
      <c r="I135" s="80"/>
      <c r="J135" s="41" t="e">
        <f t="shared" si="0"/>
        <v>#DIV/0!</v>
      </c>
      <c r="K135" s="50"/>
      <c r="L135" s="50"/>
      <c r="M135" s="49"/>
      <c r="N135" s="49"/>
      <c r="O135" s="49"/>
    </row>
    <row r="136" spans="1:15">
      <c r="A136" s="32">
        <v>129</v>
      </c>
      <c r="B136" s="49"/>
      <c r="C136" s="49"/>
      <c r="D136" s="49"/>
      <c r="E136" s="78"/>
      <c r="F136" s="78"/>
      <c r="G136" s="51"/>
      <c r="H136" s="79"/>
      <c r="I136" s="80"/>
      <c r="J136" s="67" t="e">
        <f t="shared" si="0"/>
        <v>#DIV/0!</v>
      </c>
      <c r="K136" s="50"/>
      <c r="L136" s="50"/>
      <c r="M136" s="49"/>
      <c r="N136" s="49"/>
      <c r="O136" s="49"/>
    </row>
    <row r="137" spans="1:15">
      <c r="A137" s="32">
        <v>130</v>
      </c>
      <c r="B137" s="49"/>
      <c r="C137" s="49"/>
      <c r="D137" s="49"/>
      <c r="E137" s="78"/>
      <c r="F137" s="78"/>
      <c r="G137" s="51"/>
      <c r="H137" s="79"/>
      <c r="I137" s="80"/>
      <c r="J137" s="67" t="e">
        <f t="shared" si="0"/>
        <v>#DIV/0!</v>
      </c>
      <c r="K137" s="50"/>
      <c r="L137" s="50"/>
      <c r="M137" s="49"/>
      <c r="N137" s="49"/>
      <c r="O137" s="49"/>
    </row>
    <row r="138" spans="1:15">
      <c r="A138" s="73">
        <v>131</v>
      </c>
      <c r="B138" s="49"/>
      <c r="C138" s="49"/>
      <c r="D138" s="49"/>
      <c r="E138" s="78"/>
      <c r="F138" s="78"/>
      <c r="G138" s="51"/>
      <c r="H138" s="79"/>
      <c r="I138" s="80"/>
      <c r="J138" s="41" t="e">
        <f t="shared" si="0"/>
        <v>#DIV/0!</v>
      </c>
      <c r="K138" s="50"/>
      <c r="L138" s="50"/>
      <c r="M138" s="49"/>
      <c r="N138" s="49"/>
      <c r="O138" s="49"/>
    </row>
    <row r="139" spans="1:15">
      <c r="A139" s="73">
        <v>132</v>
      </c>
      <c r="B139" s="49"/>
      <c r="C139" s="49"/>
      <c r="D139" s="49"/>
      <c r="E139" s="78"/>
      <c r="F139" s="78"/>
      <c r="G139" s="51"/>
      <c r="H139" s="79"/>
      <c r="I139" s="80"/>
      <c r="J139" s="67" t="e">
        <f t="shared" si="0"/>
        <v>#DIV/0!</v>
      </c>
      <c r="K139" s="50"/>
      <c r="L139" s="50"/>
      <c r="M139" s="49"/>
      <c r="N139" s="49"/>
      <c r="O139" s="49"/>
    </row>
    <row r="140" spans="1:15">
      <c r="A140" s="32">
        <v>133</v>
      </c>
      <c r="B140" s="49"/>
      <c r="C140" s="49"/>
      <c r="D140" s="49"/>
      <c r="E140" s="78"/>
      <c r="F140" s="78"/>
      <c r="G140" s="51"/>
      <c r="H140" s="79"/>
      <c r="I140" s="80"/>
      <c r="J140" s="67" t="e">
        <f t="shared" si="0"/>
        <v>#DIV/0!</v>
      </c>
      <c r="K140" s="50"/>
      <c r="L140" s="50"/>
      <c r="M140" s="49"/>
      <c r="N140" s="49"/>
      <c r="O140" s="49"/>
    </row>
    <row r="141" spans="1:15">
      <c r="A141" s="32">
        <v>134</v>
      </c>
      <c r="B141" s="49"/>
      <c r="C141" s="49"/>
      <c r="D141" s="49"/>
      <c r="E141" s="78"/>
      <c r="F141" s="78"/>
      <c r="G141" s="51"/>
      <c r="H141" s="79"/>
      <c r="I141" s="80"/>
      <c r="J141" s="41" t="e">
        <f t="shared" si="0"/>
        <v>#DIV/0!</v>
      </c>
      <c r="K141" s="50"/>
      <c r="L141" s="50"/>
      <c r="M141" s="49"/>
      <c r="N141" s="49"/>
      <c r="O141" s="49"/>
    </row>
    <row r="142" spans="1:15">
      <c r="A142" s="32">
        <v>135</v>
      </c>
      <c r="B142" s="49"/>
      <c r="C142" s="49"/>
      <c r="D142" s="49"/>
      <c r="E142" s="78"/>
      <c r="F142" s="78"/>
      <c r="G142" s="51"/>
      <c r="H142" s="79"/>
      <c r="I142" s="80"/>
      <c r="J142" s="67" t="e">
        <f t="shared" si="0"/>
        <v>#DIV/0!</v>
      </c>
      <c r="K142" s="50"/>
      <c r="L142" s="50"/>
      <c r="M142" s="49"/>
      <c r="N142" s="49"/>
      <c r="O142" s="49"/>
    </row>
    <row r="143" spans="1:15">
      <c r="A143" s="73">
        <v>136</v>
      </c>
      <c r="B143" s="49"/>
      <c r="C143" s="49"/>
      <c r="D143" s="49"/>
      <c r="E143" s="78"/>
      <c r="F143" s="78"/>
      <c r="G143" s="51"/>
      <c r="H143" s="79"/>
      <c r="I143" s="80"/>
      <c r="J143" s="67" t="e">
        <f t="shared" si="0"/>
        <v>#DIV/0!</v>
      </c>
      <c r="K143" s="50"/>
      <c r="L143" s="50"/>
      <c r="M143" s="49"/>
      <c r="N143" s="49"/>
      <c r="O143" s="49"/>
    </row>
    <row r="144" spans="1:15">
      <c r="A144" s="73">
        <v>137</v>
      </c>
      <c r="B144" s="49"/>
      <c r="C144" s="49"/>
      <c r="D144" s="49"/>
      <c r="E144" s="78"/>
      <c r="F144" s="78"/>
      <c r="G144" s="51"/>
      <c r="H144" s="79"/>
      <c r="I144" s="80"/>
      <c r="J144" s="41" t="e">
        <f t="shared" si="0"/>
        <v>#DIV/0!</v>
      </c>
      <c r="K144" s="50"/>
      <c r="L144" s="50"/>
      <c r="M144" s="49"/>
      <c r="N144" s="49"/>
      <c r="O144" s="49"/>
    </row>
    <row r="145" spans="1:15">
      <c r="A145" s="32">
        <v>138</v>
      </c>
      <c r="B145" s="49"/>
      <c r="C145" s="49"/>
      <c r="D145" s="49"/>
      <c r="E145" s="78"/>
      <c r="F145" s="78"/>
      <c r="G145" s="51"/>
      <c r="H145" s="79"/>
      <c r="I145" s="80"/>
      <c r="J145" s="67" t="e">
        <f t="shared" si="0"/>
        <v>#DIV/0!</v>
      </c>
      <c r="K145" s="50"/>
      <c r="L145" s="50"/>
      <c r="M145" s="49"/>
      <c r="N145" s="49"/>
      <c r="O145" s="49"/>
    </row>
    <row r="146" spans="1:15">
      <c r="A146" s="32">
        <v>139</v>
      </c>
      <c r="B146" s="49"/>
      <c r="C146" s="49"/>
      <c r="D146" s="49"/>
      <c r="E146" s="78"/>
      <c r="F146" s="78"/>
      <c r="G146" s="51"/>
      <c r="H146" s="79"/>
      <c r="I146" s="80"/>
      <c r="J146" s="67" t="e">
        <f t="shared" si="0"/>
        <v>#DIV/0!</v>
      </c>
      <c r="K146" s="50"/>
      <c r="L146" s="50"/>
      <c r="M146" s="49"/>
      <c r="N146" s="49"/>
      <c r="O146" s="49"/>
    </row>
    <row r="147" spans="1:15">
      <c r="A147" s="32">
        <v>140</v>
      </c>
      <c r="B147" s="49"/>
      <c r="C147" s="49"/>
      <c r="D147" s="49"/>
      <c r="E147" s="78"/>
      <c r="F147" s="78"/>
      <c r="G147" s="51"/>
      <c r="H147" s="79"/>
      <c r="I147" s="80"/>
      <c r="J147" s="41" t="e">
        <f t="shared" si="0"/>
        <v>#DIV/0!</v>
      </c>
      <c r="K147" s="50"/>
      <c r="L147" s="50"/>
      <c r="M147" s="49"/>
      <c r="N147" s="49"/>
      <c r="O147" s="49"/>
    </row>
    <row r="148" spans="1:15">
      <c r="A148" s="73">
        <v>141</v>
      </c>
      <c r="B148" s="49"/>
      <c r="C148" s="49"/>
      <c r="D148" s="49"/>
      <c r="E148" s="78"/>
      <c r="F148" s="78"/>
      <c r="G148" s="51"/>
      <c r="H148" s="79"/>
      <c r="I148" s="80"/>
      <c r="J148" s="67" t="e">
        <f t="shared" si="0"/>
        <v>#DIV/0!</v>
      </c>
      <c r="K148" s="50"/>
      <c r="L148" s="50"/>
      <c r="M148" s="49"/>
      <c r="N148" s="49"/>
      <c r="O148" s="49"/>
    </row>
    <row r="149" spans="1:15">
      <c r="A149" s="73">
        <v>142</v>
      </c>
      <c r="B149" s="49"/>
      <c r="C149" s="49"/>
      <c r="D149" s="49"/>
      <c r="E149" s="78"/>
      <c r="F149" s="78"/>
      <c r="G149" s="51"/>
      <c r="H149" s="79"/>
      <c r="I149" s="80"/>
      <c r="J149" s="67" t="e">
        <f t="shared" si="0"/>
        <v>#DIV/0!</v>
      </c>
      <c r="K149" s="50"/>
      <c r="L149" s="50"/>
      <c r="M149" s="49"/>
      <c r="N149" s="49"/>
      <c r="O149" s="49"/>
    </row>
    <row r="150" spans="1:15">
      <c r="A150" s="32">
        <v>143</v>
      </c>
      <c r="B150" s="49"/>
      <c r="C150" s="49"/>
      <c r="D150" s="49"/>
      <c r="E150" s="78"/>
      <c r="F150" s="78"/>
      <c r="G150" s="51"/>
      <c r="H150" s="79"/>
      <c r="I150" s="80"/>
      <c r="J150" s="41" t="e">
        <f t="shared" si="0"/>
        <v>#DIV/0!</v>
      </c>
      <c r="K150" s="50"/>
      <c r="L150" s="50"/>
      <c r="M150" s="49"/>
      <c r="N150" s="49"/>
      <c r="O150" s="49"/>
    </row>
    <row r="151" spans="1:15">
      <c r="A151" s="32">
        <v>144</v>
      </c>
      <c r="B151" s="49"/>
      <c r="C151" s="49"/>
      <c r="D151" s="49"/>
      <c r="E151" s="78"/>
      <c r="F151" s="78"/>
      <c r="G151" s="51"/>
      <c r="H151" s="79"/>
      <c r="I151" s="80"/>
      <c r="J151" s="67" t="e">
        <f t="shared" si="0"/>
        <v>#DIV/0!</v>
      </c>
      <c r="K151" s="50"/>
      <c r="L151" s="50"/>
      <c r="M151" s="49"/>
      <c r="N151" s="49"/>
      <c r="O151" s="49"/>
    </row>
    <row r="152" spans="1:15">
      <c r="A152" s="32">
        <v>145</v>
      </c>
      <c r="B152" s="49"/>
      <c r="C152" s="49"/>
      <c r="D152" s="49"/>
      <c r="E152" s="78"/>
      <c r="F152" s="78"/>
      <c r="G152" s="51"/>
      <c r="H152" s="79"/>
      <c r="I152" s="80"/>
      <c r="J152" s="67" t="e">
        <f t="shared" si="0"/>
        <v>#DIV/0!</v>
      </c>
      <c r="K152" s="50"/>
      <c r="L152" s="50"/>
      <c r="M152" s="49"/>
      <c r="N152" s="49"/>
      <c r="O152" s="49"/>
    </row>
    <row r="153" spans="1:15">
      <c r="A153" s="73">
        <v>146</v>
      </c>
      <c r="B153" s="49"/>
      <c r="C153" s="49"/>
      <c r="D153" s="49"/>
      <c r="E153" s="78"/>
      <c r="F153" s="78"/>
      <c r="G153" s="51"/>
      <c r="H153" s="79"/>
      <c r="I153" s="80"/>
      <c r="J153" s="41" t="e">
        <f t="shared" si="0"/>
        <v>#DIV/0!</v>
      </c>
      <c r="K153" s="50"/>
      <c r="L153" s="50"/>
      <c r="M153" s="49"/>
      <c r="N153" s="49"/>
      <c r="O153" s="49"/>
    </row>
    <row r="154" spans="1:15">
      <c r="A154" s="73">
        <v>147</v>
      </c>
      <c r="B154" s="49"/>
      <c r="C154" s="49"/>
      <c r="D154" s="49"/>
      <c r="E154" s="78"/>
      <c r="F154" s="78"/>
      <c r="G154" s="51"/>
      <c r="H154" s="79"/>
      <c r="I154" s="80"/>
      <c r="J154" s="67" t="e">
        <f t="shared" si="0"/>
        <v>#DIV/0!</v>
      </c>
      <c r="K154" s="50"/>
      <c r="L154" s="50"/>
      <c r="M154" s="49"/>
      <c r="N154" s="49"/>
      <c r="O154" s="49"/>
    </row>
    <row r="155" spans="1:15">
      <c r="A155" s="32">
        <v>148</v>
      </c>
      <c r="B155" s="49"/>
      <c r="C155" s="49"/>
      <c r="D155" s="49"/>
      <c r="E155" s="78"/>
      <c r="F155" s="78"/>
      <c r="G155" s="51"/>
      <c r="H155" s="79"/>
      <c r="I155" s="80"/>
      <c r="J155" s="67" t="e">
        <f t="shared" si="0"/>
        <v>#DIV/0!</v>
      </c>
      <c r="K155" s="50"/>
      <c r="L155" s="50"/>
      <c r="M155" s="49"/>
      <c r="N155" s="49"/>
      <c r="O155" s="49"/>
    </row>
    <row r="156" spans="1:15">
      <c r="A156" s="32">
        <v>149</v>
      </c>
      <c r="B156" s="49"/>
      <c r="C156" s="49"/>
      <c r="D156" s="49"/>
      <c r="E156" s="78"/>
      <c r="F156" s="78"/>
      <c r="G156" s="51"/>
      <c r="H156" s="79"/>
      <c r="I156" s="80"/>
      <c r="J156" s="41" t="e">
        <f t="shared" si="0"/>
        <v>#DIV/0!</v>
      </c>
      <c r="K156" s="50"/>
      <c r="L156" s="50"/>
      <c r="M156" s="49"/>
      <c r="N156" s="49"/>
      <c r="O156" s="49"/>
    </row>
    <row r="157" spans="1:15">
      <c r="A157" s="32">
        <v>150</v>
      </c>
      <c r="B157" s="49"/>
      <c r="C157" s="49"/>
      <c r="D157" s="49"/>
      <c r="E157" s="78"/>
      <c r="F157" s="78"/>
      <c r="G157" s="51"/>
      <c r="H157" s="79"/>
      <c r="I157" s="80"/>
      <c r="J157" s="67" t="e">
        <f t="shared" si="0"/>
        <v>#DIV/0!</v>
      </c>
      <c r="K157" s="50"/>
      <c r="L157" s="50"/>
      <c r="M157" s="49"/>
      <c r="N157" s="49"/>
      <c r="O157" s="49"/>
    </row>
    <row r="158" spans="1:15">
      <c r="A158" s="73">
        <v>151</v>
      </c>
      <c r="B158" s="49"/>
      <c r="C158" s="49"/>
      <c r="D158" s="49"/>
      <c r="E158" s="78"/>
      <c r="F158" s="78"/>
      <c r="G158" s="51"/>
      <c r="H158" s="79"/>
      <c r="I158" s="80"/>
      <c r="J158" s="67" t="e">
        <f t="shared" si="0"/>
        <v>#DIV/0!</v>
      </c>
      <c r="K158" s="50"/>
      <c r="L158" s="50"/>
      <c r="M158" s="49"/>
      <c r="N158" s="49"/>
      <c r="O158" s="49"/>
    </row>
    <row r="159" spans="1:15">
      <c r="A159" s="73">
        <v>152</v>
      </c>
      <c r="B159" s="49"/>
      <c r="C159" s="49"/>
      <c r="D159" s="49"/>
      <c r="E159" s="78"/>
      <c r="F159" s="78"/>
      <c r="G159" s="51"/>
      <c r="H159" s="79"/>
      <c r="I159" s="80"/>
      <c r="J159" s="41" t="e">
        <f t="shared" si="0"/>
        <v>#DIV/0!</v>
      </c>
      <c r="K159" s="50"/>
      <c r="L159" s="50"/>
      <c r="M159" s="49"/>
      <c r="N159" s="49"/>
      <c r="O159" s="49"/>
    </row>
    <row r="160" spans="1:15">
      <c r="A160" s="32">
        <v>153</v>
      </c>
      <c r="B160" s="49"/>
      <c r="C160" s="49"/>
      <c r="D160" s="49"/>
      <c r="E160" s="78"/>
      <c r="F160" s="78"/>
      <c r="G160" s="51"/>
      <c r="H160" s="79"/>
      <c r="I160" s="80"/>
      <c r="J160" s="67" t="e">
        <f t="shared" si="0"/>
        <v>#DIV/0!</v>
      </c>
      <c r="K160" s="50"/>
      <c r="L160" s="50"/>
      <c r="M160" s="49"/>
      <c r="N160" s="49"/>
      <c r="O160" s="49"/>
    </row>
    <row r="161" spans="1:15">
      <c r="A161" s="32">
        <v>154</v>
      </c>
      <c r="B161" s="49"/>
      <c r="C161" s="49"/>
      <c r="D161" s="49"/>
      <c r="E161" s="78"/>
      <c r="F161" s="78"/>
      <c r="G161" s="51"/>
      <c r="H161" s="79"/>
      <c r="I161" s="80"/>
      <c r="J161" s="67" t="e">
        <f t="shared" si="0"/>
        <v>#DIV/0!</v>
      </c>
      <c r="K161" s="50"/>
      <c r="L161" s="50"/>
      <c r="M161" s="49"/>
      <c r="N161" s="49"/>
      <c r="O161" s="49"/>
    </row>
    <row r="162" spans="1:15">
      <c r="A162" s="32">
        <v>155</v>
      </c>
      <c r="B162" s="49"/>
      <c r="C162" s="49"/>
      <c r="D162" s="49"/>
      <c r="E162" s="78"/>
      <c r="F162" s="78"/>
      <c r="G162" s="51"/>
      <c r="H162" s="79"/>
      <c r="I162" s="80"/>
      <c r="J162" s="41" t="e">
        <f t="shared" si="0"/>
        <v>#DIV/0!</v>
      </c>
      <c r="K162" s="50"/>
      <c r="L162" s="50"/>
      <c r="M162" s="49"/>
      <c r="N162" s="49"/>
      <c r="O162" s="49"/>
    </row>
    <row r="163" spans="1:15">
      <c r="A163" s="73">
        <v>156</v>
      </c>
      <c r="B163" s="49"/>
      <c r="C163" s="49"/>
      <c r="D163" s="49"/>
      <c r="E163" s="78"/>
      <c r="F163" s="78"/>
      <c r="G163" s="51"/>
      <c r="H163" s="79"/>
      <c r="I163" s="80"/>
      <c r="J163" s="67" t="e">
        <f t="shared" si="0"/>
        <v>#DIV/0!</v>
      </c>
      <c r="K163" s="50"/>
      <c r="L163" s="50"/>
      <c r="M163" s="49"/>
      <c r="N163" s="49"/>
      <c r="O163" s="49"/>
    </row>
    <row r="164" spans="1:15">
      <c r="A164" s="73">
        <v>157</v>
      </c>
      <c r="B164" s="49"/>
      <c r="C164" s="49"/>
      <c r="D164" s="49"/>
      <c r="E164" s="78"/>
      <c r="F164" s="78"/>
      <c r="G164" s="51"/>
      <c r="H164" s="79"/>
      <c r="I164" s="80"/>
      <c r="J164" s="67" t="e">
        <f t="shared" si="0"/>
        <v>#DIV/0!</v>
      </c>
      <c r="K164" s="50"/>
      <c r="L164" s="50"/>
      <c r="M164" s="49"/>
      <c r="N164" s="49"/>
      <c r="O164" s="49"/>
    </row>
    <row r="165" spans="1:15">
      <c r="A165" s="32">
        <v>158</v>
      </c>
      <c r="B165" s="49"/>
      <c r="C165" s="49"/>
      <c r="D165" s="49"/>
      <c r="E165" s="78"/>
      <c r="F165" s="78"/>
      <c r="G165" s="51"/>
      <c r="H165" s="79"/>
      <c r="I165" s="80"/>
      <c r="J165" s="41" t="e">
        <f t="shared" si="0"/>
        <v>#DIV/0!</v>
      </c>
      <c r="K165" s="50"/>
      <c r="L165" s="50"/>
      <c r="M165" s="49"/>
      <c r="N165" s="49"/>
      <c r="O165" s="49"/>
    </row>
    <row r="166" spans="1:15">
      <c r="A166" s="32">
        <v>159</v>
      </c>
      <c r="B166" s="49"/>
      <c r="C166" s="49"/>
      <c r="D166" s="49"/>
      <c r="E166" s="78"/>
      <c r="F166" s="78"/>
      <c r="G166" s="51"/>
      <c r="H166" s="79"/>
      <c r="I166" s="80"/>
      <c r="J166" s="67" t="e">
        <f t="shared" si="0"/>
        <v>#DIV/0!</v>
      </c>
      <c r="K166" s="50"/>
      <c r="L166" s="50"/>
      <c r="M166" s="49"/>
      <c r="N166" s="49"/>
      <c r="O166" s="49"/>
    </row>
    <row r="167" spans="1:15">
      <c r="A167" s="32">
        <v>160</v>
      </c>
      <c r="B167" s="49"/>
      <c r="C167" s="49"/>
      <c r="D167" s="49"/>
      <c r="E167" s="78"/>
      <c r="F167" s="78"/>
      <c r="G167" s="51"/>
      <c r="H167" s="79"/>
      <c r="I167" s="80"/>
      <c r="J167" s="67" t="e">
        <f t="shared" si="0"/>
        <v>#DIV/0!</v>
      </c>
      <c r="K167" s="50"/>
      <c r="L167" s="50"/>
      <c r="M167" s="49"/>
      <c r="N167" s="49"/>
      <c r="O167" s="49"/>
    </row>
    <row r="168" spans="1:15">
      <c r="A168" s="73">
        <v>161</v>
      </c>
      <c r="B168" s="49"/>
      <c r="C168" s="49"/>
      <c r="D168" s="49"/>
      <c r="E168" s="78"/>
      <c r="F168" s="78"/>
      <c r="G168" s="51"/>
      <c r="H168" s="79"/>
      <c r="I168" s="80"/>
      <c r="J168" s="41" t="e">
        <f t="shared" si="0"/>
        <v>#DIV/0!</v>
      </c>
      <c r="K168" s="50"/>
      <c r="L168" s="50"/>
      <c r="M168" s="49"/>
      <c r="N168" s="49"/>
      <c r="O168" s="49"/>
    </row>
    <row r="169" spans="1:15">
      <c r="A169" s="73">
        <v>162</v>
      </c>
      <c r="B169" s="49"/>
      <c r="C169" s="49"/>
      <c r="D169" s="49"/>
      <c r="E169" s="78"/>
      <c r="F169" s="78"/>
      <c r="G169" s="51"/>
      <c r="H169" s="79"/>
      <c r="I169" s="80"/>
      <c r="J169" s="67" t="e">
        <f t="shared" si="0"/>
        <v>#DIV/0!</v>
      </c>
      <c r="K169" s="50"/>
      <c r="L169" s="50"/>
      <c r="M169" s="49"/>
      <c r="N169" s="49"/>
      <c r="O169" s="49"/>
    </row>
    <row r="170" spans="1:15">
      <c r="A170" s="32">
        <v>163</v>
      </c>
      <c r="B170" s="49"/>
      <c r="C170" s="49"/>
      <c r="D170" s="49"/>
      <c r="E170" s="78"/>
      <c r="F170" s="78"/>
      <c r="G170" s="51"/>
      <c r="H170" s="79"/>
      <c r="I170" s="80"/>
      <c r="J170" s="67" t="e">
        <f t="shared" si="0"/>
        <v>#DIV/0!</v>
      </c>
      <c r="K170" s="50"/>
      <c r="L170" s="50"/>
      <c r="M170" s="49"/>
      <c r="N170" s="49"/>
      <c r="O170" s="49"/>
    </row>
    <row r="171" spans="1:15">
      <c r="A171" s="32">
        <v>164</v>
      </c>
      <c r="B171" s="49"/>
      <c r="C171" s="49"/>
      <c r="D171" s="49"/>
      <c r="E171" s="78"/>
      <c r="F171" s="78"/>
      <c r="G171" s="51"/>
      <c r="H171" s="79"/>
      <c r="I171" s="80"/>
      <c r="J171" s="41" t="e">
        <f t="shared" si="0"/>
        <v>#DIV/0!</v>
      </c>
      <c r="K171" s="50"/>
      <c r="L171" s="50"/>
      <c r="M171" s="49"/>
      <c r="N171" s="49"/>
      <c r="O171" s="49"/>
    </row>
    <row r="172" spans="1:15">
      <c r="A172" s="32">
        <v>165</v>
      </c>
      <c r="B172" s="49"/>
      <c r="C172" s="49"/>
      <c r="D172" s="49"/>
      <c r="E172" s="78"/>
      <c r="F172" s="78"/>
      <c r="G172" s="51"/>
      <c r="H172" s="79"/>
      <c r="I172" s="80"/>
      <c r="J172" s="67" t="e">
        <f t="shared" si="0"/>
        <v>#DIV/0!</v>
      </c>
      <c r="K172" s="50"/>
      <c r="L172" s="50"/>
      <c r="M172" s="49"/>
      <c r="N172" s="49"/>
      <c r="O172" s="49"/>
    </row>
    <row r="173" spans="1:15">
      <c r="A173" s="73">
        <v>166</v>
      </c>
      <c r="B173" s="49"/>
      <c r="C173" s="49"/>
      <c r="D173" s="49"/>
      <c r="E173" s="78"/>
      <c r="F173" s="78"/>
      <c r="G173" s="51"/>
      <c r="H173" s="79"/>
      <c r="I173" s="80"/>
      <c r="J173" s="67" t="e">
        <f t="shared" si="0"/>
        <v>#DIV/0!</v>
      </c>
      <c r="K173" s="50"/>
      <c r="L173" s="50"/>
      <c r="M173" s="49"/>
      <c r="N173" s="49"/>
      <c r="O173" s="49"/>
    </row>
    <row r="174" spans="1:15">
      <c r="A174" s="73">
        <v>167</v>
      </c>
      <c r="B174" s="49"/>
      <c r="C174" s="49"/>
      <c r="D174" s="49"/>
      <c r="E174" s="78"/>
      <c r="F174" s="78"/>
      <c r="G174" s="51"/>
      <c r="H174" s="79"/>
      <c r="I174" s="80"/>
      <c r="J174" s="41" t="e">
        <f t="shared" si="0"/>
        <v>#DIV/0!</v>
      </c>
      <c r="K174" s="50"/>
      <c r="L174" s="50"/>
      <c r="M174" s="49"/>
      <c r="N174" s="49"/>
      <c r="O174" s="49"/>
    </row>
    <row r="175" spans="1:15">
      <c r="A175" s="32">
        <v>168</v>
      </c>
      <c r="B175" s="49"/>
      <c r="C175" s="49"/>
      <c r="D175" s="49"/>
      <c r="E175" s="78"/>
      <c r="F175" s="78"/>
      <c r="G175" s="51"/>
      <c r="H175" s="79"/>
      <c r="I175" s="80"/>
      <c r="J175" s="67" t="e">
        <f t="shared" si="0"/>
        <v>#DIV/0!</v>
      </c>
      <c r="K175" s="50"/>
      <c r="L175" s="50"/>
      <c r="M175" s="49"/>
      <c r="N175" s="49"/>
      <c r="O175" s="49"/>
    </row>
    <row r="176" spans="1:15">
      <c r="A176" s="32">
        <v>169</v>
      </c>
      <c r="B176" s="49"/>
      <c r="C176" s="49"/>
      <c r="D176" s="49"/>
      <c r="E176" s="78"/>
      <c r="F176" s="78"/>
      <c r="G176" s="51"/>
      <c r="H176" s="79"/>
      <c r="I176" s="80"/>
      <c r="J176" s="67" t="e">
        <f t="shared" si="0"/>
        <v>#DIV/0!</v>
      </c>
      <c r="K176" s="50"/>
      <c r="L176" s="50"/>
      <c r="M176" s="49"/>
      <c r="N176" s="49"/>
      <c r="O176" s="49"/>
    </row>
    <row r="177" spans="1:15">
      <c r="A177" s="32">
        <v>170</v>
      </c>
      <c r="B177" s="49"/>
      <c r="C177" s="49"/>
      <c r="D177" s="49"/>
      <c r="E177" s="78"/>
      <c r="F177" s="78"/>
      <c r="G177" s="51"/>
      <c r="H177" s="79"/>
      <c r="I177" s="80"/>
      <c r="J177" s="41" t="e">
        <f t="shared" si="0"/>
        <v>#DIV/0!</v>
      </c>
      <c r="K177" s="50"/>
      <c r="L177" s="50"/>
      <c r="M177" s="49"/>
      <c r="N177" s="49"/>
      <c r="O177" s="49"/>
    </row>
    <row r="178" spans="1:15">
      <c r="A178" s="73">
        <v>171</v>
      </c>
      <c r="B178" s="49"/>
      <c r="C178" s="49"/>
      <c r="D178" s="49"/>
      <c r="E178" s="78"/>
      <c r="F178" s="78"/>
      <c r="G178" s="51"/>
      <c r="H178" s="79"/>
      <c r="I178" s="80"/>
      <c r="J178" s="67" t="e">
        <f t="shared" si="0"/>
        <v>#DIV/0!</v>
      </c>
      <c r="K178" s="50"/>
      <c r="L178" s="50"/>
      <c r="M178" s="49"/>
      <c r="N178" s="49"/>
      <c r="O178" s="49"/>
    </row>
    <row r="179" spans="1:15">
      <c r="A179" s="73">
        <v>172</v>
      </c>
      <c r="B179" s="49"/>
      <c r="C179" s="49"/>
      <c r="D179" s="49"/>
      <c r="E179" s="78"/>
      <c r="F179" s="78"/>
      <c r="G179" s="51"/>
      <c r="H179" s="79"/>
      <c r="I179" s="80"/>
      <c r="J179" s="67" t="e">
        <f t="shared" si="0"/>
        <v>#DIV/0!</v>
      </c>
      <c r="K179" s="50"/>
      <c r="L179" s="50"/>
      <c r="M179" s="49"/>
      <c r="N179" s="49"/>
      <c r="O179" s="49"/>
    </row>
    <row r="180" spans="1:15">
      <c r="A180" s="32">
        <v>173</v>
      </c>
      <c r="B180" s="49"/>
      <c r="C180" s="49"/>
      <c r="D180" s="49"/>
      <c r="E180" s="78"/>
      <c r="F180" s="78"/>
      <c r="G180" s="51"/>
      <c r="H180" s="79"/>
      <c r="I180" s="80"/>
      <c r="J180" s="41" t="e">
        <f t="shared" si="0"/>
        <v>#DIV/0!</v>
      </c>
      <c r="K180" s="50"/>
      <c r="L180" s="50"/>
      <c r="M180" s="49"/>
      <c r="N180" s="49"/>
      <c r="O180" s="49"/>
    </row>
    <row r="181" spans="1:15">
      <c r="A181" s="32">
        <v>174</v>
      </c>
      <c r="B181" s="49"/>
      <c r="C181" s="49"/>
      <c r="D181" s="49"/>
      <c r="E181" s="78"/>
      <c r="F181" s="78"/>
      <c r="G181" s="51"/>
      <c r="H181" s="79"/>
      <c r="I181" s="80"/>
      <c r="J181" s="67" t="e">
        <f t="shared" si="0"/>
        <v>#DIV/0!</v>
      </c>
      <c r="K181" s="50"/>
      <c r="L181" s="50"/>
      <c r="M181" s="49"/>
      <c r="N181" s="49"/>
      <c r="O181" s="49"/>
    </row>
    <row r="182" spans="1:15">
      <c r="A182" s="32">
        <v>175</v>
      </c>
      <c r="B182" s="49"/>
      <c r="C182" s="49"/>
      <c r="D182" s="49"/>
      <c r="E182" s="78"/>
      <c r="F182" s="78"/>
      <c r="G182" s="51"/>
      <c r="H182" s="79"/>
      <c r="I182" s="80"/>
      <c r="J182" s="67" t="e">
        <f t="shared" si="0"/>
        <v>#DIV/0!</v>
      </c>
      <c r="K182" s="50"/>
      <c r="L182" s="50"/>
      <c r="M182" s="49"/>
      <c r="N182" s="49"/>
      <c r="O182" s="49"/>
    </row>
    <row r="183" spans="1:15">
      <c r="A183" s="73">
        <v>176</v>
      </c>
      <c r="B183" s="49"/>
      <c r="C183" s="49"/>
      <c r="D183" s="49"/>
      <c r="E183" s="78"/>
      <c r="F183" s="78"/>
      <c r="G183" s="51"/>
      <c r="H183" s="79"/>
      <c r="I183" s="80"/>
      <c r="J183" s="41" t="e">
        <f t="shared" si="0"/>
        <v>#DIV/0!</v>
      </c>
      <c r="K183" s="50"/>
      <c r="L183" s="50"/>
      <c r="M183" s="49"/>
      <c r="N183" s="49"/>
      <c r="O183" s="49"/>
    </row>
    <row r="184" spans="1:15">
      <c r="A184" s="73">
        <v>177</v>
      </c>
      <c r="B184" s="49"/>
      <c r="C184" s="49"/>
      <c r="D184" s="49"/>
      <c r="E184" s="78"/>
      <c r="F184" s="78"/>
      <c r="G184" s="51"/>
      <c r="H184" s="79"/>
      <c r="I184" s="80"/>
      <c r="J184" s="67" t="e">
        <f t="shared" si="0"/>
        <v>#DIV/0!</v>
      </c>
      <c r="K184" s="50"/>
      <c r="L184" s="50"/>
      <c r="M184" s="49"/>
      <c r="N184" s="49"/>
      <c r="O184" s="49"/>
    </row>
    <row r="185" spans="1:15">
      <c r="A185" s="32">
        <v>178</v>
      </c>
      <c r="B185" s="49"/>
      <c r="C185" s="49"/>
      <c r="D185" s="49"/>
      <c r="E185" s="78"/>
      <c r="F185" s="78"/>
      <c r="G185" s="51"/>
      <c r="H185" s="79"/>
      <c r="I185" s="80"/>
      <c r="J185" s="67" t="e">
        <f t="shared" si="0"/>
        <v>#DIV/0!</v>
      </c>
      <c r="K185" s="50"/>
      <c r="L185" s="50"/>
      <c r="M185" s="49"/>
      <c r="N185" s="49"/>
      <c r="O185" s="49"/>
    </row>
    <row r="186" spans="1:15">
      <c r="A186" s="32">
        <v>179</v>
      </c>
      <c r="B186" s="49"/>
      <c r="C186" s="49"/>
      <c r="D186" s="49"/>
      <c r="E186" s="78"/>
      <c r="F186" s="78"/>
      <c r="G186" s="51"/>
      <c r="H186" s="79"/>
      <c r="I186" s="80"/>
      <c r="J186" s="41" t="e">
        <f t="shared" si="0"/>
        <v>#DIV/0!</v>
      </c>
      <c r="K186" s="50"/>
      <c r="L186" s="50"/>
      <c r="M186" s="49"/>
      <c r="N186" s="49"/>
      <c r="O186" s="49"/>
    </row>
    <row r="187" spans="1:15">
      <c r="A187" s="32">
        <v>180</v>
      </c>
      <c r="B187" s="49"/>
      <c r="C187" s="49"/>
      <c r="D187" s="49"/>
      <c r="E187" s="78"/>
      <c r="F187" s="78"/>
      <c r="G187" s="51"/>
      <c r="H187" s="79"/>
      <c r="I187" s="80"/>
      <c r="J187" s="67" t="e">
        <f t="shared" si="0"/>
        <v>#DIV/0!</v>
      </c>
      <c r="K187" s="50"/>
      <c r="L187" s="50"/>
      <c r="M187" s="49"/>
      <c r="N187" s="49"/>
      <c r="O187" s="49"/>
    </row>
    <row r="188" spans="1:15">
      <c r="A188" s="73">
        <v>181</v>
      </c>
      <c r="B188" s="49"/>
      <c r="C188" s="49"/>
      <c r="D188" s="49"/>
      <c r="E188" s="78"/>
      <c r="F188" s="78"/>
      <c r="G188" s="51"/>
      <c r="H188" s="79"/>
      <c r="I188" s="80"/>
      <c r="J188" s="67" t="e">
        <f t="shared" si="0"/>
        <v>#DIV/0!</v>
      </c>
      <c r="K188" s="50"/>
      <c r="L188" s="50"/>
      <c r="M188" s="49"/>
      <c r="N188" s="49"/>
      <c r="O188" s="49"/>
    </row>
    <row r="189" spans="1:15">
      <c r="A189" s="73">
        <v>182</v>
      </c>
      <c r="B189" s="49"/>
      <c r="C189" s="49"/>
      <c r="D189" s="49"/>
      <c r="E189" s="78"/>
      <c r="F189" s="78"/>
      <c r="G189" s="51"/>
      <c r="H189" s="79"/>
      <c r="I189" s="80"/>
      <c r="J189" s="41" t="e">
        <f t="shared" si="0"/>
        <v>#DIV/0!</v>
      </c>
      <c r="K189" s="50"/>
      <c r="L189" s="50"/>
      <c r="M189" s="49"/>
      <c r="N189" s="49"/>
      <c r="O189" s="49"/>
    </row>
    <row r="190" spans="1:15">
      <c r="A190" s="32">
        <v>183</v>
      </c>
      <c r="B190" s="49"/>
      <c r="C190" s="49"/>
      <c r="D190" s="49"/>
      <c r="E190" s="78"/>
      <c r="F190" s="78"/>
      <c r="G190" s="51"/>
      <c r="H190" s="79"/>
      <c r="I190" s="80"/>
      <c r="J190" s="67" t="e">
        <f t="shared" si="0"/>
        <v>#DIV/0!</v>
      </c>
      <c r="K190" s="50"/>
      <c r="L190" s="50"/>
      <c r="M190" s="49"/>
      <c r="N190" s="49"/>
      <c r="O190" s="49"/>
    </row>
    <row r="191" spans="1:15">
      <c r="A191" s="32">
        <v>184</v>
      </c>
      <c r="B191" s="49"/>
      <c r="C191" s="49"/>
      <c r="D191" s="49"/>
      <c r="E191" s="78"/>
      <c r="F191" s="78"/>
      <c r="G191" s="51"/>
      <c r="H191" s="79"/>
      <c r="I191" s="80"/>
      <c r="J191" s="67" t="e">
        <f t="shared" si="0"/>
        <v>#DIV/0!</v>
      </c>
      <c r="K191" s="50"/>
      <c r="L191" s="50"/>
      <c r="M191" s="49"/>
      <c r="N191" s="49"/>
      <c r="O191" s="49"/>
    </row>
    <row r="192" spans="1:15">
      <c r="A192" s="32">
        <v>185</v>
      </c>
      <c r="B192" s="49"/>
      <c r="C192" s="49"/>
      <c r="D192" s="49"/>
      <c r="E192" s="78"/>
      <c r="F192" s="78"/>
      <c r="G192" s="51"/>
      <c r="H192" s="79"/>
      <c r="I192" s="80"/>
      <c r="J192" s="41" t="e">
        <f t="shared" si="0"/>
        <v>#DIV/0!</v>
      </c>
      <c r="K192" s="50"/>
      <c r="L192" s="50"/>
      <c r="M192" s="49"/>
      <c r="N192" s="49"/>
      <c r="O192" s="49"/>
    </row>
    <row r="193" spans="1:15">
      <c r="A193" s="73">
        <v>186</v>
      </c>
      <c r="B193" s="49"/>
      <c r="C193" s="49"/>
      <c r="D193" s="49"/>
      <c r="E193" s="78"/>
      <c r="F193" s="78"/>
      <c r="G193" s="51"/>
      <c r="H193" s="79"/>
      <c r="I193" s="80"/>
      <c r="J193" s="67" t="e">
        <f t="shared" si="0"/>
        <v>#DIV/0!</v>
      </c>
      <c r="K193" s="50"/>
      <c r="L193" s="50"/>
      <c r="M193" s="49"/>
      <c r="N193" s="49"/>
      <c r="O193" s="49"/>
    </row>
    <row r="194" spans="1:15">
      <c r="A194" s="73">
        <v>187</v>
      </c>
      <c r="B194" s="49"/>
      <c r="C194" s="49"/>
      <c r="D194" s="49"/>
      <c r="E194" s="78"/>
      <c r="F194" s="78"/>
      <c r="G194" s="51"/>
      <c r="H194" s="79"/>
      <c r="I194" s="80"/>
      <c r="J194" s="67" t="e">
        <f t="shared" si="0"/>
        <v>#DIV/0!</v>
      </c>
      <c r="K194" s="50"/>
      <c r="L194" s="50"/>
      <c r="M194" s="49"/>
      <c r="N194" s="49"/>
      <c r="O194" s="49"/>
    </row>
    <row r="195" spans="1:15">
      <c r="A195" s="32">
        <v>188</v>
      </c>
      <c r="B195" s="49"/>
      <c r="C195" s="49"/>
      <c r="D195" s="49"/>
      <c r="E195" s="78"/>
      <c r="F195" s="78"/>
      <c r="G195" s="51"/>
      <c r="H195" s="79"/>
      <c r="I195" s="80"/>
      <c r="J195" s="41" t="e">
        <f t="shared" si="0"/>
        <v>#DIV/0!</v>
      </c>
      <c r="K195" s="50"/>
      <c r="L195" s="50"/>
      <c r="M195" s="49"/>
      <c r="N195" s="49"/>
      <c r="O195" s="49"/>
    </row>
    <row r="196" spans="1:15">
      <c r="A196" s="32">
        <v>189</v>
      </c>
      <c r="B196" s="49"/>
      <c r="C196" s="49"/>
      <c r="D196" s="49"/>
      <c r="E196" s="78"/>
      <c r="F196" s="78"/>
      <c r="G196" s="51"/>
      <c r="H196" s="79"/>
      <c r="I196" s="80"/>
      <c r="J196" s="67" t="e">
        <f t="shared" si="0"/>
        <v>#DIV/0!</v>
      </c>
      <c r="K196" s="50"/>
      <c r="L196" s="50"/>
      <c r="M196" s="49"/>
      <c r="N196" s="49"/>
      <c r="O196" s="49"/>
    </row>
    <row r="197" spans="1:15">
      <c r="A197" s="32">
        <v>190</v>
      </c>
      <c r="B197" s="49"/>
      <c r="C197" s="49"/>
      <c r="D197" s="49"/>
      <c r="E197" s="78"/>
      <c r="F197" s="78"/>
      <c r="G197" s="51"/>
      <c r="H197" s="79"/>
      <c r="I197" s="80"/>
      <c r="J197" s="67" t="e">
        <f t="shared" si="0"/>
        <v>#DIV/0!</v>
      </c>
      <c r="K197" s="50"/>
      <c r="L197" s="50"/>
      <c r="M197" s="49"/>
      <c r="N197" s="49"/>
      <c r="O197" s="49"/>
    </row>
    <row r="198" spans="1:15">
      <c r="A198" s="73">
        <v>191</v>
      </c>
      <c r="B198" s="49"/>
      <c r="C198" s="49"/>
      <c r="D198" s="49"/>
      <c r="E198" s="78"/>
      <c r="F198" s="78"/>
      <c r="G198" s="51"/>
      <c r="H198" s="79"/>
      <c r="I198" s="80"/>
      <c r="J198" s="41" t="e">
        <f t="shared" si="0"/>
        <v>#DIV/0!</v>
      </c>
      <c r="K198" s="50"/>
      <c r="L198" s="50"/>
      <c r="M198" s="49"/>
      <c r="N198" s="49"/>
      <c r="O198" s="49"/>
    </row>
    <row r="199" spans="1:15">
      <c r="A199" s="73">
        <v>192</v>
      </c>
      <c r="B199" s="49"/>
      <c r="C199" s="49"/>
      <c r="D199" s="49"/>
      <c r="E199" s="78"/>
      <c r="F199" s="78"/>
      <c r="G199" s="51"/>
      <c r="H199" s="79"/>
      <c r="I199" s="80"/>
      <c r="J199" s="67" t="e">
        <f t="shared" si="0"/>
        <v>#DIV/0!</v>
      </c>
      <c r="K199" s="50"/>
      <c r="L199" s="50"/>
      <c r="M199" s="49"/>
      <c r="N199" s="49"/>
      <c r="O199" s="49"/>
    </row>
    <row r="200" spans="1:15">
      <c r="A200" s="32">
        <v>193</v>
      </c>
      <c r="B200" s="49"/>
      <c r="C200" s="49"/>
      <c r="D200" s="49"/>
      <c r="E200" s="78"/>
      <c r="F200" s="78"/>
      <c r="G200" s="51"/>
      <c r="H200" s="79"/>
      <c r="I200" s="80"/>
      <c r="J200" s="67" t="e">
        <f t="shared" si="0"/>
        <v>#DIV/0!</v>
      </c>
      <c r="K200" s="50"/>
      <c r="L200" s="50"/>
      <c r="M200" s="49"/>
      <c r="N200" s="49"/>
      <c r="O200" s="49"/>
    </row>
    <row r="201" spans="1:15">
      <c r="A201" s="32">
        <v>194</v>
      </c>
      <c r="B201" s="49"/>
      <c r="C201" s="49"/>
      <c r="D201" s="49"/>
      <c r="E201" s="78"/>
      <c r="F201" s="78"/>
      <c r="G201" s="51"/>
      <c r="H201" s="79"/>
      <c r="I201" s="80"/>
      <c r="J201" s="41" t="e">
        <f t="shared" si="0"/>
        <v>#DIV/0!</v>
      </c>
      <c r="K201" s="50"/>
      <c r="L201" s="50"/>
      <c r="M201" s="49"/>
      <c r="N201" s="49"/>
      <c r="O201" s="49"/>
    </row>
    <row r="202" spans="1:15">
      <c r="A202" s="32">
        <v>195</v>
      </c>
      <c r="B202" s="49"/>
      <c r="C202" s="49"/>
      <c r="D202" s="49"/>
      <c r="E202" s="78"/>
      <c r="F202" s="78"/>
      <c r="G202" s="51"/>
      <c r="H202" s="79"/>
      <c r="I202" s="80"/>
      <c r="J202" s="67" t="e">
        <f t="shared" si="0"/>
        <v>#DIV/0!</v>
      </c>
      <c r="K202" s="50"/>
      <c r="L202" s="50"/>
      <c r="M202" s="49"/>
      <c r="N202" s="49"/>
      <c r="O202" s="49"/>
    </row>
    <row r="203" spans="1:15">
      <c r="A203" s="73">
        <v>196</v>
      </c>
      <c r="B203" s="49"/>
      <c r="C203" s="49"/>
      <c r="D203" s="49"/>
      <c r="E203" s="78"/>
      <c r="F203" s="78"/>
      <c r="G203" s="51"/>
      <c r="H203" s="79"/>
      <c r="I203" s="80"/>
      <c r="J203" s="67" t="e">
        <f t="shared" si="0"/>
        <v>#DIV/0!</v>
      </c>
      <c r="K203" s="50"/>
      <c r="L203" s="50"/>
      <c r="M203" s="49"/>
      <c r="N203" s="49"/>
      <c r="O203" s="49"/>
    </row>
    <row r="204" spans="1:15">
      <c r="A204" s="73">
        <v>197</v>
      </c>
      <c r="B204" s="49"/>
      <c r="C204" s="49"/>
      <c r="D204" s="49"/>
      <c r="E204" s="78"/>
      <c r="F204" s="78"/>
      <c r="G204" s="51"/>
      <c r="H204" s="79"/>
      <c r="I204" s="80"/>
      <c r="J204" s="41" t="e">
        <f t="shared" si="0"/>
        <v>#DIV/0!</v>
      </c>
      <c r="K204" s="50"/>
      <c r="L204" s="50"/>
      <c r="M204" s="49"/>
      <c r="N204" s="49"/>
      <c r="O204" s="49"/>
    </row>
    <row r="205" spans="1:15">
      <c r="A205" s="32">
        <v>198</v>
      </c>
      <c r="B205" s="49"/>
      <c r="C205" s="49"/>
      <c r="D205" s="49"/>
      <c r="E205" s="78"/>
      <c r="F205" s="78"/>
      <c r="G205" s="51"/>
      <c r="H205" s="79"/>
      <c r="I205" s="80"/>
      <c r="J205" s="67" t="e">
        <f t="shared" si="0"/>
        <v>#DIV/0!</v>
      </c>
      <c r="K205" s="50"/>
      <c r="L205" s="50"/>
      <c r="M205" s="49"/>
      <c r="N205" s="49"/>
      <c r="O205" s="49"/>
    </row>
    <row r="206" spans="1:15">
      <c r="A206" s="32">
        <v>199</v>
      </c>
      <c r="B206" s="49"/>
      <c r="C206" s="49"/>
      <c r="D206" s="49"/>
      <c r="E206" s="78"/>
      <c r="F206" s="78"/>
      <c r="G206" s="51"/>
      <c r="H206" s="79"/>
      <c r="I206" s="80"/>
      <c r="J206" s="67" t="e">
        <f t="shared" si="0"/>
        <v>#DIV/0!</v>
      </c>
      <c r="K206" s="50"/>
      <c r="L206" s="50"/>
      <c r="M206" s="49"/>
      <c r="N206" s="49"/>
      <c r="O206" s="49"/>
    </row>
    <row r="207" spans="1:15">
      <c r="A207" s="32">
        <v>200</v>
      </c>
      <c r="B207" s="49"/>
      <c r="C207" s="49"/>
      <c r="D207" s="49"/>
      <c r="E207" s="78"/>
      <c r="F207" s="78"/>
      <c r="G207" s="51"/>
      <c r="H207" s="79"/>
      <c r="I207" s="80"/>
      <c r="J207" s="41" t="e">
        <f t="shared" si="0"/>
        <v>#DIV/0!</v>
      </c>
      <c r="K207" s="50"/>
      <c r="L207" s="50"/>
      <c r="M207" s="49"/>
      <c r="N207" s="49"/>
      <c r="O207" s="49"/>
    </row>
    <row r="208" spans="1:15">
      <c r="A208" s="73">
        <v>201</v>
      </c>
      <c r="B208" s="49"/>
      <c r="C208" s="49"/>
      <c r="D208" s="49"/>
      <c r="E208" s="78"/>
      <c r="F208" s="78"/>
      <c r="G208" s="51"/>
      <c r="H208" s="79"/>
      <c r="I208" s="80"/>
      <c r="J208" s="67" t="e">
        <f t="shared" si="0"/>
        <v>#DIV/0!</v>
      </c>
      <c r="K208" s="50"/>
      <c r="L208" s="50"/>
      <c r="M208" s="49"/>
      <c r="N208" s="49"/>
      <c r="O208" s="49"/>
    </row>
    <row r="209" spans="1:15">
      <c r="A209" s="73">
        <v>202</v>
      </c>
      <c r="B209" s="49"/>
      <c r="C209" s="49"/>
      <c r="D209" s="49"/>
      <c r="E209" s="78"/>
      <c r="F209" s="78"/>
      <c r="G209" s="51"/>
      <c r="H209" s="79"/>
      <c r="I209" s="80"/>
      <c r="J209" s="67" t="e">
        <f t="shared" si="0"/>
        <v>#DIV/0!</v>
      </c>
      <c r="K209" s="50"/>
      <c r="L209" s="50"/>
      <c r="M209" s="49"/>
      <c r="N209" s="49"/>
      <c r="O209" s="49"/>
    </row>
    <row r="210" spans="1:15">
      <c r="A210" s="32">
        <v>203</v>
      </c>
      <c r="B210" s="49"/>
      <c r="C210" s="49"/>
      <c r="D210" s="49"/>
      <c r="E210" s="78"/>
      <c r="F210" s="78"/>
      <c r="G210" s="51"/>
      <c r="H210" s="79"/>
      <c r="I210" s="80"/>
      <c r="J210" s="41" t="e">
        <f t="shared" si="0"/>
        <v>#DIV/0!</v>
      </c>
      <c r="K210" s="50"/>
      <c r="L210" s="50"/>
      <c r="M210" s="49"/>
      <c r="N210" s="49"/>
      <c r="O210" s="49"/>
    </row>
    <row r="211" spans="1:15">
      <c r="A211" s="32">
        <v>204</v>
      </c>
      <c r="B211" s="49"/>
      <c r="C211" s="49"/>
      <c r="D211" s="49"/>
      <c r="E211" s="78"/>
      <c r="F211" s="78"/>
      <c r="G211" s="51"/>
      <c r="H211" s="79"/>
      <c r="I211" s="80"/>
      <c r="J211" s="67" t="e">
        <f t="shared" si="0"/>
        <v>#DIV/0!</v>
      </c>
      <c r="K211" s="50"/>
      <c r="L211" s="50"/>
      <c r="M211" s="49"/>
      <c r="N211" s="49"/>
      <c r="O211" s="49"/>
    </row>
    <row r="212" spans="1:15">
      <c r="A212" s="32">
        <v>205</v>
      </c>
      <c r="B212" s="49"/>
      <c r="C212" s="49"/>
      <c r="D212" s="49"/>
      <c r="E212" s="78"/>
      <c r="F212" s="78"/>
      <c r="G212" s="51"/>
      <c r="H212" s="79"/>
      <c r="I212" s="80"/>
      <c r="J212" s="67" t="e">
        <f t="shared" si="0"/>
        <v>#DIV/0!</v>
      </c>
      <c r="K212" s="50"/>
      <c r="L212" s="50"/>
      <c r="M212" s="49"/>
      <c r="N212" s="49"/>
      <c r="O212" s="49"/>
    </row>
    <row r="213" spans="1:15">
      <c r="A213" s="73">
        <v>206</v>
      </c>
      <c r="B213" s="49"/>
      <c r="C213" s="49"/>
      <c r="D213" s="49"/>
      <c r="E213" s="78"/>
      <c r="F213" s="78"/>
      <c r="G213" s="51"/>
      <c r="H213" s="79"/>
      <c r="I213" s="80"/>
      <c r="J213" s="41" t="e">
        <f t="shared" si="0"/>
        <v>#DIV/0!</v>
      </c>
      <c r="K213" s="50"/>
      <c r="L213" s="50"/>
      <c r="M213" s="49"/>
      <c r="N213" s="49"/>
      <c r="O213" s="49"/>
    </row>
    <row r="214" spans="1:15">
      <c r="A214" s="73">
        <v>207</v>
      </c>
      <c r="B214" s="49"/>
      <c r="C214" s="49"/>
      <c r="D214" s="49"/>
      <c r="E214" s="78"/>
      <c r="F214" s="78"/>
      <c r="G214" s="51"/>
      <c r="H214" s="79"/>
      <c r="I214" s="80"/>
      <c r="J214" s="67" t="e">
        <f t="shared" si="0"/>
        <v>#DIV/0!</v>
      </c>
      <c r="K214" s="50"/>
      <c r="L214" s="50"/>
      <c r="M214" s="49"/>
      <c r="N214" s="49"/>
      <c r="O214" s="49"/>
    </row>
    <row r="215" spans="1:15">
      <c r="A215" s="32">
        <v>208</v>
      </c>
      <c r="B215" s="49"/>
      <c r="C215" s="49"/>
      <c r="D215" s="49"/>
      <c r="E215" s="78"/>
      <c r="F215" s="78"/>
      <c r="G215" s="51"/>
      <c r="H215" s="79"/>
      <c r="I215" s="80"/>
      <c r="J215" s="67" t="e">
        <f t="shared" si="0"/>
        <v>#DIV/0!</v>
      </c>
      <c r="K215" s="50"/>
      <c r="L215" s="50"/>
      <c r="M215" s="49"/>
      <c r="N215" s="49"/>
      <c r="O215" s="49"/>
    </row>
    <row r="216" spans="1:15">
      <c r="A216" s="32">
        <v>209</v>
      </c>
      <c r="B216" s="49"/>
      <c r="C216" s="49"/>
      <c r="D216" s="49"/>
      <c r="E216" s="78"/>
      <c r="F216" s="78"/>
      <c r="G216" s="51"/>
      <c r="H216" s="79"/>
      <c r="I216" s="80"/>
      <c r="J216" s="41" t="e">
        <f t="shared" si="0"/>
        <v>#DIV/0!</v>
      </c>
      <c r="K216" s="50"/>
      <c r="L216" s="50"/>
      <c r="M216" s="49"/>
      <c r="N216" s="49"/>
      <c r="O216" s="49"/>
    </row>
    <row r="217" spans="1:15">
      <c r="A217" s="32">
        <v>210</v>
      </c>
      <c r="B217" s="49"/>
      <c r="C217" s="49"/>
      <c r="D217" s="49"/>
      <c r="E217" s="78"/>
      <c r="F217" s="78"/>
      <c r="G217" s="51"/>
      <c r="H217" s="79"/>
      <c r="I217" s="80"/>
      <c r="J217" s="67" t="e">
        <f t="shared" si="0"/>
        <v>#DIV/0!</v>
      </c>
      <c r="K217" s="50"/>
      <c r="L217" s="50"/>
      <c r="M217" s="49"/>
      <c r="N217" s="49"/>
      <c r="O217" s="49"/>
    </row>
    <row r="218" spans="1:15">
      <c r="A218" s="73">
        <v>211</v>
      </c>
      <c r="B218" s="49"/>
      <c r="C218" s="49"/>
      <c r="D218" s="49"/>
      <c r="E218" s="78"/>
      <c r="F218" s="78"/>
      <c r="G218" s="51"/>
      <c r="H218" s="79"/>
      <c r="I218" s="80"/>
      <c r="J218" s="67" t="e">
        <f t="shared" si="0"/>
        <v>#DIV/0!</v>
      </c>
      <c r="K218" s="50"/>
      <c r="L218" s="50"/>
      <c r="M218" s="49"/>
      <c r="N218" s="49"/>
      <c r="O218" s="49"/>
    </row>
    <row r="219" spans="1:15">
      <c r="A219" s="73">
        <v>212</v>
      </c>
      <c r="B219" s="49"/>
      <c r="C219" s="49"/>
      <c r="D219" s="49"/>
      <c r="E219" s="78"/>
      <c r="F219" s="78"/>
      <c r="G219" s="51"/>
      <c r="H219" s="79"/>
      <c r="I219" s="80"/>
      <c r="J219" s="41" t="e">
        <f t="shared" si="0"/>
        <v>#DIV/0!</v>
      </c>
      <c r="K219" s="50"/>
      <c r="L219" s="50"/>
      <c r="M219" s="49"/>
      <c r="N219" s="49"/>
      <c r="O219" s="49"/>
    </row>
    <row r="220" spans="1:15">
      <c r="A220" s="32">
        <v>213</v>
      </c>
      <c r="B220" s="49"/>
      <c r="C220" s="49"/>
      <c r="D220" s="49"/>
      <c r="E220" s="78"/>
      <c r="F220" s="78"/>
      <c r="G220" s="51"/>
      <c r="H220" s="79"/>
      <c r="I220" s="80"/>
      <c r="J220" s="67" t="e">
        <f t="shared" si="0"/>
        <v>#DIV/0!</v>
      </c>
      <c r="K220" s="50"/>
      <c r="L220" s="50"/>
      <c r="M220" s="49"/>
      <c r="N220" s="49"/>
      <c r="O220" s="49"/>
    </row>
    <row r="221" spans="1:15">
      <c r="A221" s="32">
        <v>214</v>
      </c>
      <c r="B221" s="49"/>
      <c r="C221" s="49"/>
      <c r="D221" s="49"/>
      <c r="E221" s="78"/>
      <c r="F221" s="78"/>
      <c r="G221" s="51"/>
      <c r="H221" s="79"/>
      <c r="I221" s="80"/>
      <c r="J221" s="67" t="e">
        <f t="shared" si="0"/>
        <v>#DIV/0!</v>
      </c>
      <c r="K221" s="50"/>
      <c r="L221" s="50"/>
      <c r="M221" s="49"/>
      <c r="N221" s="49"/>
      <c r="O221" s="49"/>
    </row>
    <row r="222" spans="1:15">
      <c r="A222" s="32">
        <v>215</v>
      </c>
      <c r="B222" s="49"/>
      <c r="C222" s="49"/>
      <c r="D222" s="49"/>
      <c r="E222" s="78"/>
      <c r="F222" s="78"/>
      <c r="G222" s="51"/>
      <c r="H222" s="79"/>
      <c r="I222" s="80"/>
      <c r="J222" s="41" t="e">
        <f t="shared" si="0"/>
        <v>#DIV/0!</v>
      </c>
      <c r="K222" s="50"/>
      <c r="L222" s="50"/>
      <c r="M222" s="49"/>
      <c r="N222" s="49"/>
      <c r="O222" s="49"/>
    </row>
    <row r="223" spans="1:15">
      <c r="A223" s="73">
        <v>216</v>
      </c>
      <c r="B223" s="49"/>
      <c r="C223" s="49"/>
      <c r="D223" s="49"/>
      <c r="E223" s="78"/>
      <c r="F223" s="78"/>
      <c r="G223" s="51"/>
      <c r="H223" s="79"/>
      <c r="I223" s="80"/>
      <c r="J223" s="67" t="e">
        <f t="shared" si="0"/>
        <v>#DIV/0!</v>
      </c>
      <c r="K223" s="50"/>
      <c r="L223" s="50"/>
      <c r="M223" s="49"/>
      <c r="N223" s="49"/>
      <c r="O223" s="49"/>
    </row>
    <row r="224" spans="1:15">
      <c r="A224" s="73">
        <v>217</v>
      </c>
      <c r="B224" s="49"/>
      <c r="C224" s="49"/>
      <c r="D224" s="49"/>
      <c r="E224" s="78"/>
      <c r="F224" s="78"/>
      <c r="G224" s="51"/>
      <c r="H224" s="79"/>
      <c r="I224" s="80"/>
      <c r="J224" s="67" t="e">
        <f t="shared" si="0"/>
        <v>#DIV/0!</v>
      </c>
      <c r="K224" s="50"/>
      <c r="L224" s="50"/>
      <c r="M224" s="49"/>
      <c r="N224" s="49"/>
      <c r="O224" s="49"/>
    </row>
    <row r="225" spans="1:15">
      <c r="A225" s="32">
        <v>218</v>
      </c>
      <c r="B225" s="49"/>
      <c r="C225" s="49"/>
      <c r="D225" s="49"/>
      <c r="E225" s="78"/>
      <c r="F225" s="78"/>
      <c r="G225" s="51"/>
      <c r="H225" s="79"/>
      <c r="I225" s="80"/>
      <c r="J225" s="41" t="e">
        <f t="shared" si="0"/>
        <v>#DIV/0!</v>
      </c>
      <c r="K225" s="50"/>
      <c r="L225" s="50"/>
      <c r="M225" s="49"/>
      <c r="N225" s="49"/>
      <c r="O225" s="49"/>
    </row>
    <row r="226" spans="1:15">
      <c r="A226" s="32">
        <v>219</v>
      </c>
      <c r="B226" s="49"/>
      <c r="C226" s="49"/>
      <c r="D226" s="49"/>
      <c r="E226" s="78"/>
      <c r="F226" s="78"/>
      <c r="G226" s="51"/>
      <c r="H226" s="79"/>
      <c r="I226" s="80"/>
      <c r="J226" s="67" t="e">
        <f t="shared" si="0"/>
        <v>#DIV/0!</v>
      </c>
      <c r="K226" s="50"/>
      <c r="L226" s="50"/>
      <c r="M226" s="49"/>
      <c r="N226" s="49"/>
      <c r="O226" s="49"/>
    </row>
    <row r="227" spans="1:15">
      <c r="A227" s="32">
        <v>220</v>
      </c>
      <c r="B227" s="49"/>
      <c r="C227" s="49"/>
      <c r="D227" s="49"/>
      <c r="E227" s="78"/>
      <c r="F227" s="78"/>
      <c r="G227" s="51"/>
      <c r="H227" s="79"/>
      <c r="I227" s="80"/>
      <c r="J227" s="67" t="e">
        <f t="shared" si="0"/>
        <v>#DIV/0!</v>
      </c>
      <c r="K227" s="50"/>
      <c r="L227" s="50"/>
      <c r="M227" s="49"/>
      <c r="N227" s="49"/>
      <c r="O227" s="49"/>
    </row>
    <row r="228" spans="1:15">
      <c r="A228" s="73">
        <v>221</v>
      </c>
      <c r="B228" s="49"/>
      <c r="C228" s="49"/>
      <c r="D228" s="49"/>
      <c r="E228" s="78"/>
      <c r="F228" s="78"/>
      <c r="G228" s="51"/>
      <c r="H228" s="79"/>
      <c r="I228" s="80"/>
      <c r="J228" s="41" t="e">
        <f t="shared" si="0"/>
        <v>#DIV/0!</v>
      </c>
      <c r="K228" s="50"/>
      <c r="L228" s="50"/>
      <c r="M228" s="49"/>
      <c r="N228" s="49"/>
      <c r="O228" s="49"/>
    </row>
    <row r="229" spans="1:15">
      <c r="A229" s="73">
        <v>222</v>
      </c>
      <c r="B229" s="49"/>
      <c r="C229" s="49"/>
      <c r="D229" s="49"/>
      <c r="E229" s="78"/>
      <c r="F229" s="78"/>
      <c r="G229" s="51"/>
      <c r="H229" s="79"/>
      <c r="I229" s="80"/>
      <c r="J229" s="67" t="e">
        <f t="shared" si="0"/>
        <v>#DIV/0!</v>
      </c>
      <c r="K229" s="50"/>
      <c r="L229" s="50"/>
      <c r="M229" s="49"/>
      <c r="N229" s="49"/>
      <c r="O229" s="49"/>
    </row>
    <row r="230" spans="1:15">
      <c r="A230" s="32">
        <v>223</v>
      </c>
      <c r="B230" s="49"/>
      <c r="C230" s="49"/>
      <c r="D230" s="49"/>
      <c r="E230" s="78"/>
      <c r="F230" s="78"/>
      <c r="G230" s="51"/>
      <c r="H230" s="79"/>
      <c r="I230" s="80"/>
      <c r="J230" s="67" t="e">
        <f t="shared" si="0"/>
        <v>#DIV/0!</v>
      </c>
      <c r="K230" s="50"/>
      <c r="L230" s="50"/>
      <c r="M230" s="49"/>
      <c r="N230" s="49"/>
      <c r="O230" s="49"/>
    </row>
    <row r="231" spans="1:15">
      <c r="A231" s="32">
        <v>224</v>
      </c>
      <c r="B231" s="49"/>
      <c r="C231" s="49"/>
      <c r="D231" s="49"/>
      <c r="E231" s="78"/>
      <c r="F231" s="78"/>
      <c r="G231" s="51"/>
      <c r="H231" s="79"/>
      <c r="I231" s="80"/>
      <c r="J231" s="41" t="e">
        <f t="shared" si="0"/>
        <v>#DIV/0!</v>
      </c>
      <c r="K231" s="50"/>
      <c r="L231" s="50"/>
      <c r="M231" s="49"/>
      <c r="N231" s="49"/>
      <c r="O231" s="49"/>
    </row>
    <row r="232" spans="1:15">
      <c r="A232" s="32">
        <v>225</v>
      </c>
      <c r="B232" s="49"/>
      <c r="C232" s="49"/>
      <c r="D232" s="49"/>
      <c r="E232" s="78"/>
      <c r="F232" s="78"/>
      <c r="G232" s="51"/>
      <c r="H232" s="79"/>
      <c r="I232" s="80"/>
      <c r="J232" s="67" t="e">
        <f t="shared" si="0"/>
        <v>#DIV/0!</v>
      </c>
      <c r="K232" s="50"/>
      <c r="L232" s="50"/>
      <c r="M232" s="49"/>
      <c r="N232" s="49"/>
      <c r="O232" s="49"/>
    </row>
    <row r="233" spans="1:15">
      <c r="A233" s="73">
        <v>226</v>
      </c>
      <c r="B233" s="49"/>
      <c r="C233" s="49"/>
      <c r="D233" s="49"/>
      <c r="E233" s="78"/>
      <c r="F233" s="78"/>
      <c r="G233" s="51"/>
      <c r="H233" s="79"/>
      <c r="I233" s="80"/>
      <c r="J233" s="67" t="e">
        <f t="shared" si="0"/>
        <v>#DIV/0!</v>
      </c>
      <c r="K233" s="50"/>
      <c r="L233" s="50"/>
      <c r="M233" s="49"/>
      <c r="N233" s="49"/>
      <c r="O233" s="49"/>
    </row>
    <row r="234" spans="1:15">
      <c r="A234" s="73">
        <v>227</v>
      </c>
      <c r="B234" s="49"/>
      <c r="C234" s="49"/>
      <c r="D234" s="49"/>
      <c r="E234" s="78"/>
      <c r="F234" s="78"/>
      <c r="G234" s="51"/>
      <c r="H234" s="79"/>
      <c r="I234" s="80"/>
      <c r="J234" s="41" t="e">
        <f t="shared" si="0"/>
        <v>#DIV/0!</v>
      </c>
      <c r="K234" s="50"/>
      <c r="L234" s="50"/>
      <c r="M234" s="49"/>
      <c r="N234" s="49"/>
      <c r="O234" s="49"/>
    </row>
    <row r="235" spans="1:15">
      <c r="A235" s="32">
        <v>228</v>
      </c>
      <c r="B235" s="49"/>
      <c r="C235" s="49"/>
      <c r="D235" s="49"/>
      <c r="E235" s="78"/>
      <c r="F235" s="78"/>
      <c r="G235" s="51"/>
      <c r="H235" s="79"/>
      <c r="I235" s="80"/>
      <c r="J235" s="67" t="e">
        <f t="shared" si="0"/>
        <v>#DIV/0!</v>
      </c>
      <c r="K235" s="50"/>
      <c r="L235" s="50"/>
      <c r="M235" s="49"/>
      <c r="N235" s="49"/>
      <c r="O235" s="49"/>
    </row>
    <row r="236" spans="1:15">
      <c r="A236" s="32">
        <v>229</v>
      </c>
      <c r="B236" s="49"/>
      <c r="C236" s="49"/>
      <c r="D236" s="49"/>
      <c r="E236" s="78"/>
      <c r="F236" s="78"/>
      <c r="G236" s="51"/>
      <c r="H236" s="79"/>
      <c r="I236" s="80"/>
      <c r="J236" s="67" t="e">
        <f t="shared" si="0"/>
        <v>#DIV/0!</v>
      </c>
      <c r="K236" s="50"/>
      <c r="L236" s="50"/>
      <c r="M236" s="49"/>
      <c r="N236" s="49"/>
      <c r="O236" s="49"/>
    </row>
    <row r="237" spans="1:15">
      <c r="A237" s="32">
        <v>230</v>
      </c>
      <c r="B237" s="49"/>
      <c r="C237" s="49"/>
      <c r="D237" s="49"/>
      <c r="E237" s="78"/>
      <c r="F237" s="78"/>
      <c r="G237" s="51"/>
      <c r="H237" s="79"/>
      <c r="I237" s="80"/>
      <c r="J237" s="41" t="e">
        <f t="shared" si="0"/>
        <v>#DIV/0!</v>
      </c>
      <c r="K237" s="50"/>
      <c r="L237" s="50"/>
      <c r="M237" s="49"/>
      <c r="N237" s="49"/>
      <c r="O237" s="49"/>
    </row>
    <row r="238" spans="1:15">
      <c r="A238" s="73">
        <v>231</v>
      </c>
      <c r="B238" s="49"/>
      <c r="C238" s="49"/>
      <c r="D238" s="49"/>
      <c r="E238" s="78"/>
      <c r="F238" s="78"/>
      <c r="G238" s="51"/>
      <c r="H238" s="79"/>
      <c r="I238" s="80"/>
      <c r="J238" s="67" t="e">
        <f t="shared" si="0"/>
        <v>#DIV/0!</v>
      </c>
      <c r="K238" s="50"/>
      <c r="L238" s="50"/>
      <c r="M238" s="49"/>
      <c r="N238" s="49"/>
      <c r="O238" s="49"/>
    </row>
    <row r="239" spans="1:15">
      <c r="A239" s="73">
        <v>232</v>
      </c>
      <c r="B239" s="49"/>
      <c r="C239" s="49"/>
      <c r="D239" s="49"/>
      <c r="E239" s="78"/>
      <c r="F239" s="78"/>
      <c r="G239" s="51"/>
      <c r="H239" s="79"/>
      <c r="I239" s="80"/>
      <c r="J239" s="67" t="e">
        <f t="shared" si="0"/>
        <v>#DIV/0!</v>
      </c>
      <c r="K239" s="50"/>
      <c r="L239" s="50"/>
      <c r="M239" s="49"/>
      <c r="N239" s="49"/>
      <c r="O239" s="49"/>
    </row>
    <row r="240" spans="1:15">
      <c r="A240" s="32">
        <v>233</v>
      </c>
      <c r="B240" s="49"/>
      <c r="C240" s="49"/>
      <c r="D240" s="49"/>
      <c r="E240" s="78"/>
      <c r="F240" s="78"/>
      <c r="G240" s="51"/>
      <c r="H240" s="79"/>
      <c r="I240" s="80"/>
      <c r="J240" s="41" t="e">
        <f t="shared" si="0"/>
        <v>#DIV/0!</v>
      </c>
      <c r="K240" s="50"/>
      <c r="L240" s="50"/>
      <c r="M240" s="49"/>
      <c r="N240" s="49"/>
      <c r="O240" s="49"/>
    </row>
    <row r="241" spans="1:15">
      <c r="A241" s="32">
        <v>234</v>
      </c>
      <c r="B241" s="49"/>
      <c r="C241" s="49"/>
      <c r="D241" s="49"/>
      <c r="E241" s="78"/>
      <c r="F241" s="78"/>
      <c r="G241" s="51"/>
      <c r="H241" s="79"/>
      <c r="I241" s="80"/>
      <c r="J241" s="67" t="e">
        <f t="shared" si="0"/>
        <v>#DIV/0!</v>
      </c>
      <c r="K241" s="50"/>
      <c r="L241" s="50"/>
      <c r="M241" s="49"/>
      <c r="N241" s="49"/>
      <c r="O241" s="49"/>
    </row>
    <row r="242" spans="1:15">
      <c r="A242" s="32">
        <v>235</v>
      </c>
      <c r="B242" s="49"/>
      <c r="C242" s="49"/>
      <c r="D242" s="49"/>
      <c r="E242" s="78"/>
      <c r="F242" s="78"/>
      <c r="G242" s="51"/>
      <c r="H242" s="79"/>
      <c r="I242" s="80"/>
      <c r="J242" s="67" t="e">
        <f t="shared" si="0"/>
        <v>#DIV/0!</v>
      </c>
      <c r="K242" s="50"/>
      <c r="L242" s="50"/>
      <c r="M242" s="49"/>
      <c r="N242" s="49"/>
      <c r="O242" s="49"/>
    </row>
    <row r="243" spans="1:15">
      <c r="A243" s="73">
        <v>236</v>
      </c>
      <c r="B243" s="49"/>
      <c r="C243" s="49"/>
      <c r="D243" s="49"/>
      <c r="E243" s="78"/>
      <c r="F243" s="78"/>
      <c r="G243" s="51"/>
      <c r="H243" s="79"/>
      <c r="I243" s="80"/>
      <c r="J243" s="41" t="e">
        <f t="shared" si="0"/>
        <v>#DIV/0!</v>
      </c>
      <c r="K243" s="50"/>
      <c r="L243" s="50"/>
      <c r="M243" s="49"/>
      <c r="N243" s="49"/>
      <c r="O243" s="49"/>
    </row>
    <row r="244" spans="1:15">
      <c r="A244" s="73">
        <v>237</v>
      </c>
      <c r="B244" s="49"/>
      <c r="C244" s="49"/>
      <c r="D244" s="49"/>
      <c r="E244" s="78"/>
      <c r="F244" s="78"/>
      <c r="G244" s="51"/>
      <c r="H244" s="79"/>
      <c r="I244" s="80"/>
      <c r="J244" s="67" t="e">
        <f t="shared" si="0"/>
        <v>#DIV/0!</v>
      </c>
      <c r="K244" s="50"/>
      <c r="L244" s="50"/>
      <c r="M244" s="49"/>
      <c r="N244" s="49"/>
      <c r="O244" s="49"/>
    </row>
    <row r="245" spans="1:15">
      <c r="A245" s="32">
        <v>238</v>
      </c>
      <c r="B245" s="49"/>
      <c r="C245" s="49"/>
      <c r="D245" s="49"/>
      <c r="E245" s="78"/>
      <c r="F245" s="78"/>
      <c r="G245" s="51"/>
      <c r="H245" s="79"/>
      <c r="I245" s="80"/>
      <c r="J245" s="67" t="e">
        <f t="shared" si="0"/>
        <v>#DIV/0!</v>
      </c>
      <c r="K245" s="50"/>
      <c r="L245" s="50"/>
      <c r="M245" s="49"/>
      <c r="N245" s="49"/>
      <c r="O245" s="49"/>
    </row>
    <row r="246" spans="1:15">
      <c r="A246" s="32">
        <v>239</v>
      </c>
      <c r="B246" s="49"/>
      <c r="C246" s="49"/>
      <c r="D246" s="49"/>
      <c r="E246" s="78"/>
      <c r="F246" s="78"/>
      <c r="G246" s="51"/>
      <c r="H246" s="79"/>
      <c r="I246" s="80"/>
      <c r="J246" s="41" t="e">
        <f t="shared" si="0"/>
        <v>#DIV/0!</v>
      </c>
      <c r="K246" s="50"/>
      <c r="L246" s="50"/>
      <c r="M246" s="49"/>
      <c r="N246" s="49"/>
      <c r="O246" s="49"/>
    </row>
    <row r="247" spans="1:15">
      <c r="A247" s="32">
        <v>240</v>
      </c>
      <c r="B247" s="49"/>
      <c r="C247" s="49"/>
      <c r="D247" s="49"/>
      <c r="E247" s="78"/>
      <c r="F247" s="78"/>
      <c r="G247" s="51"/>
      <c r="H247" s="79"/>
      <c r="I247" s="80"/>
      <c r="J247" s="67" t="e">
        <f t="shared" si="0"/>
        <v>#DIV/0!</v>
      </c>
      <c r="K247" s="50"/>
      <c r="L247" s="50"/>
      <c r="M247" s="49"/>
      <c r="N247" s="49"/>
      <c r="O247" s="49"/>
    </row>
    <row r="248" spans="1:15">
      <c r="A248" s="73">
        <v>241</v>
      </c>
      <c r="B248" s="49"/>
      <c r="C248" s="49"/>
      <c r="D248" s="49"/>
      <c r="E248" s="78"/>
      <c r="F248" s="78"/>
      <c r="G248" s="51"/>
      <c r="H248" s="79"/>
      <c r="I248" s="80"/>
      <c r="J248" s="67" t="e">
        <f t="shared" si="0"/>
        <v>#DIV/0!</v>
      </c>
      <c r="K248" s="50"/>
      <c r="L248" s="50"/>
      <c r="M248" s="49"/>
      <c r="N248" s="49"/>
      <c r="O248" s="49"/>
    </row>
    <row r="249" spans="1:15">
      <c r="A249" s="73">
        <v>242</v>
      </c>
      <c r="B249" s="49"/>
      <c r="C249" s="49"/>
      <c r="D249" s="49"/>
      <c r="E249" s="78"/>
      <c r="F249" s="78"/>
      <c r="G249" s="51"/>
      <c r="H249" s="79"/>
      <c r="I249" s="80"/>
      <c r="J249" s="41" t="e">
        <f t="shared" si="0"/>
        <v>#DIV/0!</v>
      </c>
      <c r="K249" s="50"/>
      <c r="L249" s="50"/>
      <c r="M249" s="49"/>
      <c r="N249" s="49"/>
      <c r="O249" s="49"/>
    </row>
    <row r="250" spans="1:15">
      <c r="A250" s="32">
        <v>243</v>
      </c>
      <c r="B250" s="49"/>
      <c r="C250" s="49"/>
      <c r="D250" s="49"/>
      <c r="E250" s="78"/>
      <c r="F250" s="78"/>
      <c r="G250" s="51"/>
      <c r="H250" s="79"/>
      <c r="I250" s="80"/>
      <c r="J250" s="67" t="e">
        <f t="shared" si="0"/>
        <v>#DIV/0!</v>
      </c>
      <c r="K250" s="50"/>
      <c r="L250" s="50"/>
      <c r="M250" s="49"/>
      <c r="N250" s="49"/>
      <c r="O250" s="49"/>
    </row>
    <row r="251" spans="1:15">
      <c r="A251" s="32">
        <v>244</v>
      </c>
      <c r="B251" s="49"/>
      <c r="C251" s="49"/>
      <c r="D251" s="49"/>
      <c r="E251" s="78"/>
      <c r="F251" s="78"/>
      <c r="G251" s="51"/>
      <c r="H251" s="79"/>
      <c r="I251" s="80"/>
      <c r="J251" s="67" t="e">
        <f t="shared" si="0"/>
        <v>#DIV/0!</v>
      </c>
      <c r="K251" s="50"/>
      <c r="L251" s="50"/>
      <c r="M251" s="49"/>
      <c r="N251" s="49"/>
      <c r="O251" s="49"/>
    </row>
    <row r="252" spans="1:15">
      <c r="A252" s="32">
        <v>245</v>
      </c>
      <c r="B252" s="49"/>
      <c r="C252" s="49"/>
      <c r="D252" s="49"/>
      <c r="E252" s="78"/>
      <c r="F252" s="78"/>
      <c r="G252" s="51"/>
      <c r="H252" s="79"/>
      <c r="I252" s="80"/>
      <c r="J252" s="41" t="e">
        <f t="shared" si="0"/>
        <v>#DIV/0!</v>
      </c>
      <c r="K252" s="50"/>
      <c r="L252" s="50"/>
      <c r="M252" s="49"/>
      <c r="N252" s="49"/>
      <c r="O252" s="49"/>
    </row>
    <row r="253" spans="1:15">
      <c r="A253" s="73">
        <v>246</v>
      </c>
      <c r="B253" s="49"/>
      <c r="C253" s="49"/>
      <c r="D253" s="49"/>
      <c r="E253" s="78"/>
      <c r="F253" s="78"/>
      <c r="G253" s="51"/>
      <c r="H253" s="79"/>
      <c r="I253" s="80"/>
      <c r="J253" s="67" t="e">
        <f t="shared" si="0"/>
        <v>#DIV/0!</v>
      </c>
      <c r="K253" s="50"/>
      <c r="L253" s="50"/>
      <c r="M253" s="49"/>
      <c r="N253" s="49"/>
      <c r="O253" s="49"/>
    </row>
    <row r="254" spans="1:15">
      <c r="A254" s="73">
        <v>247</v>
      </c>
      <c r="B254" s="49"/>
      <c r="C254" s="49"/>
      <c r="D254" s="49"/>
      <c r="E254" s="78"/>
      <c r="F254" s="78"/>
      <c r="G254" s="51"/>
      <c r="H254" s="79"/>
      <c r="I254" s="80"/>
      <c r="J254" s="67" t="e">
        <f t="shared" ref="J254:J317" si="1">H254/I254</f>
        <v>#DIV/0!</v>
      </c>
      <c r="K254" s="50"/>
      <c r="L254" s="50"/>
      <c r="M254" s="49"/>
      <c r="N254" s="49"/>
      <c r="O254" s="49"/>
    </row>
    <row r="255" spans="1:15">
      <c r="A255" s="32">
        <v>248</v>
      </c>
      <c r="B255" s="49"/>
      <c r="C255" s="49"/>
      <c r="D255" s="49"/>
      <c r="E255" s="78"/>
      <c r="F255" s="78"/>
      <c r="G255" s="51"/>
      <c r="H255" s="79"/>
      <c r="I255" s="80"/>
      <c r="J255" s="41" t="e">
        <f t="shared" si="1"/>
        <v>#DIV/0!</v>
      </c>
      <c r="K255" s="50"/>
      <c r="L255" s="50"/>
      <c r="M255" s="49"/>
      <c r="N255" s="49"/>
      <c r="O255" s="49"/>
    </row>
    <row r="256" spans="1:15">
      <c r="A256" s="32">
        <v>249</v>
      </c>
      <c r="B256" s="49"/>
      <c r="C256" s="49"/>
      <c r="D256" s="49"/>
      <c r="E256" s="78"/>
      <c r="F256" s="78"/>
      <c r="G256" s="51"/>
      <c r="H256" s="79"/>
      <c r="I256" s="80"/>
      <c r="J256" s="67" t="e">
        <f t="shared" si="1"/>
        <v>#DIV/0!</v>
      </c>
      <c r="K256" s="50"/>
      <c r="L256" s="50"/>
      <c r="M256" s="49"/>
      <c r="N256" s="49"/>
      <c r="O256" s="49"/>
    </row>
    <row r="257" spans="1:15">
      <c r="A257" s="32">
        <v>250</v>
      </c>
      <c r="B257" s="49"/>
      <c r="C257" s="49"/>
      <c r="D257" s="49"/>
      <c r="E257" s="78"/>
      <c r="F257" s="78"/>
      <c r="G257" s="51"/>
      <c r="H257" s="79"/>
      <c r="I257" s="80"/>
      <c r="J257" s="67" t="e">
        <f t="shared" si="1"/>
        <v>#DIV/0!</v>
      </c>
      <c r="K257" s="50"/>
      <c r="L257" s="50"/>
      <c r="M257" s="49"/>
      <c r="N257" s="49"/>
      <c r="O257" s="49"/>
    </row>
    <row r="258" spans="1:15">
      <c r="A258" s="73">
        <v>251</v>
      </c>
      <c r="B258" s="49"/>
      <c r="C258" s="49"/>
      <c r="D258" s="49"/>
      <c r="E258" s="78"/>
      <c r="F258" s="78"/>
      <c r="G258" s="51"/>
      <c r="H258" s="79"/>
      <c r="I258" s="80"/>
      <c r="J258" s="41" t="e">
        <f t="shared" si="1"/>
        <v>#DIV/0!</v>
      </c>
      <c r="K258" s="50"/>
      <c r="L258" s="50"/>
      <c r="M258" s="49"/>
      <c r="N258" s="49"/>
      <c r="O258" s="49"/>
    </row>
    <row r="259" spans="1:15">
      <c r="A259" s="73">
        <v>252</v>
      </c>
      <c r="B259" s="49"/>
      <c r="C259" s="49"/>
      <c r="D259" s="49"/>
      <c r="E259" s="78"/>
      <c r="F259" s="78"/>
      <c r="G259" s="51"/>
      <c r="H259" s="79"/>
      <c r="I259" s="80"/>
      <c r="J259" s="67" t="e">
        <f t="shared" si="1"/>
        <v>#DIV/0!</v>
      </c>
      <c r="K259" s="50"/>
      <c r="L259" s="50"/>
      <c r="M259" s="49"/>
      <c r="N259" s="49"/>
      <c r="O259" s="49"/>
    </row>
    <row r="260" spans="1:15">
      <c r="A260" s="32">
        <v>253</v>
      </c>
      <c r="B260" s="49"/>
      <c r="C260" s="49"/>
      <c r="D260" s="49"/>
      <c r="E260" s="78"/>
      <c r="F260" s="78"/>
      <c r="G260" s="51"/>
      <c r="H260" s="79"/>
      <c r="I260" s="80"/>
      <c r="J260" s="67" t="e">
        <f t="shared" si="1"/>
        <v>#DIV/0!</v>
      </c>
      <c r="K260" s="50"/>
      <c r="L260" s="50"/>
      <c r="M260" s="49"/>
      <c r="N260" s="49"/>
      <c r="O260" s="49"/>
    </row>
    <row r="261" spans="1:15">
      <c r="A261" s="32">
        <v>254</v>
      </c>
      <c r="B261" s="49"/>
      <c r="C261" s="49"/>
      <c r="D261" s="49"/>
      <c r="E261" s="78"/>
      <c r="F261" s="78"/>
      <c r="G261" s="51"/>
      <c r="H261" s="79"/>
      <c r="I261" s="80"/>
      <c r="J261" s="41" t="e">
        <f t="shared" si="1"/>
        <v>#DIV/0!</v>
      </c>
      <c r="K261" s="50"/>
      <c r="L261" s="50"/>
      <c r="M261" s="49"/>
      <c r="N261" s="49"/>
      <c r="O261" s="49"/>
    </row>
    <row r="262" spans="1:15">
      <c r="A262" s="32">
        <v>255</v>
      </c>
      <c r="B262" s="49"/>
      <c r="C262" s="49"/>
      <c r="D262" s="49"/>
      <c r="E262" s="78"/>
      <c r="F262" s="78"/>
      <c r="G262" s="51"/>
      <c r="H262" s="79"/>
      <c r="I262" s="80"/>
      <c r="J262" s="67" t="e">
        <f t="shared" si="1"/>
        <v>#DIV/0!</v>
      </c>
      <c r="K262" s="50"/>
      <c r="L262" s="50"/>
      <c r="M262" s="49"/>
      <c r="N262" s="49"/>
      <c r="O262" s="49"/>
    </row>
    <row r="263" spans="1:15">
      <c r="A263" s="73">
        <v>256</v>
      </c>
      <c r="B263" s="49"/>
      <c r="C263" s="49"/>
      <c r="D263" s="49"/>
      <c r="E263" s="78"/>
      <c r="F263" s="78"/>
      <c r="G263" s="51"/>
      <c r="H263" s="79"/>
      <c r="I263" s="80"/>
      <c r="J263" s="67" t="e">
        <f t="shared" si="1"/>
        <v>#DIV/0!</v>
      </c>
      <c r="K263" s="50"/>
      <c r="L263" s="50"/>
      <c r="M263" s="49"/>
      <c r="N263" s="49"/>
      <c r="O263" s="49"/>
    </row>
    <row r="264" spans="1:15">
      <c r="A264" s="73">
        <v>257</v>
      </c>
      <c r="B264" s="49"/>
      <c r="C264" s="49"/>
      <c r="D264" s="49"/>
      <c r="E264" s="78"/>
      <c r="F264" s="78"/>
      <c r="G264" s="51"/>
      <c r="H264" s="79"/>
      <c r="I264" s="80"/>
      <c r="J264" s="41" t="e">
        <f t="shared" si="1"/>
        <v>#DIV/0!</v>
      </c>
      <c r="K264" s="50"/>
      <c r="L264" s="50"/>
      <c r="M264" s="49"/>
      <c r="N264" s="49"/>
      <c r="O264" s="49"/>
    </row>
    <row r="265" spans="1:15">
      <c r="A265" s="32">
        <v>258</v>
      </c>
      <c r="B265" s="49"/>
      <c r="C265" s="49"/>
      <c r="D265" s="49"/>
      <c r="E265" s="78"/>
      <c r="F265" s="78"/>
      <c r="G265" s="51"/>
      <c r="H265" s="79"/>
      <c r="I265" s="80"/>
      <c r="J265" s="67" t="e">
        <f t="shared" si="1"/>
        <v>#DIV/0!</v>
      </c>
      <c r="K265" s="50"/>
      <c r="L265" s="50"/>
      <c r="M265" s="49"/>
      <c r="N265" s="49"/>
      <c r="O265" s="49"/>
    </row>
    <row r="266" spans="1:15">
      <c r="A266" s="32">
        <v>259</v>
      </c>
      <c r="B266" s="49"/>
      <c r="C266" s="49"/>
      <c r="D266" s="49"/>
      <c r="E266" s="78"/>
      <c r="F266" s="78"/>
      <c r="G266" s="51"/>
      <c r="H266" s="79"/>
      <c r="I266" s="80"/>
      <c r="J266" s="67" t="e">
        <f t="shared" si="1"/>
        <v>#DIV/0!</v>
      </c>
      <c r="K266" s="50"/>
      <c r="L266" s="50"/>
      <c r="M266" s="49"/>
      <c r="N266" s="49"/>
      <c r="O266" s="49"/>
    </row>
    <row r="267" spans="1:15">
      <c r="A267" s="32">
        <v>260</v>
      </c>
      <c r="B267" s="49"/>
      <c r="C267" s="49"/>
      <c r="D267" s="49"/>
      <c r="E267" s="78"/>
      <c r="F267" s="78"/>
      <c r="G267" s="51"/>
      <c r="H267" s="79"/>
      <c r="I267" s="80"/>
      <c r="J267" s="41" t="e">
        <f t="shared" si="1"/>
        <v>#DIV/0!</v>
      </c>
      <c r="K267" s="50"/>
      <c r="L267" s="50"/>
      <c r="M267" s="49"/>
      <c r="N267" s="49"/>
      <c r="O267" s="49"/>
    </row>
    <row r="268" spans="1:15">
      <c r="A268" s="73">
        <v>261</v>
      </c>
      <c r="B268" s="49"/>
      <c r="C268" s="49"/>
      <c r="D268" s="49"/>
      <c r="E268" s="78"/>
      <c r="F268" s="78"/>
      <c r="G268" s="51"/>
      <c r="H268" s="79"/>
      <c r="I268" s="80"/>
      <c r="J268" s="67" t="e">
        <f t="shared" si="1"/>
        <v>#DIV/0!</v>
      </c>
      <c r="K268" s="50"/>
      <c r="L268" s="50"/>
      <c r="M268" s="49"/>
      <c r="N268" s="49"/>
      <c r="O268" s="49"/>
    </row>
    <row r="269" spans="1:15">
      <c r="A269" s="73">
        <v>262</v>
      </c>
      <c r="B269" s="49"/>
      <c r="C269" s="49"/>
      <c r="D269" s="49"/>
      <c r="E269" s="78"/>
      <c r="F269" s="78"/>
      <c r="G269" s="51"/>
      <c r="H269" s="79"/>
      <c r="I269" s="80"/>
      <c r="J269" s="67" t="e">
        <f t="shared" si="1"/>
        <v>#DIV/0!</v>
      </c>
      <c r="K269" s="50"/>
      <c r="L269" s="50"/>
      <c r="M269" s="49"/>
      <c r="N269" s="49"/>
      <c r="O269" s="49"/>
    </row>
    <row r="270" spans="1:15">
      <c r="A270" s="32">
        <v>263</v>
      </c>
      <c r="B270" s="49"/>
      <c r="C270" s="49"/>
      <c r="D270" s="49"/>
      <c r="E270" s="78"/>
      <c r="F270" s="78"/>
      <c r="G270" s="51"/>
      <c r="H270" s="79"/>
      <c r="I270" s="80"/>
      <c r="J270" s="41" t="e">
        <f t="shared" si="1"/>
        <v>#DIV/0!</v>
      </c>
      <c r="K270" s="50"/>
      <c r="L270" s="50"/>
      <c r="M270" s="49"/>
      <c r="N270" s="49"/>
      <c r="O270" s="49"/>
    </row>
    <row r="271" spans="1:15">
      <c r="A271" s="32">
        <v>264</v>
      </c>
      <c r="B271" s="49"/>
      <c r="C271" s="49"/>
      <c r="D271" s="49"/>
      <c r="E271" s="78"/>
      <c r="F271" s="78"/>
      <c r="G271" s="51"/>
      <c r="H271" s="79"/>
      <c r="I271" s="80"/>
      <c r="J271" s="67" t="e">
        <f t="shared" si="1"/>
        <v>#DIV/0!</v>
      </c>
      <c r="K271" s="50"/>
      <c r="L271" s="50"/>
      <c r="M271" s="49"/>
      <c r="N271" s="49"/>
      <c r="O271" s="49"/>
    </row>
    <row r="272" spans="1:15">
      <c r="A272" s="32">
        <v>265</v>
      </c>
      <c r="B272" s="49"/>
      <c r="C272" s="49"/>
      <c r="D272" s="49"/>
      <c r="E272" s="78"/>
      <c r="F272" s="78"/>
      <c r="G272" s="51"/>
      <c r="H272" s="79"/>
      <c r="I272" s="80"/>
      <c r="J272" s="67" t="e">
        <f t="shared" si="1"/>
        <v>#DIV/0!</v>
      </c>
      <c r="K272" s="50"/>
      <c r="L272" s="50"/>
      <c r="M272" s="49"/>
      <c r="N272" s="49"/>
      <c r="O272" s="49"/>
    </row>
    <row r="273" spans="1:15">
      <c r="A273" s="73">
        <v>266</v>
      </c>
      <c r="B273" s="49"/>
      <c r="C273" s="49"/>
      <c r="D273" s="49"/>
      <c r="E273" s="78"/>
      <c r="F273" s="78"/>
      <c r="G273" s="51"/>
      <c r="H273" s="79"/>
      <c r="I273" s="80"/>
      <c r="J273" s="41" t="e">
        <f t="shared" si="1"/>
        <v>#DIV/0!</v>
      </c>
      <c r="K273" s="50"/>
      <c r="L273" s="50"/>
      <c r="M273" s="49"/>
      <c r="N273" s="49"/>
      <c r="O273" s="49"/>
    </row>
    <row r="274" spans="1:15">
      <c r="A274" s="73">
        <v>267</v>
      </c>
      <c r="B274" s="49"/>
      <c r="C274" s="49"/>
      <c r="D274" s="49"/>
      <c r="E274" s="78"/>
      <c r="F274" s="78"/>
      <c r="G274" s="51"/>
      <c r="H274" s="79"/>
      <c r="I274" s="80"/>
      <c r="J274" s="67" t="e">
        <f t="shared" si="1"/>
        <v>#DIV/0!</v>
      </c>
      <c r="K274" s="50"/>
      <c r="L274" s="50"/>
      <c r="M274" s="49"/>
      <c r="N274" s="49"/>
      <c r="O274" s="49"/>
    </row>
    <row r="275" spans="1:15">
      <c r="A275" s="32">
        <v>268</v>
      </c>
      <c r="B275" s="49"/>
      <c r="C275" s="49"/>
      <c r="D275" s="49"/>
      <c r="E275" s="78"/>
      <c r="F275" s="78"/>
      <c r="G275" s="51"/>
      <c r="H275" s="79"/>
      <c r="I275" s="80"/>
      <c r="J275" s="67" t="e">
        <f t="shared" si="1"/>
        <v>#DIV/0!</v>
      </c>
      <c r="K275" s="50"/>
      <c r="L275" s="50"/>
      <c r="M275" s="49"/>
      <c r="N275" s="49"/>
      <c r="O275" s="49"/>
    </row>
    <row r="276" spans="1:15">
      <c r="A276" s="32">
        <v>269</v>
      </c>
      <c r="B276" s="49"/>
      <c r="C276" s="49"/>
      <c r="D276" s="49"/>
      <c r="E276" s="78"/>
      <c r="F276" s="78"/>
      <c r="G276" s="51"/>
      <c r="H276" s="79"/>
      <c r="I276" s="80"/>
      <c r="J276" s="41" t="e">
        <f t="shared" si="1"/>
        <v>#DIV/0!</v>
      </c>
      <c r="K276" s="50"/>
      <c r="L276" s="50"/>
      <c r="M276" s="49"/>
      <c r="N276" s="49"/>
      <c r="O276" s="49"/>
    </row>
    <row r="277" spans="1:15">
      <c r="A277" s="32">
        <v>270</v>
      </c>
      <c r="B277" s="49"/>
      <c r="C277" s="49"/>
      <c r="D277" s="49"/>
      <c r="E277" s="78"/>
      <c r="F277" s="78"/>
      <c r="G277" s="51"/>
      <c r="H277" s="79"/>
      <c r="I277" s="80"/>
      <c r="J277" s="67" t="e">
        <f t="shared" si="1"/>
        <v>#DIV/0!</v>
      </c>
      <c r="K277" s="50"/>
      <c r="L277" s="50"/>
      <c r="M277" s="49"/>
      <c r="N277" s="49"/>
      <c r="O277" s="49"/>
    </row>
    <row r="278" spans="1:15">
      <c r="A278" s="73">
        <v>271</v>
      </c>
      <c r="B278" s="49"/>
      <c r="C278" s="49"/>
      <c r="D278" s="49"/>
      <c r="E278" s="78"/>
      <c r="F278" s="78"/>
      <c r="G278" s="51"/>
      <c r="H278" s="79"/>
      <c r="I278" s="80"/>
      <c r="J278" s="67" t="e">
        <f t="shared" si="1"/>
        <v>#DIV/0!</v>
      </c>
      <c r="K278" s="50"/>
      <c r="L278" s="50"/>
      <c r="M278" s="49"/>
      <c r="N278" s="49"/>
      <c r="O278" s="49"/>
    </row>
    <row r="279" spans="1:15">
      <c r="A279" s="73">
        <v>272</v>
      </c>
      <c r="B279" s="49"/>
      <c r="C279" s="49"/>
      <c r="D279" s="49"/>
      <c r="E279" s="78"/>
      <c r="F279" s="78"/>
      <c r="G279" s="51"/>
      <c r="H279" s="79"/>
      <c r="I279" s="80"/>
      <c r="J279" s="41" t="e">
        <f t="shared" si="1"/>
        <v>#DIV/0!</v>
      </c>
      <c r="K279" s="50"/>
      <c r="L279" s="50"/>
      <c r="M279" s="49"/>
      <c r="N279" s="49"/>
      <c r="O279" s="49"/>
    </row>
    <row r="280" spans="1:15">
      <c r="A280" s="32">
        <v>273</v>
      </c>
      <c r="B280" s="49"/>
      <c r="C280" s="49"/>
      <c r="D280" s="49"/>
      <c r="E280" s="78"/>
      <c r="F280" s="78"/>
      <c r="G280" s="51"/>
      <c r="H280" s="79"/>
      <c r="I280" s="80"/>
      <c r="J280" s="67" t="e">
        <f t="shared" si="1"/>
        <v>#DIV/0!</v>
      </c>
      <c r="K280" s="50"/>
      <c r="L280" s="50"/>
      <c r="M280" s="49"/>
      <c r="N280" s="49"/>
      <c r="O280" s="49"/>
    </row>
    <row r="281" spans="1:15">
      <c r="A281" s="32">
        <v>274</v>
      </c>
      <c r="B281" s="49"/>
      <c r="C281" s="49"/>
      <c r="D281" s="49"/>
      <c r="E281" s="78"/>
      <c r="F281" s="78"/>
      <c r="G281" s="51"/>
      <c r="H281" s="79"/>
      <c r="I281" s="80"/>
      <c r="J281" s="67" t="e">
        <f t="shared" si="1"/>
        <v>#DIV/0!</v>
      </c>
      <c r="K281" s="50"/>
      <c r="L281" s="50"/>
      <c r="M281" s="49"/>
      <c r="N281" s="49"/>
      <c r="O281" s="49"/>
    </row>
    <row r="282" spans="1:15">
      <c r="A282" s="32">
        <v>275</v>
      </c>
      <c r="B282" s="49"/>
      <c r="C282" s="49"/>
      <c r="D282" s="49"/>
      <c r="E282" s="78"/>
      <c r="F282" s="78"/>
      <c r="G282" s="51"/>
      <c r="H282" s="79"/>
      <c r="I282" s="80"/>
      <c r="J282" s="41" t="e">
        <f t="shared" si="1"/>
        <v>#DIV/0!</v>
      </c>
      <c r="K282" s="50"/>
      <c r="L282" s="50"/>
      <c r="M282" s="49"/>
      <c r="N282" s="49"/>
      <c r="O282" s="49"/>
    </row>
    <row r="283" spans="1:15">
      <c r="A283" s="73">
        <v>276</v>
      </c>
      <c r="B283" s="49"/>
      <c r="C283" s="49"/>
      <c r="D283" s="49"/>
      <c r="E283" s="78"/>
      <c r="F283" s="78"/>
      <c r="G283" s="51"/>
      <c r="H283" s="79"/>
      <c r="I283" s="80"/>
      <c r="J283" s="67" t="e">
        <f t="shared" si="1"/>
        <v>#DIV/0!</v>
      </c>
      <c r="K283" s="50"/>
      <c r="L283" s="50"/>
      <c r="M283" s="49"/>
      <c r="N283" s="49"/>
      <c r="O283" s="49"/>
    </row>
    <row r="284" spans="1:15">
      <c r="A284" s="73">
        <v>277</v>
      </c>
      <c r="B284" s="49"/>
      <c r="C284" s="49"/>
      <c r="D284" s="49"/>
      <c r="E284" s="78"/>
      <c r="F284" s="78"/>
      <c r="G284" s="51"/>
      <c r="H284" s="79"/>
      <c r="I284" s="80"/>
      <c r="J284" s="67" t="e">
        <f t="shared" si="1"/>
        <v>#DIV/0!</v>
      </c>
      <c r="K284" s="50"/>
      <c r="L284" s="50"/>
      <c r="M284" s="49"/>
      <c r="N284" s="49"/>
      <c r="O284" s="49"/>
    </row>
    <row r="285" spans="1:15">
      <c r="A285" s="32">
        <v>278</v>
      </c>
      <c r="B285" s="49"/>
      <c r="C285" s="49"/>
      <c r="D285" s="49"/>
      <c r="E285" s="78"/>
      <c r="F285" s="78"/>
      <c r="G285" s="51"/>
      <c r="H285" s="79"/>
      <c r="I285" s="80"/>
      <c r="J285" s="41" t="e">
        <f t="shared" si="1"/>
        <v>#DIV/0!</v>
      </c>
      <c r="K285" s="50"/>
      <c r="L285" s="50"/>
      <c r="M285" s="49"/>
      <c r="N285" s="49"/>
      <c r="O285" s="49"/>
    </row>
    <row r="286" spans="1:15">
      <c r="A286" s="32">
        <v>279</v>
      </c>
      <c r="B286" s="49"/>
      <c r="C286" s="49"/>
      <c r="D286" s="49"/>
      <c r="E286" s="78"/>
      <c r="F286" s="78"/>
      <c r="G286" s="51"/>
      <c r="H286" s="79"/>
      <c r="I286" s="80"/>
      <c r="J286" s="67" t="e">
        <f t="shared" si="1"/>
        <v>#DIV/0!</v>
      </c>
      <c r="K286" s="50"/>
      <c r="L286" s="50"/>
      <c r="M286" s="49"/>
      <c r="N286" s="49"/>
      <c r="O286" s="49"/>
    </row>
    <row r="287" spans="1:15">
      <c r="A287" s="32">
        <v>280</v>
      </c>
      <c r="B287" s="49"/>
      <c r="C287" s="49"/>
      <c r="D287" s="49"/>
      <c r="E287" s="78"/>
      <c r="F287" s="78"/>
      <c r="G287" s="51"/>
      <c r="H287" s="79"/>
      <c r="I287" s="80"/>
      <c r="J287" s="67" t="e">
        <f t="shared" si="1"/>
        <v>#DIV/0!</v>
      </c>
      <c r="K287" s="50"/>
      <c r="L287" s="50"/>
      <c r="M287" s="49"/>
      <c r="N287" s="49"/>
      <c r="O287" s="49"/>
    </row>
    <row r="288" spans="1:15">
      <c r="A288" s="73">
        <v>281</v>
      </c>
      <c r="B288" s="49"/>
      <c r="C288" s="49"/>
      <c r="D288" s="49"/>
      <c r="E288" s="78"/>
      <c r="F288" s="78"/>
      <c r="G288" s="51"/>
      <c r="H288" s="79"/>
      <c r="I288" s="80"/>
      <c r="J288" s="41" t="e">
        <f t="shared" si="1"/>
        <v>#DIV/0!</v>
      </c>
      <c r="K288" s="50"/>
      <c r="L288" s="50"/>
      <c r="M288" s="49"/>
      <c r="N288" s="49"/>
      <c r="O288" s="49"/>
    </row>
    <row r="289" spans="1:15">
      <c r="A289" s="73">
        <v>282</v>
      </c>
      <c r="B289" s="49"/>
      <c r="C289" s="49"/>
      <c r="D289" s="49"/>
      <c r="E289" s="78"/>
      <c r="F289" s="78"/>
      <c r="G289" s="51"/>
      <c r="H289" s="79"/>
      <c r="I289" s="80"/>
      <c r="J289" s="67" t="e">
        <f t="shared" si="1"/>
        <v>#DIV/0!</v>
      </c>
      <c r="K289" s="50"/>
      <c r="L289" s="50"/>
      <c r="M289" s="49"/>
      <c r="N289" s="49"/>
      <c r="O289" s="49"/>
    </row>
    <row r="290" spans="1:15">
      <c r="A290" s="32">
        <v>283</v>
      </c>
      <c r="B290" s="49"/>
      <c r="C290" s="49"/>
      <c r="D290" s="49"/>
      <c r="E290" s="78"/>
      <c r="F290" s="78"/>
      <c r="G290" s="51"/>
      <c r="H290" s="79"/>
      <c r="I290" s="80"/>
      <c r="J290" s="67" t="e">
        <f t="shared" si="1"/>
        <v>#DIV/0!</v>
      </c>
      <c r="K290" s="50"/>
      <c r="L290" s="50"/>
      <c r="M290" s="49"/>
      <c r="N290" s="49"/>
      <c r="O290" s="49"/>
    </row>
    <row r="291" spans="1:15">
      <c r="A291" s="32">
        <v>284</v>
      </c>
      <c r="B291" s="49"/>
      <c r="C291" s="49"/>
      <c r="D291" s="49"/>
      <c r="E291" s="78"/>
      <c r="F291" s="78"/>
      <c r="G291" s="51"/>
      <c r="H291" s="79"/>
      <c r="I291" s="80"/>
      <c r="J291" s="41" t="e">
        <f t="shared" si="1"/>
        <v>#DIV/0!</v>
      </c>
      <c r="K291" s="50"/>
      <c r="L291" s="50"/>
      <c r="M291" s="49"/>
      <c r="N291" s="49"/>
      <c r="O291" s="49"/>
    </row>
    <row r="292" spans="1:15">
      <c r="A292" s="32">
        <v>285</v>
      </c>
      <c r="B292" s="49"/>
      <c r="C292" s="49"/>
      <c r="D292" s="49"/>
      <c r="E292" s="78"/>
      <c r="F292" s="78"/>
      <c r="G292" s="51"/>
      <c r="H292" s="79"/>
      <c r="I292" s="80"/>
      <c r="J292" s="67" t="e">
        <f t="shared" si="1"/>
        <v>#DIV/0!</v>
      </c>
      <c r="K292" s="50"/>
      <c r="L292" s="50"/>
      <c r="M292" s="49"/>
      <c r="N292" s="49"/>
      <c r="O292" s="49"/>
    </row>
    <row r="293" spans="1:15">
      <c r="A293" s="73">
        <v>286</v>
      </c>
      <c r="B293" s="49"/>
      <c r="C293" s="49"/>
      <c r="D293" s="49"/>
      <c r="E293" s="78"/>
      <c r="F293" s="78"/>
      <c r="G293" s="51"/>
      <c r="H293" s="79"/>
      <c r="I293" s="80"/>
      <c r="J293" s="67" t="e">
        <f t="shared" si="1"/>
        <v>#DIV/0!</v>
      </c>
      <c r="K293" s="50"/>
      <c r="L293" s="50"/>
      <c r="M293" s="49"/>
      <c r="N293" s="49"/>
      <c r="O293" s="49"/>
    </row>
    <row r="294" spans="1:15">
      <c r="A294" s="73">
        <v>287</v>
      </c>
      <c r="B294" s="49"/>
      <c r="C294" s="49"/>
      <c r="D294" s="49"/>
      <c r="E294" s="78"/>
      <c r="F294" s="78"/>
      <c r="G294" s="51"/>
      <c r="H294" s="79"/>
      <c r="I294" s="80"/>
      <c r="J294" s="41" t="e">
        <f t="shared" si="1"/>
        <v>#DIV/0!</v>
      </c>
      <c r="K294" s="50"/>
      <c r="L294" s="50"/>
      <c r="M294" s="49"/>
      <c r="N294" s="49"/>
      <c r="O294" s="49"/>
    </row>
    <row r="295" spans="1:15">
      <c r="A295" s="32">
        <v>288</v>
      </c>
      <c r="B295" s="49"/>
      <c r="C295" s="49"/>
      <c r="D295" s="49"/>
      <c r="E295" s="78"/>
      <c r="F295" s="78"/>
      <c r="G295" s="51"/>
      <c r="H295" s="79"/>
      <c r="I295" s="80"/>
      <c r="J295" s="67" t="e">
        <f t="shared" si="1"/>
        <v>#DIV/0!</v>
      </c>
      <c r="K295" s="50"/>
      <c r="L295" s="50"/>
      <c r="M295" s="49"/>
      <c r="N295" s="49"/>
      <c r="O295" s="49"/>
    </row>
    <row r="296" spans="1:15">
      <c r="A296" s="32">
        <v>289</v>
      </c>
      <c r="B296" s="49"/>
      <c r="C296" s="49"/>
      <c r="D296" s="49"/>
      <c r="E296" s="78"/>
      <c r="F296" s="78"/>
      <c r="G296" s="51"/>
      <c r="H296" s="79"/>
      <c r="I296" s="80"/>
      <c r="J296" s="67" t="e">
        <f t="shared" si="1"/>
        <v>#DIV/0!</v>
      </c>
      <c r="K296" s="50"/>
      <c r="L296" s="50"/>
      <c r="M296" s="49"/>
      <c r="N296" s="49"/>
      <c r="O296" s="49"/>
    </row>
    <row r="297" spans="1:15">
      <c r="A297" s="32">
        <v>290</v>
      </c>
      <c r="B297" s="49"/>
      <c r="C297" s="49"/>
      <c r="D297" s="49"/>
      <c r="E297" s="78"/>
      <c r="F297" s="78"/>
      <c r="G297" s="51"/>
      <c r="H297" s="79"/>
      <c r="I297" s="80"/>
      <c r="J297" s="41" t="e">
        <f t="shared" si="1"/>
        <v>#DIV/0!</v>
      </c>
      <c r="K297" s="50"/>
      <c r="L297" s="50"/>
      <c r="M297" s="49"/>
      <c r="N297" s="49"/>
      <c r="O297" s="49"/>
    </row>
    <row r="298" spans="1:15">
      <c r="A298" s="73">
        <v>291</v>
      </c>
      <c r="B298" s="49"/>
      <c r="C298" s="49"/>
      <c r="D298" s="49"/>
      <c r="E298" s="78"/>
      <c r="F298" s="78"/>
      <c r="G298" s="51"/>
      <c r="H298" s="79"/>
      <c r="I298" s="80"/>
      <c r="J298" s="67" t="e">
        <f t="shared" si="1"/>
        <v>#DIV/0!</v>
      </c>
      <c r="K298" s="50"/>
      <c r="L298" s="50"/>
      <c r="M298" s="49"/>
      <c r="N298" s="49"/>
      <c r="O298" s="49"/>
    </row>
    <row r="299" spans="1:15">
      <c r="A299" s="73">
        <v>292</v>
      </c>
      <c r="B299" s="49"/>
      <c r="C299" s="49"/>
      <c r="D299" s="49"/>
      <c r="E299" s="78"/>
      <c r="F299" s="78"/>
      <c r="G299" s="51"/>
      <c r="H299" s="79"/>
      <c r="I299" s="80"/>
      <c r="J299" s="67" t="e">
        <f t="shared" si="1"/>
        <v>#DIV/0!</v>
      </c>
      <c r="K299" s="50"/>
      <c r="L299" s="50"/>
      <c r="M299" s="49"/>
      <c r="N299" s="49"/>
      <c r="O299" s="49"/>
    </row>
    <row r="300" spans="1:15">
      <c r="A300" s="32">
        <v>293</v>
      </c>
      <c r="B300" s="49"/>
      <c r="C300" s="49"/>
      <c r="D300" s="49"/>
      <c r="E300" s="78"/>
      <c r="F300" s="78"/>
      <c r="G300" s="51"/>
      <c r="H300" s="79"/>
      <c r="I300" s="80"/>
      <c r="J300" s="41" t="e">
        <f t="shared" si="1"/>
        <v>#DIV/0!</v>
      </c>
      <c r="K300" s="50"/>
      <c r="L300" s="50"/>
      <c r="M300" s="49"/>
      <c r="N300" s="49"/>
      <c r="O300" s="49"/>
    </row>
    <row r="301" spans="1:15">
      <c r="A301" s="32">
        <v>294</v>
      </c>
      <c r="B301" s="49"/>
      <c r="C301" s="49"/>
      <c r="D301" s="49"/>
      <c r="E301" s="78"/>
      <c r="F301" s="78"/>
      <c r="G301" s="51"/>
      <c r="H301" s="79"/>
      <c r="I301" s="80"/>
      <c r="J301" s="67" t="e">
        <f t="shared" si="1"/>
        <v>#DIV/0!</v>
      </c>
      <c r="K301" s="50"/>
      <c r="L301" s="50"/>
      <c r="M301" s="49"/>
      <c r="N301" s="49"/>
      <c r="O301" s="49"/>
    </row>
    <row r="302" spans="1:15">
      <c r="A302" s="32">
        <v>295</v>
      </c>
      <c r="B302" s="49"/>
      <c r="C302" s="49"/>
      <c r="D302" s="49"/>
      <c r="E302" s="78"/>
      <c r="F302" s="78"/>
      <c r="G302" s="51"/>
      <c r="H302" s="79"/>
      <c r="I302" s="80"/>
      <c r="J302" s="67" t="e">
        <f t="shared" si="1"/>
        <v>#DIV/0!</v>
      </c>
      <c r="K302" s="50"/>
      <c r="L302" s="50"/>
      <c r="M302" s="49"/>
      <c r="N302" s="49"/>
      <c r="O302" s="49"/>
    </row>
    <row r="303" spans="1:15">
      <c r="A303" s="73">
        <v>296</v>
      </c>
      <c r="B303" s="49"/>
      <c r="C303" s="49"/>
      <c r="D303" s="49"/>
      <c r="E303" s="78"/>
      <c r="F303" s="78"/>
      <c r="G303" s="51"/>
      <c r="H303" s="79"/>
      <c r="I303" s="80"/>
      <c r="J303" s="41" t="e">
        <f t="shared" si="1"/>
        <v>#DIV/0!</v>
      </c>
      <c r="K303" s="50"/>
      <c r="L303" s="50"/>
      <c r="M303" s="49"/>
      <c r="N303" s="49"/>
      <c r="O303" s="49"/>
    </row>
    <row r="304" spans="1:15">
      <c r="A304" s="73">
        <v>297</v>
      </c>
      <c r="B304" s="49"/>
      <c r="C304" s="49"/>
      <c r="D304" s="49"/>
      <c r="E304" s="78"/>
      <c r="F304" s="78"/>
      <c r="G304" s="51"/>
      <c r="H304" s="79"/>
      <c r="I304" s="80"/>
      <c r="J304" s="67" t="e">
        <f t="shared" si="1"/>
        <v>#DIV/0!</v>
      </c>
      <c r="K304" s="50"/>
      <c r="L304" s="50"/>
      <c r="M304" s="49"/>
      <c r="N304" s="49"/>
      <c r="O304" s="49"/>
    </row>
    <row r="305" spans="1:15">
      <c r="A305" s="32">
        <v>298</v>
      </c>
      <c r="B305" s="49"/>
      <c r="C305" s="49"/>
      <c r="D305" s="49"/>
      <c r="E305" s="78"/>
      <c r="F305" s="78"/>
      <c r="G305" s="51"/>
      <c r="H305" s="79"/>
      <c r="I305" s="80"/>
      <c r="J305" s="67" t="e">
        <f t="shared" si="1"/>
        <v>#DIV/0!</v>
      </c>
      <c r="K305" s="50"/>
      <c r="L305" s="50"/>
      <c r="M305" s="49"/>
      <c r="N305" s="49"/>
      <c r="O305" s="49"/>
    </row>
    <row r="306" spans="1:15">
      <c r="A306" s="32">
        <v>299</v>
      </c>
      <c r="B306" s="49"/>
      <c r="C306" s="49"/>
      <c r="D306" s="49"/>
      <c r="E306" s="78"/>
      <c r="F306" s="78"/>
      <c r="G306" s="51"/>
      <c r="H306" s="79"/>
      <c r="I306" s="80"/>
      <c r="J306" s="41" t="e">
        <f t="shared" si="1"/>
        <v>#DIV/0!</v>
      </c>
      <c r="K306" s="50"/>
      <c r="L306" s="50"/>
      <c r="M306" s="49"/>
      <c r="N306" s="49"/>
      <c r="O306" s="49"/>
    </row>
    <row r="307" spans="1:15">
      <c r="A307" s="32">
        <v>300</v>
      </c>
      <c r="B307" s="49"/>
      <c r="C307" s="49"/>
      <c r="D307" s="49"/>
      <c r="E307" s="78"/>
      <c r="F307" s="78"/>
      <c r="G307" s="51"/>
      <c r="H307" s="79"/>
      <c r="I307" s="80"/>
      <c r="J307" s="67" t="e">
        <f t="shared" si="1"/>
        <v>#DIV/0!</v>
      </c>
      <c r="K307" s="50"/>
      <c r="L307" s="50"/>
      <c r="M307" s="49"/>
      <c r="N307" s="49"/>
      <c r="O307" s="49"/>
    </row>
    <row r="308" spans="1:15">
      <c r="A308" s="73">
        <v>301</v>
      </c>
      <c r="B308" s="49"/>
      <c r="C308" s="49"/>
      <c r="D308" s="49"/>
      <c r="E308" s="78"/>
      <c r="F308" s="78"/>
      <c r="G308" s="51"/>
      <c r="H308" s="79"/>
      <c r="I308" s="80"/>
      <c r="J308" s="67" t="e">
        <f t="shared" si="1"/>
        <v>#DIV/0!</v>
      </c>
      <c r="K308" s="50"/>
      <c r="L308" s="50"/>
      <c r="M308" s="49"/>
      <c r="N308" s="49"/>
      <c r="O308" s="49"/>
    </row>
    <row r="309" spans="1:15">
      <c r="A309" s="73">
        <v>302</v>
      </c>
      <c r="B309" s="49"/>
      <c r="C309" s="49"/>
      <c r="D309" s="49"/>
      <c r="E309" s="78"/>
      <c r="F309" s="78"/>
      <c r="G309" s="51"/>
      <c r="H309" s="79"/>
      <c r="I309" s="80"/>
      <c r="J309" s="41" t="e">
        <f t="shared" si="1"/>
        <v>#DIV/0!</v>
      </c>
      <c r="K309" s="50"/>
      <c r="L309" s="50"/>
      <c r="M309" s="49"/>
      <c r="N309" s="49"/>
      <c r="O309" s="49"/>
    </row>
    <row r="310" spans="1:15">
      <c r="A310" s="32">
        <v>303</v>
      </c>
      <c r="B310" s="49"/>
      <c r="C310" s="49"/>
      <c r="D310" s="49"/>
      <c r="E310" s="78"/>
      <c r="F310" s="78"/>
      <c r="G310" s="51"/>
      <c r="H310" s="79"/>
      <c r="I310" s="80"/>
      <c r="J310" s="67" t="e">
        <f t="shared" si="1"/>
        <v>#DIV/0!</v>
      </c>
      <c r="K310" s="50"/>
      <c r="L310" s="50"/>
      <c r="M310" s="49"/>
      <c r="N310" s="49"/>
      <c r="O310" s="49"/>
    </row>
    <row r="311" spans="1:15">
      <c r="A311" s="32">
        <v>304</v>
      </c>
      <c r="B311" s="49"/>
      <c r="C311" s="49"/>
      <c r="D311" s="49"/>
      <c r="E311" s="78"/>
      <c r="F311" s="78"/>
      <c r="G311" s="51"/>
      <c r="H311" s="79"/>
      <c r="I311" s="80"/>
      <c r="J311" s="67" t="e">
        <f t="shared" si="1"/>
        <v>#DIV/0!</v>
      </c>
      <c r="K311" s="50"/>
      <c r="L311" s="50"/>
      <c r="M311" s="49"/>
      <c r="N311" s="49"/>
      <c r="O311" s="49"/>
    </row>
    <row r="312" spans="1:15">
      <c r="A312" s="32">
        <v>305</v>
      </c>
      <c r="B312" s="49"/>
      <c r="C312" s="49"/>
      <c r="D312" s="49"/>
      <c r="E312" s="78"/>
      <c r="F312" s="78"/>
      <c r="G312" s="51"/>
      <c r="H312" s="79"/>
      <c r="I312" s="80"/>
      <c r="J312" s="41" t="e">
        <f t="shared" si="1"/>
        <v>#DIV/0!</v>
      </c>
      <c r="K312" s="50"/>
      <c r="L312" s="50"/>
      <c r="M312" s="49"/>
      <c r="N312" s="49"/>
      <c r="O312" s="49"/>
    </row>
    <row r="313" spans="1:15">
      <c r="A313" s="73">
        <v>306</v>
      </c>
      <c r="B313" s="49"/>
      <c r="C313" s="49"/>
      <c r="D313" s="49"/>
      <c r="E313" s="78"/>
      <c r="F313" s="78"/>
      <c r="G313" s="51"/>
      <c r="H313" s="79"/>
      <c r="I313" s="80"/>
      <c r="J313" s="67" t="e">
        <f t="shared" si="1"/>
        <v>#DIV/0!</v>
      </c>
      <c r="K313" s="50"/>
      <c r="L313" s="50"/>
      <c r="M313" s="49"/>
      <c r="N313" s="49"/>
      <c r="O313" s="49"/>
    </row>
    <row r="314" spans="1:15">
      <c r="A314" s="73">
        <v>307</v>
      </c>
      <c r="B314" s="49"/>
      <c r="C314" s="49"/>
      <c r="D314" s="49"/>
      <c r="E314" s="78"/>
      <c r="F314" s="78"/>
      <c r="G314" s="51"/>
      <c r="H314" s="79"/>
      <c r="I314" s="80"/>
      <c r="J314" s="67" t="e">
        <f t="shared" si="1"/>
        <v>#DIV/0!</v>
      </c>
      <c r="K314" s="50"/>
      <c r="L314" s="50"/>
      <c r="M314" s="49"/>
      <c r="N314" s="49"/>
      <c r="O314" s="49"/>
    </row>
    <row r="315" spans="1:15">
      <c r="A315" s="32">
        <v>308</v>
      </c>
      <c r="B315" s="49"/>
      <c r="C315" s="49"/>
      <c r="D315" s="49"/>
      <c r="E315" s="78"/>
      <c r="F315" s="78"/>
      <c r="G315" s="51"/>
      <c r="H315" s="79"/>
      <c r="I315" s="80"/>
      <c r="J315" s="41" t="e">
        <f t="shared" si="1"/>
        <v>#DIV/0!</v>
      </c>
      <c r="K315" s="50"/>
      <c r="L315" s="50"/>
      <c r="M315" s="49"/>
      <c r="N315" s="49"/>
      <c r="O315" s="49"/>
    </row>
    <row r="316" spans="1:15">
      <c r="A316" s="32">
        <v>309</v>
      </c>
      <c r="B316" s="49"/>
      <c r="C316" s="49"/>
      <c r="D316" s="49"/>
      <c r="E316" s="78"/>
      <c r="F316" s="78"/>
      <c r="G316" s="51"/>
      <c r="H316" s="79"/>
      <c r="I316" s="80"/>
      <c r="J316" s="67" t="e">
        <f t="shared" si="1"/>
        <v>#DIV/0!</v>
      </c>
      <c r="K316" s="50"/>
      <c r="L316" s="50"/>
      <c r="M316" s="49"/>
      <c r="N316" s="49"/>
      <c r="O316" s="49"/>
    </row>
    <row r="317" spans="1:15">
      <c r="A317" s="32">
        <v>310</v>
      </c>
      <c r="B317" s="49"/>
      <c r="C317" s="49"/>
      <c r="D317" s="49"/>
      <c r="E317" s="78"/>
      <c r="F317" s="78"/>
      <c r="G317" s="51"/>
      <c r="H317" s="79"/>
      <c r="I317" s="80"/>
      <c r="J317" s="67" t="e">
        <f t="shared" si="1"/>
        <v>#DIV/0!</v>
      </c>
      <c r="K317" s="50"/>
      <c r="L317" s="50"/>
      <c r="M317" s="49"/>
      <c r="N317" s="49"/>
      <c r="O317" s="49"/>
    </row>
    <row r="318" spans="1:15">
      <c r="A318" s="73">
        <v>311</v>
      </c>
      <c r="B318" s="49"/>
      <c r="C318" s="49"/>
      <c r="D318" s="49"/>
      <c r="E318" s="78"/>
      <c r="F318" s="78"/>
      <c r="G318" s="51"/>
      <c r="H318" s="79"/>
      <c r="I318" s="80"/>
      <c r="J318" s="41" t="e">
        <f t="shared" ref="J318:J357" si="2">H318/I318</f>
        <v>#DIV/0!</v>
      </c>
      <c r="K318" s="50"/>
      <c r="L318" s="50"/>
      <c r="M318" s="49"/>
      <c r="N318" s="49"/>
      <c r="O318" s="49"/>
    </row>
    <row r="319" spans="1:15">
      <c r="A319" s="73">
        <v>312</v>
      </c>
      <c r="B319" s="49"/>
      <c r="C319" s="49"/>
      <c r="D319" s="49"/>
      <c r="E319" s="78"/>
      <c r="F319" s="78"/>
      <c r="G319" s="51"/>
      <c r="H319" s="79"/>
      <c r="I319" s="80"/>
      <c r="J319" s="67" t="e">
        <f t="shared" si="2"/>
        <v>#DIV/0!</v>
      </c>
      <c r="K319" s="50"/>
      <c r="L319" s="50"/>
      <c r="M319" s="49"/>
      <c r="N319" s="49"/>
      <c r="O319" s="49"/>
    </row>
    <row r="320" spans="1:15">
      <c r="A320" s="32">
        <v>313</v>
      </c>
      <c r="B320" s="49"/>
      <c r="C320" s="49"/>
      <c r="D320" s="49"/>
      <c r="E320" s="78"/>
      <c r="F320" s="78"/>
      <c r="G320" s="51"/>
      <c r="H320" s="79"/>
      <c r="I320" s="80"/>
      <c r="J320" s="67" t="e">
        <f t="shared" si="2"/>
        <v>#DIV/0!</v>
      </c>
      <c r="K320" s="50"/>
      <c r="L320" s="50"/>
      <c r="M320" s="49"/>
      <c r="N320" s="49"/>
      <c r="O320" s="49"/>
    </row>
    <row r="321" spans="1:15">
      <c r="A321" s="32">
        <v>314</v>
      </c>
      <c r="B321" s="49"/>
      <c r="C321" s="49"/>
      <c r="D321" s="49"/>
      <c r="E321" s="78"/>
      <c r="F321" s="78"/>
      <c r="G321" s="51"/>
      <c r="H321" s="79"/>
      <c r="I321" s="80"/>
      <c r="J321" s="41" t="e">
        <f t="shared" si="2"/>
        <v>#DIV/0!</v>
      </c>
      <c r="K321" s="50"/>
      <c r="L321" s="50"/>
      <c r="M321" s="49"/>
      <c r="N321" s="49"/>
      <c r="O321" s="49"/>
    </row>
    <row r="322" spans="1:15">
      <c r="A322" s="32">
        <v>315</v>
      </c>
      <c r="B322" s="49"/>
      <c r="C322" s="49"/>
      <c r="D322" s="49"/>
      <c r="E322" s="78"/>
      <c r="F322" s="78"/>
      <c r="G322" s="51"/>
      <c r="H322" s="79"/>
      <c r="I322" s="80"/>
      <c r="J322" s="67" t="e">
        <f t="shared" si="2"/>
        <v>#DIV/0!</v>
      </c>
      <c r="K322" s="50"/>
      <c r="L322" s="50"/>
      <c r="M322" s="49"/>
      <c r="N322" s="49"/>
      <c r="O322" s="49"/>
    </row>
    <row r="323" spans="1:15">
      <c r="A323" s="73">
        <v>316</v>
      </c>
      <c r="B323" s="49"/>
      <c r="C323" s="49"/>
      <c r="D323" s="49"/>
      <c r="E323" s="78"/>
      <c r="F323" s="78"/>
      <c r="G323" s="51"/>
      <c r="H323" s="79"/>
      <c r="I323" s="80"/>
      <c r="J323" s="67" t="e">
        <f t="shared" si="2"/>
        <v>#DIV/0!</v>
      </c>
      <c r="K323" s="50"/>
      <c r="L323" s="50"/>
      <c r="M323" s="49"/>
      <c r="N323" s="49"/>
      <c r="O323" s="49"/>
    </row>
    <row r="324" spans="1:15">
      <c r="A324" s="73">
        <v>317</v>
      </c>
      <c r="B324" s="49"/>
      <c r="C324" s="49"/>
      <c r="D324" s="49"/>
      <c r="E324" s="78"/>
      <c r="F324" s="78"/>
      <c r="G324" s="51"/>
      <c r="H324" s="79"/>
      <c r="I324" s="80"/>
      <c r="J324" s="41" t="e">
        <f t="shared" si="2"/>
        <v>#DIV/0!</v>
      </c>
      <c r="K324" s="50"/>
      <c r="L324" s="50"/>
      <c r="M324" s="49"/>
      <c r="N324" s="49"/>
      <c r="O324" s="49"/>
    </row>
    <row r="325" spans="1:15">
      <c r="A325" s="32">
        <v>318</v>
      </c>
      <c r="B325" s="49"/>
      <c r="C325" s="49"/>
      <c r="D325" s="49"/>
      <c r="E325" s="78"/>
      <c r="F325" s="78"/>
      <c r="G325" s="51"/>
      <c r="H325" s="79"/>
      <c r="I325" s="80"/>
      <c r="J325" s="67" t="e">
        <f t="shared" si="2"/>
        <v>#DIV/0!</v>
      </c>
      <c r="K325" s="50"/>
      <c r="L325" s="50"/>
      <c r="M325" s="49"/>
      <c r="N325" s="49"/>
      <c r="O325" s="49"/>
    </row>
    <row r="326" spans="1:15">
      <c r="A326" s="32">
        <v>319</v>
      </c>
      <c r="B326" s="49"/>
      <c r="C326" s="49"/>
      <c r="D326" s="49"/>
      <c r="E326" s="78"/>
      <c r="F326" s="78"/>
      <c r="G326" s="51"/>
      <c r="H326" s="79"/>
      <c r="I326" s="80"/>
      <c r="J326" s="67" t="e">
        <f t="shared" si="2"/>
        <v>#DIV/0!</v>
      </c>
      <c r="K326" s="50"/>
      <c r="L326" s="50"/>
      <c r="M326" s="49"/>
      <c r="N326" s="49"/>
      <c r="O326" s="49"/>
    </row>
    <row r="327" spans="1:15">
      <c r="A327" s="32">
        <v>320</v>
      </c>
      <c r="B327" s="49"/>
      <c r="C327" s="49"/>
      <c r="D327" s="49"/>
      <c r="E327" s="78"/>
      <c r="F327" s="78"/>
      <c r="G327" s="51"/>
      <c r="H327" s="79"/>
      <c r="I327" s="80"/>
      <c r="J327" s="41" t="e">
        <f t="shared" si="2"/>
        <v>#DIV/0!</v>
      </c>
      <c r="K327" s="50"/>
      <c r="L327" s="50"/>
      <c r="M327" s="49"/>
      <c r="N327" s="49"/>
      <c r="O327" s="49"/>
    </row>
    <row r="328" spans="1:15">
      <c r="A328" s="73">
        <v>321</v>
      </c>
      <c r="B328" s="49"/>
      <c r="C328" s="49"/>
      <c r="D328" s="49"/>
      <c r="E328" s="78"/>
      <c r="F328" s="78"/>
      <c r="G328" s="51"/>
      <c r="H328" s="79"/>
      <c r="I328" s="80"/>
      <c r="J328" s="67" t="e">
        <f t="shared" si="2"/>
        <v>#DIV/0!</v>
      </c>
      <c r="K328" s="50"/>
      <c r="L328" s="50"/>
      <c r="M328" s="49"/>
      <c r="N328" s="49"/>
      <c r="O328" s="49"/>
    </row>
    <row r="329" spans="1:15">
      <c r="A329" s="73">
        <v>322</v>
      </c>
      <c r="B329" s="49"/>
      <c r="C329" s="49"/>
      <c r="D329" s="49"/>
      <c r="E329" s="78"/>
      <c r="F329" s="78"/>
      <c r="G329" s="51"/>
      <c r="H329" s="79"/>
      <c r="I329" s="80"/>
      <c r="J329" s="67" t="e">
        <f t="shared" si="2"/>
        <v>#DIV/0!</v>
      </c>
      <c r="K329" s="50"/>
      <c r="L329" s="50"/>
      <c r="M329" s="49"/>
      <c r="N329" s="49"/>
      <c r="O329" s="49"/>
    </row>
    <row r="330" spans="1:15">
      <c r="A330" s="32">
        <v>323</v>
      </c>
      <c r="B330" s="49"/>
      <c r="C330" s="49"/>
      <c r="D330" s="49"/>
      <c r="E330" s="78"/>
      <c r="F330" s="78"/>
      <c r="G330" s="51"/>
      <c r="H330" s="79"/>
      <c r="I330" s="80"/>
      <c r="J330" s="41" t="e">
        <f t="shared" si="2"/>
        <v>#DIV/0!</v>
      </c>
      <c r="K330" s="50"/>
      <c r="L330" s="50"/>
      <c r="M330" s="49"/>
      <c r="N330" s="49"/>
      <c r="O330" s="49"/>
    </row>
    <row r="331" spans="1:15">
      <c r="A331" s="32">
        <v>324</v>
      </c>
      <c r="B331" s="49"/>
      <c r="C331" s="49"/>
      <c r="D331" s="49"/>
      <c r="E331" s="78"/>
      <c r="F331" s="78"/>
      <c r="G331" s="51"/>
      <c r="H331" s="79"/>
      <c r="I331" s="80"/>
      <c r="J331" s="67" t="e">
        <f t="shared" si="2"/>
        <v>#DIV/0!</v>
      </c>
      <c r="K331" s="50"/>
      <c r="L331" s="50"/>
      <c r="M331" s="49"/>
      <c r="N331" s="49"/>
      <c r="O331" s="49"/>
    </row>
    <row r="332" spans="1:15">
      <c r="A332" s="32">
        <v>325</v>
      </c>
      <c r="B332" s="49"/>
      <c r="C332" s="49"/>
      <c r="D332" s="49"/>
      <c r="E332" s="78"/>
      <c r="F332" s="78"/>
      <c r="G332" s="51"/>
      <c r="H332" s="79"/>
      <c r="I332" s="80"/>
      <c r="J332" s="67" t="e">
        <f t="shared" si="2"/>
        <v>#DIV/0!</v>
      </c>
      <c r="K332" s="50"/>
      <c r="L332" s="50"/>
      <c r="M332" s="49"/>
      <c r="N332" s="49"/>
      <c r="O332" s="49"/>
    </row>
    <row r="333" spans="1:15">
      <c r="A333" s="73">
        <v>326</v>
      </c>
      <c r="B333" s="49"/>
      <c r="C333" s="49"/>
      <c r="D333" s="49"/>
      <c r="E333" s="78"/>
      <c r="F333" s="78"/>
      <c r="G333" s="51"/>
      <c r="H333" s="79"/>
      <c r="I333" s="80"/>
      <c r="J333" s="41" t="e">
        <f t="shared" si="2"/>
        <v>#DIV/0!</v>
      </c>
      <c r="K333" s="50"/>
      <c r="L333" s="50"/>
      <c r="M333" s="49"/>
      <c r="N333" s="49"/>
      <c r="O333" s="49"/>
    </row>
    <row r="334" spans="1:15">
      <c r="A334" s="73">
        <v>327</v>
      </c>
      <c r="B334" s="49"/>
      <c r="C334" s="49"/>
      <c r="D334" s="49"/>
      <c r="E334" s="78"/>
      <c r="F334" s="78"/>
      <c r="G334" s="51"/>
      <c r="H334" s="79"/>
      <c r="I334" s="80"/>
      <c r="J334" s="67" t="e">
        <f t="shared" si="2"/>
        <v>#DIV/0!</v>
      </c>
      <c r="K334" s="50"/>
      <c r="L334" s="50"/>
      <c r="M334" s="49"/>
      <c r="N334" s="49"/>
      <c r="O334" s="49"/>
    </row>
    <row r="335" spans="1:15">
      <c r="A335" s="32">
        <v>328</v>
      </c>
      <c r="B335" s="49"/>
      <c r="C335" s="49"/>
      <c r="D335" s="49"/>
      <c r="E335" s="78"/>
      <c r="F335" s="78"/>
      <c r="G335" s="51"/>
      <c r="H335" s="79"/>
      <c r="I335" s="80"/>
      <c r="J335" s="67" t="e">
        <f t="shared" si="2"/>
        <v>#DIV/0!</v>
      </c>
      <c r="K335" s="50"/>
      <c r="L335" s="50"/>
      <c r="M335" s="49"/>
      <c r="N335" s="49"/>
      <c r="O335" s="49"/>
    </row>
    <row r="336" spans="1:15">
      <c r="A336" s="32">
        <v>329</v>
      </c>
      <c r="B336" s="49"/>
      <c r="C336" s="49"/>
      <c r="D336" s="49"/>
      <c r="E336" s="78"/>
      <c r="F336" s="78"/>
      <c r="G336" s="51"/>
      <c r="H336" s="79"/>
      <c r="I336" s="80"/>
      <c r="J336" s="41" t="e">
        <f t="shared" si="2"/>
        <v>#DIV/0!</v>
      </c>
      <c r="K336" s="50"/>
      <c r="L336" s="50"/>
      <c r="M336" s="49"/>
      <c r="N336" s="49"/>
      <c r="O336" s="49"/>
    </row>
    <row r="337" spans="1:15">
      <c r="A337" s="32">
        <v>330</v>
      </c>
      <c r="B337" s="49"/>
      <c r="C337" s="49"/>
      <c r="D337" s="49"/>
      <c r="E337" s="78"/>
      <c r="F337" s="78"/>
      <c r="G337" s="51"/>
      <c r="H337" s="79"/>
      <c r="I337" s="80"/>
      <c r="J337" s="67" t="e">
        <f t="shared" si="2"/>
        <v>#DIV/0!</v>
      </c>
      <c r="K337" s="50"/>
      <c r="L337" s="50"/>
      <c r="M337" s="49"/>
      <c r="N337" s="49"/>
      <c r="O337" s="49"/>
    </row>
    <row r="338" spans="1:15">
      <c r="A338" s="73">
        <v>331</v>
      </c>
      <c r="B338" s="49"/>
      <c r="C338" s="49"/>
      <c r="D338" s="49"/>
      <c r="E338" s="78"/>
      <c r="F338" s="78"/>
      <c r="G338" s="51"/>
      <c r="H338" s="79"/>
      <c r="I338" s="80"/>
      <c r="J338" s="67" t="e">
        <f t="shared" si="2"/>
        <v>#DIV/0!</v>
      </c>
      <c r="K338" s="50"/>
      <c r="L338" s="50"/>
      <c r="M338" s="49"/>
      <c r="N338" s="49"/>
      <c r="O338" s="49"/>
    </row>
    <row r="339" spans="1:15">
      <c r="A339" s="73">
        <v>332</v>
      </c>
      <c r="B339" s="49"/>
      <c r="C339" s="49"/>
      <c r="D339" s="49"/>
      <c r="E339" s="78"/>
      <c r="F339" s="78"/>
      <c r="G339" s="51"/>
      <c r="H339" s="79"/>
      <c r="I339" s="80"/>
      <c r="J339" s="41" t="e">
        <f t="shared" si="2"/>
        <v>#DIV/0!</v>
      </c>
      <c r="K339" s="50"/>
      <c r="L339" s="50"/>
      <c r="M339" s="49"/>
      <c r="N339" s="49"/>
      <c r="O339" s="49"/>
    </row>
    <row r="340" spans="1:15">
      <c r="A340" s="32">
        <v>333</v>
      </c>
      <c r="B340" s="49"/>
      <c r="C340" s="49"/>
      <c r="D340" s="49"/>
      <c r="E340" s="78"/>
      <c r="F340" s="78"/>
      <c r="G340" s="51"/>
      <c r="H340" s="79"/>
      <c r="I340" s="80"/>
      <c r="J340" s="67" t="e">
        <f t="shared" si="2"/>
        <v>#DIV/0!</v>
      </c>
      <c r="K340" s="50"/>
      <c r="L340" s="50"/>
      <c r="M340" s="49"/>
      <c r="N340" s="49"/>
      <c r="O340" s="49"/>
    </row>
    <row r="341" spans="1:15">
      <c r="A341" s="32">
        <v>334</v>
      </c>
      <c r="B341" s="49"/>
      <c r="C341" s="49"/>
      <c r="D341" s="49"/>
      <c r="E341" s="78"/>
      <c r="F341" s="78"/>
      <c r="G341" s="51"/>
      <c r="H341" s="79"/>
      <c r="I341" s="80"/>
      <c r="J341" s="67" t="e">
        <f t="shared" si="2"/>
        <v>#DIV/0!</v>
      </c>
      <c r="K341" s="50"/>
      <c r="L341" s="50"/>
      <c r="M341" s="49"/>
      <c r="N341" s="49"/>
      <c r="O341" s="49"/>
    </row>
    <row r="342" spans="1:15">
      <c r="A342" s="32">
        <v>335</v>
      </c>
      <c r="B342" s="49"/>
      <c r="C342" s="49"/>
      <c r="D342" s="49"/>
      <c r="E342" s="78"/>
      <c r="F342" s="78"/>
      <c r="G342" s="51"/>
      <c r="H342" s="79"/>
      <c r="I342" s="80"/>
      <c r="J342" s="41" t="e">
        <f t="shared" si="2"/>
        <v>#DIV/0!</v>
      </c>
      <c r="K342" s="50"/>
      <c r="L342" s="50"/>
      <c r="M342" s="49"/>
      <c r="N342" s="49"/>
      <c r="O342" s="49"/>
    </row>
    <row r="343" spans="1:15">
      <c r="A343" s="73">
        <v>336</v>
      </c>
      <c r="B343" s="49"/>
      <c r="C343" s="49"/>
      <c r="D343" s="49"/>
      <c r="E343" s="78"/>
      <c r="F343" s="78"/>
      <c r="G343" s="51"/>
      <c r="H343" s="79"/>
      <c r="I343" s="80"/>
      <c r="J343" s="67" t="e">
        <f t="shared" si="2"/>
        <v>#DIV/0!</v>
      </c>
      <c r="K343" s="50"/>
      <c r="L343" s="50"/>
      <c r="M343" s="49"/>
      <c r="N343" s="49"/>
      <c r="O343" s="49"/>
    </row>
    <row r="344" spans="1:15">
      <c r="A344" s="73">
        <v>337</v>
      </c>
      <c r="B344" s="49"/>
      <c r="C344" s="49"/>
      <c r="D344" s="49"/>
      <c r="E344" s="78"/>
      <c r="F344" s="78"/>
      <c r="G344" s="51"/>
      <c r="H344" s="79"/>
      <c r="I344" s="80"/>
      <c r="J344" s="67" t="e">
        <f t="shared" si="2"/>
        <v>#DIV/0!</v>
      </c>
      <c r="K344" s="50"/>
      <c r="L344" s="50"/>
      <c r="M344" s="49"/>
      <c r="N344" s="49"/>
      <c r="O344" s="49"/>
    </row>
    <row r="345" spans="1:15">
      <c r="A345" s="32">
        <v>338</v>
      </c>
      <c r="B345" s="49"/>
      <c r="C345" s="49"/>
      <c r="D345" s="49"/>
      <c r="E345" s="78"/>
      <c r="F345" s="78"/>
      <c r="G345" s="51"/>
      <c r="H345" s="79"/>
      <c r="I345" s="80"/>
      <c r="J345" s="41" t="e">
        <f t="shared" si="2"/>
        <v>#DIV/0!</v>
      </c>
      <c r="K345" s="50"/>
      <c r="L345" s="50"/>
      <c r="M345" s="49"/>
      <c r="N345" s="49"/>
      <c r="O345" s="49"/>
    </row>
    <row r="346" spans="1:15">
      <c r="A346" s="32">
        <v>339</v>
      </c>
      <c r="B346" s="49"/>
      <c r="C346" s="49"/>
      <c r="D346" s="49"/>
      <c r="E346" s="78"/>
      <c r="F346" s="78"/>
      <c r="G346" s="51"/>
      <c r="H346" s="79"/>
      <c r="I346" s="80"/>
      <c r="J346" s="67" t="e">
        <f t="shared" si="2"/>
        <v>#DIV/0!</v>
      </c>
      <c r="K346" s="50"/>
      <c r="L346" s="50"/>
      <c r="M346" s="49"/>
      <c r="N346" s="49"/>
      <c r="O346" s="49"/>
    </row>
    <row r="347" spans="1:15">
      <c r="A347" s="32">
        <v>340</v>
      </c>
      <c r="B347" s="49"/>
      <c r="C347" s="49"/>
      <c r="D347" s="49"/>
      <c r="E347" s="78"/>
      <c r="F347" s="78"/>
      <c r="G347" s="51"/>
      <c r="H347" s="79"/>
      <c r="I347" s="80"/>
      <c r="J347" s="67" t="e">
        <f t="shared" si="2"/>
        <v>#DIV/0!</v>
      </c>
      <c r="K347" s="50"/>
      <c r="L347" s="50"/>
      <c r="M347" s="49"/>
      <c r="N347" s="49"/>
      <c r="O347" s="49"/>
    </row>
    <row r="348" spans="1:15">
      <c r="A348" s="73">
        <v>341</v>
      </c>
      <c r="B348" s="49"/>
      <c r="C348" s="49"/>
      <c r="D348" s="49"/>
      <c r="E348" s="78"/>
      <c r="F348" s="78"/>
      <c r="G348" s="51"/>
      <c r="H348" s="79"/>
      <c r="I348" s="80"/>
      <c r="J348" s="41" t="e">
        <f t="shared" si="2"/>
        <v>#DIV/0!</v>
      </c>
      <c r="K348" s="50"/>
      <c r="L348" s="50"/>
      <c r="M348" s="49"/>
      <c r="N348" s="49"/>
      <c r="O348" s="49"/>
    </row>
    <row r="349" spans="1:15">
      <c r="A349" s="73">
        <v>342</v>
      </c>
      <c r="B349" s="49"/>
      <c r="C349" s="49"/>
      <c r="D349" s="49"/>
      <c r="E349" s="78"/>
      <c r="F349" s="78"/>
      <c r="G349" s="51"/>
      <c r="H349" s="79"/>
      <c r="I349" s="80"/>
      <c r="J349" s="67" t="e">
        <f t="shared" si="2"/>
        <v>#DIV/0!</v>
      </c>
      <c r="K349" s="50"/>
      <c r="L349" s="50"/>
      <c r="M349" s="49"/>
      <c r="N349" s="49"/>
      <c r="O349" s="49"/>
    </row>
    <row r="350" spans="1:15">
      <c r="A350" s="32">
        <v>343</v>
      </c>
      <c r="B350" s="49"/>
      <c r="C350" s="49"/>
      <c r="D350" s="49"/>
      <c r="E350" s="78"/>
      <c r="F350" s="78"/>
      <c r="G350" s="51"/>
      <c r="H350" s="79"/>
      <c r="I350" s="80"/>
      <c r="J350" s="67" t="e">
        <f t="shared" si="2"/>
        <v>#DIV/0!</v>
      </c>
      <c r="K350" s="50"/>
      <c r="L350" s="50"/>
      <c r="M350" s="49"/>
      <c r="N350" s="49"/>
      <c r="O350" s="49"/>
    </row>
    <row r="351" spans="1:15">
      <c r="A351" s="32">
        <v>344</v>
      </c>
      <c r="B351" s="49"/>
      <c r="C351" s="49"/>
      <c r="D351" s="49"/>
      <c r="E351" s="78"/>
      <c r="F351" s="78"/>
      <c r="G351" s="51"/>
      <c r="H351" s="79"/>
      <c r="I351" s="80"/>
      <c r="J351" s="41" t="e">
        <f t="shared" si="2"/>
        <v>#DIV/0!</v>
      </c>
      <c r="K351" s="50"/>
      <c r="L351" s="50"/>
      <c r="M351" s="49"/>
      <c r="N351" s="49"/>
      <c r="O351" s="49"/>
    </row>
    <row r="352" spans="1:15">
      <c r="A352" s="32">
        <v>345</v>
      </c>
      <c r="B352" s="49"/>
      <c r="C352" s="49"/>
      <c r="D352" s="49"/>
      <c r="E352" s="78"/>
      <c r="F352" s="78"/>
      <c r="G352" s="51"/>
      <c r="H352" s="79"/>
      <c r="I352" s="80"/>
      <c r="J352" s="67" t="e">
        <f t="shared" si="2"/>
        <v>#DIV/0!</v>
      </c>
      <c r="K352" s="50"/>
      <c r="L352" s="50"/>
      <c r="M352" s="49"/>
      <c r="N352" s="49"/>
      <c r="O352" s="49"/>
    </row>
    <row r="353" spans="1:15">
      <c r="A353" s="73">
        <v>346</v>
      </c>
      <c r="B353" s="49"/>
      <c r="C353" s="49"/>
      <c r="D353" s="49"/>
      <c r="E353" s="78"/>
      <c r="F353" s="78"/>
      <c r="G353" s="51"/>
      <c r="H353" s="79"/>
      <c r="I353" s="80"/>
      <c r="J353" s="67" t="e">
        <f t="shared" si="2"/>
        <v>#DIV/0!</v>
      </c>
      <c r="K353" s="50"/>
      <c r="L353" s="50"/>
      <c r="M353" s="49"/>
      <c r="N353" s="49"/>
      <c r="O353" s="49"/>
    </row>
    <row r="354" spans="1:15">
      <c r="A354" s="73">
        <v>347</v>
      </c>
      <c r="B354" s="49"/>
      <c r="C354" s="49"/>
      <c r="D354" s="49"/>
      <c r="E354" s="78"/>
      <c r="F354" s="78"/>
      <c r="G354" s="51"/>
      <c r="H354" s="79"/>
      <c r="I354" s="80"/>
      <c r="J354" s="41" t="e">
        <f t="shared" si="2"/>
        <v>#DIV/0!</v>
      </c>
      <c r="K354" s="50"/>
      <c r="L354" s="50"/>
      <c r="M354" s="49"/>
      <c r="N354" s="49"/>
      <c r="O354" s="49"/>
    </row>
    <row r="355" spans="1:15">
      <c r="A355" s="32">
        <v>348</v>
      </c>
      <c r="B355" s="49"/>
      <c r="C355" s="49"/>
      <c r="D355" s="49"/>
      <c r="E355" s="78"/>
      <c r="F355" s="78"/>
      <c r="G355" s="51"/>
      <c r="H355" s="79"/>
      <c r="I355" s="80"/>
      <c r="J355" s="67" t="e">
        <f t="shared" si="2"/>
        <v>#DIV/0!</v>
      </c>
      <c r="K355" s="50"/>
      <c r="L355" s="50"/>
      <c r="M355" s="49"/>
      <c r="N355" s="49"/>
      <c r="O355" s="49"/>
    </row>
    <row r="356" spans="1:15">
      <c r="A356" s="32">
        <v>349</v>
      </c>
      <c r="B356" s="49"/>
      <c r="C356" s="49"/>
      <c r="D356" s="49"/>
      <c r="E356" s="78"/>
      <c r="F356" s="78"/>
      <c r="G356" s="51"/>
      <c r="H356" s="79"/>
      <c r="I356" s="80"/>
      <c r="J356" s="67" t="e">
        <f t="shared" si="2"/>
        <v>#DIV/0!</v>
      </c>
      <c r="K356" s="50"/>
      <c r="L356" s="50"/>
      <c r="M356" s="49"/>
      <c r="N356" s="49"/>
      <c r="O356" s="49"/>
    </row>
    <row r="357" spans="1:15">
      <c r="A357" s="32">
        <v>350</v>
      </c>
      <c r="B357" s="49"/>
      <c r="C357" s="49"/>
      <c r="D357" s="49"/>
      <c r="E357" s="78"/>
      <c r="F357" s="78"/>
      <c r="G357" s="51"/>
      <c r="H357" s="79"/>
      <c r="I357" s="80"/>
      <c r="J357" s="41"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65"/>
  <sheetViews>
    <sheetView workbookViewId="0">
      <selection activeCell="H2" sqref="H2"/>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[9]合計!C3</f>
        <v>浜松市</v>
      </c>
      <c r="C1" s="73"/>
      <c r="D1" s="73"/>
      <c r="E1" s="73"/>
      <c r="F1" s="73"/>
      <c r="G1" s="73"/>
      <c r="I1" s="32" t="s">
        <v>82</v>
      </c>
    </row>
    <row r="2" spans="1:10" ht="49.5" customHeight="1">
      <c r="B2" s="84"/>
      <c r="C2" s="73"/>
      <c r="D2" s="73"/>
      <c r="E2" s="820" t="s">
        <v>83</v>
      </c>
      <c r="F2" s="817"/>
      <c r="G2" s="817"/>
      <c r="H2" s="37">
        <f>SUMIF(G6:G356,"PPS",H6:H356)</f>
        <v>0</v>
      </c>
    </row>
    <row r="3" spans="1:10" s="73" customFormat="1" ht="16.5" customHeight="1">
      <c r="B3" s="43"/>
      <c r="E3" s="116"/>
      <c r="F3" s="116"/>
      <c r="G3" s="116"/>
      <c r="H3" s="45"/>
    </row>
    <row r="4" spans="1:10" ht="54">
      <c r="A4" s="48" t="s">
        <v>84</v>
      </c>
      <c r="B4" s="49" t="s">
        <v>57</v>
      </c>
      <c r="C4" s="49" t="s">
        <v>58</v>
      </c>
      <c r="D4" s="49" t="s">
        <v>61</v>
      </c>
      <c r="E4" s="49" t="s">
        <v>62</v>
      </c>
      <c r="F4" s="49" t="s">
        <v>59</v>
      </c>
      <c r="G4" s="50" t="s">
        <v>60</v>
      </c>
      <c r="H4" s="52" t="s">
        <v>85</v>
      </c>
      <c r="I4" s="117" t="s">
        <v>86</v>
      </c>
      <c r="J4" s="118" t="s">
        <v>87</v>
      </c>
    </row>
    <row r="5" spans="1:10" s="54" customFormat="1" ht="14.25" thickBot="1">
      <c r="B5" s="55" t="s">
        <v>69</v>
      </c>
      <c r="C5" s="55"/>
      <c r="D5" s="55"/>
      <c r="E5" s="55"/>
      <c r="F5" s="55"/>
      <c r="G5" s="55"/>
      <c r="H5" s="119">
        <f>SUM(H6:H65)</f>
        <v>0</v>
      </c>
      <c r="I5" s="119">
        <f>SUM(I6:I65)</f>
        <v>0</v>
      </c>
      <c r="J5" s="55" t="e">
        <f>H5/I5</f>
        <v>#DIV/0!</v>
      </c>
    </row>
    <row r="6" spans="1:10" ht="14.25" thickTop="1">
      <c r="A6" s="32">
        <v>1</v>
      </c>
      <c r="B6" s="70"/>
      <c r="C6" s="70"/>
      <c r="D6" s="70"/>
      <c r="E6" s="120"/>
      <c r="F6" s="70"/>
      <c r="G6" s="74"/>
      <c r="H6" s="37"/>
      <c r="I6" s="37"/>
      <c r="J6" s="49" t="e">
        <f t="shared" ref="J6:J65" si="0">H6/I6</f>
        <v>#DIV/0!</v>
      </c>
    </row>
    <row r="7" spans="1:10">
      <c r="A7" s="32">
        <v>2</v>
      </c>
      <c r="B7" s="70"/>
      <c r="C7" s="70"/>
      <c r="D7" s="70"/>
      <c r="E7" s="120"/>
      <c r="F7" s="70"/>
      <c r="G7" s="74"/>
      <c r="H7" s="37"/>
      <c r="I7" s="37"/>
      <c r="J7" s="49" t="e">
        <f t="shared" si="0"/>
        <v>#DIV/0!</v>
      </c>
    </row>
    <row r="8" spans="1:10">
      <c r="A8" s="32">
        <v>3</v>
      </c>
      <c r="B8" s="70"/>
      <c r="C8" s="70"/>
      <c r="D8" s="70"/>
      <c r="E8" s="120"/>
      <c r="F8" s="70"/>
      <c r="G8" s="74"/>
      <c r="H8" s="37"/>
      <c r="I8" s="37"/>
      <c r="J8" s="49" t="e">
        <f t="shared" si="0"/>
        <v>#DIV/0!</v>
      </c>
    </row>
    <row r="9" spans="1:10">
      <c r="A9" s="32">
        <v>4</v>
      </c>
      <c r="B9" s="49"/>
      <c r="C9" s="49"/>
      <c r="D9" s="49"/>
      <c r="E9" s="49"/>
      <c r="F9" s="49"/>
      <c r="G9" s="78"/>
      <c r="H9" s="49"/>
      <c r="I9" s="49"/>
      <c r="J9" s="49" t="e">
        <f t="shared" si="0"/>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65"/>
  <sheetViews>
    <sheetView workbookViewId="0">
      <selection activeCell="C3" sqref="C3"/>
    </sheetView>
  </sheetViews>
  <sheetFormatPr defaultColWidth="9" defaultRowHeight="13.5"/>
  <cols>
    <col min="1" max="1" width="9" style="32"/>
    <col min="2" max="2" width="23.5" style="32" bestFit="1" customWidth="1"/>
    <col min="3" max="4" width="9" style="32"/>
    <col min="5" max="6" width="13" style="32" bestFit="1" customWidth="1"/>
    <col min="7" max="7" width="13.125" style="32" bestFit="1" customWidth="1"/>
    <col min="8" max="8" width="11.875" style="32" bestFit="1" customWidth="1"/>
    <col min="9" max="9" width="11" style="32" bestFit="1" customWidth="1"/>
    <col min="10" max="10" width="12.75" style="32" bestFit="1" customWidth="1"/>
    <col min="11" max="257" width="9" style="32"/>
    <col min="258" max="258" width="23.5" style="32" bestFit="1" customWidth="1"/>
    <col min="259" max="260" width="9" style="32"/>
    <col min="261" max="262" width="13" style="32" bestFit="1" customWidth="1"/>
    <col min="263" max="263" width="13.125" style="32" bestFit="1" customWidth="1"/>
    <col min="264" max="264" width="11.875" style="32" bestFit="1" customWidth="1"/>
    <col min="265" max="265" width="11" style="32" bestFit="1" customWidth="1"/>
    <col min="266" max="266" width="12.75" style="32" bestFit="1" customWidth="1"/>
    <col min="267" max="513" width="9" style="32"/>
    <col min="514" max="514" width="23.5" style="32" bestFit="1" customWidth="1"/>
    <col min="515" max="516" width="9" style="32"/>
    <col min="517" max="518" width="13" style="32" bestFit="1" customWidth="1"/>
    <col min="519" max="519" width="13.125" style="32" bestFit="1" customWidth="1"/>
    <col min="520" max="520" width="11.875" style="32" bestFit="1" customWidth="1"/>
    <col min="521" max="521" width="11" style="32" bestFit="1" customWidth="1"/>
    <col min="522" max="522" width="12.75" style="32" bestFit="1" customWidth="1"/>
    <col min="523" max="769" width="9" style="32"/>
    <col min="770" max="770" width="23.5" style="32" bestFit="1" customWidth="1"/>
    <col min="771" max="772" width="9" style="32"/>
    <col min="773" max="774" width="13" style="32" bestFit="1" customWidth="1"/>
    <col min="775" max="775" width="13.125" style="32" bestFit="1" customWidth="1"/>
    <col min="776" max="776" width="11.875" style="32" bestFit="1" customWidth="1"/>
    <col min="777" max="777" width="11" style="32" bestFit="1" customWidth="1"/>
    <col min="778" max="778" width="12.75" style="32" bestFit="1" customWidth="1"/>
    <col min="779" max="1025" width="9" style="32"/>
    <col min="1026" max="1026" width="23.5" style="32" bestFit="1" customWidth="1"/>
    <col min="1027" max="1028" width="9" style="32"/>
    <col min="1029" max="1030" width="13" style="32" bestFit="1" customWidth="1"/>
    <col min="1031" max="1031" width="13.125" style="32" bestFit="1" customWidth="1"/>
    <col min="1032" max="1032" width="11.875" style="32" bestFit="1" customWidth="1"/>
    <col min="1033" max="1033" width="11" style="32" bestFit="1" customWidth="1"/>
    <col min="1034" max="1034" width="12.75" style="32" bestFit="1" customWidth="1"/>
    <col min="1035" max="1281" width="9" style="32"/>
    <col min="1282" max="1282" width="23.5" style="32" bestFit="1" customWidth="1"/>
    <col min="1283" max="1284" width="9" style="32"/>
    <col min="1285" max="1286" width="13" style="32" bestFit="1" customWidth="1"/>
    <col min="1287" max="1287" width="13.125" style="32" bestFit="1" customWidth="1"/>
    <col min="1288" max="1288" width="11.875" style="32" bestFit="1" customWidth="1"/>
    <col min="1289" max="1289" width="11" style="32" bestFit="1" customWidth="1"/>
    <col min="1290" max="1290" width="12.75" style="32" bestFit="1" customWidth="1"/>
    <col min="1291" max="1537" width="9" style="32"/>
    <col min="1538" max="1538" width="23.5" style="32" bestFit="1" customWidth="1"/>
    <col min="1539" max="1540" width="9" style="32"/>
    <col min="1541" max="1542" width="13" style="32" bestFit="1" customWidth="1"/>
    <col min="1543" max="1543" width="13.125" style="32" bestFit="1" customWidth="1"/>
    <col min="1544" max="1544" width="11.875" style="32" bestFit="1" customWidth="1"/>
    <col min="1545" max="1545" width="11" style="32" bestFit="1" customWidth="1"/>
    <col min="1546" max="1546" width="12.75" style="32" bestFit="1" customWidth="1"/>
    <col min="1547" max="1793" width="9" style="32"/>
    <col min="1794" max="1794" width="23.5" style="32" bestFit="1" customWidth="1"/>
    <col min="1795" max="1796" width="9" style="32"/>
    <col min="1797" max="1798" width="13" style="32" bestFit="1" customWidth="1"/>
    <col min="1799" max="1799" width="13.125" style="32" bestFit="1" customWidth="1"/>
    <col min="1800" max="1800" width="11.875" style="32" bestFit="1" customWidth="1"/>
    <col min="1801" max="1801" width="11" style="32" bestFit="1" customWidth="1"/>
    <col min="1802" max="1802" width="12.75" style="32" bestFit="1" customWidth="1"/>
    <col min="1803" max="2049" width="9" style="32"/>
    <col min="2050" max="2050" width="23.5" style="32" bestFit="1" customWidth="1"/>
    <col min="2051" max="2052" width="9" style="32"/>
    <col min="2053" max="2054" width="13" style="32" bestFit="1" customWidth="1"/>
    <col min="2055" max="2055" width="13.125" style="32" bestFit="1" customWidth="1"/>
    <col min="2056" max="2056" width="11.875" style="32" bestFit="1" customWidth="1"/>
    <col min="2057" max="2057" width="11" style="32" bestFit="1" customWidth="1"/>
    <col min="2058" max="2058" width="12.75" style="32" bestFit="1" customWidth="1"/>
    <col min="2059" max="2305" width="9" style="32"/>
    <col min="2306" max="2306" width="23.5" style="32" bestFit="1" customWidth="1"/>
    <col min="2307" max="2308" width="9" style="32"/>
    <col min="2309" max="2310" width="13" style="32" bestFit="1" customWidth="1"/>
    <col min="2311" max="2311" width="13.125" style="32" bestFit="1" customWidth="1"/>
    <col min="2312" max="2312" width="11.875" style="32" bestFit="1" customWidth="1"/>
    <col min="2313" max="2313" width="11" style="32" bestFit="1" customWidth="1"/>
    <col min="2314" max="2314" width="12.75" style="32" bestFit="1" customWidth="1"/>
    <col min="2315" max="2561" width="9" style="32"/>
    <col min="2562" max="2562" width="23.5" style="32" bestFit="1" customWidth="1"/>
    <col min="2563" max="2564" width="9" style="32"/>
    <col min="2565" max="2566" width="13" style="32" bestFit="1" customWidth="1"/>
    <col min="2567" max="2567" width="13.125" style="32" bestFit="1" customWidth="1"/>
    <col min="2568" max="2568" width="11.875" style="32" bestFit="1" customWidth="1"/>
    <col min="2569" max="2569" width="11" style="32" bestFit="1" customWidth="1"/>
    <col min="2570" max="2570" width="12.75" style="32" bestFit="1" customWidth="1"/>
    <col min="2571" max="2817" width="9" style="32"/>
    <col min="2818" max="2818" width="23.5" style="32" bestFit="1" customWidth="1"/>
    <col min="2819" max="2820" width="9" style="32"/>
    <col min="2821" max="2822" width="13" style="32" bestFit="1" customWidth="1"/>
    <col min="2823" max="2823" width="13.125" style="32" bestFit="1" customWidth="1"/>
    <col min="2824" max="2824" width="11.875" style="32" bestFit="1" customWidth="1"/>
    <col min="2825" max="2825" width="11" style="32" bestFit="1" customWidth="1"/>
    <col min="2826" max="2826" width="12.75" style="32" bestFit="1" customWidth="1"/>
    <col min="2827" max="3073" width="9" style="32"/>
    <col min="3074" max="3074" width="23.5" style="32" bestFit="1" customWidth="1"/>
    <col min="3075" max="3076" width="9" style="32"/>
    <col min="3077" max="3078" width="13" style="32" bestFit="1" customWidth="1"/>
    <col min="3079" max="3079" width="13.125" style="32" bestFit="1" customWidth="1"/>
    <col min="3080" max="3080" width="11.875" style="32" bestFit="1" customWidth="1"/>
    <col min="3081" max="3081" width="11" style="32" bestFit="1" customWidth="1"/>
    <col min="3082" max="3082" width="12.75" style="32" bestFit="1" customWidth="1"/>
    <col min="3083" max="3329" width="9" style="32"/>
    <col min="3330" max="3330" width="23.5" style="32" bestFit="1" customWidth="1"/>
    <col min="3331" max="3332" width="9" style="32"/>
    <col min="3333" max="3334" width="13" style="32" bestFit="1" customWidth="1"/>
    <col min="3335" max="3335" width="13.125" style="32" bestFit="1" customWidth="1"/>
    <col min="3336" max="3336" width="11.875" style="32" bestFit="1" customWidth="1"/>
    <col min="3337" max="3337" width="11" style="32" bestFit="1" customWidth="1"/>
    <col min="3338" max="3338" width="12.75" style="32" bestFit="1" customWidth="1"/>
    <col min="3339" max="3585" width="9" style="32"/>
    <col min="3586" max="3586" width="23.5" style="32" bestFit="1" customWidth="1"/>
    <col min="3587" max="3588" width="9" style="32"/>
    <col min="3589" max="3590" width="13" style="32" bestFit="1" customWidth="1"/>
    <col min="3591" max="3591" width="13.125" style="32" bestFit="1" customWidth="1"/>
    <col min="3592" max="3592" width="11.875" style="32" bestFit="1" customWidth="1"/>
    <col min="3593" max="3593" width="11" style="32" bestFit="1" customWidth="1"/>
    <col min="3594" max="3594" width="12.75" style="32" bestFit="1" customWidth="1"/>
    <col min="3595" max="3841" width="9" style="32"/>
    <col min="3842" max="3842" width="23.5" style="32" bestFit="1" customWidth="1"/>
    <col min="3843" max="3844" width="9" style="32"/>
    <col min="3845" max="3846" width="13" style="32" bestFit="1" customWidth="1"/>
    <col min="3847" max="3847" width="13.125" style="32" bestFit="1" customWidth="1"/>
    <col min="3848" max="3848" width="11.875" style="32" bestFit="1" customWidth="1"/>
    <col min="3849" max="3849" width="11" style="32" bestFit="1" customWidth="1"/>
    <col min="3850" max="3850" width="12.75" style="32" bestFit="1" customWidth="1"/>
    <col min="3851" max="4097" width="9" style="32"/>
    <col min="4098" max="4098" width="23.5" style="32" bestFit="1" customWidth="1"/>
    <col min="4099" max="4100" width="9" style="32"/>
    <col min="4101" max="4102" width="13" style="32" bestFit="1" customWidth="1"/>
    <col min="4103" max="4103" width="13.125" style="32" bestFit="1" customWidth="1"/>
    <col min="4104" max="4104" width="11.875" style="32" bestFit="1" customWidth="1"/>
    <col min="4105" max="4105" width="11" style="32" bestFit="1" customWidth="1"/>
    <col min="4106" max="4106" width="12.75" style="32" bestFit="1" customWidth="1"/>
    <col min="4107" max="4353" width="9" style="32"/>
    <col min="4354" max="4354" width="23.5" style="32" bestFit="1" customWidth="1"/>
    <col min="4355" max="4356" width="9" style="32"/>
    <col min="4357" max="4358" width="13" style="32" bestFit="1" customWidth="1"/>
    <col min="4359" max="4359" width="13.125" style="32" bestFit="1" customWidth="1"/>
    <col min="4360" max="4360" width="11.875" style="32" bestFit="1" customWidth="1"/>
    <col min="4361" max="4361" width="11" style="32" bestFit="1" customWidth="1"/>
    <col min="4362" max="4362" width="12.75" style="32" bestFit="1" customWidth="1"/>
    <col min="4363" max="4609" width="9" style="32"/>
    <col min="4610" max="4610" width="23.5" style="32" bestFit="1" customWidth="1"/>
    <col min="4611" max="4612" width="9" style="32"/>
    <col min="4613" max="4614" width="13" style="32" bestFit="1" customWidth="1"/>
    <col min="4615" max="4615" width="13.125" style="32" bestFit="1" customWidth="1"/>
    <col min="4616" max="4616" width="11.875" style="32" bestFit="1" customWidth="1"/>
    <col min="4617" max="4617" width="11" style="32" bestFit="1" customWidth="1"/>
    <col min="4618" max="4618" width="12.75" style="32" bestFit="1" customWidth="1"/>
    <col min="4619" max="4865" width="9" style="32"/>
    <col min="4866" max="4866" width="23.5" style="32" bestFit="1" customWidth="1"/>
    <col min="4867" max="4868" width="9" style="32"/>
    <col min="4869" max="4870" width="13" style="32" bestFit="1" customWidth="1"/>
    <col min="4871" max="4871" width="13.125" style="32" bestFit="1" customWidth="1"/>
    <col min="4872" max="4872" width="11.875" style="32" bestFit="1" customWidth="1"/>
    <col min="4873" max="4873" width="11" style="32" bestFit="1" customWidth="1"/>
    <col min="4874" max="4874" width="12.75" style="32" bestFit="1" customWidth="1"/>
    <col min="4875" max="5121" width="9" style="32"/>
    <col min="5122" max="5122" width="23.5" style="32" bestFit="1" customWidth="1"/>
    <col min="5123" max="5124" width="9" style="32"/>
    <col min="5125" max="5126" width="13" style="32" bestFit="1" customWidth="1"/>
    <col min="5127" max="5127" width="13.125" style="32" bestFit="1" customWidth="1"/>
    <col min="5128" max="5128" width="11.875" style="32" bestFit="1" customWidth="1"/>
    <col min="5129" max="5129" width="11" style="32" bestFit="1" customWidth="1"/>
    <col min="5130" max="5130" width="12.75" style="32" bestFit="1" customWidth="1"/>
    <col min="5131" max="5377" width="9" style="32"/>
    <col min="5378" max="5378" width="23.5" style="32" bestFit="1" customWidth="1"/>
    <col min="5379" max="5380" width="9" style="32"/>
    <col min="5381" max="5382" width="13" style="32" bestFit="1" customWidth="1"/>
    <col min="5383" max="5383" width="13.125" style="32" bestFit="1" customWidth="1"/>
    <col min="5384" max="5384" width="11.875" style="32" bestFit="1" customWidth="1"/>
    <col min="5385" max="5385" width="11" style="32" bestFit="1" customWidth="1"/>
    <col min="5386" max="5386" width="12.75" style="32" bestFit="1" customWidth="1"/>
    <col min="5387" max="5633" width="9" style="32"/>
    <col min="5634" max="5634" width="23.5" style="32" bestFit="1" customWidth="1"/>
    <col min="5635" max="5636" width="9" style="32"/>
    <col min="5637" max="5638" width="13" style="32" bestFit="1" customWidth="1"/>
    <col min="5639" max="5639" width="13.125" style="32" bestFit="1" customWidth="1"/>
    <col min="5640" max="5640" width="11.875" style="32" bestFit="1" customWidth="1"/>
    <col min="5641" max="5641" width="11" style="32" bestFit="1" customWidth="1"/>
    <col min="5642" max="5642" width="12.75" style="32" bestFit="1" customWidth="1"/>
    <col min="5643" max="5889" width="9" style="32"/>
    <col min="5890" max="5890" width="23.5" style="32" bestFit="1" customWidth="1"/>
    <col min="5891" max="5892" width="9" style="32"/>
    <col min="5893" max="5894" width="13" style="32" bestFit="1" customWidth="1"/>
    <col min="5895" max="5895" width="13.125" style="32" bestFit="1" customWidth="1"/>
    <col min="5896" max="5896" width="11.875" style="32" bestFit="1" customWidth="1"/>
    <col min="5897" max="5897" width="11" style="32" bestFit="1" customWidth="1"/>
    <col min="5898" max="5898" width="12.75" style="32" bestFit="1" customWidth="1"/>
    <col min="5899" max="6145" width="9" style="32"/>
    <col min="6146" max="6146" width="23.5" style="32" bestFit="1" customWidth="1"/>
    <col min="6147" max="6148" width="9" style="32"/>
    <col min="6149" max="6150" width="13" style="32" bestFit="1" customWidth="1"/>
    <col min="6151" max="6151" width="13.125" style="32" bestFit="1" customWidth="1"/>
    <col min="6152" max="6152" width="11.875" style="32" bestFit="1" customWidth="1"/>
    <col min="6153" max="6153" width="11" style="32" bestFit="1" customWidth="1"/>
    <col min="6154" max="6154" width="12.75" style="32" bestFit="1" customWidth="1"/>
    <col min="6155" max="6401" width="9" style="32"/>
    <col min="6402" max="6402" width="23.5" style="32" bestFit="1" customWidth="1"/>
    <col min="6403" max="6404" width="9" style="32"/>
    <col min="6405" max="6406" width="13" style="32" bestFit="1" customWidth="1"/>
    <col min="6407" max="6407" width="13.125" style="32" bestFit="1" customWidth="1"/>
    <col min="6408" max="6408" width="11.875" style="32" bestFit="1" customWidth="1"/>
    <col min="6409" max="6409" width="11" style="32" bestFit="1" customWidth="1"/>
    <col min="6410" max="6410" width="12.75" style="32" bestFit="1" customWidth="1"/>
    <col min="6411" max="6657" width="9" style="32"/>
    <col min="6658" max="6658" width="23.5" style="32" bestFit="1" customWidth="1"/>
    <col min="6659" max="6660" width="9" style="32"/>
    <col min="6661" max="6662" width="13" style="32" bestFit="1" customWidth="1"/>
    <col min="6663" max="6663" width="13.125" style="32" bestFit="1" customWidth="1"/>
    <col min="6664" max="6664" width="11.875" style="32" bestFit="1" customWidth="1"/>
    <col min="6665" max="6665" width="11" style="32" bestFit="1" customWidth="1"/>
    <col min="6666" max="6666" width="12.75" style="32" bestFit="1" customWidth="1"/>
    <col min="6667" max="6913" width="9" style="32"/>
    <col min="6914" max="6914" width="23.5" style="32" bestFit="1" customWidth="1"/>
    <col min="6915" max="6916" width="9" style="32"/>
    <col min="6917" max="6918" width="13" style="32" bestFit="1" customWidth="1"/>
    <col min="6919" max="6919" width="13.125" style="32" bestFit="1" customWidth="1"/>
    <col min="6920" max="6920" width="11.875" style="32" bestFit="1" customWidth="1"/>
    <col min="6921" max="6921" width="11" style="32" bestFit="1" customWidth="1"/>
    <col min="6922" max="6922" width="12.75" style="32" bestFit="1" customWidth="1"/>
    <col min="6923" max="7169" width="9" style="32"/>
    <col min="7170" max="7170" width="23.5" style="32" bestFit="1" customWidth="1"/>
    <col min="7171" max="7172" width="9" style="32"/>
    <col min="7173" max="7174" width="13" style="32" bestFit="1" customWidth="1"/>
    <col min="7175" max="7175" width="13.125" style="32" bestFit="1" customWidth="1"/>
    <col min="7176" max="7176" width="11.875" style="32" bestFit="1" customWidth="1"/>
    <col min="7177" max="7177" width="11" style="32" bestFit="1" customWidth="1"/>
    <col min="7178" max="7178" width="12.75" style="32" bestFit="1" customWidth="1"/>
    <col min="7179" max="7425" width="9" style="32"/>
    <col min="7426" max="7426" width="23.5" style="32" bestFit="1" customWidth="1"/>
    <col min="7427" max="7428" width="9" style="32"/>
    <col min="7429" max="7430" width="13" style="32" bestFit="1" customWidth="1"/>
    <col min="7431" max="7431" width="13.125" style="32" bestFit="1" customWidth="1"/>
    <col min="7432" max="7432" width="11.875" style="32" bestFit="1" customWidth="1"/>
    <col min="7433" max="7433" width="11" style="32" bestFit="1" customWidth="1"/>
    <col min="7434" max="7434" width="12.75" style="32" bestFit="1" customWidth="1"/>
    <col min="7435" max="7681" width="9" style="32"/>
    <col min="7682" max="7682" width="23.5" style="32" bestFit="1" customWidth="1"/>
    <col min="7683" max="7684" width="9" style="32"/>
    <col min="7685" max="7686" width="13" style="32" bestFit="1" customWidth="1"/>
    <col min="7687" max="7687" width="13.125" style="32" bestFit="1" customWidth="1"/>
    <col min="7688" max="7688" width="11.875" style="32" bestFit="1" customWidth="1"/>
    <col min="7689" max="7689" width="11" style="32" bestFit="1" customWidth="1"/>
    <col min="7690" max="7690" width="12.75" style="32" bestFit="1" customWidth="1"/>
    <col min="7691" max="7937" width="9" style="32"/>
    <col min="7938" max="7938" width="23.5" style="32" bestFit="1" customWidth="1"/>
    <col min="7939" max="7940" width="9" style="32"/>
    <col min="7941" max="7942" width="13" style="32" bestFit="1" customWidth="1"/>
    <col min="7943" max="7943" width="13.125" style="32" bestFit="1" customWidth="1"/>
    <col min="7944" max="7944" width="11.875" style="32" bestFit="1" customWidth="1"/>
    <col min="7945" max="7945" width="11" style="32" bestFit="1" customWidth="1"/>
    <col min="7946" max="7946" width="12.75" style="32" bestFit="1" customWidth="1"/>
    <col min="7947" max="8193" width="9" style="32"/>
    <col min="8194" max="8194" width="23.5" style="32" bestFit="1" customWidth="1"/>
    <col min="8195" max="8196" width="9" style="32"/>
    <col min="8197" max="8198" width="13" style="32" bestFit="1" customWidth="1"/>
    <col min="8199" max="8199" width="13.125" style="32" bestFit="1" customWidth="1"/>
    <col min="8200" max="8200" width="11.875" style="32" bestFit="1" customWidth="1"/>
    <col min="8201" max="8201" width="11" style="32" bestFit="1" customWidth="1"/>
    <col min="8202" max="8202" width="12.75" style="32" bestFit="1" customWidth="1"/>
    <col min="8203" max="8449" width="9" style="32"/>
    <col min="8450" max="8450" width="23.5" style="32" bestFit="1" customWidth="1"/>
    <col min="8451" max="8452" width="9" style="32"/>
    <col min="8453" max="8454" width="13" style="32" bestFit="1" customWidth="1"/>
    <col min="8455" max="8455" width="13.125" style="32" bestFit="1" customWidth="1"/>
    <col min="8456" max="8456" width="11.875" style="32" bestFit="1" customWidth="1"/>
    <col min="8457" max="8457" width="11" style="32" bestFit="1" customWidth="1"/>
    <col min="8458" max="8458" width="12.75" style="32" bestFit="1" customWidth="1"/>
    <col min="8459" max="8705" width="9" style="32"/>
    <col min="8706" max="8706" width="23.5" style="32" bestFit="1" customWidth="1"/>
    <col min="8707" max="8708" width="9" style="32"/>
    <col min="8709" max="8710" width="13" style="32" bestFit="1" customWidth="1"/>
    <col min="8711" max="8711" width="13.125" style="32" bestFit="1" customWidth="1"/>
    <col min="8712" max="8712" width="11.875" style="32" bestFit="1" customWidth="1"/>
    <col min="8713" max="8713" width="11" style="32" bestFit="1" customWidth="1"/>
    <col min="8714" max="8714" width="12.75" style="32" bestFit="1" customWidth="1"/>
    <col min="8715" max="8961" width="9" style="32"/>
    <col min="8962" max="8962" width="23.5" style="32" bestFit="1" customWidth="1"/>
    <col min="8963" max="8964" width="9" style="32"/>
    <col min="8965" max="8966" width="13" style="32" bestFit="1" customWidth="1"/>
    <col min="8967" max="8967" width="13.125" style="32" bestFit="1" customWidth="1"/>
    <col min="8968" max="8968" width="11.875" style="32" bestFit="1" customWidth="1"/>
    <col min="8969" max="8969" width="11" style="32" bestFit="1" customWidth="1"/>
    <col min="8970" max="8970" width="12.75" style="32" bestFit="1" customWidth="1"/>
    <col min="8971" max="9217" width="9" style="32"/>
    <col min="9218" max="9218" width="23.5" style="32" bestFit="1" customWidth="1"/>
    <col min="9219" max="9220" width="9" style="32"/>
    <col min="9221" max="9222" width="13" style="32" bestFit="1" customWidth="1"/>
    <col min="9223" max="9223" width="13.125" style="32" bestFit="1" customWidth="1"/>
    <col min="9224" max="9224" width="11.875" style="32" bestFit="1" customWidth="1"/>
    <col min="9225" max="9225" width="11" style="32" bestFit="1" customWidth="1"/>
    <col min="9226" max="9226" width="12.75" style="32" bestFit="1" customWidth="1"/>
    <col min="9227" max="9473" width="9" style="32"/>
    <col min="9474" max="9474" width="23.5" style="32" bestFit="1" customWidth="1"/>
    <col min="9475" max="9476" width="9" style="32"/>
    <col min="9477" max="9478" width="13" style="32" bestFit="1" customWidth="1"/>
    <col min="9479" max="9479" width="13.125" style="32" bestFit="1" customWidth="1"/>
    <col min="9480" max="9480" width="11.875" style="32" bestFit="1" customWidth="1"/>
    <col min="9481" max="9481" width="11" style="32" bestFit="1" customWidth="1"/>
    <col min="9482" max="9482" width="12.75" style="32" bestFit="1" customWidth="1"/>
    <col min="9483" max="9729" width="9" style="32"/>
    <col min="9730" max="9730" width="23.5" style="32" bestFit="1" customWidth="1"/>
    <col min="9731" max="9732" width="9" style="32"/>
    <col min="9733" max="9734" width="13" style="32" bestFit="1" customWidth="1"/>
    <col min="9735" max="9735" width="13.125" style="32" bestFit="1" customWidth="1"/>
    <col min="9736" max="9736" width="11.875" style="32" bestFit="1" customWidth="1"/>
    <col min="9737" max="9737" width="11" style="32" bestFit="1" customWidth="1"/>
    <col min="9738" max="9738" width="12.75" style="32" bestFit="1" customWidth="1"/>
    <col min="9739" max="9985" width="9" style="32"/>
    <col min="9986" max="9986" width="23.5" style="32" bestFit="1" customWidth="1"/>
    <col min="9987" max="9988" width="9" style="32"/>
    <col min="9989" max="9990" width="13" style="32" bestFit="1" customWidth="1"/>
    <col min="9991" max="9991" width="13.125" style="32" bestFit="1" customWidth="1"/>
    <col min="9992" max="9992" width="11.875" style="32" bestFit="1" customWidth="1"/>
    <col min="9993" max="9993" width="11" style="32" bestFit="1" customWidth="1"/>
    <col min="9994" max="9994" width="12.75" style="32" bestFit="1" customWidth="1"/>
    <col min="9995" max="10241" width="9" style="32"/>
    <col min="10242" max="10242" width="23.5" style="32" bestFit="1" customWidth="1"/>
    <col min="10243" max="10244" width="9" style="32"/>
    <col min="10245" max="10246" width="13" style="32" bestFit="1" customWidth="1"/>
    <col min="10247" max="10247" width="13.125" style="32" bestFit="1" customWidth="1"/>
    <col min="10248" max="10248" width="11.875" style="32" bestFit="1" customWidth="1"/>
    <col min="10249" max="10249" width="11" style="32" bestFit="1" customWidth="1"/>
    <col min="10250" max="10250" width="12.75" style="32" bestFit="1" customWidth="1"/>
    <col min="10251" max="10497" width="9" style="32"/>
    <col min="10498" max="10498" width="23.5" style="32" bestFit="1" customWidth="1"/>
    <col min="10499" max="10500" width="9" style="32"/>
    <col min="10501" max="10502" width="13" style="32" bestFit="1" customWidth="1"/>
    <col min="10503" max="10503" width="13.125" style="32" bestFit="1" customWidth="1"/>
    <col min="10504" max="10504" width="11.875" style="32" bestFit="1" customWidth="1"/>
    <col min="10505" max="10505" width="11" style="32" bestFit="1" customWidth="1"/>
    <col min="10506" max="10506" width="12.75" style="32" bestFit="1" customWidth="1"/>
    <col min="10507" max="10753" width="9" style="32"/>
    <col min="10754" max="10754" width="23.5" style="32" bestFit="1" customWidth="1"/>
    <col min="10755" max="10756" width="9" style="32"/>
    <col min="10757" max="10758" width="13" style="32" bestFit="1" customWidth="1"/>
    <col min="10759" max="10759" width="13.125" style="32" bestFit="1" customWidth="1"/>
    <col min="10760" max="10760" width="11.875" style="32" bestFit="1" customWidth="1"/>
    <col min="10761" max="10761" width="11" style="32" bestFit="1" customWidth="1"/>
    <col min="10762" max="10762" width="12.75" style="32" bestFit="1" customWidth="1"/>
    <col min="10763" max="11009" width="9" style="32"/>
    <col min="11010" max="11010" width="23.5" style="32" bestFit="1" customWidth="1"/>
    <col min="11011" max="11012" width="9" style="32"/>
    <col min="11013" max="11014" width="13" style="32" bestFit="1" customWidth="1"/>
    <col min="11015" max="11015" width="13.125" style="32" bestFit="1" customWidth="1"/>
    <col min="11016" max="11016" width="11.875" style="32" bestFit="1" customWidth="1"/>
    <col min="11017" max="11017" width="11" style="32" bestFit="1" customWidth="1"/>
    <col min="11018" max="11018" width="12.75" style="32" bestFit="1" customWidth="1"/>
    <col min="11019" max="11265" width="9" style="32"/>
    <col min="11266" max="11266" width="23.5" style="32" bestFit="1" customWidth="1"/>
    <col min="11267" max="11268" width="9" style="32"/>
    <col min="11269" max="11270" width="13" style="32" bestFit="1" customWidth="1"/>
    <col min="11271" max="11271" width="13.125" style="32" bestFit="1" customWidth="1"/>
    <col min="11272" max="11272" width="11.875" style="32" bestFit="1" customWidth="1"/>
    <col min="11273" max="11273" width="11" style="32" bestFit="1" customWidth="1"/>
    <col min="11274" max="11274" width="12.75" style="32" bestFit="1" customWidth="1"/>
    <col min="11275" max="11521" width="9" style="32"/>
    <col min="11522" max="11522" width="23.5" style="32" bestFit="1" customWidth="1"/>
    <col min="11523" max="11524" width="9" style="32"/>
    <col min="11525" max="11526" width="13" style="32" bestFit="1" customWidth="1"/>
    <col min="11527" max="11527" width="13.125" style="32" bestFit="1" customWidth="1"/>
    <col min="11528" max="11528" width="11.875" style="32" bestFit="1" customWidth="1"/>
    <col min="11529" max="11529" width="11" style="32" bestFit="1" customWidth="1"/>
    <col min="11530" max="11530" width="12.75" style="32" bestFit="1" customWidth="1"/>
    <col min="11531" max="11777" width="9" style="32"/>
    <col min="11778" max="11778" width="23.5" style="32" bestFit="1" customWidth="1"/>
    <col min="11779" max="11780" width="9" style="32"/>
    <col min="11781" max="11782" width="13" style="32" bestFit="1" customWidth="1"/>
    <col min="11783" max="11783" width="13.125" style="32" bestFit="1" customWidth="1"/>
    <col min="11784" max="11784" width="11.875" style="32" bestFit="1" customWidth="1"/>
    <col min="11785" max="11785" width="11" style="32" bestFit="1" customWidth="1"/>
    <col min="11786" max="11786" width="12.75" style="32" bestFit="1" customWidth="1"/>
    <col min="11787" max="12033" width="9" style="32"/>
    <col min="12034" max="12034" width="23.5" style="32" bestFit="1" customWidth="1"/>
    <col min="12035" max="12036" width="9" style="32"/>
    <col min="12037" max="12038" width="13" style="32" bestFit="1" customWidth="1"/>
    <col min="12039" max="12039" width="13.125" style="32" bestFit="1" customWidth="1"/>
    <col min="12040" max="12040" width="11.875" style="32" bestFit="1" customWidth="1"/>
    <col min="12041" max="12041" width="11" style="32" bestFit="1" customWidth="1"/>
    <col min="12042" max="12042" width="12.75" style="32" bestFit="1" customWidth="1"/>
    <col min="12043" max="12289" width="9" style="32"/>
    <col min="12290" max="12290" width="23.5" style="32" bestFit="1" customWidth="1"/>
    <col min="12291" max="12292" width="9" style="32"/>
    <col min="12293" max="12294" width="13" style="32" bestFit="1" customWidth="1"/>
    <col min="12295" max="12295" width="13.125" style="32" bestFit="1" customWidth="1"/>
    <col min="12296" max="12296" width="11.875" style="32" bestFit="1" customWidth="1"/>
    <col min="12297" max="12297" width="11" style="32" bestFit="1" customWidth="1"/>
    <col min="12298" max="12298" width="12.75" style="32" bestFit="1" customWidth="1"/>
    <col min="12299" max="12545" width="9" style="32"/>
    <col min="12546" max="12546" width="23.5" style="32" bestFit="1" customWidth="1"/>
    <col min="12547" max="12548" width="9" style="32"/>
    <col min="12549" max="12550" width="13" style="32" bestFit="1" customWidth="1"/>
    <col min="12551" max="12551" width="13.125" style="32" bestFit="1" customWidth="1"/>
    <col min="12552" max="12552" width="11.875" style="32" bestFit="1" customWidth="1"/>
    <col min="12553" max="12553" width="11" style="32" bestFit="1" customWidth="1"/>
    <col min="12554" max="12554" width="12.75" style="32" bestFit="1" customWidth="1"/>
    <col min="12555" max="12801" width="9" style="32"/>
    <col min="12802" max="12802" width="23.5" style="32" bestFit="1" customWidth="1"/>
    <col min="12803" max="12804" width="9" style="32"/>
    <col min="12805" max="12806" width="13" style="32" bestFit="1" customWidth="1"/>
    <col min="12807" max="12807" width="13.125" style="32" bestFit="1" customWidth="1"/>
    <col min="12808" max="12808" width="11.875" style="32" bestFit="1" customWidth="1"/>
    <col min="12809" max="12809" width="11" style="32" bestFit="1" customWidth="1"/>
    <col min="12810" max="12810" width="12.75" style="32" bestFit="1" customWidth="1"/>
    <col min="12811" max="13057" width="9" style="32"/>
    <col min="13058" max="13058" width="23.5" style="32" bestFit="1" customWidth="1"/>
    <col min="13059" max="13060" width="9" style="32"/>
    <col min="13061" max="13062" width="13" style="32" bestFit="1" customWidth="1"/>
    <col min="13063" max="13063" width="13.125" style="32" bestFit="1" customWidth="1"/>
    <col min="13064" max="13064" width="11.875" style="32" bestFit="1" customWidth="1"/>
    <col min="13065" max="13065" width="11" style="32" bestFit="1" customWidth="1"/>
    <col min="13066" max="13066" width="12.75" style="32" bestFit="1" customWidth="1"/>
    <col min="13067" max="13313" width="9" style="32"/>
    <col min="13314" max="13314" width="23.5" style="32" bestFit="1" customWidth="1"/>
    <col min="13315" max="13316" width="9" style="32"/>
    <col min="13317" max="13318" width="13" style="32" bestFit="1" customWidth="1"/>
    <col min="13319" max="13319" width="13.125" style="32" bestFit="1" customWidth="1"/>
    <col min="13320" max="13320" width="11.875" style="32" bestFit="1" customWidth="1"/>
    <col min="13321" max="13321" width="11" style="32" bestFit="1" customWidth="1"/>
    <col min="13322" max="13322" width="12.75" style="32" bestFit="1" customWidth="1"/>
    <col min="13323" max="13569" width="9" style="32"/>
    <col min="13570" max="13570" width="23.5" style="32" bestFit="1" customWidth="1"/>
    <col min="13571" max="13572" width="9" style="32"/>
    <col min="13573" max="13574" width="13" style="32" bestFit="1" customWidth="1"/>
    <col min="13575" max="13575" width="13.125" style="32" bestFit="1" customWidth="1"/>
    <col min="13576" max="13576" width="11.875" style="32" bestFit="1" customWidth="1"/>
    <col min="13577" max="13577" width="11" style="32" bestFit="1" customWidth="1"/>
    <col min="13578" max="13578" width="12.75" style="32" bestFit="1" customWidth="1"/>
    <col min="13579" max="13825" width="9" style="32"/>
    <col min="13826" max="13826" width="23.5" style="32" bestFit="1" customWidth="1"/>
    <col min="13827" max="13828" width="9" style="32"/>
    <col min="13829" max="13830" width="13" style="32" bestFit="1" customWidth="1"/>
    <col min="13831" max="13831" width="13.125" style="32" bestFit="1" customWidth="1"/>
    <col min="13832" max="13832" width="11.875" style="32" bestFit="1" customWidth="1"/>
    <col min="13833" max="13833" width="11" style="32" bestFit="1" customWidth="1"/>
    <col min="13834" max="13834" width="12.75" style="32" bestFit="1" customWidth="1"/>
    <col min="13835" max="14081" width="9" style="32"/>
    <col min="14082" max="14082" width="23.5" style="32" bestFit="1" customWidth="1"/>
    <col min="14083" max="14084" width="9" style="32"/>
    <col min="14085" max="14086" width="13" style="32" bestFit="1" customWidth="1"/>
    <col min="14087" max="14087" width="13.125" style="32" bestFit="1" customWidth="1"/>
    <col min="14088" max="14088" width="11.875" style="32" bestFit="1" customWidth="1"/>
    <col min="14089" max="14089" width="11" style="32" bestFit="1" customWidth="1"/>
    <col min="14090" max="14090" width="12.75" style="32" bestFit="1" customWidth="1"/>
    <col min="14091" max="14337" width="9" style="32"/>
    <col min="14338" max="14338" width="23.5" style="32" bestFit="1" customWidth="1"/>
    <col min="14339" max="14340" width="9" style="32"/>
    <col min="14341" max="14342" width="13" style="32" bestFit="1" customWidth="1"/>
    <col min="14343" max="14343" width="13.125" style="32" bestFit="1" customWidth="1"/>
    <col min="14344" max="14344" width="11.875" style="32" bestFit="1" customWidth="1"/>
    <col min="14345" max="14345" width="11" style="32" bestFit="1" customWidth="1"/>
    <col min="14346" max="14346" width="12.75" style="32" bestFit="1" customWidth="1"/>
    <col min="14347" max="14593" width="9" style="32"/>
    <col min="14594" max="14594" width="23.5" style="32" bestFit="1" customWidth="1"/>
    <col min="14595" max="14596" width="9" style="32"/>
    <col min="14597" max="14598" width="13" style="32" bestFit="1" customWidth="1"/>
    <col min="14599" max="14599" width="13.125" style="32" bestFit="1" customWidth="1"/>
    <col min="14600" max="14600" width="11.875" style="32" bestFit="1" customWidth="1"/>
    <col min="14601" max="14601" width="11" style="32" bestFit="1" customWidth="1"/>
    <col min="14602" max="14602" width="12.75" style="32" bestFit="1" customWidth="1"/>
    <col min="14603" max="14849" width="9" style="32"/>
    <col min="14850" max="14850" width="23.5" style="32" bestFit="1" customWidth="1"/>
    <col min="14851" max="14852" width="9" style="32"/>
    <col min="14853" max="14854" width="13" style="32" bestFit="1" customWidth="1"/>
    <col min="14855" max="14855" width="13.125" style="32" bestFit="1" customWidth="1"/>
    <col min="14856" max="14856" width="11.875" style="32" bestFit="1" customWidth="1"/>
    <col min="14857" max="14857" width="11" style="32" bestFit="1" customWidth="1"/>
    <col min="14858" max="14858" width="12.75" style="32" bestFit="1" customWidth="1"/>
    <col min="14859" max="15105" width="9" style="32"/>
    <col min="15106" max="15106" width="23.5" style="32" bestFit="1" customWidth="1"/>
    <col min="15107" max="15108" width="9" style="32"/>
    <col min="15109" max="15110" width="13" style="32" bestFit="1" customWidth="1"/>
    <col min="15111" max="15111" width="13.125" style="32" bestFit="1" customWidth="1"/>
    <col min="15112" max="15112" width="11.875" style="32" bestFit="1" customWidth="1"/>
    <col min="15113" max="15113" width="11" style="32" bestFit="1" customWidth="1"/>
    <col min="15114" max="15114" width="12.75" style="32" bestFit="1" customWidth="1"/>
    <col min="15115" max="15361" width="9" style="32"/>
    <col min="15362" max="15362" width="23.5" style="32" bestFit="1" customWidth="1"/>
    <col min="15363" max="15364" width="9" style="32"/>
    <col min="15365" max="15366" width="13" style="32" bestFit="1" customWidth="1"/>
    <col min="15367" max="15367" width="13.125" style="32" bestFit="1" customWidth="1"/>
    <col min="15368" max="15368" width="11.875" style="32" bestFit="1" customWidth="1"/>
    <col min="15369" max="15369" width="11" style="32" bestFit="1" customWidth="1"/>
    <col min="15370" max="15370" width="12.75" style="32" bestFit="1" customWidth="1"/>
    <col min="15371" max="15617" width="9" style="32"/>
    <col min="15618" max="15618" width="23.5" style="32" bestFit="1" customWidth="1"/>
    <col min="15619" max="15620" width="9" style="32"/>
    <col min="15621" max="15622" width="13" style="32" bestFit="1" customWidth="1"/>
    <col min="15623" max="15623" width="13.125" style="32" bestFit="1" customWidth="1"/>
    <col min="15624" max="15624" width="11.875" style="32" bestFit="1" customWidth="1"/>
    <col min="15625" max="15625" width="11" style="32" bestFit="1" customWidth="1"/>
    <col min="15626" max="15626" width="12.75" style="32" bestFit="1" customWidth="1"/>
    <col min="15627" max="15873" width="9" style="32"/>
    <col min="15874" max="15874" width="23.5" style="32" bestFit="1" customWidth="1"/>
    <col min="15875" max="15876" width="9" style="32"/>
    <col min="15877" max="15878" width="13" style="32" bestFit="1" customWidth="1"/>
    <col min="15879" max="15879" width="13.125" style="32" bestFit="1" customWidth="1"/>
    <col min="15880" max="15880" width="11.875" style="32" bestFit="1" customWidth="1"/>
    <col min="15881" max="15881" width="11" style="32" bestFit="1" customWidth="1"/>
    <col min="15882" max="15882" width="12.75" style="32" bestFit="1" customWidth="1"/>
    <col min="15883" max="16129" width="9" style="32"/>
    <col min="16130" max="16130" width="23.5" style="32" bestFit="1" customWidth="1"/>
    <col min="16131" max="16132" width="9" style="32"/>
    <col min="16133" max="16134" width="13" style="32" bestFit="1" customWidth="1"/>
    <col min="16135" max="16135" width="13.125" style="32" bestFit="1" customWidth="1"/>
    <col min="16136" max="16136" width="11.875" style="32" bestFit="1" customWidth="1"/>
    <col min="16137" max="16137" width="11" style="32" bestFit="1" customWidth="1"/>
    <col min="16138" max="16138" width="12.75" style="32" bestFit="1" customWidth="1"/>
    <col min="16139" max="16384" width="9" style="32"/>
  </cols>
  <sheetData>
    <row r="1" spans="1:10">
      <c r="A1" s="32" t="s">
        <v>0</v>
      </c>
      <c r="B1" s="83" t="str">
        <f>[9]合計!C3</f>
        <v>浜松市</v>
      </c>
      <c r="C1" s="73"/>
      <c r="D1" s="73"/>
      <c r="E1" s="73"/>
      <c r="F1" s="73"/>
      <c r="G1" s="73"/>
      <c r="I1" s="32" t="s">
        <v>88</v>
      </c>
    </row>
    <row r="2" spans="1:10" s="34" customFormat="1" ht="56.25" customHeight="1">
      <c r="B2" s="84"/>
      <c r="E2" s="820" t="s">
        <v>89</v>
      </c>
      <c r="F2" s="817"/>
      <c r="G2" s="817"/>
      <c r="H2" s="121">
        <f>SUMIF(G6:G356,"PPS",H6:H356)</f>
        <v>98220172</v>
      </c>
    </row>
    <row r="3" spans="1:10" s="34" customFormat="1" ht="16.5" customHeight="1">
      <c r="B3" s="43"/>
      <c r="E3" s="116"/>
      <c r="F3" s="116"/>
      <c r="G3" s="116"/>
      <c r="H3" s="122"/>
    </row>
    <row r="4" spans="1:10" ht="54">
      <c r="A4" s="53" t="s">
        <v>90</v>
      </c>
      <c r="B4" s="49" t="s">
        <v>57</v>
      </c>
      <c r="C4" s="49" t="s">
        <v>58</v>
      </c>
      <c r="D4" s="49" t="s">
        <v>91</v>
      </c>
      <c r="E4" s="49" t="s">
        <v>76</v>
      </c>
      <c r="F4" s="49" t="s">
        <v>92</v>
      </c>
      <c r="G4" s="123" t="s">
        <v>60</v>
      </c>
      <c r="H4" s="117" t="s">
        <v>93</v>
      </c>
      <c r="I4" s="117" t="s">
        <v>94</v>
      </c>
      <c r="J4" s="118" t="s">
        <v>87</v>
      </c>
    </row>
    <row r="5" spans="1:10" s="54" customFormat="1" ht="14.25" thickBot="1">
      <c r="B5" s="55" t="s">
        <v>69</v>
      </c>
      <c r="C5" s="55"/>
      <c r="D5" s="55"/>
      <c r="E5" s="55"/>
      <c r="F5" s="55"/>
      <c r="G5" s="55"/>
      <c r="H5" s="119">
        <f>SUM(H6:H65)</f>
        <v>98220172</v>
      </c>
      <c r="I5" s="119">
        <f>SUM(I6:I65)</f>
        <v>10592386</v>
      </c>
      <c r="J5" s="55">
        <f>H5/I5</f>
        <v>9.2727145706359266</v>
      </c>
    </row>
    <row r="6" spans="1:10" ht="14.25" thickTop="1">
      <c r="A6" s="32">
        <v>1</v>
      </c>
      <c r="B6" s="70" t="s">
        <v>95</v>
      </c>
      <c r="C6" s="70" t="s">
        <v>96</v>
      </c>
      <c r="D6" s="70" t="s">
        <v>97</v>
      </c>
      <c r="E6" s="120">
        <v>1</v>
      </c>
      <c r="F6" s="70" t="s">
        <v>98</v>
      </c>
      <c r="G6" s="74" t="s">
        <v>99</v>
      </c>
      <c r="H6" s="124">
        <v>98220172</v>
      </c>
      <c r="I6" s="124">
        <v>10592386</v>
      </c>
      <c r="J6" s="49">
        <f t="shared" ref="J6:J65" si="0">H6/I6</f>
        <v>9.2727145706359266</v>
      </c>
    </row>
    <row r="7" spans="1:10">
      <c r="A7" s="32">
        <v>2</v>
      </c>
      <c r="B7" s="70"/>
      <c r="C7" s="70"/>
      <c r="D7" s="70"/>
      <c r="E7" s="120"/>
      <c r="F7" s="70"/>
      <c r="G7" s="74"/>
      <c r="H7" s="124"/>
      <c r="I7" s="124"/>
      <c r="J7" s="49" t="e">
        <f t="shared" si="0"/>
        <v>#DIV/0!</v>
      </c>
    </row>
    <row r="8" spans="1:10">
      <c r="A8" s="32">
        <v>3</v>
      </c>
      <c r="B8" s="70"/>
      <c r="C8" s="70"/>
      <c r="D8" s="70"/>
      <c r="E8" s="120"/>
      <c r="F8" s="70"/>
      <c r="G8" s="74"/>
      <c r="H8" s="124"/>
      <c r="I8" s="124"/>
      <c r="J8" s="49" t="e">
        <f t="shared" si="0"/>
        <v>#DIV/0!</v>
      </c>
    </row>
    <row r="9" spans="1:10">
      <c r="A9" s="32">
        <v>4</v>
      </c>
      <c r="B9" s="70"/>
      <c r="C9" s="70"/>
      <c r="D9" s="70"/>
      <c r="E9" s="70"/>
      <c r="F9" s="70"/>
      <c r="G9" s="74"/>
      <c r="H9" s="125"/>
      <c r="I9" s="125"/>
      <c r="J9" s="49" t="e">
        <f t="shared" si="0"/>
        <v>#DIV/0!</v>
      </c>
    </row>
    <row r="10" spans="1:10">
      <c r="A10" s="32">
        <v>5</v>
      </c>
      <c r="B10" s="70"/>
      <c r="C10" s="70"/>
      <c r="D10" s="70"/>
      <c r="E10" s="70"/>
      <c r="F10" s="70"/>
      <c r="G10" s="74"/>
      <c r="H10" s="125"/>
      <c r="I10" s="125"/>
      <c r="J10" s="49" t="e">
        <f t="shared" si="0"/>
        <v>#DIV/0!</v>
      </c>
    </row>
    <row r="11" spans="1:10">
      <c r="A11" s="73">
        <v>6</v>
      </c>
      <c r="B11" s="75"/>
      <c r="C11" s="70"/>
      <c r="D11" s="70"/>
      <c r="E11" s="70"/>
      <c r="F11" s="70"/>
      <c r="G11" s="74"/>
      <c r="H11" s="125"/>
      <c r="I11" s="125"/>
      <c r="J11" s="49" t="e">
        <f t="shared" si="0"/>
        <v>#DIV/0!</v>
      </c>
    </row>
    <row r="12" spans="1:10">
      <c r="A12" s="73">
        <v>7</v>
      </c>
      <c r="B12" s="75"/>
      <c r="C12" s="70"/>
      <c r="D12" s="70"/>
      <c r="E12" s="70"/>
      <c r="F12" s="70"/>
      <c r="G12" s="74"/>
      <c r="H12" s="125"/>
      <c r="I12" s="125"/>
      <c r="J12" s="49" t="e">
        <f t="shared" si="0"/>
        <v>#DIV/0!</v>
      </c>
    </row>
    <row r="13" spans="1:10">
      <c r="A13" s="32">
        <v>8</v>
      </c>
      <c r="B13" s="70"/>
      <c r="C13" s="70"/>
      <c r="D13" s="70"/>
      <c r="E13" s="70"/>
      <c r="F13" s="70"/>
      <c r="G13" s="74"/>
      <c r="H13" s="125"/>
      <c r="I13" s="125"/>
      <c r="J13" s="49" t="e">
        <f t="shared" si="0"/>
        <v>#DIV/0!</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1"/>
  <sheetViews>
    <sheetView zoomScale="85" zoomScaleNormal="85" workbookViewId="0">
      <selection activeCell="M76" sqref="M76"/>
    </sheetView>
  </sheetViews>
  <sheetFormatPr defaultColWidth="9" defaultRowHeight="13.5"/>
  <cols>
    <col min="1" max="1" width="9" style="32"/>
    <col min="2" max="2" width="25.25" style="32" customWidth="1"/>
    <col min="3" max="3" width="15.25" style="32" customWidth="1"/>
    <col min="4" max="4" width="18.375" style="32" bestFit="1" customWidth="1"/>
    <col min="5" max="5" width="9.25" style="32" customWidth="1"/>
    <col min="6" max="6" width="13" style="32" customWidth="1"/>
    <col min="7" max="7" width="6.375" style="34" customWidth="1"/>
    <col min="8" max="8" width="13" style="32" customWidth="1"/>
    <col min="9" max="9" width="15.125" style="32" bestFit="1" customWidth="1"/>
    <col min="10" max="10" width="9" style="32" customWidth="1"/>
    <col min="11" max="11" width="9" style="35" customWidth="1"/>
    <col min="12" max="12" width="12.125" style="35" customWidth="1"/>
    <col min="13" max="13" width="14.5" style="32" customWidth="1"/>
    <col min="14" max="14" width="7.25" style="32" bestFit="1" customWidth="1"/>
    <col min="15" max="257" width="9" style="32"/>
    <col min="258" max="258" width="25.25" style="32" customWidth="1"/>
    <col min="259" max="259" width="15.25" style="32" customWidth="1"/>
    <col min="260" max="260" width="18.375" style="32" bestFit="1" customWidth="1"/>
    <col min="261" max="261" width="9.25" style="32" customWidth="1"/>
    <col min="262" max="262" width="13" style="32" customWidth="1"/>
    <col min="263" max="263" width="6.375" style="32" customWidth="1"/>
    <col min="264" max="264" width="13" style="32" customWidth="1"/>
    <col min="265" max="265" width="15.125" style="32" bestFit="1" customWidth="1"/>
    <col min="266" max="267" width="9" style="32" customWidth="1"/>
    <col min="268" max="268" width="12.125" style="32" customWidth="1"/>
    <col min="269" max="269" width="14.5" style="32" customWidth="1"/>
    <col min="270" max="270" width="7.25" style="32" bestFit="1" customWidth="1"/>
    <col min="271" max="513" width="9" style="32"/>
    <col min="514" max="514" width="25.25" style="32" customWidth="1"/>
    <col min="515" max="515" width="15.25" style="32" customWidth="1"/>
    <col min="516" max="516" width="18.375" style="32" bestFit="1" customWidth="1"/>
    <col min="517" max="517" width="9.25" style="32" customWidth="1"/>
    <col min="518" max="518" width="13" style="32" customWidth="1"/>
    <col min="519" max="519" width="6.375" style="32" customWidth="1"/>
    <col min="520" max="520" width="13" style="32" customWidth="1"/>
    <col min="521" max="521" width="15.125" style="32" bestFit="1" customWidth="1"/>
    <col min="522" max="523" width="9" style="32" customWidth="1"/>
    <col min="524" max="524" width="12.125" style="32" customWidth="1"/>
    <col min="525" max="525" width="14.5" style="32" customWidth="1"/>
    <col min="526" max="526" width="7.25" style="32" bestFit="1" customWidth="1"/>
    <col min="527" max="769" width="9" style="32"/>
    <col min="770" max="770" width="25.25" style="32" customWidth="1"/>
    <col min="771" max="771" width="15.25" style="32" customWidth="1"/>
    <col min="772" max="772" width="18.375" style="32" bestFit="1" customWidth="1"/>
    <col min="773" max="773" width="9.25" style="32" customWidth="1"/>
    <col min="774" max="774" width="13" style="32" customWidth="1"/>
    <col min="775" max="775" width="6.375" style="32" customWidth="1"/>
    <col min="776" max="776" width="13" style="32" customWidth="1"/>
    <col min="777" max="777" width="15.125" style="32" bestFit="1" customWidth="1"/>
    <col min="778" max="779" width="9" style="32" customWidth="1"/>
    <col min="780" max="780" width="12.125" style="32" customWidth="1"/>
    <col min="781" max="781" width="14.5" style="32" customWidth="1"/>
    <col min="782" max="782" width="7.25" style="32" bestFit="1" customWidth="1"/>
    <col min="783" max="1025" width="9" style="32"/>
    <col min="1026" max="1026" width="25.25" style="32" customWidth="1"/>
    <col min="1027" max="1027" width="15.25" style="32" customWidth="1"/>
    <col min="1028" max="1028" width="18.375" style="32" bestFit="1" customWidth="1"/>
    <col min="1029" max="1029" width="9.25" style="32" customWidth="1"/>
    <col min="1030" max="1030" width="13" style="32" customWidth="1"/>
    <col min="1031" max="1031" width="6.375" style="32" customWidth="1"/>
    <col min="1032" max="1032" width="13" style="32" customWidth="1"/>
    <col min="1033" max="1033" width="15.125" style="32" bestFit="1" customWidth="1"/>
    <col min="1034" max="1035" width="9" style="32" customWidth="1"/>
    <col min="1036" max="1036" width="12.125" style="32" customWidth="1"/>
    <col min="1037" max="1037" width="14.5" style="32" customWidth="1"/>
    <col min="1038" max="1038" width="7.25" style="32" bestFit="1" customWidth="1"/>
    <col min="1039" max="1281" width="9" style="32"/>
    <col min="1282" max="1282" width="25.25" style="32" customWidth="1"/>
    <col min="1283" max="1283" width="15.25" style="32" customWidth="1"/>
    <col min="1284" max="1284" width="18.375" style="32" bestFit="1" customWidth="1"/>
    <col min="1285" max="1285" width="9.25" style="32" customWidth="1"/>
    <col min="1286" max="1286" width="13" style="32" customWidth="1"/>
    <col min="1287" max="1287" width="6.375" style="32" customWidth="1"/>
    <col min="1288" max="1288" width="13" style="32" customWidth="1"/>
    <col min="1289" max="1289" width="15.125" style="32" bestFit="1" customWidth="1"/>
    <col min="1290" max="1291" width="9" style="32" customWidth="1"/>
    <col min="1292" max="1292" width="12.125" style="32" customWidth="1"/>
    <col min="1293" max="1293" width="14.5" style="32" customWidth="1"/>
    <col min="1294" max="1294" width="7.25" style="32" bestFit="1" customWidth="1"/>
    <col min="1295" max="1537" width="9" style="32"/>
    <col min="1538" max="1538" width="25.25" style="32" customWidth="1"/>
    <col min="1539" max="1539" width="15.25" style="32" customWidth="1"/>
    <col min="1540" max="1540" width="18.375" style="32" bestFit="1" customWidth="1"/>
    <col min="1541" max="1541" width="9.25" style="32" customWidth="1"/>
    <col min="1542" max="1542" width="13" style="32" customWidth="1"/>
    <col min="1543" max="1543" width="6.375" style="32" customWidth="1"/>
    <col min="1544" max="1544" width="13" style="32" customWidth="1"/>
    <col min="1545" max="1545" width="15.125" style="32" bestFit="1" customWidth="1"/>
    <col min="1546" max="1547" width="9" style="32" customWidth="1"/>
    <col min="1548" max="1548" width="12.125" style="32" customWidth="1"/>
    <col min="1549" max="1549" width="14.5" style="32" customWidth="1"/>
    <col min="1550" max="1550" width="7.25" style="32" bestFit="1" customWidth="1"/>
    <col min="1551" max="1793" width="9" style="32"/>
    <col min="1794" max="1794" width="25.25" style="32" customWidth="1"/>
    <col min="1795" max="1795" width="15.25" style="32" customWidth="1"/>
    <col min="1796" max="1796" width="18.375" style="32" bestFit="1" customWidth="1"/>
    <col min="1797" max="1797" width="9.25" style="32" customWidth="1"/>
    <col min="1798" max="1798" width="13" style="32" customWidth="1"/>
    <col min="1799" max="1799" width="6.375" style="32" customWidth="1"/>
    <col min="1800" max="1800" width="13" style="32" customWidth="1"/>
    <col min="1801" max="1801" width="15.125" style="32" bestFit="1" customWidth="1"/>
    <col min="1802" max="1803" width="9" style="32" customWidth="1"/>
    <col min="1804" max="1804" width="12.125" style="32" customWidth="1"/>
    <col min="1805" max="1805" width="14.5" style="32" customWidth="1"/>
    <col min="1806" max="1806" width="7.25" style="32" bestFit="1" customWidth="1"/>
    <col min="1807" max="2049" width="9" style="32"/>
    <col min="2050" max="2050" width="25.25" style="32" customWidth="1"/>
    <col min="2051" max="2051" width="15.25" style="32" customWidth="1"/>
    <col min="2052" max="2052" width="18.375" style="32" bestFit="1" customWidth="1"/>
    <col min="2053" max="2053" width="9.25" style="32" customWidth="1"/>
    <col min="2054" max="2054" width="13" style="32" customWidth="1"/>
    <col min="2055" max="2055" width="6.375" style="32" customWidth="1"/>
    <col min="2056" max="2056" width="13" style="32" customWidth="1"/>
    <col min="2057" max="2057" width="15.125" style="32" bestFit="1" customWidth="1"/>
    <col min="2058" max="2059" width="9" style="32" customWidth="1"/>
    <col min="2060" max="2060" width="12.125" style="32" customWidth="1"/>
    <col min="2061" max="2061" width="14.5" style="32" customWidth="1"/>
    <col min="2062" max="2062" width="7.25" style="32" bestFit="1" customWidth="1"/>
    <col min="2063" max="2305" width="9" style="32"/>
    <col min="2306" max="2306" width="25.25" style="32" customWidth="1"/>
    <col min="2307" max="2307" width="15.25" style="32" customWidth="1"/>
    <col min="2308" max="2308" width="18.375" style="32" bestFit="1" customWidth="1"/>
    <col min="2309" max="2309" width="9.25" style="32" customWidth="1"/>
    <col min="2310" max="2310" width="13" style="32" customWidth="1"/>
    <col min="2311" max="2311" width="6.375" style="32" customWidth="1"/>
    <col min="2312" max="2312" width="13" style="32" customWidth="1"/>
    <col min="2313" max="2313" width="15.125" style="32" bestFit="1" customWidth="1"/>
    <col min="2314" max="2315" width="9" style="32" customWidth="1"/>
    <col min="2316" max="2316" width="12.125" style="32" customWidth="1"/>
    <col min="2317" max="2317" width="14.5" style="32" customWidth="1"/>
    <col min="2318" max="2318" width="7.25" style="32" bestFit="1" customWidth="1"/>
    <col min="2319" max="2561" width="9" style="32"/>
    <col min="2562" max="2562" width="25.25" style="32" customWidth="1"/>
    <col min="2563" max="2563" width="15.25" style="32" customWidth="1"/>
    <col min="2564" max="2564" width="18.375" style="32" bestFit="1" customWidth="1"/>
    <col min="2565" max="2565" width="9.25" style="32" customWidth="1"/>
    <col min="2566" max="2566" width="13" style="32" customWidth="1"/>
    <col min="2567" max="2567" width="6.375" style="32" customWidth="1"/>
    <col min="2568" max="2568" width="13" style="32" customWidth="1"/>
    <col min="2569" max="2569" width="15.125" style="32" bestFit="1" customWidth="1"/>
    <col min="2570" max="2571" width="9" style="32" customWidth="1"/>
    <col min="2572" max="2572" width="12.125" style="32" customWidth="1"/>
    <col min="2573" max="2573" width="14.5" style="32" customWidth="1"/>
    <col min="2574" max="2574" width="7.25" style="32" bestFit="1" customWidth="1"/>
    <col min="2575" max="2817" width="9" style="32"/>
    <col min="2818" max="2818" width="25.25" style="32" customWidth="1"/>
    <col min="2819" max="2819" width="15.25" style="32" customWidth="1"/>
    <col min="2820" max="2820" width="18.375" style="32" bestFit="1" customWidth="1"/>
    <col min="2821" max="2821" width="9.25" style="32" customWidth="1"/>
    <col min="2822" max="2822" width="13" style="32" customWidth="1"/>
    <col min="2823" max="2823" width="6.375" style="32" customWidth="1"/>
    <col min="2824" max="2824" width="13" style="32" customWidth="1"/>
    <col min="2825" max="2825" width="15.125" style="32" bestFit="1" customWidth="1"/>
    <col min="2826" max="2827" width="9" style="32" customWidth="1"/>
    <col min="2828" max="2828" width="12.125" style="32" customWidth="1"/>
    <col min="2829" max="2829" width="14.5" style="32" customWidth="1"/>
    <col min="2830" max="2830" width="7.25" style="32" bestFit="1" customWidth="1"/>
    <col min="2831" max="3073" width="9" style="32"/>
    <col min="3074" max="3074" width="25.25" style="32" customWidth="1"/>
    <col min="3075" max="3075" width="15.25" style="32" customWidth="1"/>
    <col min="3076" max="3076" width="18.375" style="32" bestFit="1" customWidth="1"/>
    <col min="3077" max="3077" width="9.25" style="32" customWidth="1"/>
    <col min="3078" max="3078" width="13" style="32" customWidth="1"/>
    <col min="3079" max="3079" width="6.375" style="32" customWidth="1"/>
    <col min="3080" max="3080" width="13" style="32" customWidth="1"/>
    <col min="3081" max="3081" width="15.125" style="32" bestFit="1" customWidth="1"/>
    <col min="3082" max="3083" width="9" style="32" customWidth="1"/>
    <col min="3084" max="3084" width="12.125" style="32" customWidth="1"/>
    <col min="3085" max="3085" width="14.5" style="32" customWidth="1"/>
    <col min="3086" max="3086" width="7.25" style="32" bestFit="1" customWidth="1"/>
    <col min="3087" max="3329" width="9" style="32"/>
    <col min="3330" max="3330" width="25.25" style="32" customWidth="1"/>
    <col min="3331" max="3331" width="15.25" style="32" customWidth="1"/>
    <col min="3332" max="3332" width="18.375" style="32" bestFit="1" customWidth="1"/>
    <col min="3333" max="3333" width="9.25" style="32" customWidth="1"/>
    <col min="3334" max="3334" width="13" style="32" customWidth="1"/>
    <col min="3335" max="3335" width="6.375" style="32" customWidth="1"/>
    <col min="3336" max="3336" width="13" style="32" customWidth="1"/>
    <col min="3337" max="3337" width="15.125" style="32" bestFit="1" customWidth="1"/>
    <col min="3338" max="3339" width="9" style="32" customWidth="1"/>
    <col min="3340" max="3340" width="12.125" style="32" customWidth="1"/>
    <col min="3341" max="3341" width="14.5" style="32" customWidth="1"/>
    <col min="3342" max="3342" width="7.25" style="32" bestFit="1" customWidth="1"/>
    <col min="3343" max="3585" width="9" style="32"/>
    <col min="3586" max="3586" width="25.25" style="32" customWidth="1"/>
    <col min="3587" max="3587" width="15.25" style="32" customWidth="1"/>
    <col min="3588" max="3588" width="18.375" style="32" bestFit="1" customWidth="1"/>
    <col min="3589" max="3589" width="9.25" style="32" customWidth="1"/>
    <col min="3590" max="3590" width="13" style="32" customWidth="1"/>
    <col min="3591" max="3591" width="6.375" style="32" customWidth="1"/>
    <col min="3592" max="3592" width="13" style="32" customWidth="1"/>
    <col min="3593" max="3593" width="15.125" style="32" bestFit="1" customWidth="1"/>
    <col min="3594" max="3595" width="9" style="32" customWidth="1"/>
    <col min="3596" max="3596" width="12.125" style="32" customWidth="1"/>
    <col min="3597" max="3597" width="14.5" style="32" customWidth="1"/>
    <col min="3598" max="3598" width="7.25" style="32" bestFit="1" customWidth="1"/>
    <col min="3599" max="3841" width="9" style="32"/>
    <col min="3842" max="3842" width="25.25" style="32" customWidth="1"/>
    <col min="3843" max="3843" width="15.25" style="32" customWidth="1"/>
    <col min="3844" max="3844" width="18.375" style="32" bestFit="1" customWidth="1"/>
    <col min="3845" max="3845" width="9.25" style="32" customWidth="1"/>
    <col min="3846" max="3846" width="13" style="32" customWidth="1"/>
    <col min="3847" max="3847" width="6.375" style="32" customWidth="1"/>
    <col min="3848" max="3848" width="13" style="32" customWidth="1"/>
    <col min="3849" max="3849" width="15.125" style="32" bestFit="1" customWidth="1"/>
    <col min="3850" max="3851" width="9" style="32" customWidth="1"/>
    <col min="3852" max="3852" width="12.125" style="32" customWidth="1"/>
    <col min="3853" max="3853" width="14.5" style="32" customWidth="1"/>
    <col min="3854" max="3854" width="7.25" style="32" bestFit="1" customWidth="1"/>
    <col min="3855" max="4097" width="9" style="32"/>
    <col min="4098" max="4098" width="25.25" style="32" customWidth="1"/>
    <col min="4099" max="4099" width="15.25" style="32" customWidth="1"/>
    <col min="4100" max="4100" width="18.375" style="32" bestFit="1" customWidth="1"/>
    <col min="4101" max="4101" width="9.25" style="32" customWidth="1"/>
    <col min="4102" max="4102" width="13" style="32" customWidth="1"/>
    <col min="4103" max="4103" width="6.375" style="32" customWidth="1"/>
    <col min="4104" max="4104" width="13" style="32" customWidth="1"/>
    <col min="4105" max="4105" width="15.125" style="32" bestFit="1" customWidth="1"/>
    <col min="4106" max="4107" width="9" style="32" customWidth="1"/>
    <col min="4108" max="4108" width="12.125" style="32" customWidth="1"/>
    <col min="4109" max="4109" width="14.5" style="32" customWidth="1"/>
    <col min="4110" max="4110" width="7.25" style="32" bestFit="1" customWidth="1"/>
    <col min="4111" max="4353" width="9" style="32"/>
    <col min="4354" max="4354" width="25.25" style="32" customWidth="1"/>
    <col min="4355" max="4355" width="15.25" style="32" customWidth="1"/>
    <col min="4356" max="4356" width="18.375" style="32" bestFit="1" customWidth="1"/>
    <col min="4357" max="4357" width="9.25" style="32" customWidth="1"/>
    <col min="4358" max="4358" width="13" style="32" customWidth="1"/>
    <col min="4359" max="4359" width="6.375" style="32" customWidth="1"/>
    <col min="4360" max="4360" width="13" style="32" customWidth="1"/>
    <col min="4361" max="4361" width="15.125" style="32" bestFit="1" customWidth="1"/>
    <col min="4362" max="4363" width="9" style="32" customWidth="1"/>
    <col min="4364" max="4364" width="12.125" style="32" customWidth="1"/>
    <col min="4365" max="4365" width="14.5" style="32" customWidth="1"/>
    <col min="4366" max="4366" width="7.25" style="32" bestFit="1" customWidth="1"/>
    <col min="4367" max="4609" width="9" style="32"/>
    <col min="4610" max="4610" width="25.25" style="32" customWidth="1"/>
    <col min="4611" max="4611" width="15.25" style="32" customWidth="1"/>
    <col min="4612" max="4612" width="18.375" style="32" bestFit="1" customWidth="1"/>
    <col min="4613" max="4613" width="9.25" style="32" customWidth="1"/>
    <col min="4614" max="4614" width="13" style="32" customWidth="1"/>
    <col min="4615" max="4615" width="6.375" style="32" customWidth="1"/>
    <col min="4616" max="4616" width="13" style="32" customWidth="1"/>
    <col min="4617" max="4617" width="15.125" style="32" bestFit="1" customWidth="1"/>
    <col min="4618" max="4619" width="9" style="32" customWidth="1"/>
    <col min="4620" max="4620" width="12.125" style="32" customWidth="1"/>
    <col min="4621" max="4621" width="14.5" style="32" customWidth="1"/>
    <col min="4622" max="4622" width="7.25" style="32" bestFit="1" customWidth="1"/>
    <col min="4623" max="4865" width="9" style="32"/>
    <col min="4866" max="4866" width="25.25" style="32" customWidth="1"/>
    <col min="4867" max="4867" width="15.25" style="32" customWidth="1"/>
    <col min="4868" max="4868" width="18.375" style="32" bestFit="1" customWidth="1"/>
    <col min="4869" max="4869" width="9.25" style="32" customWidth="1"/>
    <col min="4870" max="4870" width="13" style="32" customWidth="1"/>
    <col min="4871" max="4871" width="6.375" style="32" customWidth="1"/>
    <col min="4872" max="4872" width="13" style="32" customWidth="1"/>
    <col min="4873" max="4873" width="15.125" style="32" bestFit="1" customWidth="1"/>
    <col min="4874" max="4875" width="9" style="32" customWidth="1"/>
    <col min="4876" max="4876" width="12.125" style="32" customWidth="1"/>
    <col min="4877" max="4877" width="14.5" style="32" customWidth="1"/>
    <col min="4878" max="4878" width="7.25" style="32" bestFit="1" customWidth="1"/>
    <col min="4879" max="5121" width="9" style="32"/>
    <col min="5122" max="5122" width="25.25" style="32" customWidth="1"/>
    <col min="5123" max="5123" width="15.25" style="32" customWidth="1"/>
    <col min="5124" max="5124" width="18.375" style="32" bestFit="1" customWidth="1"/>
    <col min="5125" max="5125" width="9.25" style="32" customWidth="1"/>
    <col min="5126" max="5126" width="13" style="32" customWidth="1"/>
    <col min="5127" max="5127" width="6.375" style="32" customWidth="1"/>
    <col min="5128" max="5128" width="13" style="32" customWidth="1"/>
    <col min="5129" max="5129" width="15.125" style="32" bestFit="1" customWidth="1"/>
    <col min="5130" max="5131" width="9" style="32" customWidth="1"/>
    <col min="5132" max="5132" width="12.125" style="32" customWidth="1"/>
    <col min="5133" max="5133" width="14.5" style="32" customWidth="1"/>
    <col min="5134" max="5134" width="7.25" style="32" bestFit="1" customWidth="1"/>
    <col min="5135" max="5377" width="9" style="32"/>
    <col min="5378" max="5378" width="25.25" style="32" customWidth="1"/>
    <col min="5379" max="5379" width="15.25" style="32" customWidth="1"/>
    <col min="5380" max="5380" width="18.375" style="32" bestFit="1" customWidth="1"/>
    <col min="5381" max="5381" width="9.25" style="32" customWidth="1"/>
    <col min="5382" max="5382" width="13" style="32" customWidth="1"/>
    <col min="5383" max="5383" width="6.375" style="32" customWidth="1"/>
    <col min="5384" max="5384" width="13" style="32" customWidth="1"/>
    <col min="5385" max="5385" width="15.125" style="32" bestFit="1" customWidth="1"/>
    <col min="5386" max="5387" width="9" style="32" customWidth="1"/>
    <col min="5388" max="5388" width="12.125" style="32" customWidth="1"/>
    <col min="5389" max="5389" width="14.5" style="32" customWidth="1"/>
    <col min="5390" max="5390" width="7.25" style="32" bestFit="1" customWidth="1"/>
    <col min="5391" max="5633" width="9" style="32"/>
    <col min="5634" max="5634" width="25.25" style="32" customWidth="1"/>
    <col min="5635" max="5635" width="15.25" style="32" customWidth="1"/>
    <col min="5636" max="5636" width="18.375" style="32" bestFit="1" customWidth="1"/>
    <col min="5637" max="5637" width="9.25" style="32" customWidth="1"/>
    <col min="5638" max="5638" width="13" style="32" customWidth="1"/>
    <col min="5639" max="5639" width="6.375" style="32" customWidth="1"/>
    <col min="5640" max="5640" width="13" style="32" customWidth="1"/>
    <col min="5641" max="5641" width="15.125" style="32" bestFit="1" customWidth="1"/>
    <col min="5642" max="5643" width="9" style="32" customWidth="1"/>
    <col min="5644" max="5644" width="12.125" style="32" customWidth="1"/>
    <col min="5645" max="5645" width="14.5" style="32" customWidth="1"/>
    <col min="5646" max="5646" width="7.25" style="32" bestFit="1" customWidth="1"/>
    <col min="5647" max="5889" width="9" style="32"/>
    <col min="5890" max="5890" width="25.25" style="32" customWidth="1"/>
    <col min="5891" max="5891" width="15.25" style="32" customWidth="1"/>
    <col min="5892" max="5892" width="18.375" style="32" bestFit="1" customWidth="1"/>
    <col min="5893" max="5893" width="9.25" style="32" customWidth="1"/>
    <col min="5894" max="5894" width="13" style="32" customWidth="1"/>
    <col min="5895" max="5895" width="6.375" style="32" customWidth="1"/>
    <col min="5896" max="5896" width="13" style="32" customWidth="1"/>
    <col min="5897" max="5897" width="15.125" style="32" bestFit="1" customWidth="1"/>
    <col min="5898" max="5899" width="9" style="32" customWidth="1"/>
    <col min="5900" max="5900" width="12.125" style="32" customWidth="1"/>
    <col min="5901" max="5901" width="14.5" style="32" customWidth="1"/>
    <col min="5902" max="5902" width="7.25" style="32" bestFit="1" customWidth="1"/>
    <col min="5903" max="6145" width="9" style="32"/>
    <col min="6146" max="6146" width="25.25" style="32" customWidth="1"/>
    <col min="6147" max="6147" width="15.25" style="32" customWidth="1"/>
    <col min="6148" max="6148" width="18.375" style="32" bestFit="1" customWidth="1"/>
    <col min="6149" max="6149" width="9.25" style="32" customWidth="1"/>
    <col min="6150" max="6150" width="13" style="32" customWidth="1"/>
    <col min="6151" max="6151" width="6.375" style="32" customWidth="1"/>
    <col min="6152" max="6152" width="13" style="32" customWidth="1"/>
    <col min="6153" max="6153" width="15.125" style="32" bestFit="1" customWidth="1"/>
    <col min="6154" max="6155" width="9" style="32" customWidth="1"/>
    <col min="6156" max="6156" width="12.125" style="32" customWidth="1"/>
    <col min="6157" max="6157" width="14.5" style="32" customWidth="1"/>
    <col min="6158" max="6158" width="7.25" style="32" bestFit="1" customWidth="1"/>
    <col min="6159" max="6401" width="9" style="32"/>
    <col min="6402" max="6402" width="25.25" style="32" customWidth="1"/>
    <col min="6403" max="6403" width="15.25" style="32" customWidth="1"/>
    <col min="6404" max="6404" width="18.375" style="32" bestFit="1" customWidth="1"/>
    <col min="6405" max="6405" width="9.25" style="32" customWidth="1"/>
    <col min="6406" max="6406" width="13" style="32" customWidth="1"/>
    <col min="6407" max="6407" width="6.375" style="32" customWidth="1"/>
    <col min="6408" max="6408" width="13" style="32" customWidth="1"/>
    <col min="6409" max="6409" width="15.125" style="32" bestFit="1" customWidth="1"/>
    <col min="6410" max="6411" width="9" style="32" customWidth="1"/>
    <col min="6412" max="6412" width="12.125" style="32" customWidth="1"/>
    <col min="6413" max="6413" width="14.5" style="32" customWidth="1"/>
    <col min="6414" max="6414" width="7.25" style="32" bestFit="1" customWidth="1"/>
    <col min="6415" max="6657" width="9" style="32"/>
    <col min="6658" max="6658" width="25.25" style="32" customWidth="1"/>
    <col min="6659" max="6659" width="15.25" style="32" customWidth="1"/>
    <col min="6660" max="6660" width="18.375" style="32" bestFit="1" customWidth="1"/>
    <col min="6661" max="6661" width="9.25" style="32" customWidth="1"/>
    <col min="6662" max="6662" width="13" style="32" customWidth="1"/>
    <col min="6663" max="6663" width="6.375" style="32" customWidth="1"/>
    <col min="6664" max="6664" width="13" style="32" customWidth="1"/>
    <col min="6665" max="6665" width="15.125" style="32" bestFit="1" customWidth="1"/>
    <col min="6666" max="6667" width="9" style="32" customWidth="1"/>
    <col min="6668" max="6668" width="12.125" style="32" customWidth="1"/>
    <col min="6669" max="6669" width="14.5" style="32" customWidth="1"/>
    <col min="6670" max="6670" width="7.25" style="32" bestFit="1" customWidth="1"/>
    <col min="6671" max="6913" width="9" style="32"/>
    <col min="6914" max="6914" width="25.25" style="32" customWidth="1"/>
    <col min="6915" max="6915" width="15.25" style="32" customWidth="1"/>
    <col min="6916" max="6916" width="18.375" style="32" bestFit="1" customWidth="1"/>
    <col min="6917" max="6917" width="9.25" style="32" customWidth="1"/>
    <col min="6918" max="6918" width="13" style="32" customWidth="1"/>
    <col min="6919" max="6919" width="6.375" style="32" customWidth="1"/>
    <col min="6920" max="6920" width="13" style="32" customWidth="1"/>
    <col min="6921" max="6921" width="15.125" style="32" bestFit="1" customWidth="1"/>
    <col min="6922" max="6923" width="9" style="32" customWidth="1"/>
    <col min="6924" max="6924" width="12.125" style="32" customWidth="1"/>
    <col min="6925" max="6925" width="14.5" style="32" customWidth="1"/>
    <col min="6926" max="6926" width="7.25" style="32" bestFit="1" customWidth="1"/>
    <col min="6927" max="7169" width="9" style="32"/>
    <col min="7170" max="7170" width="25.25" style="32" customWidth="1"/>
    <col min="7171" max="7171" width="15.25" style="32" customWidth="1"/>
    <col min="7172" max="7172" width="18.375" style="32" bestFit="1" customWidth="1"/>
    <col min="7173" max="7173" width="9.25" style="32" customWidth="1"/>
    <col min="7174" max="7174" width="13" style="32" customWidth="1"/>
    <col min="7175" max="7175" width="6.375" style="32" customWidth="1"/>
    <col min="7176" max="7176" width="13" style="32" customWidth="1"/>
    <col min="7177" max="7177" width="15.125" style="32" bestFit="1" customWidth="1"/>
    <col min="7178" max="7179" width="9" style="32" customWidth="1"/>
    <col min="7180" max="7180" width="12.125" style="32" customWidth="1"/>
    <col min="7181" max="7181" width="14.5" style="32" customWidth="1"/>
    <col min="7182" max="7182" width="7.25" style="32" bestFit="1" customWidth="1"/>
    <col min="7183" max="7425" width="9" style="32"/>
    <col min="7426" max="7426" width="25.25" style="32" customWidth="1"/>
    <col min="7427" max="7427" width="15.25" style="32" customWidth="1"/>
    <col min="7428" max="7428" width="18.375" style="32" bestFit="1" customWidth="1"/>
    <col min="7429" max="7429" width="9.25" style="32" customWidth="1"/>
    <col min="7430" max="7430" width="13" style="32" customWidth="1"/>
    <col min="7431" max="7431" width="6.375" style="32" customWidth="1"/>
    <col min="7432" max="7432" width="13" style="32" customWidth="1"/>
    <col min="7433" max="7433" width="15.125" style="32" bestFit="1" customWidth="1"/>
    <col min="7434" max="7435" width="9" style="32" customWidth="1"/>
    <col min="7436" max="7436" width="12.125" style="32" customWidth="1"/>
    <col min="7437" max="7437" width="14.5" style="32" customWidth="1"/>
    <col min="7438" max="7438" width="7.25" style="32" bestFit="1" customWidth="1"/>
    <col min="7439" max="7681" width="9" style="32"/>
    <col min="7682" max="7682" width="25.25" style="32" customWidth="1"/>
    <col min="7683" max="7683" width="15.25" style="32" customWidth="1"/>
    <col min="7684" max="7684" width="18.375" style="32" bestFit="1" customWidth="1"/>
    <col min="7685" max="7685" width="9.25" style="32" customWidth="1"/>
    <col min="7686" max="7686" width="13" style="32" customWidth="1"/>
    <col min="7687" max="7687" width="6.375" style="32" customWidth="1"/>
    <col min="7688" max="7688" width="13" style="32" customWidth="1"/>
    <col min="7689" max="7689" width="15.125" style="32" bestFit="1" customWidth="1"/>
    <col min="7690" max="7691" width="9" style="32" customWidth="1"/>
    <col min="7692" max="7692" width="12.125" style="32" customWidth="1"/>
    <col min="7693" max="7693" width="14.5" style="32" customWidth="1"/>
    <col min="7694" max="7694" width="7.25" style="32" bestFit="1" customWidth="1"/>
    <col min="7695" max="7937" width="9" style="32"/>
    <col min="7938" max="7938" width="25.25" style="32" customWidth="1"/>
    <col min="7939" max="7939" width="15.25" style="32" customWidth="1"/>
    <col min="7940" max="7940" width="18.375" style="32" bestFit="1" customWidth="1"/>
    <col min="7941" max="7941" width="9.25" style="32" customWidth="1"/>
    <col min="7942" max="7942" width="13" style="32" customWidth="1"/>
    <col min="7943" max="7943" width="6.375" style="32" customWidth="1"/>
    <col min="7944" max="7944" width="13" style="32" customWidth="1"/>
    <col min="7945" max="7945" width="15.125" style="32" bestFit="1" customWidth="1"/>
    <col min="7946" max="7947" width="9" style="32" customWidth="1"/>
    <col min="7948" max="7948" width="12.125" style="32" customWidth="1"/>
    <col min="7949" max="7949" width="14.5" style="32" customWidth="1"/>
    <col min="7950" max="7950" width="7.25" style="32" bestFit="1" customWidth="1"/>
    <col min="7951" max="8193" width="9" style="32"/>
    <col min="8194" max="8194" width="25.25" style="32" customWidth="1"/>
    <col min="8195" max="8195" width="15.25" style="32" customWidth="1"/>
    <col min="8196" max="8196" width="18.375" style="32" bestFit="1" customWidth="1"/>
    <col min="8197" max="8197" width="9.25" style="32" customWidth="1"/>
    <col min="8198" max="8198" width="13" style="32" customWidth="1"/>
    <col min="8199" max="8199" width="6.375" style="32" customWidth="1"/>
    <col min="8200" max="8200" width="13" style="32" customWidth="1"/>
    <col min="8201" max="8201" width="15.125" style="32" bestFit="1" customWidth="1"/>
    <col min="8202" max="8203" width="9" style="32" customWidth="1"/>
    <col min="8204" max="8204" width="12.125" style="32" customWidth="1"/>
    <col min="8205" max="8205" width="14.5" style="32" customWidth="1"/>
    <col min="8206" max="8206" width="7.25" style="32" bestFit="1" customWidth="1"/>
    <col min="8207" max="8449" width="9" style="32"/>
    <col min="8450" max="8450" width="25.25" style="32" customWidth="1"/>
    <col min="8451" max="8451" width="15.25" style="32" customWidth="1"/>
    <col min="8452" max="8452" width="18.375" style="32" bestFit="1" customWidth="1"/>
    <col min="8453" max="8453" width="9.25" style="32" customWidth="1"/>
    <col min="8454" max="8454" width="13" style="32" customWidth="1"/>
    <col min="8455" max="8455" width="6.375" style="32" customWidth="1"/>
    <col min="8456" max="8456" width="13" style="32" customWidth="1"/>
    <col min="8457" max="8457" width="15.125" style="32" bestFit="1" customWidth="1"/>
    <col min="8458" max="8459" width="9" style="32" customWidth="1"/>
    <col min="8460" max="8460" width="12.125" style="32" customWidth="1"/>
    <col min="8461" max="8461" width="14.5" style="32" customWidth="1"/>
    <col min="8462" max="8462" width="7.25" style="32" bestFit="1" customWidth="1"/>
    <col min="8463" max="8705" width="9" style="32"/>
    <col min="8706" max="8706" width="25.25" style="32" customWidth="1"/>
    <col min="8707" max="8707" width="15.25" style="32" customWidth="1"/>
    <col min="8708" max="8708" width="18.375" style="32" bestFit="1" customWidth="1"/>
    <col min="8709" max="8709" width="9.25" style="32" customWidth="1"/>
    <col min="8710" max="8710" width="13" style="32" customWidth="1"/>
    <col min="8711" max="8711" width="6.375" style="32" customWidth="1"/>
    <col min="8712" max="8712" width="13" style="32" customWidth="1"/>
    <col min="8713" max="8713" width="15.125" style="32" bestFit="1" customWidth="1"/>
    <col min="8714" max="8715" width="9" style="32" customWidth="1"/>
    <col min="8716" max="8716" width="12.125" style="32" customWidth="1"/>
    <col min="8717" max="8717" width="14.5" style="32" customWidth="1"/>
    <col min="8718" max="8718" width="7.25" style="32" bestFit="1" customWidth="1"/>
    <col min="8719" max="8961" width="9" style="32"/>
    <col min="8962" max="8962" width="25.25" style="32" customWidth="1"/>
    <col min="8963" max="8963" width="15.25" style="32" customWidth="1"/>
    <col min="8964" max="8964" width="18.375" style="32" bestFit="1" customWidth="1"/>
    <col min="8965" max="8965" width="9.25" style="32" customWidth="1"/>
    <col min="8966" max="8966" width="13" style="32" customWidth="1"/>
    <col min="8967" max="8967" width="6.375" style="32" customWidth="1"/>
    <col min="8968" max="8968" width="13" style="32" customWidth="1"/>
    <col min="8969" max="8969" width="15.125" style="32" bestFit="1" customWidth="1"/>
    <col min="8970" max="8971" width="9" style="32" customWidth="1"/>
    <col min="8972" max="8972" width="12.125" style="32" customWidth="1"/>
    <col min="8973" max="8973" width="14.5" style="32" customWidth="1"/>
    <col min="8974" max="8974" width="7.25" style="32" bestFit="1" customWidth="1"/>
    <col min="8975" max="9217" width="9" style="32"/>
    <col min="9218" max="9218" width="25.25" style="32" customWidth="1"/>
    <col min="9219" max="9219" width="15.25" style="32" customWidth="1"/>
    <col min="9220" max="9220" width="18.375" style="32" bestFit="1" customWidth="1"/>
    <col min="9221" max="9221" width="9.25" style="32" customWidth="1"/>
    <col min="9222" max="9222" width="13" style="32" customWidth="1"/>
    <col min="9223" max="9223" width="6.375" style="32" customWidth="1"/>
    <col min="9224" max="9224" width="13" style="32" customWidth="1"/>
    <col min="9225" max="9225" width="15.125" style="32" bestFit="1" customWidth="1"/>
    <col min="9226" max="9227" width="9" style="32" customWidth="1"/>
    <col min="9228" max="9228" width="12.125" style="32" customWidth="1"/>
    <col min="9229" max="9229" width="14.5" style="32" customWidth="1"/>
    <col min="9230" max="9230" width="7.25" style="32" bestFit="1" customWidth="1"/>
    <col min="9231" max="9473" width="9" style="32"/>
    <col min="9474" max="9474" width="25.25" style="32" customWidth="1"/>
    <col min="9475" max="9475" width="15.25" style="32" customWidth="1"/>
    <col min="9476" max="9476" width="18.375" style="32" bestFit="1" customWidth="1"/>
    <col min="9477" max="9477" width="9.25" style="32" customWidth="1"/>
    <col min="9478" max="9478" width="13" style="32" customWidth="1"/>
    <col min="9479" max="9479" width="6.375" style="32" customWidth="1"/>
    <col min="9480" max="9480" width="13" style="32" customWidth="1"/>
    <col min="9481" max="9481" width="15.125" style="32" bestFit="1" customWidth="1"/>
    <col min="9482" max="9483" width="9" style="32" customWidth="1"/>
    <col min="9484" max="9484" width="12.125" style="32" customWidth="1"/>
    <col min="9485" max="9485" width="14.5" style="32" customWidth="1"/>
    <col min="9486" max="9486" width="7.25" style="32" bestFit="1" customWidth="1"/>
    <col min="9487" max="9729" width="9" style="32"/>
    <col min="9730" max="9730" width="25.25" style="32" customWidth="1"/>
    <col min="9731" max="9731" width="15.25" style="32" customWidth="1"/>
    <col min="9732" max="9732" width="18.375" style="32" bestFit="1" customWidth="1"/>
    <col min="9733" max="9733" width="9.25" style="32" customWidth="1"/>
    <col min="9734" max="9734" width="13" style="32" customWidth="1"/>
    <col min="9735" max="9735" width="6.375" style="32" customWidth="1"/>
    <col min="9736" max="9736" width="13" style="32" customWidth="1"/>
    <col min="9737" max="9737" width="15.125" style="32" bestFit="1" customWidth="1"/>
    <col min="9738" max="9739" width="9" style="32" customWidth="1"/>
    <col min="9740" max="9740" width="12.125" style="32" customWidth="1"/>
    <col min="9741" max="9741" width="14.5" style="32" customWidth="1"/>
    <col min="9742" max="9742" width="7.25" style="32" bestFit="1" customWidth="1"/>
    <col min="9743" max="9985" width="9" style="32"/>
    <col min="9986" max="9986" width="25.25" style="32" customWidth="1"/>
    <col min="9987" max="9987" width="15.25" style="32" customWidth="1"/>
    <col min="9988" max="9988" width="18.375" style="32" bestFit="1" customWidth="1"/>
    <col min="9989" max="9989" width="9.25" style="32" customWidth="1"/>
    <col min="9990" max="9990" width="13" style="32" customWidth="1"/>
    <col min="9991" max="9991" width="6.375" style="32" customWidth="1"/>
    <col min="9992" max="9992" width="13" style="32" customWidth="1"/>
    <col min="9993" max="9993" width="15.125" style="32" bestFit="1" customWidth="1"/>
    <col min="9994" max="9995" width="9" style="32" customWidth="1"/>
    <col min="9996" max="9996" width="12.125" style="32" customWidth="1"/>
    <col min="9997" max="9997" width="14.5" style="32" customWidth="1"/>
    <col min="9998" max="9998" width="7.25" style="32" bestFit="1" customWidth="1"/>
    <col min="9999" max="10241" width="9" style="32"/>
    <col min="10242" max="10242" width="25.25" style="32" customWidth="1"/>
    <col min="10243" max="10243" width="15.25" style="32" customWidth="1"/>
    <col min="10244" max="10244" width="18.375" style="32" bestFit="1" customWidth="1"/>
    <col min="10245" max="10245" width="9.25" style="32" customWidth="1"/>
    <col min="10246" max="10246" width="13" style="32" customWidth="1"/>
    <col min="10247" max="10247" width="6.375" style="32" customWidth="1"/>
    <col min="10248" max="10248" width="13" style="32" customWidth="1"/>
    <col min="10249" max="10249" width="15.125" style="32" bestFit="1" customWidth="1"/>
    <col min="10250" max="10251" width="9" style="32" customWidth="1"/>
    <col min="10252" max="10252" width="12.125" style="32" customWidth="1"/>
    <col min="10253" max="10253" width="14.5" style="32" customWidth="1"/>
    <col min="10254" max="10254" width="7.25" style="32" bestFit="1" customWidth="1"/>
    <col min="10255" max="10497" width="9" style="32"/>
    <col min="10498" max="10498" width="25.25" style="32" customWidth="1"/>
    <col min="10499" max="10499" width="15.25" style="32" customWidth="1"/>
    <col min="10500" max="10500" width="18.375" style="32" bestFit="1" customWidth="1"/>
    <col min="10501" max="10501" width="9.25" style="32" customWidth="1"/>
    <col min="10502" max="10502" width="13" style="32" customWidth="1"/>
    <col min="10503" max="10503" width="6.375" style="32" customWidth="1"/>
    <col min="10504" max="10504" width="13" style="32" customWidth="1"/>
    <col min="10505" max="10505" width="15.125" style="32" bestFit="1" customWidth="1"/>
    <col min="10506" max="10507" width="9" style="32" customWidth="1"/>
    <col min="10508" max="10508" width="12.125" style="32" customWidth="1"/>
    <col min="10509" max="10509" width="14.5" style="32" customWidth="1"/>
    <col min="10510" max="10510" width="7.25" style="32" bestFit="1" customWidth="1"/>
    <col min="10511" max="10753" width="9" style="32"/>
    <col min="10754" max="10754" width="25.25" style="32" customWidth="1"/>
    <col min="10755" max="10755" width="15.25" style="32" customWidth="1"/>
    <col min="10756" max="10756" width="18.375" style="32" bestFit="1" customWidth="1"/>
    <col min="10757" max="10757" width="9.25" style="32" customWidth="1"/>
    <col min="10758" max="10758" width="13" style="32" customWidth="1"/>
    <col min="10759" max="10759" width="6.375" style="32" customWidth="1"/>
    <col min="10760" max="10760" width="13" style="32" customWidth="1"/>
    <col min="10761" max="10761" width="15.125" style="32" bestFit="1" customWidth="1"/>
    <col min="10762" max="10763" width="9" style="32" customWidth="1"/>
    <col min="10764" max="10764" width="12.125" style="32" customWidth="1"/>
    <col min="10765" max="10765" width="14.5" style="32" customWidth="1"/>
    <col min="10766" max="10766" width="7.25" style="32" bestFit="1" customWidth="1"/>
    <col min="10767" max="11009" width="9" style="32"/>
    <col min="11010" max="11010" width="25.25" style="32" customWidth="1"/>
    <col min="11011" max="11011" width="15.25" style="32" customWidth="1"/>
    <col min="11012" max="11012" width="18.375" style="32" bestFit="1" customWidth="1"/>
    <col min="11013" max="11013" width="9.25" style="32" customWidth="1"/>
    <col min="11014" max="11014" width="13" style="32" customWidth="1"/>
    <col min="11015" max="11015" width="6.375" style="32" customWidth="1"/>
    <col min="11016" max="11016" width="13" style="32" customWidth="1"/>
    <col min="11017" max="11017" width="15.125" style="32" bestFit="1" customWidth="1"/>
    <col min="11018" max="11019" width="9" style="32" customWidth="1"/>
    <col min="11020" max="11020" width="12.125" style="32" customWidth="1"/>
    <col min="11021" max="11021" width="14.5" style="32" customWidth="1"/>
    <col min="11022" max="11022" width="7.25" style="32" bestFit="1" customWidth="1"/>
    <col min="11023" max="11265" width="9" style="32"/>
    <col min="11266" max="11266" width="25.25" style="32" customWidth="1"/>
    <col min="11267" max="11267" width="15.25" style="32" customWidth="1"/>
    <col min="11268" max="11268" width="18.375" style="32" bestFit="1" customWidth="1"/>
    <col min="11269" max="11269" width="9.25" style="32" customWidth="1"/>
    <col min="11270" max="11270" width="13" style="32" customWidth="1"/>
    <col min="11271" max="11271" width="6.375" style="32" customWidth="1"/>
    <col min="11272" max="11272" width="13" style="32" customWidth="1"/>
    <col min="11273" max="11273" width="15.125" style="32" bestFit="1" customWidth="1"/>
    <col min="11274" max="11275" width="9" style="32" customWidth="1"/>
    <col min="11276" max="11276" width="12.125" style="32" customWidth="1"/>
    <col min="11277" max="11277" width="14.5" style="32" customWidth="1"/>
    <col min="11278" max="11278" width="7.25" style="32" bestFit="1" customWidth="1"/>
    <col min="11279" max="11521" width="9" style="32"/>
    <col min="11522" max="11522" width="25.25" style="32" customWidth="1"/>
    <col min="11523" max="11523" width="15.25" style="32" customWidth="1"/>
    <col min="11524" max="11524" width="18.375" style="32" bestFit="1" customWidth="1"/>
    <col min="11525" max="11525" width="9.25" style="32" customWidth="1"/>
    <col min="11526" max="11526" width="13" style="32" customWidth="1"/>
    <col min="11527" max="11527" width="6.375" style="32" customWidth="1"/>
    <col min="11528" max="11528" width="13" style="32" customWidth="1"/>
    <col min="11529" max="11529" width="15.125" style="32" bestFit="1" customWidth="1"/>
    <col min="11530" max="11531" width="9" style="32" customWidth="1"/>
    <col min="11532" max="11532" width="12.125" style="32" customWidth="1"/>
    <col min="11533" max="11533" width="14.5" style="32" customWidth="1"/>
    <col min="11534" max="11534" width="7.25" style="32" bestFit="1" customWidth="1"/>
    <col min="11535" max="11777" width="9" style="32"/>
    <col min="11778" max="11778" width="25.25" style="32" customWidth="1"/>
    <col min="11779" max="11779" width="15.25" style="32" customWidth="1"/>
    <col min="11780" max="11780" width="18.375" style="32" bestFit="1" customWidth="1"/>
    <col min="11781" max="11781" width="9.25" style="32" customWidth="1"/>
    <col min="11782" max="11782" width="13" style="32" customWidth="1"/>
    <col min="11783" max="11783" width="6.375" style="32" customWidth="1"/>
    <col min="11784" max="11784" width="13" style="32" customWidth="1"/>
    <col min="11785" max="11785" width="15.125" style="32" bestFit="1" customWidth="1"/>
    <col min="11786" max="11787" width="9" style="32" customWidth="1"/>
    <col min="11788" max="11788" width="12.125" style="32" customWidth="1"/>
    <col min="11789" max="11789" width="14.5" style="32" customWidth="1"/>
    <col min="11790" max="11790" width="7.25" style="32" bestFit="1" customWidth="1"/>
    <col min="11791" max="12033" width="9" style="32"/>
    <col min="12034" max="12034" width="25.25" style="32" customWidth="1"/>
    <col min="12035" max="12035" width="15.25" style="32" customWidth="1"/>
    <col min="12036" max="12036" width="18.375" style="32" bestFit="1" customWidth="1"/>
    <col min="12037" max="12037" width="9.25" style="32" customWidth="1"/>
    <col min="12038" max="12038" width="13" style="32" customWidth="1"/>
    <col min="12039" max="12039" width="6.375" style="32" customWidth="1"/>
    <col min="12040" max="12040" width="13" style="32" customWidth="1"/>
    <col min="12041" max="12041" width="15.125" style="32" bestFit="1" customWidth="1"/>
    <col min="12042" max="12043" width="9" style="32" customWidth="1"/>
    <col min="12044" max="12044" width="12.125" style="32" customWidth="1"/>
    <col min="12045" max="12045" width="14.5" style="32" customWidth="1"/>
    <col min="12046" max="12046" width="7.25" style="32" bestFit="1" customWidth="1"/>
    <col min="12047" max="12289" width="9" style="32"/>
    <col min="12290" max="12290" width="25.25" style="32" customWidth="1"/>
    <col min="12291" max="12291" width="15.25" style="32" customWidth="1"/>
    <col min="12292" max="12292" width="18.375" style="32" bestFit="1" customWidth="1"/>
    <col min="12293" max="12293" width="9.25" style="32" customWidth="1"/>
    <col min="12294" max="12294" width="13" style="32" customWidth="1"/>
    <col min="12295" max="12295" width="6.375" style="32" customWidth="1"/>
    <col min="12296" max="12296" width="13" style="32" customWidth="1"/>
    <col min="12297" max="12297" width="15.125" style="32" bestFit="1" customWidth="1"/>
    <col min="12298" max="12299" width="9" style="32" customWidth="1"/>
    <col min="12300" max="12300" width="12.125" style="32" customWidth="1"/>
    <col min="12301" max="12301" width="14.5" style="32" customWidth="1"/>
    <col min="12302" max="12302" width="7.25" style="32" bestFit="1" customWidth="1"/>
    <col min="12303" max="12545" width="9" style="32"/>
    <col min="12546" max="12546" width="25.25" style="32" customWidth="1"/>
    <col min="12547" max="12547" width="15.25" style="32" customWidth="1"/>
    <col min="12548" max="12548" width="18.375" style="32" bestFit="1" customWidth="1"/>
    <col min="12549" max="12549" width="9.25" style="32" customWidth="1"/>
    <col min="12550" max="12550" width="13" style="32" customWidth="1"/>
    <col min="12551" max="12551" width="6.375" style="32" customWidth="1"/>
    <col min="12552" max="12552" width="13" style="32" customWidth="1"/>
    <col min="12553" max="12553" width="15.125" style="32" bestFit="1" customWidth="1"/>
    <col min="12554" max="12555" width="9" style="32" customWidth="1"/>
    <col min="12556" max="12556" width="12.125" style="32" customWidth="1"/>
    <col min="12557" max="12557" width="14.5" style="32" customWidth="1"/>
    <col min="12558" max="12558" width="7.25" style="32" bestFit="1" customWidth="1"/>
    <col min="12559" max="12801" width="9" style="32"/>
    <col min="12802" max="12802" width="25.25" style="32" customWidth="1"/>
    <col min="12803" max="12803" width="15.25" style="32" customWidth="1"/>
    <col min="12804" max="12804" width="18.375" style="32" bestFit="1" customWidth="1"/>
    <col min="12805" max="12805" width="9.25" style="32" customWidth="1"/>
    <col min="12806" max="12806" width="13" style="32" customWidth="1"/>
    <col min="12807" max="12807" width="6.375" style="32" customWidth="1"/>
    <col min="12808" max="12808" width="13" style="32" customWidth="1"/>
    <col min="12809" max="12809" width="15.125" style="32" bestFit="1" customWidth="1"/>
    <col min="12810" max="12811" width="9" style="32" customWidth="1"/>
    <col min="12812" max="12812" width="12.125" style="32" customWidth="1"/>
    <col min="12813" max="12813" width="14.5" style="32" customWidth="1"/>
    <col min="12814" max="12814" width="7.25" style="32" bestFit="1" customWidth="1"/>
    <col min="12815" max="13057" width="9" style="32"/>
    <col min="13058" max="13058" width="25.25" style="32" customWidth="1"/>
    <col min="13059" max="13059" width="15.25" style="32" customWidth="1"/>
    <col min="13060" max="13060" width="18.375" style="32" bestFit="1" customWidth="1"/>
    <col min="13061" max="13061" width="9.25" style="32" customWidth="1"/>
    <col min="13062" max="13062" width="13" style="32" customWidth="1"/>
    <col min="13063" max="13063" width="6.375" style="32" customWidth="1"/>
    <col min="13064" max="13064" width="13" style="32" customWidth="1"/>
    <col min="13065" max="13065" width="15.125" style="32" bestFit="1" customWidth="1"/>
    <col min="13066" max="13067" width="9" style="32" customWidth="1"/>
    <col min="13068" max="13068" width="12.125" style="32" customWidth="1"/>
    <col min="13069" max="13069" width="14.5" style="32" customWidth="1"/>
    <col min="13070" max="13070" width="7.25" style="32" bestFit="1" customWidth="1"/>
    <col min="13071" max="13313" width="9" style="32"/>
    <col min="13314" max="13314" width="25.25" style="32" customWidth="1"/>
    <col min="13315" max="13315" width="15.25" style="32" customWidth="1"/>
    <col min="13316" max="13316" width="18.375" style="32" bestFit="1" customWidth="1"/>
    <col min="13317" max="13317" width="9.25" style="32" customWidth="1"/>
    <col min="13318" max="13318" width="13" style="32" customWidth="1"/>
    <col min="13319" max="13319" width="6.375" style="32" customWidth="1"/>
    <col min="13320" max="13320" width="13" style="32" customWidth="1"/>
    <col min="13321" max="13321" width="15.125" style="32" bestFit="1" customWidth="1"/>
    <col min="13322" max="13323" width="9" style="32" customWidth="1"/>
    <col min="13324" max="13324" width="12.125" style="32" customWidth="1"/>
    <col min="13325" max="13325" width="14.5" style="32" customWidth="1"/>
    <col min="13326" max="13326" width="7.25" style="32" bestFit="1" customWidth="1"/>
    <col min="13327" max="13569" width="9" style="32"/>
    <col min="13570" max="13570" width="25.25" style="32" customWidth="1"/>
    <col min="13571" max="13571" width="15.25" style="32" customWidth="1"/>
    <col min="13572" max="13572" width="18.375" style="32" bestFit="1" customWidth="1"/>
    <col min="13573" max="13573" width="9.25" style="32" customWidth="1"/>
    <col min="13574" max="13574" width="13" style="32" customWidth="1"/>
    <col min="13575" max="13575" width="6.375" style="32" customWidth="1"/>
    <col min="13576" max="13576" width="13" style="32" customWidth="1"/>
    <col min="13577" max="13577" width="15.125" style="32" bestFit="1" customWidth="1"/>
    <col min="13578" max="13579" width="9" style="32" customWidth="1"/>
    <col min="13580" max="13580" width="12.125" style="32" customWidth="1"/>
    <col min="13581" max="13581" width="14.5" style="32" customWidth="1"/>
    <col min="13582" max="13582" width="7.25" style="32" bestFit="1" customWidth="1"/>
    <col min="13583" max="13825" width="9" style="32"/>
    <col min="13826" max="13826" width="25.25" style="32" customWidth="1"/>
    <col min="13827" max="13827" width="15.25" style="32" customWidth="1"/>
    <col min="13828" max="13828" width="18.375" style="32" bestFit="1" customWidth="1"/>
    <col min="13829" max="13829" width="9.25" style="32" customWidth="1"/>
    <col min="13830" max="13830" width="13" style="32" customWidth="1"/>
    <col min="13831" max="13831" width="6.375" style="32" customWidth="1"/>
    <col min="13832" max="13832" width="13" style="32" customWidth="1"/>
    <col min="13833" max="13833" width="15.125" style="32" bestFit="1" customWidth="1"/>
    <col min="13834" max="13835" width="9" style="32" customWidth="1"/>
    <col min="13836" max="13836" width="12.125" style="32" customWidth="1"/>
    <col min="13837" max="13837" width="14.5" style="32" customWidth="1"/>
    <col min="13838" max="13838" width="7.25" style="32" bestFit="1" customWidth="1"/>
    <col min="13839" max="14081" width="9" style="32"/>
    <col min="14082" max="14082" width="25.25" style="32" customWidth="1"/>
    <col min="14083" max="14083" width="15.25" style="32" customWidth="1"/>
    <col min="14084" max="14084" width="18.375" style="32" bestFit="1" customWidth="1"/>
    <col min="14085" max="14085" width="9.25" style="32" customWidth="1"/>
    <col min="14086" max="14086" width="13" style="32" customWidth="1"/>
    <col min="14087" max="14087" width="6.375" style="32" customWidth="1"/>
    <col min="14088" max="14088" width="13" style="32" customWidth="1"/>
    <col min="14089" max="14089" width="15.125" style="32" bestFit="1" customWidth="1"/>
    <col min="14090" max="14091" width="9" style="32" customWidth="1"/>
    <col min="14092" max="14092" width="12.125" style="32" customWidth="1"/>
    <col min="14093" max="14093" width="14.5" style="32" customWidth="1"/>
    <col min="14094" max="14094" width="7.25" style="32" bestFit="1" customWidth="1"/>
    <col min="14095" max="14337" width="9" style="32"/>
    <col min="14338" max="14338" width="25.25" style="32" customWidth="1"/>
    <col min="14339" max="14339" width="15.25" style="32" customWidth="1"/>
    <col min="14340" max="14340" width="18.375" style="32" bestFit="1" customWidth="1"/>
    <col min="14341" max="14341" width="9.25" style="32" customWidth="1"/>
    <col min="14342" max="14342" width="13" style="32" customWidth="1"/>
    <col min="14343" max="14343" width="6.375" style="32" customWidth="1"/>
    <col min="14344" max="14344" width="13" style="32" customWidth="1"/>
    <col min="14345" max="14345" width="15.125" style="32" bestFit="1" customWidth="1"/>
    <col min="14346" max="14347" width="9" style="32" customWidth="1"/>
    <col min="14348" max="14348" width="12.125" style="32" customWidth="1"/>
    <col min="14349" max="14349" width="14.5" style="32" customWidth="1"/>
    <col min="14350" max="14350" width="7.25" style="32" bestFit="1" customWidth="1"/>
    <col min="14351" max="14593" width="9" style="32"/>
    <col min="14594" max="14594" width="25.25" style="32" customWidth="1"/>
    <col min="14595" max="14595" width="15.25" style="32" customWidth="1"/>
    <col min="14596" max="14596" width="18.375" style="32" bestFit="1" customWidth="1"/>
    <col min="14597" max="14597" width="9.25" style="32" customWidth="1"/>
    <col min="14598" max="14598" width="13" style="32" customWidth="1"/>
    <col min="14599" max="14599" width="6.375" style="32" customWidth="1"/>
    <col min="14600" max="14600" width="13" style="32" customWidth="1"/>
    <col min="14601" max="14601" width="15.125" style="32" bestFit="1" customWidth="1"/>
    <col min="14602" max="14603" width="9" style="32" customWidth="1"/>
    <col min="14604" max="14604" width="12.125" style="32" customWidth="1"/>
    <col min="14605" max="14605" width="14.5" style="32" customWidth="1"/>
    <col min="14606" max="14606" width="7.25" style="32" bestFit="1" customWidth="1"/>
    <col min="14607" max="14849" width="9" style="32"/>
    <col min="14850" max="14850" width="25.25" style="32" customWidth="1"/>
    <col min="14851" max="14851" width="15.25" style="32" customWidth="1"/>
    <col min="14852" max="14852" width="18.375" style="32" bestFit="1" customWidth="1"/>
    <col min="14853" max="14853" width="9.25" style="32" customWidth="1"/>
    <col min="14854" max="14854" width="13" style="32" customWidth="1"/>
    <col min="14855" max="14855" width="6.375" style="32" customWidth="1"/>
    <col min="14856" max="14856" width="13" style="32" customWidth="1"/>
    <col min="14857" max="14857" width="15.125" style="32" bestFit="1" customWidth="1"/>
    <col min="14858" max="14859" width="9" style="32" customWidth="1"/>
    <col min="14860" max="14860" width="12.125" style="32" customWidth="1"/>
    <col min="14861" max="14861" width="14.5" style="32" customWidth="1"/>
    <col min="14862" max="14862" width="7.25" style="32" bestFit="1" customWidth="1"/>
    <col min="14863" max="15105" width="9" style="32"/>
    <col min="15106" max="15106" width="25.25" style="32" customWidth="1"/>
    <col min="15107" max="15107" width="15.25" style="32" customWidth="1"/>
    <col min="15108" max="15108" width="18.375" style="32" bestFit="1" customWidth="1"/>
    <col min="15109" max="15109" width="9.25" style="32" customWidth="1"/>
    <col min="15110" max="15110" width="13" style="32" customWidth="1"/>
    <col min="15111" max="15111" width="6.375" style="32" customWidth="1"/>
    <col min="15112" max="15112" width="13" style="32" customWidth="1"/>
    <col min="15113" max="15113" width="15.125" style="32" bestFit="1" customWidth="1"/>
    <col min="15114" max="15115" width="9" style="32" customWidth="1"/>
    <col min="15116" max="15116" width="12.125" style="32" customWidth="1"/>
    <col min="15117" max="15117" width="14.5" style="32" customWidth="1"/>
    <col min="15118" max="15118" width="7.25" style="32" bestFit="1" customWidth="1"/>
    <col min="15119" max="15361" width="9" style="32"/>
    <col min="15362" max="15362" width="25.25" style="32" customWidth="1"/>
    <col min="15363" max="15363" width="15.25" style="32" customWidth="1"/>
    <col min="15364" max="15364" width="18.375" style="32" bestFit="1" customWidth="1"/>
    <col min="15365" max="15365" width="9.25" style="32" customWidth="1"/>
    <col min="15366" max="15366" width="13" style="32" customWidth="1"/>
    <col min="15367" max="15367" width="6.375" style="32" customWidth="1"/>
    <col min="15368" max="15368" width="13" style="32" customWidth="1"/>
    <col min="15369" max="15369" width="15.125" style="32" bestFit="1" customWidth="1"/>
    <col min="15370" max="15371" width="9" style="32" customWidth="1"/>
    <col min="15372" max="15372" width="12.125" style="32" customWidth="1"/>
    <col min="15373" max="15373" width="14.5" style="32" customWidth="1"/>
    <col min="15374" max="15374" width="7.25" style="32" bestFit="1" customWidth="1"/>
    <col min="15375" max="15617" width="9" style="32"/>
    <col min="15618" max="15618" width="25.25" style="32" customWidth="1"/>
    <col min="15619" max="15619" width="15.25" style="32" customWidth="1"/>
    <col min="15620" max="15620" width="18.375" style="32" bestFit="1" customWidth="1"/>
    <col min="15621" max="15621" width="9.25" style="32" customWidth="1"/>
    <col min="15622" max="15622" width="13" style="32" customWidth="1"/>
    <col min="15623" max="15623" width="6.375" style="32" customWidth="1"/>
    <col min="15624" max="15624" width="13" style="32" customWidth="1"/>
    <col min="15625" max="15625" width="15.125" style="32" bestFit="1" customWidth="1"/>
    <col min="15626" max="15627" width="9" style="32" customWidth="1"/>
    <col min="15628" max="15628" width="12.125" style="32" customWidth="1"/>
    <col min="15629" max="15629" width="14.5" style="32" customWidth="1"/>
    <col min="15630" max="15630" width="7.25" style="32" bestFit="1" customWidth="1"/>
    <col min="15631" max="15873" width="9" style="32"/>
    <col min="15874" max="15874" width="25.25" style="32" customWidth="1"/>
    <col min="15875" max="15875" width="15.25" style="32" customWidth="1"/>
    <col min="15876" max="15876" width="18.375" style="32" bestFit="1" customWidth="1"/>
    <col min="15877" max="15877" width="9.25" style="32" customWidth="1"/>
    <col min="15878" max="15878" width="13" style="32" customWidth="1"/>
    <col min="15879" max="15879" width="6.375" style="32" customWidth="1"/>
    <col min="15880" max="15880" width="13" style="32" customWidth="1"/>
    <col min="15881" max="15881" width="15.125" style="32" bestFit="1" customWidth="1"/>
    <col min="15882" max="15883" width="9" style="32" customWidth="1"/>
    <col min="15884" max="15884" width="12.125" style="32" customWidth="1"/>
    <col min="15885" max="15885" width="14.5" style="32" customWidth="1"/>
    <col min="15886" max="15886" width="7.25" style="32" bestFit="1" customWidth="1"/>
    <col min="15887" max="16129" width="9" style="32"/>
    <col min="16130" max="16130" width="25.25" style="32" customWidth="1"/>
    <col min="16131" max="16131" width="15.25" style="32" customWidth="1"/>
    <col min="16132" max="16132" width="18.375" style="32" bestFit="1" customWidth="1"/>
    <col min="16133" max="16133" width="9.25" style="32" customWidth="1"/>
    <col min="16134" max="16134" width="13" style="32" customWidth="1"/>
    <col min="16135" max="16135" width="6.375" style="32" customWidth="1"/>
    <col min="16136" max="16136" width="13" style="32" customWidth="1"/>
    <col min="16137" max="16137" width="15.125" style="32" bestFit="1" customWidth="1"/>
    <col min="16138" max="16139" width="9" style="32" customWidth="1"/>
    <col min="16140" max="16140" width="12.125" style="32" customWidth="1"/>
    <col min="16141" max="16141" width="14.5" style="32" customWidth="1"/>
    <col min="16142" max="16142" width="7.25" style="32" bestFit="1" customWidth="1"/>
    <col min="16143" max="16384" width="9" style="32"/>
  </cols>
  <sheetData>
    <row r="1" spans="1:15">
      <c r="A1" s="32" t="s">
        <v>0</v>
      </c>
      <c r="B1" s="33" t="str">
        <f>[4]合計!C3</f>
        <v>札幌市</v>
      </c>
      <c r="I1" s="32" t="s">
        <v>51</v>
      </c>
      <c r="K1" s="35" t="s">
        <v>52</v>
      </c>
    </row>
    <row r="2" spans="1:15" ht="54" customHeight="1">
      <c r="B2" s="36"/>
      <c r="E2" s="817" t="s">
        <v>53</v>
      </c>
      <c r="F2" s="817"/>
      <c r="G2" s="817"/>
      <c r="H2" s="37">
        <f>SUMIF(E8:E289,"PPS",H8:H289)</f>
        <v>2173556.0630000001</v>
      </c>
      <c r="I2" s="38"/>
      <c r="J2" s="35"/>
    </row>
    <row r="3" spans="1:15" ht="57" customHeight="1">
      <c r="B3" s="34"/>
      <c r="E3" s="817" t="s">
        <v>54</v>
      </c>
      <c r="F3" s="817"/>
      <c r="G3" s="817"/>
      <c r="H3" s="37">
        <f>M7</f>
        <v>2301556</v>
      </c>
      <c r="I3" s="38"/>
      <c r="J3" s="39"/>
    </row>
    <row r="4" spans="1:15" s="39" customFormat="1" ht="55.5" customHeight="1">
      <c r="B4" s="40"/>
      <c r="E4" s="817" t="s">
        <v>55</v>
      </c>
      <c r="F4" s="817"/>
      <c r="G4" s="817"/>
      <c r="H4" s="41">
        <f>H3/I7</f>
        <v>0.94986259002633466</v>
      </c>
      <c r="I4" s="38"/>
      <c r="K4" s="42"/>
      <c r="L4" s="42"/>
    </row>
    <row r="5" spans="1:15" s="34" customFormat="1" ht="17.25" customHeight="1">
      <c r="B5" s="43"/>
      <c r="E5" s="44"/>
      <c r="F5" s="44"/>
      <c r="G5" s="44"/>
      <c r="H5" s="45"/>
      <c r="I5" s="46"/>
      <c r="J5" s="43"/>
      <c r="K5" s="47"/>
      <c r="L5" s="47"/>
    </row>
    <row r="6" spans="1:15"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5" s="54" customFormat="1" ht="14.25" thickBot="1">
      <c r="B7" s="55" t="s">
        <v>69</v>
      </c>
      <c r="C7" s="55"/>
      <c r="D7" s="55"/>
      <c r="E7" s="55"/>
      <c r="F7" s="55"/>
      <c r="G7" s="55"/>
      <c r="H7" s="56">
        <f>SUM(H8:H289)</f>
        <v>2821713.4799999991</v>
      </c>
      <c r="I7" s="56">
        <f>SUM(I8:I289)</f>
        <v>2423041</v>
      </c>
      <c r="J7" s="57"/>
      <c r="K7" s="58">
        <f>SUM(K8:K289)</f>
        <v>32038</v>
      </c>
      <c r="L7" s="59">
        <v>8194</v>
      </c>
      <c r="M7" s="533">
        <f>SUM(M8:M289)</f>
        <v>2301556</v>
      </c>
    </row>
    <row r="8" spans="1:15" ht="27.75" thickTop="1">
      <c r="A8" s="32">
        <v>1</v>
      </c>
      <c r="B8" s="111" t="s">
        <v>1242</v>
      </c>
      <c r="C8" s="72" t="s">
        <v>1243</v>
      </c>
      <c r="D8" s="72" t="s">
        <v>1244</v>
      </c>
      <c r="E8" s="72" t="s">
        <v>127</v>
      </c>
      <c r="F8" s="72" t="s">
        <v>1245</v>
      </c>
      <c r="G8" s="503">
        <v>6</v>
      </c>
      <c r="H8" s="534">
        <v>81984.481</v>
      </c>
      <c r="I8" s="451">
        <v>81984</v>
      </c>
      <c r="J8" s="535">
        <f t="shared" ref="J8:J71" si="0">H8/I8</f>
        <v>1.0000058669984386</v>
      </c>
      <c r="K8" s="66">
        <v>970</v>
      </c>
      <c r="L8" s="66">
        <v>4599300</v>
      </c>
      <c r="M8" s="536">
        <v>81948</v>
      </c>
      <c r="O8" s="537"/>
    </row>
    <row r="9" spans="1:15" ht="27">
      <c r="A9" s="32">
        <v>2</v>
      </c>
      <c r="B9" s="111" t="s">
        <v>1246</v>
      </c>
      <c r="C9" s="72" t="s">
        <v>1243</v>
      </c>
      <c r="D9" s="72" t="s">
        <v>1244</v>
      </c>
      <c r="E9" s="72" t="s">
        <v>127</v>
      </c>
      <c r="F9" s="72" t="s">
        <v>1245</v>
      </c>
      <c r="G9" s="503">
        <v>1</v>
      </c>
      <c r="H9" s="538">
        <v>4205.32</v>
      </c>
      <c r="I9" s="451">
        <v>4205</v>
      </c>
      <c r="J9" s="523">
        <f t="shared" si="0"/>
        <v>1.0000760998810938</v>
      </c>
      <c r="K9" s="451">
        <v>434</v>
      </c>
      <c r="L9" s="66">
        <v>256320</v>
      </c>
      <c r="M9" s="99">
        <v>4205</v>
      </c>
      <c r="O9" s="537"/>
    </row>
    <row r="10" spans="1:15" ht="27">
      <c r="A10" s="32">
        <v>3</v>
      </c>
      <c r="B10" s="111" t="s">
        <v>1247</v>
      </c>
      <c r="C10" s="72" t="s">
        <v>1248</v>
      </c>
      <c r="D10" s="72" t="s">
        <v>1249</v>
      </c>
      <c r="E10" s="72" t="s">
        <v>99</v>
      </c>
      <c r="F10" s="72" t="s">
        <v>1245</v>
      </c>
      <c r="G10" s="503">
        <v>2</v>
      </c>
      <c r="H10" s="538">
        <v>50739.726000000002</v>
      </c>
      <c r="I10" s="451">
        <v>52778</v>
      </c>
      <c r="J10" s="523">
        <f t="shared" si="0"/>
        <v>0.96138023418848773</v>
      </c>
      <c r="K10" s="66">
        <v>439</v>
      </c>
      <c r="L10" s="66">
        <v>2921000</v>
      </c>
      <c r="M10" s="99">
        <v>50740</v>
      </c>
      <c r="O10" s="537"/>
    </row>
    <row r="11" spans="1:15" ht="40.5">
      <c r="A11" s="32">
        <v>4</v>
      </c>
      <c r="B11" s="111" t="s">
        <v>1250</v>
      </c>
      <c r="C11" s="72" t="s">
        <v>1251</v>
      </c>
      <c r="D11" s="72" t="s">
        <v>1249</v>
      </c>
      <c r="E11" s="72" t="s">
        <v>99</v>
      </c>
      <c r="F11" s="72" t="s">
        <v>745</v>
      </c>
      <c r="G11" s="503">
        <v>2</v>
      </c>
      <c r="H11" s="538">
        <v>1996.048</v>
      </c>
      <c r="I11" s="451"/>
      <c r="J11" s="523" t="e">
        <f t="shared" si="0"/>
        <v>#DIV/0!</v>
      </c>
      <c r="K11" s="66">
        <v>38</v>
      </c>
      <c r="L11" s="66">
        <v>102919</v>
      </c>
      <c r="M11" s="99"/>
      <c r="O11" s="537"/>
    </row>
    <row r="12" spans="1:15" ht="27">
      <c r="A12" s="32">
        <v>5</v>
      </c>
      <c r="B12" s="111" t="s">
        <v>1252</v>
      </c>
      <c r="C12" s="72" t="s">
        <v>1253</v>
      </c>
      <c r="D12" s="72" t="s">
        <v>228</v>
      </c>
      <c r="E12" s="72" t="s">
        <v>99</v>
      </c>
      <c r="F12" s="72" t="s">
        <v>1245</v>
      </c>
      <c r="G12" s="503">
        <v>5</v>
      </c>
      <c r="H12" s="538">
        <v>17795.503000000001</v>
      </c>
      <c r="I12" s="451">
        <v>18611</v>
      </c>
      <c r="J12" s="523">
        <f t="shared" si="0"/>
        <v>0.95618198914620389</v>
      </c>
      <c r="K12" s="451" t="s">
        <v>1254</v>
      </c>
      <c r="L12" s="66">
        <v>941787</v>
      </c>
      <c r="M12" s="99">
        <v>17796</v>
      </c>
      <c r="O12" s="537"/>
    </row>
    <row r="13" spans="1:15" s="73" customFormat="1" ht="27">
      <c r="A13" s="73">
        <v>6</v>
      </c>
      <c r="B13" s="111" t="s">
        <v>1255</v>
      </c>
      <c r="C13" s="72" t="s">
        <v>1253</v>
      </c>
      <c r="D13" s="72" t="s">
        <v>228</v>
      </c>
      <c r="E13" s="72" t="s">
        <v>99</v>
      </c>
      <c r="F13" s="72" t="s">
        <v>1245</v>
      </c>
      <c r="G13" s="503">
        <v>5</v>
      </c>
      <c r="H13" s="539">
        <v>12588.242</v>
      </c>
      <c r="I13" s="451">
        <v>13097</v>
      </c>
      <c r="J13" s="523">
        <f t="shared" si="0"/>
        <v>0.9611546155608155</v>
      </c>
      <c r="K13" s="451" t="s">
        <v>1254</v>
      </c>
      <c r="L13" s="66">
        <v>681273</v>
      </c>
      <c r="M13" s="99">
        <v>12588</v>
      </c>
      <c r="O13" s="537"/>
    </row>
    <row r="14" spans="1:15" s="73" customFormat="1" ht="27">
      <c r="A14" s="32">
        <v>7</v>
      </c>
      <c r="B14" s="111" t="s">
        <v>1256</v>
      </c>
      <c r="C14" s="72" t="s">
        <v>1253</v>
      </c>
      <c r="D14" s="72" t="s">
        <v>1257</v>
      </c>
      <c r="E14" s="72" t="s">
        <v>99</v>
      </c>
      <c r="F14" s="72" t="s">
        <v>1245</v>
      </c>
      <c r="G14" s="503">
        <v>4</v>
      </c>
      <c r="H14" s="539">
        <v>26434.931</v>
      </c>
      <c r="I14" s="451"/>
      <c r="J14" s="523" t="e">
        <f t="shared" si="0"/>
        <v>#DIV/0!</v>
      </c>
      <c r="K14" s="451" t="s">
        <v>1254</v>
      </c>
      <c r="L14" s="66">
        <v>983763</v>
      </c>
      <c r="M14" s="99"/>
      <c r="O14" s="537"/>
    </row>
    <row r="15" spans="1:15" ht="27">
      <c r="A15" s="32">
        <v>8</v>
      </c>
      <c r="B15" s="111" t="s">
        <v>1258</v>
      </c>
      <c r="C15" s="72" t="s">
        <v>1253</v>
      </c>
      <c r="D15" s="72" t="s">
        <v>1257</v>
      </c>
      <c r="E15" s="72" t="s">
        <v>99</v>
      </c>
      <c r="F15" s="72" t="s">
        <v>1245</v>
      </c>
      <c r="G15" s="503">
        <v>4</v>
      </c>
      <c r="H15" s="538">
        <v>59318.237999999998</v>
      </c>
      <c r="I15" s="451"/>
      <c r="J15" s="523" t="e">
        <f t="shared" si="0"/>
        <v>#DIV/0!</v>
      </c>
      <c r="K15" s="451" t="s">
        <v>1254</v>
      </c>
      <c r="L15" s="66">
        <v>2136487</v>
      </c>
      <c r="M15" s="99"/>
      <c r="O15" s="537"/>
    </row>
    <row r="16" spans="1:15" ht="27">
      <c r="A16" s="32">
        <v>9</v>
      </c>
      <c r="B16" s="72" t="s">
        <v>1259</v>
      </c>
      <c r="C16" s="72" t="s">
        <v>1253</v>
      </c>
      <c r="D16" s="72" t="s">
        <v>1260</v>
      </c>
      <c r="E16" s="72" t="s">
        <v>99</v>
      </c>
      <c r="F16" s="234" t="s">
        <v>1245</v>
      </c>
      <c r="G16" s="90">
        <v>2</v>
      </c>
      <c r="H16" s="538">
        <v>42739.565000000002</v>
      </c>
      <c r="I16" s="540"/>
      <c r="J16" s="523" t="e">
        <f t="shared" si="0"/>
        <v>#DIV/0!</v>
      </c>
      <c r="K16" s="451" t="s">
        <v>1254</v>
      </c>
      <c r="L16" s="66">
        <v>1252782</v>
      </c>
      <c r="M16" s="99"/>
      <c r="O16" s="537"/>
    </row>
    <row r="17" spans="1:15" ht="27">
      <c r="A17" s="32">
        <v>10</v>
      </c>
      <c r="B17" s="72" t="s">
        <v>1261</v>
      </c>
      <c r="C17" s="72" t="s">
        <v>1262</v>
      </c>
      <c r="D17" s="72" t="s">
        <v>228</v>
      </c>
      <c r="E17" s="72" t="s">
        <v>99</v>
      </c>
      <c r="F17" s="234" t="s">
        <v>1245</v>
      </c>
      <c r="G17" s="90">
        <v>5</v>
      </c>
      <c r="H17" s="538">
        <v>31344.754000000001</v>
      </c>
      <c r="I17" s="540"/>
      <c r="J17" s="523" t="e">
        <f t="shared" si="0"/>
        <v>#DIV/0!</v>
      </c>
      <c r="K17" s="451">
        <v>850</v>
      </c>
      <c r="L17" s="66">
        <v>1562950</v>
      </c>
      <c r="M17" s="99"/>
      <c r="O17" s="537"/>
    </row>
    <row r="18" spans="1:15" ht="27">
      <c r="A18" s="32">
        <v>11</v>
      </c>
      <c r="B18" s="72" t="s">
        <v>1263</v>
      </c>
      <c r="C18" s="72" t="s">
        <v>1264</v>
      </c>
      <c r="D18" s="72" t="s">
        <v>1260</v>
      </c>
      <c r="E18" s="72" t="s">
        <v>99</v>
      </c>
      <c r="F18" s="234" t="s">
        <v>745</v>
      </c>
      <c r="G18" s="90">
        <v>3</v>
      </c>
      <c r="H18" s="538">
        <v>18455.188999999998</v>
      </c>
      <c r="I18" s="540"/>
      <c r="J18" s="523" t="e">
        <f t="shared" si="0"/>
        <v>#DIV/0!</v>
      </c>
      <c r="K18" s="451" t="s">
        <v>1254</v>
      </c>
      <c r="L18" s="66">
        <v>707693</v>
      </c>
      <c r="M18" s="99"/>
      <c r="O18" s="537"/>
    </row>
    <row r="19" spans="1:15" ht="27">
      <c r="A19" s="73">
        <v>12</v>
      </c>
      <c r="B19" s="72" t="s">
        <v>1265</v>
      </c>
      <c r="C19" s="72" t="s">
        <v>1266</v>
      </c>
      <c r="D19" s="72" t="s">
        <v>1257</v>
      </c>
      <c r="E19" s="234" t="s">
        <v>99</v>
      </c>
      <c r="F19" s="234" t="s">
        <v>745</v>
      </c>
      <c r="G19" s="90">
        <v>4</v>
      </c>
      <c r="H19" s="538">
        <v>1431.2190000000001</v>
      </c>
      <c r="I19" s="540"/>
      <c r="J19" s="523" t="e">
        <f t="shared" si="0"/>
        <v>#DIV/0!</v>
      </c>
      <c r="K19" s="451" t="s">
        <v>1267</v>
      </c>
      <c r="L19" s="66">
        <v>50082</v>
      </c>
      <c r="M19" s="99"/>
      <c r="O19" s="537"/>
    </row>
    <row r="20" spans="1:15" ht="27">
      <c r="A20" s="32">
        <v>13</v>
      </c>
      <c r="B20" s="72" t="s">
        <v>1268</v>
      </c>
      <c r="C20" s="72" t="s">
        <v>1269</v>
      </c>
      <c r="D20" s="72" t="s">
        <v>1249</v>
      </c>
      <c r="E20" s="234" t="s">
        <v>99</v>
      </c>
      <c r="F20" s="234" t="s">
        <v>1245</v>
      </c>
      <c r="G20" s="90">
        <v>6</v>
      </c>
      <c r="H20" s="538">
        <v>106883.92</v>
      </c>
      <c r="I20" s="540">
        <v>120646</v>
      </c>
      <c r="J20" s="523">
        <f t="shared" si="0"/>
        <v>0.88593007642192856</v>
      </c>
      <c r="K20" s="66">
        <v>1600</v>
      </c>
      <c r="L20" s="66">
        <v>6790000</v>
      </c>
      <c r="M20" s="99">
        <v>106884</v>
      </c>
      <c r="O20" s="537"/>
    </row>
    <row r="21" spans="1:15" ht="27">
      <c r="A21" s="32">
        <v>14</v>
      </c>
      <c r="B21" s="72" t="s">
        <v>1270</v>
      </c>
      <c r="C21" s="72" t="s">
        <v>1271</v>
      </c>
      <c r="D21" s="72" t="s">
        <v>1244</v>
      </c>
      <c r="E21" s="234" t="s">
        <v>127</v>
      </c>
      <c r="F21" s="234" t="s">
        <v>745</v>
      </c>
      <c r="G21" s="90">
        <v>2</v>
      </c>
      <c r="H21" s="538">
        <v>3737.22</v>
      </c>
      <c r="I21" s="540">
        <v>3737</v>
      </c>
      <c r="J21" s="523">
        <f t="shared" si="0"/>
        <v>1.00005887075194</v>
      </c>
      <c r="K21" s="66">
        <v>47</v>
      </c>
      <c r="L21" s="66">
        <v>199000</v>
      </c>
      <c r="M21" s="99">
        <v>3737</v>
      </c>
      <c r="O21" s="537"/>
    </row>
    <row r="22" spans="1:15" ht="27">
      <c r="A22" s="32">
        <v>15</v>
      </c>
      <c r="B22" s="72" t="s">
        <v>1272</v>
      </c>
      <c r="C22" s="72" t="s">
        <v>1273</v>
      </c>
      <c r="D22" s="72" t="s">
        <v>1244</v>
      </c>
      <c r="E22" s="234" t="s">
        <v>127</v>
      </c>
      <c r="F22" s="234" t="s">
        <v>1245</v>
      </c>
      <c r="G22" s="90">
        <v>6</v>
      </c>
      <c r="H22" s="538">
        <v>27243.324000000001</v>
      </c>
      <c r="I22" s="540">
        <v>27243</v>
      </c>
      <c r="J22" s="523">
        <f t="shared" si="0"/>
        <v>1.0000118929633302</v>
      </c>
      <c r="K22" s="451">
        <v>2000</v>
      </c>
      <c r="L22" s="66">
        <v>974000</v>
      </c>
      <c r="M22" s="99">
        <v>27243</v>
      </c>
      <c r="O22" s="537"/>
    </row>
    <row r="23" spans="1:15" ht="27">
      <c r="A23" s="32">
        <v>16</v>
      </c>
      <c r="B23" s="72" t="s">
        <v>1274</v>
      </c>
      <c r="C23" s="72" t="s">
        <v>1273</v>
      </c>
      <c r="D23" s="72" t="s">
        <v>1244</v>
      </c>
      <c r="E23" s="234" t="s">
        <v>127</v>
      </c>
      <c r="F23" s="234" t="s">
        <v>1245</v>
      </c>
      <c r="G23" s="90">
        <v>6</v>
      </c>
      <c r="H23" s="538">
        <v>67637.209000000003</v>
      </c>
      <c r="I23" s="540">
        <v>67637</v>
      </c>
      <c r="J23" s="523">
        <f t="shared" si="0"/>
        <v>1.0000030900246906</v>
      </c>
      <c r="K23" s="451">
        <v>1500</v>
      </c>
      <c r="L23" s="66">
        <v>3280000</v>
      </c>
      <c r="M23" s="99">
        <v>67637</v>
      </c>
      <c r="O23" s="537"/>
    </row>
    <row r="24" spans="1:15" ht="27">
      <c r="A24" s="32">
        <v>17</v>
      </c>
      <c r="B24" s="72" t="s">
        <v>1275</v>
      </c>
      <c r="C24" s="72" t="s">
        <v>1273</v>
      </c>
      <c r="D24" s="72" t="s">
        <v>1244</v>
      </c>
      <c r="E24" s="234" t="s">
        <v>127</v>
      </c>
      <c r="F24" s="234" t="s">
        <v>1245</v>
      </c>
      <c r="G24" s="90">
        <v>6</v>
      </c>
      <c r="H24" s="538">
        <v>35770.847999999998</v>
      </c>
      <c r="I24" s="540">
        <v>35771</v>
      </c>
      <c r="J24" s="523">
        <f t="shared" si="0"/>
        <v>0.99999575074781244</v>
      </c>
      <c r="K24" s="451">
        <v>1950</v>
      </c>
      <c r="L24" s="66">
        <v>1176000</v>
      </c>
      <c r="M24" s="99">
        <v>35771</v>
      </c>
      <c r="O24" s="537"/>
    </row>
    <row r="25" spans="1:15" ht="27">
      <c r="A25" s="73">
        <v>18</v>
      </c>
      <c r="B25" s="72" t="s">
        <v>1276</v>
      </c>
      <c r="C25" s="72" t="s">
        <v>1273</v>
      </c>
      <c r="D25" s="72" t="s">
        <v>1277</v>
      </c>
      <c r="E25" s="234" t="s">
        <v>99</v>
      </c>
      <c r="F25" s="234" t="s">
        <v>1245</v>
      </c>
      <c r="G25" s="90">
        <v>2</v>
      </c>
      <c r="H25" s="538">
        <v>102592.667</v>
      </c>
      <c r="I25" s="540"/>
      <c r="J25" s="523" t="e">
        <f t="shared" si="0"/>
        <v>#DIV/0!</v>
      </c>
      <c r="K25" s="66" t="s">
        <v>1254</v>
      </c>
      <c r="L25" s="66">
        <v>3454000</v>
      </c>
      <c r="M25" s="99"/>
      <c r="O25" s="537"/>
    </row>
    <row r="26" spans="1:15" ht="27">
      <c r="A26" s="32">
        <v>19</v>
      </c>
      <c r="B26" s="72" t="s">
        <v>1278</v>
      </c>
      <c r="C26" s="72" t="s">
        <v>1273</v>
      </c>
      <c r="D26" s="72" t="s">
        <v>130</v>
      </c>
      <c r="E26" s="234" t="s">
        <v>99</v>
      </c>
      <c r="F26" s="234" t="s">
        <v>1245</v>
      </c>
      <c r="G26" s="90">
        <v>3</v>
      </c>
      <c r="H26" s="538">
        <v>138741.204</v>
      </c>
      <c r="I26" s="540"/>
      <c r="J26" s="523" t="e">
        <f t="shared" si="0"/>
        <v>#DIV/0!</v>
      </c>
      <c r="K26" s="451">
        <v>2600</v>
      </c>
      <c r="L26" s="66">
        <v>7126000</v>
      </c>
      <c r="M26" s="99"/>
      <c r="O26" s="537"/>
    </row>
    <row r="27" spans="1:15" ht="27">
      <c r="A27" s="32">
        <v>20</v>
      </c>
      <c r="B27" s="72" t="s">
        <v>1279</v>
      </c>
      <c r="C27" s="72" t="s">
        <v>1273</v>
      </c>
      <c r="D27" s="72" t="s">
        <v>1260</v>
      </c>
      <c r="E27" s="234" t="s">
        <v>99</v>
      </c>
      <c r="F27" s="234" t="s">
        <v>745</v>
      </c>
      <c r="G27" s="90">
        <v>1</v>
      </c>
      <c r="H27" s="538">
        <v>2106.6469999999999</v>
      </c>
      <c r="I27" s="540"/>
      <c r="J27" s="523" t="e">
        <f t="shared" si="0"/>
        <v>#DIV/0!</v>
      </c>
      <c r="K27" s="451" t="s">
        <v>1254</v>
      </c>
      <c r="L27" s="66">
        <v>86354</v>
      </c>
      <c r="M27" s="99"/>
      <c r="O27" s="537"/>
    </row>
    <row r="28" spans="1:15" ht="40.5">
      <c r="A28" s="32">
        <v>21</v>
      </c>
      <c r="B28" s="72" t="s">
        <v>1280</v>
      </c>
      <c r="C28" s="72" t="s">
        <v>1281</v>
      </c>
      <c r="D28" s="72" t="s">
        <v>1277</v>
      </c>
      <c r="E28" s="234" t="s">
        <v>99</v>
      </c>
      <c r="F28" s="234" t="s">
        <v>1245</v>
      </c>
      <c r="G28" s="90">
        <v>5</v>
      </c>
      <c r="H28" s="538">
        <v>45613.519</v>
      </c>
      <c r="I28" s="540">
        <v>47289</v>
      </c>
      <c r="J28" s="523">
        <f t="shared" si="0"/>
        <v>0.96456932901943371</v>
      </c>
      <c r="K28" s="66">
        <v>415</v>
      </c>
      <c r="L28" s="66">
        <v>2526000</v>
      </c>
      <c r="M28" s="99">
        <v>45614</v>
      </c>
      <c r="O28" s="537"/>
    </row>
    <row r="29" spans="1:15" ht="27">
      <c r="A29" s="32">
        <v>22</v>
      </c>
      <c r="B29" s="72" t="s">
        <v>1282</v>
      </c>
      <c r="C29" s="72" t="s">
        <v>1281</v>
      </c>
      <c r="D29" s="72" t="s">
        <v>1244</v>
      </c>
      <c r="E29" s="234" t="s">
        <v>127</v>
      </c>
      <c r="F29" s="234" t="s">
        <v>1245</v>
      </c>
      <c r="G29" s="90">
        <v>5</v>
      </c>
      <c r="H29" s="538">
        <v>28102.832999999999</v>
      </c>
      <c r="I29" s="540">
        <v>28103</v>
      </c>
      <c r="J29" s="523">
        <f t="shared" si="0"/>
        <v>0.99999405757392446</v>
      </c>
      <c r="K29" s="451">
        <v>600</v>
      </c>
      <c r="L29" s="66">
        <v>1350000</v>
      </c>
      <c r="M29" s="66">
        <v>28103</v>
      </c>
      <c r="O29" s="537"/>
    </row>
    <row r="30" spans="1:15" ht="27">
      <c r="A30" s="32">
        <v>23</v>
      </c>
      <c r="B30" s="72" t="s">
        <v>1283</v>
      </c>
      <c r="C30" s="72" t="s">
        <v>1281</v>
      </c>
      <c r="D30" s="72" t="s">
        <v>1284</v>
      </c>
      <c r="E30" s="234" t="s">
        <v>99</v>
      </c>
      <c r="F30" s="234" t="s">
        <v>1245</v>
      </c>
      <c r="G30" s="90">
        <v>5</v>
      </c>
      <c r="H30" s="538">
        <v>22425.75</v>
      </c>
      <c r="I30" s="540">
        <v>22990</v>
      </c>
      <c r="J30" s="523">
        <f t="shared" si="0"/>
        <v>0.97545672031317965</v>
      </c>
      <c r="K30" s="66" t="s">
        <v>1254</v>
      </c>
      <c r="L30" s="66">
        <v>1206000</v>
      </c>
      <c r="M30" s="66">
        <v>22426</v>
      </c>
      <c r="O30" s="537"/>
    </row>
    <row r="31" spans="1:15" ht="27">
      <c r="A31" s="73">
        <v>24</v>
      </c>
      <c r="B31" s="72" t="s">
        <v>1285</v>
      </c>
      <c r="C31" s="72" t="s">
        <v>1281</v>
      </c>
      <c r="D31" s="72" t="s">
        <v>1257</v>
      </c>
      <c r="E31" s="234" t="s">
        <v>99</v>
      </c>
      <c r="F31" s="234" t="s">
        <v>745</v>
      </c>
      <c r="G31" s="90">
        <v>4</v>
      </c>
      <c r="H31" s="538">
        <v>2274.5810000000001</v>
      </c>
      <c r="I31" s="540"/>
      <c r="J31" s="523" t="e">
        <f t="shared" si="0"/>
        <v>#DIV/0!</v>
      </c>
      <c r="K31" s="451" t="s">
        <v>1254</v>
      </c>
      <c r="L31" s="66">
        <v>85000</v>
      </c>
      <c r="M31" s="66"/>
      <c r="O31" s="537"/>
    </row>
    <row r="32" spans="1:15" ht="27">
      <c r="A32" s="32">
        <v>25</v>
      </c>
      <c r="B32" s="72" t="s">
        <v>1286</v>
      </c>
      <c r="C32" s="72" t="s">
        <v>1281</v>
      </c>
      <c r="D32" s="72" t="s">
        <v>1287</v>
      </c>
      <c r="E32" s="234" t="s">
        <v>99</v>
      </c>
      <c r="F32" s="234" t="s">
        <v>745</v>
      </c>
      <c r="G32" s="90">
        <v>6</v>
      </c>
      <c r="H32" s="538">
        <v>7760.2259999999997</v>
      </c>
      <c r="I32" s="540">
        <v>7951</v>
      </c>
      <c r="J32" s="523">
        <f t="shared" si="0"/>
        <v>0.97600628851716764</v>
      </c>
      <c r="K32" s="451">
        <v>211</v>
      </c>
      <c r="L32" s="66">
        <v>336200</v>
      </c>
      <c r="M32" s="66">
        <v>7760</v>
      </c>
      <c r="O32" s="537"/>
    </row>
    <row r="33" spans="1:15" ht="27">
      <c r="A33" s="32">
        <v>26</v>
      </c>
      <c r="B33" s="72" t="s">
        <v>1288</v>
      </c>
      <c r="C33" s="72" t="s">
        <v>1289</v>
      </c>
      <c r="D33" s="72" t="s">
        <v>1244</v>
      </c>
      <c r="E33" s="234" t="s">
        <v>127</v>
      </c>
      <c r="F33" s="234" t="s">
        <v>1245</v>
      </c>
      <c r="G33" s="90">
        <v>8</v>
      </c>
      <c r="H33" s="538">
        <v>39802.021999999997</v>
      </c>
      <c r="I33" s="540">
        <v>39802</v>
      </c>
      <c r="J33" s="523">
        <f t="shared" si="0"/>
        <v>1.0000005527360434</v>
      </c>
      <c r="K33" s="451">
        <v>900</v>
      </c>
      <c r="L33" s="66">
        <v>1920810</v>
      </c>
      <c r="M33" s="66">
        <v>39802</v>
      </c>
      <c r="O33" s="537"/>
    </row>
    <row r="34" spans="1:15" ht="27">
      <c r="A34" s="32">
        <v>27</v>
      </c>
      <c r="B34" s="52" t="s">
        <v>1290</v>
      </c>
      <c r="C34" s="72" t="s">
        <v>1289</v>
      </c>
      <c r="D34" s="52" t="s">
        <v>1244</v>
      </c>
      <c r="E34" s="541" t="s">
        <v>127</v>
      </c>
      <c r="F34" s="541" t="s">
        <v>1245</v>
      </c>
      <c r="G34" s="542">
        <v>7</v>
      </c>
      <c r="H34" s="538">
        <v>38361.769999999997</v>
      </c>
      <c r="I34" s="543">
        <v>38362</v>
      </c>
      <c r="J34" s="523">
        <f t="shared" si="0"/>
        <v>0.99999400448360354</v>
      </c>
      <c r="K34" s="361">
        <v>960</v>
      </c>
      <c r="L34" s="544">
        <v>1802798</v>
      </c>
      <c r="M34" s="545">
        <v>38362</v>
      </c>
      <c r="O34" s="537"/>
    </row>
    <row r="35" spans="1:15" ht="27">
      <c r="A35" s="32">
        <v>28</v>
      </c>
      <c r="B35" s="52" t="s">
        <v>1291</v>
      </c>
      <c r="C35" s="72" t="s">
        <v>1289</v>
      </c>
      <c r="D35" s="52" t="s">
        <v>1244</v>
      </c>
      <c r="E35" s="541" t="s">
        <v>127</v>
      </c>
      <c r="F35" s="541" t="s">
        <v>1245</v>
      </c>
      <c r="G35" s="542">
        <v>7</v>
      </c>
      <c r="H35" s="538">
        <v>68602.476999999999</v>
      </c>
      <c r="I35" s="546">
        <v>68602</v>
      </c>
      <c r="J35" s="523">
        <f t="shared" si="0"/>
        <v>1.0000069531500539</v>
      </c>
      <c r="K35" s="361">
        <v>1400</v>
      </c>
      <c r="L35" s="544">
        <v>3386100</v>
      </c>
      <c r="M35" s="545">
        <v>68602</v>
      </c>
      <c r="O35" s="537"/>
    </row>
    <row r="36" spans="1:15" ht="27">
      <c r="A36" s="32">
        <v>29</v>
      </c>
      <c r="B36" s="52" t="s">
        <v>1292</v>
      </c>
      <c r="C36" s="72" t="s">
        <v>1289</v>
      </c>
      <c r="D36" s="52" t="s">
        <v>1277</v>
      </c>
      <c r="E36" s="541" t="s">
        <v>99</v>
      </c>
      <c r="F36" s="541" t="s">
        <v>745</v>
      </c>
      <c r="G36" s="542">
        <v>4</v>
      </c>
      <c r="H36" s="538">
        <v>26313.335999999999</v>
      </c>
      <c r="I36" s="543">
        <v>28049</v>
      </c>
      <c r="J36" s="523">
        <f t="shared" si="0"/>
        <v>0.93812028949338655</v>
      </c>
      <c r="K36" s="361" t="s">
        <v>1293</v>
      </c>
      <c r="L36" s="544">
        <v>1507200</v>
      </c>
      <c r="M36" s="545">
        <v>26313</v>
      </c>
      <c r="O36" s="537"/>
    </row>
    <row r="37" spans="1:15" ht="27">
      <c r="A37" s="73">
        <v>30</v>
      </c>
      <c r="B37" s="52" t="s">
        <v>1294</v>
      </c>
      <c r="C37" s="72" t="s">
        <v>1289</v>
      </c>
      <c r="D37" s="52" t="s">
        <v>228</v>
      </c>
      <c r="E37" s="541" t="s">
        <v>99</v>
      </c>
      <c r="F37" s="541" t="s">
        <v>1245</v>
      </c>
      <c r="G37" s="542">
        <v>6</v>
      </c>
      <c r="H37" s="538">
        <v>97850.448000000004</v>
      </c>
      <c r="I37" s="543">
        <v>105171</v>
      </c>
      <c r="J37" s="523">
        <f t="shared" si="0"/>
        <v>0.93039381578572045</v>
      </c>
      <c r="K37" s="361">
        <v>1250</v>
      </c>
      <c r="L37" s="544">
        <v>5561997</v>
      </c>
      <c r="M37" s="545">
        <v>97850</v>
      </c>
      <c r="O37" s="537"/>
    </row>
    <row r="38" spans="1:15" ht="27">
      <c r="A38" s="32">
        <v>31</v>
      </c>
      <c r="B38" s="52" t="s">
        <v>1295</v>
      </c>
      <c r="C38" s="72" t="s">
        <v>1289</v>
      </c>
      <c r="D38" s="52" t="s">
        <v>228</v>
      </c>
      <c r="E38" s="541" t="s">
        <v>99</v>
      </c>
      <c r="F38" s="541" t="s">
        <v>1245</v>
      </c>
      <c r="G38" s="542">
        <v>6</v>
      </c>
      <c r="H38" s="538">
        <v>188519.15700000001</v>
      </c>
      <c r="I38" s="543">
        <v>202898</v>
      </c>
      <c r="J38" s="523">
        <f t="shared" si="0"/>
        <v>0.92913265286005775</v>
      </c>
      <c r="K38" s="361">
        <v>2250</v>
      </c>
      <c r="L38" s="544">
        <v>11089869</v>
      </c>
      <c r="M38" s="545">
        <v>188519</v>
      </c>
      <c r="O38" s="537"/>
    </row>
    <row r="39" spans="1:15" ht="27">
      <c r="A39" s="32">
        <v>32</v>
      </c>
      <c r="B39" s="52" t="s">
        <v>1296</v>
      </c>
      <c r="C39" s="72" t="s">
        <v>1289</v>
      </c>
      <c r="D39" s="52" t="s">
        <v>1249</v>
      </c>
      <c r="E39" s="541" t="s">
        <v>99</v>
      </c>
      <c r="F39" s="541" t="s">
        <v>1245</v>
      </c>
      <c r="G39" s="542">
        <v>5</v>
      </c>
      <c r="H39" s="538">
        <v>277696.66100000002</v>
      </c>
      <c r="I39" s="543">
        <v>294929</v>
      </c>
      <c r="J39" s="523">
        <f t="shared" si="0"/>
        <v>0.94157122900765955</v>
      </c>
      <c r="K39" s="361">
        <v>2640</v>
      </c>
      <c r="L39" s="544">
        <v>18374840</v>
      </c>
      <c r="M39" s="545">
        <v>277697</v>
      </c>
      <c r="O39" s="537"/>
    </row>
    <row r="40" spans="1:15" ht="27">
      <c r="A40" s="32">
        <v>33</v>
      </c>
      <c r="B40" s="52" t="s">
        <v>1297</v>
      </c>
      <c r="C40" s="72" t="s">
        <v>1289</v>
      </c>
      <c r="D40" s="52" t="s">
        <v>1249</v>
      </c>
      <c r="E40" s="541" t="s">
        <v>99</v>
      </c>
      <c r="F40" s="541" t="s">
        <v>1245</v>
      </c>
      <c r="G40" s="542">
        <v>6</v>
      </c>
      <c r="H40" s="538">
        <v>266139.973</v>
      </c>
      <c r="I40" s="543">
        <v>290572</v>
      </c>
      <c r="J40" s="523">
        <f t="shared" si="0"/>
        <v>0.91591747656346789</v>
      </c>
      <c r="K40" s="361">
        <v>3150</v>
      </c>
      <c r="L40" s="544">
        <v>15977380</v>
      </c>
      <c r="M40" s="545">
        <v>266140</v>
      </c>
      <c r="O40" s="537"/>
    </row>
    <row r="41" spans="1:15" ht="27">
      <c r="A41" s="32">
        <v>34</v>
      </c>
      <c r="B41" s="52" t="s">
        <v>1298</v>
      </c>
      <c r="C41" s="52" t="s">
        <v>1299</v>
      </c>
      <c r="D41" s="52" t="s">
        <v>1249</v>
      </c>
      <c r="E41" s="541" t="s">
        <v>99</v>
      </c>
      <c r="F41" s="541" t="s">
        <v>745</v>
      </c>
      <c r="G41" s="542">
        <v>6</v>
      </c>
      <c r="H41" s="538">
        <v>13760.26</v>
      </c>
      <c r="I41" s="543">
        <v>14179</v>
      </c>
      <c r="J41" s="523">
        <f t="shared" si="0"/>
        <v>0.97046759291910578</v>
      </c>
      <c r="K41" s="361">
        <v>374</v>
      </c>
      <c r="L41" s="544">
        <v>689555</v>
      </c>
      <c r="M41" s="545">
        <v>13760</v>
      </c>
      <c r="O41" s="537"/>
    </row>
    <row r="42" spans="1:15" ht="27">
      <c r="A42" s="32">
        <v>35</v>
      </c>
      <c r="B42" s="52" t="s">
        <v>1300</v>
      </c>
      <c r="C42" s="52" t="s">
        <v>1299</v>
      </c>
      <c r="D42" s="52" t="s">
        <v>1249</v>
      </c>
      <c r="E42" s="541" t="s">
        <v>99</v>
      </c>
      <c r="F42" s="541" t="s">
        <v>745</v>
      </c>
      <c r="G42" s="542">
        <v>5</v>
      </c>
      <c r="H42" s="538">
        <v>2992.9960000000001</v>
      </c>
      <c r="I42" s="543">
        <v>3105</v>
      </c>
      <c r="J42" s="523">
        <f t="shared" si="0"/>
        <v>0.9639278582930757</v>
      </c>
      <c r="K42" s="361">
        <v>46</v>
      </c>
      <c r="L42" s="544">
        <v>163000</v>
      </c>
      <c r="M42" s="545">
        <v>2993</v>
      </c>
      <c r="O42" s="537"/>
    </row>
    <row r="43" spans="1:15" ht="27">
      <c r="A43" s="73">
        <v>36</v>
      </c>
      <c r="B43" s="52" t="s">
        <v>1301</v>
      </c>
      <c r="C43" s="52" t="s">
        <v>1299</v>
      </c>
      <c r="D43" s="52" t="s">
        <v>1249</v>
      </c>
      <c r="E43" s="541" t="s">
        <v>99</v>
      </c>
      <c r="F43" s="541" t="s">
        <v>745</v>
      </c>
      <c r="G43" s="542">
        <v>5</v>
      </c>
      <c r="H43" s="538">
        <v>3702.2370000000001</v>
      </c>
      <c r="I43" s="543">
        <v>3836</v>
      </c>
      <c r="J43" s="523">
        <f t="shared" si="0"/>
        <v>0.96512956204379563</v>
      </c>
      <c r="K43" s="361">
        <v>61</v>
      </c>
      <c r="L43" s="544">
        <v>200000</v>
      </c>
      <c r="M43" s="545">
        <v>3702</v>
      </c>
      <c r="O43" s="537"/>
    </row>
    <row r="44" spans="1:15" ht="27">
      <c r="A44" s="32">
        <v>37</v>
      </c>
      <c r="B44" s="52" t="s">
        <v>1302</v>
      </c>
      <c r="C44" s="52" t="s">
        <v>1299</v>
      </c>
      <c r="D44" s="52" t="s">
        <v>1249</v>
      </c>
      <c r="E44" s="541" t="s">
        <v>99</v>
      </c>
      <c r="F44" s="541" t="s">
        <v>745</v>
      </c>
      <c r="G44" s="542">
        <v>5</v>
      </c>
      <c r="H44" s="538">
        <v>2185.1750000000002</v>
      </c>
      <c r="I44" s="543">
        <v>2392</v>
      </c>
      <c r="J44" s="523">
        <f t="shared" si="0"/>
        <v>0.91353469899665563</v>
      </c>
      <c r="K44" s="361">
        <v>31</v>
      </c>
      <c r="L44" s="544">
        <v>121367</v>
      </c>
      <c r="M44" s="545">
        <v>2185</v>
      </c>
      <c r="O44" s="537"/>
    </row>
    <row r="45" spans="1:15" ht="27">
      <c r="A45" s="32">
        <v>38</v>
      </c>
      <c r="B45" s="52" t="s">
        <v>1303</v>
      </c>
      <c r="C45" s="52" t="s">
        <v>1299</v>
      </c>
      <c r="D45" s="52" t="s">
        <v>1249</v>
      </c>
      <c r="E45" s="541" t="s">
        <v>99</v>
      </c>
      <c r="F45" s="541" t="s">
        <v>745</v>
      </c>
      <c r="G45" s="542">
        <v>5</v>
      </c>
      <c r="H45" s="538">
        <v>4764.0839999999998</v>
      </c>
      <c r="I45" s="543">
        <v>4965</v>
      </c>
      <c r="J45" s="523">
        <f t="shared" si="0"/>
        <v>0.95953353474320235</v>
      </c>
      <c r="K45" s="361">
        <v>72</v>
      </c>
      <c r="L45" s="544">
        <v>261170</v>
      </c>
      <c r="M45" s="545">
        <v>4764</v>
      </c>
      <c r="O45" s="537"/>
    </row>
    <row r="46" spans="1:15" ht="27">
      <c r="A46" s="32">
        <v>39</v>
      </c>
      <c r="B46" s="52" t="s">
        <v>1304</v>
      </c>
      <c r="C46" s="52" t="s">
        <v>1305</v>
      </c>
      <c r="D46" s="52" t="s">
        <v>1277</v>
      </c>
      <c r="E46" s="541" t="s">
        <v>99</v>
      </c>
      <c r="F46" s="541" t="s">
        <v>745</v>
      </c>
      <c r="G46" s="542">
        <v>6</v>
      </c>
      <c r="H46" s="538">
        <v>1803.126</v>
      </c>
      <c r="I46" s="543">
        <v>2029</v>
      </c>
      <c r="J46" s="523">
        <f t="shared" si="0"/>
        <v>0.88867718087727943</v>
      </c>
      <c r="K46" s="361">
        <v>122</v>
      </c>
      <c r="L46" s="544">
        <v>66181</v>
      </c>
      <c r="M46" s="545">
        <v>1803</v>
      </c>
      <c r="O46" s="537"/>
    </row>
    <row r="47" spans="1:15" ht="40.5">
      <c r="A47" s="32">
        <v>40</v>
      </c>
      <c r="B47" s="52" t="s">
        <v>1306</v>
      </c>
      <c r="C47" s="52" t="s">
        <v>1307</v>
      </c>
      <c r="D47" s="52" t="s">
        <v>1244</v>
      </c>
      <c r="E47" s="541" t="s">
        <v>127</v>
      </c>
      <c r="F47" s="541" t="s">
        <v>1245</v>
      </c>
      <c r="G47" s="542">
        <v>7</v>
      </c>
      <c r="H47" s="538">
        <v>35761.339</v>
      </c>
      <c r="I47" s="543">
        <v>35761</v>
      </c>
      <c r="J47" s="523">
        <f t="shared" si="0"/>
        <v>1.0000094796006822</v>
      </c>
      <c r="K47" s="361" t="s">
        <v>1254</v>
      </c>
      <c r="L47" s="544">
        <v>1773000</v>
      </c>
      <c r="M47" s="545">
        <v>35761</v>
      </c>
      <c r="O47" s="537"/>
    </row>
    <row r="48" spans="1:15" ht="40.5">
      <c r="A48" s="32">
        <v>41</v>
      </c>
      <c r="B48" s="52" t="s">
        <v>1308</v>
      </c>
      <c r="C48" s="52" t="s">
        <v>1307</v>
      </c>
      <c r="D48" s="52" t="s">
        <v>228</v>
      </c>
      <c r="E48" s="541" t="s">
        <v>99</v>
      </c>
      <c r="F48" s="541" t="s">
        <v>1245</v>
      </c>
      <c r="G48" s="542">
        <v>7</v>
      </c>
      <c r="H48" s="538">
        <v>56120.750999999997</v>
      </c>
      <c r="I48" s="543">
        <v>57962</v>
      </c>
      <c r="J48" s="523">
        <f t="shared" si="0"/>
        <v>0.96823351506159205</v>
      </c>
      <c r="K48" s="361" t="s">
        <v>1254</v>
      </c>
      <c r="L48" s="544">
        <v>2797400</v>
      </c>
      <c r="M48" s="545">
        <v>56121</v>
      </c>
      <c r="O48" s="537"/>
    </row>
    <row r="49" spans="1:15" ht="40.5">
      <c r="A49" s="73">
        <v>42</v>
      </c>
      <c r="B49" s="52" t="s">
        <v>1309</v>
      </c>
      <c r="C49" s="52" t="s">
        <v>1307</v>
      </c>
      <c r="D49" s="52" t="s">
        <v>228</v>
      </c>
      <c r="E49" s="541" t="s">
        <v>99</v>
      </c>
      <c r="F49" s="541" t="s">
        <v>1245</v>
      </c>
      <c r="G49" s="542">
        <v>7</v>
      </c>
      <c r="H49" s="538">
        <v>57397.374000000003</v>
      </c>
      <c r="I49" s="543">
        <v>59479</v>
      </c>
      <c r="J49" s="523">
        <f t="shared" si="0"/>
        <v>0.96500233695926296</v>
      </c>
      <c r="K49" s="361" t="s">
        <v>1254</v>
      </c>
      <c r="L49" s="544">
        <v>3115700</v>
      </c>
      <c r="M49" s="545">
        <v>57397</v>
      </c>
      <c r="O49" s="537"/>
    </row>
    <row r="50" spans="1:15" ht="40.5">
      <c r="A50" s="32">
        <v>43</v>
      </c>
      <c r="B50" s="52" t="s">
        <v>1310</v>
      </c>
      <c r="C50" s="52" t="s">
        <v>1307</v>
      </c>
      <c r="D50" s="52" t="s">
        <v>228</v>
      </c>
      <c r="E50" s="541" t="s">
        <v>99</v>
      </c>
      <c r="F50" s="541" t="s">
        <v>1245</v>
      </c>
      <c r="G50" s="542">
        <v>7</v>
      </c>
      <c r="H50" s="538">
        <v>66574.591</v>
      </c>
      <c r="I50" s="543">
        <v>68972</v>
      </c>
      <c r="J50" s="523">
        <f t="shared" si="0"/>
        <v>0.96524083686133499</v>
      </c>
      <c r="K50" s="361" t="s">
        <v>1254</v>
      </c>
      <c r="L50" s="544">
        <v>3616800</v>
      </c>
      <c r="M50" s="545">
        <v>66575</v>
      </c>
      <c r="O50" s="537"/>
    </row>
    <row r="51" spans="1:15" ht="40.5">
      <c r="A51" s="32">
        <v>44</v>
      </c>
      <c r="B51" s="52" t="s">
        <v>1311</v>
      </c>
      <c r="C51" s="52" t="s">
        <v>1307</v>
      </c>
      <c r="D51" s="52" t="s">
        <v>228</v>
      </c>
      <c r="E51" s="541" t="s">
        <v>99</v>
      </c>
      <c r="F51" s="541" t="s">
        <v>1245</v>
      </c>
      <c r="G51" s="542">
        <v>4</v>
      </c>
      <c r="H51" s="538">
        <v>45113.317000000003</v>
      </c>
      <c r="I51" s="543">
        <v>47380</v>
      </c>
      <c r="J51" s="523">
        <f t="shared" si="0"/>
        <v>0.9521594976783454</v>
      </c>
      <c r="K51" s="361" t="s">
        <v>1254</v>
      </c>
      <c r="L51" s="544">
        <v>2535000</v>
      </c>
      <c r="M51" s="545">
        <v>45113</v>
      </c>
      <c r="O51" s="537"/>
    </row>
    <row r="52" spans="1:15" ht="40.5">
      <c r="A52" s="32">
        <v>45</v>
      </c>
      <c r="B52" s="52" t="s">
        <v>1312</v>
      </c>
      <c r="C52" s="52" t="s">
        <v>1307</v>
      </c>
      <c r="D52" s="52" t="s">
        <v>228</v>
      </c>
      <c r="E52" s="541" t="s">
        <v>99</v>
      </c>
      <c r="F52" s="541" t="s">
        <v>745</v>
      </c>
      <c r="G52" s="542">
        <v>3</v>
      </c>
      <c r="H52" s="538">
        <v>7673.0249999999996</v>
      </c>
      <c r="I52" s="543">
        <v>7693</v>
      </c>
      <c r="J52" s="523">
        <f t="shared" si="0"/>
        <v>0.99740348368646814</v>
      </c>
      <c r="K52" s="547">
        <v>1600</v>
      </c>
      <c r="L52" s="544">
        <v>74700</v>
      </c>
      <c r="M52" s="545">
        <v>7673</v>
      </c>
      <c r="O52" s="537"/>
    </row>
    <row r="53" spans="1:15" ht="40.5">
      <c r="A53" s="32">
        <v>46</v>
      </c>
      <c r="B53" s="52" t="s">
        <v>1313</v>
      </c>
      <c r="C53" s="52" t="s">
        <v>1307</v>
      </c>
      <c r="D53" s="52" t="s">
        <v>228</v>
      </c>
      <c r="E53" s="541" t="s">
        <v>99</v>
      </c>
      <c r="F53" s="541" t="s">
        <v>745</v>
      </c>
      <c r="G53" s="542">
        <v>3</v>
      </c>
      <c r="H53" s="538">
        <v>15569.834999999999</v>
      </c>
      <c r="I53" s="543">
        <v>16916</v>
      </c>
      <c r="J53" s="523">
        <f t="shared" si="0"/>
        <v>0.92042060770867817</v>
      </c>
      <c r="K53" s="548" t="s">
        <v>1254</v>
      </c>
      <c r="L53" s="544">
        <v>876100</v>
      </c>
      <c r="M53" s="545">
        <v>15570</v>
      </c>
      <c r="O53" s="537"/>
    </row>
    <row r="54" spans="1:15" ht="40.5">
      <c r="A54" s="32">
        <v>47</v>
      </c>
      <c r="B54" s="52" t="s">
        <v>1314</v>
      </c>
      <c r="C54" s="52" t="s">
        <v>1307</v>
      </c>
      <c r="D54" s="52" t="s">
        <v>1260</v>
      </c>
      <c r="E54" s="541" t="s">
        <v>99</v>
      </c>
      <c r="F54" s="541" t="s">
        <v>745</v>
      </c>
      <c r="G54" s="542">
        <v>2</v>
      </c>
      <c r="H54" s="538">
        <v>3114.7370000000001</v>
      </c>
      <c r="I54" s="543"/>
      <c r="J54" s="523" t="e">
        <f t="shared" si="0"/>
        <v>#DIV/0!</v>
      </c>
      <c r="K54" s="548" t="s">
        <v>1254</v>
      </c>
      <c r="L54" s="544">
        <v>97300</v>
      </c>
      <c r="M54" s="545"/>
      <c r="O54" s="537"/>
    </row>
    <row r="55" spans="1:15" ht="40.5">
      <c r="A55" s="73">
        <v>48</v>
      </c>
      <c r="B55" s="52" t="s">
        <v>1315</v>
      </c>
      <c r="C55" s="52" t="s">
        <v>1307</v>
      </c>
      <c r="D55" s="52" t="s">
        <v>1287</v>
      </c>
      <c r="E55" s="541" t="s">
        <v>99</v>
      </c>
      <c r="F55" s="541" t="s">
        <v>745</v>
      </c>
      <c r="G55" s="542">
        <v>2</v>
      </c>
      <c r="H55" s="538">
        <v>2429.8029999999999</v>
      </c>
      <c r="I55" s="543"/>
      <c r="J55" s="523" t="e">
        <f t="shared" si="0"/>
        <v>#DIV/0!</v>
      </c>
      <c r="K55" s="548" t="s">
        <v>1254</v>
      </c>
      <c r="L55" s="544">
        <v>72100</v>
      </c>
      <c r="M55" s="545"/>
      <c r="O55" s="537"/>
    </row>
    <row r="56" spans="1:15" ht="40.5">
      <c r="A56" s="32">
        <v>49</v>
      </c>
      <c r="B56" s="52" t="s">
        <v>1316</v>
      </c>
      <c r="C56" s="52" t="s">
        <v>1307</v>
      </c>
      <c r="D56" s="52" t="s">
        <v>1260</v>
      </c>
      <c r="E56" s="541" t="s">
        <v>99</v>
      </c>
      <c r="F56" s="541" t="s">
        <v>745</v>
      </c>
      <c r="G56" s="542">
        <v>2</v>
      </c>
      <c r="H56" s="538">
        <v>5613.5870000000004</v>
      </c>
      <c r="I56" s="543"/>
      <c r="J56" s="523" t="e">
        <f t="shared" si="0"/>
        <v>#DIV/0!</v>
      </c>
      <c r="K56" s="548" t="s">
        <v>1254</v>
      </c>
      <c r="L56" s="544">
        <v>192900</v>
      </c>
      <c r="M56" s="545"/>
      <c r="O56" s="537"/>
    </row>
    <row r="57" spans="1:15" ht="40.5">
      <c r="A57" s="32">
        <v>50</v>
      </c>
      <c r="B57" s="52" t="s">
        <v>1317</v>
      </c>
      <c r="C57" s="52" t="s">
        <v>1307</v>
      </c>
      <c r="D57" s="52" t="s">
        <v>1260</v>
      </c>
      <c r="E57" s="541" t="s">
        <v>99</v>
      </c>
      <c r="F57" s="541" t="s">
        <v>745</v>
      </c>
      <c r="G57" s="542">
        <v>2</v>
      </c>
      <c r="H57" s="538">
        <v>709.46199999999999</v>
      </c>
      <c r="I57" s="543"/>
      <c r="J57" s="523" t="e">
        <f t="shared" si="0"/>
        <v>#DIV/0!</v>
      </c>
      <c r="K57" s="548" t="s">
        <v>1254</v>
      </c>
      <c r="L57" s="544">
        <v>18800</v>
      </c>
      <c r="M57" s="545"/>
      <c r="O57" s="537"/>
    </row>
    <row r="58" spans="1:15" ht="40.5">
      <c r="A58" s="32">
        <v>51</v>
      </c>
      <c r="B58" s="52" t="s">
        <v>1318</v>
      </c>
      <c r="C58" s="52" t="s">
        <v>1307</v>
      </c>
      <c r="D58" s="52" t="s">
        <v>1260</v>
      </c>
      <c r="E58" s="541" t="s">
        <v>99</v>
      </c>
      <c r="F58" s="541" t="s">
        <v>745</v>
      </c>
      <c r="G58" s="542">
        <v>2</v>
      </c>
      <c r="H58" s="538">
        <v>4451.2860000000001</v>
      </c>
      <c r="I58" s="543"/>
      <c r="J58" s="523" t="e">
        <f t="shared" si="0"/>
        <v>#DIV/0!</v>
      </c>
      <c r="K58" s="548" t="s">
        <v>1254</v>
      </c>
      <c r="L58" s="544">
        <v>153000</v>
      </c>
      <c r="M58" s="545"/>
      <c r="O58" s="537"/>
    </row>
    <row r="59" spans="1:15" ht="40.5">
      <c r="A59" s="32">
        <v>52</v>
      </c>
      <c r="B59" s="52" t="s">
        <v>1319</v>
      </c>
      <c r="C59" s="52" t="s">
        <v>1307</v>
      </c>
      <c r="D59" s="52" t="s">
        <v>1260</v>
      </c>
      <c r="E59" s="541" t="s">
        <v>99</v>
      </c>
      <c r="F59" s="541" t="s">
        <v>745</v>
      </c>
      <c r="G59" s="542">
        <v>2</v>
      </c>
      <c r="H59" s="538">
        <v>2992.6480000000001</v>
      </c>
      <c r="I59" s="543"/>
      <c r="J59" s="523" t="e">
        <f t="shared" si="0"/>
        <v>#DIV/0!</v>
      </c>
      <c r="K59" s="548" t="s">
        <v>1254</v>
      </c>
      <c r="L59" s="544">
        <v>103800</v>
      </c>
      <c r="M59" s="545"/>
      <c r="O59" s="537"/>
    </row>
    <row r="60" spans="1:15" ht="40.5">
      <c r="A60" s="32">
        <v>53</v>
      </c>
      <c r="B60" s="52" t="s">
        <v>1320</v>
      </c>
      <c r="C60" s="52" t="s">
        <v>1307</v>
      </c>
      <c r="D60" s="52" t="s">
        <v>1260</v>
      </c>
      <c r="E60" s="541" t="s">
        <v>99</v>
      </c>
      <c r="F60" s="541" t="s">
        <v>745</v>
      </c>
      <c r="G60" s="542">
        <v>2</v>
      </c>
      <c r="H60" s="538">
        <v>11653.7</v>
      </c>
      <c r="I60" s="543"/>
      <c r="J60" s="523" t="e">
        <f t="shared" si="0"/>
        <v>#DIV/0!</v>
      </c>
      <c r="K60" s="548" t="s">
        <v>1254</v>
      </c>
      <c r="L60" s="544">
        <v>529200</v>
      </c>
      <c r="M60" s="545"/>
      <c r="O60" s="537"/>
    </row>
    <row r="61" spans="1:15" ht="40.5">
      <c r="A61" s="73">
        <v>54</v>
      </c>
      <c r="B61" s="52" t="s">
        <v>1321</v>
      </c>
      <c r="C61" s="52" t="s">
        <v>1307</v>
      </c>
      <c r="D61" s="52" t="s">
        <v>1260</v>
      </c>
      <c r="E61" s="541" t="s">
        <v>99</v>
      </c>
      <c r="F61" s="541" t="s">
        <v>745</v>
      </c>
      <c r="G61" s="542">
        <v>2</v>
      </c>
      <c r="H61" s="538">
        <v>5414.1440000000002</v>
      </c>
      <c r="I61" s="543"/>
      <c r="J61" s="523" t="e">
        <f t="shared" si="0"/>
        <v>#DIV/0!</v>
      </c>
      <c r="K61" s="548" t="s">
        <v>1254</v>
      </c>
      <c r="L61" s="544">
        <v>178100</v>
      </c>
      <c r="M61" s="545"/>
      <c r="O61" s="537"/>
    </row>
    <row r="62" spans="1:15" ht="40.5">
      <c r="A62" s="32">
        <v>55</v>
      </c>
      <c r="B62" s="52" t="s">
        <v>1322</v>
      </c>
      <c r="C62" s="52" t="s">
        <v>1307</v>
      </c>
      <c r="D62" s="52" t="s">
        <v>1260</v>
      </c>
      <c r="E62" s="541" t="s">
        <v>99</v>
      </c>
      <c r="F62" s="541" t="s">
        <v>745</v>
      </c>
      <c r="G62" s="542">
        <v>2</v>
      </c>
      <c r="H62" s="538">
        <v>9070.3940000000002</v>
      </c>
      <c r="I62" s="543"/>
      <c r="J62" s="523" t="e">
        <f t="shared" si="0"/>
        <v>#DIV/0!</v>
      </c>
      <c r="K62" s="548" t="s">
        <v>1254</v>
      </c>
      <c r="L62" s="544">
        <v>345500</v>
      </c>
      <c r="M62" s="545"/>
      <c r="O62" s="537"/>
    </row>
    <row r="63" spans="1:15" ht="27">
      <c r="A63" s="32">
        <v>56</v>
      </c>
      <c r="B63" s="52" t="s">
        <v>1323</v>
      </c>
      <c r="C63" s="52" t="s">
        <v>1307</v>
      </c>
      <c r="D63" s="52" t="s">
        <v>1277</v>
      </c>
      <c r="E63" s="541" t="s">
        <v>99</v>
      </c>
      <c r="F63" s="541" t="s">
        <v>1245</v>
      </c>
      <c r="G63" s="542">
        <v>3</v>
      </c>
      <c r="H63" s="538">
        <v>210028.163</v>
      </c>
      <c r="I63" s="543">
        <v>229292</v>
      </c>
      <c r="J63" s="523">
        <f t="shared" si="0"/>
        <v>0.91598556861992564</v>
      </c>
      <c r="K63" s="548" t="s">
        <v>1254</v>
      </c>
      <c r="L63" s="544">
        <v>13359900</v>
      </c>
      <c r="M63" s="545">
        <v>210028</v>
      </c>
      <c r="O63" s="537"/>
    </row>
    <row r="64" spans="1:15" ht="27">
      <c r="A64" s="32">
        <v>57</v>
      </c>
      <c r="B64" s="52" t="s">
        <v>1324</v>
      </c>
      <c r="C64" s="52" t="s">
        <v>1325</v>
      </c>
      <c r="D64" s="52" t="s">
        <v>1244</v>
      </c>
      <c r="E64" s="541" t="s">
        <v>127</v>
      </c>
      <c r="F64" s="541" t="s">
        <v>1245</v>
      </c>
      <c r="G64" s="542">
        <v>3</v>
      </c>
      <c r="H64" s="538">
        <v>216948.57399999999</v>
      </c>
      <c r="I64" s="543">
        <v>216949</v>
      </c>
      <c r="J64" s="523">
        <f t="shared" si="0"/>
        <v>0.99999803640486928</v>
      </c>
      <c r="K64" s="549">
        <v>2900</v>
      </c>
      <c r="L64" s="544">
        <v>12842693</v>
      </c>
      <c r="M64" s="545">
        <v>216949</v>
      </c>
      <c r="O64" s="537"/>
    </row>
    <row r="65" spans="1:15" ht="27">
      <c r="A65" s="32">
        <v>58</v>
      </c>
      <c r="B65" s="52" t="s">
        <v>1326</v>
      </c>
      <c r="C65" s="52" t="s">
        <v>1327</v>
      </c>
      <c r="D65" s="52" t="s">
        <v>228</v>
      </c>
      <c r="E65" s="541" t="s">
        <v>99</v>
      </c>
      <c r="F65" s="541" t="s">
        <v>745</v>
      </c>
      <c r="G65" s="542">
        <v>3</v>
      </c>
      <c r="H65" s="538">
        <v>17432.986000000001</v>
      </c>
      <c r="I65" s="543"/>
      <c r="J65" s="523" t="e">
        <f t="shared" si="0"/>
        <v>#DIV/0!</v>
      </c>
      <c r="K65" s="361" t="s">
        <v>1254</v>
      </c>
      <c r="L65" s="544">
        <v>994528</v>
      </c>
      <c r="M65" s="545"/>
      <c r="O65" s="537"/>
    </row>
    <row r="66" spans="1:15" ht="27">
      <c r="A66" s="32">
        <v>59</v>
      </c>
      <c r="B66" s="52" t="s">
        <v>1328</v>
      </c>
      <c r="C66" s="52" t="s">
        <v>1327</v>
      </c>
      <c r="D66" s="52" t="s">
        <v>1257</v>
      </c>
      <c r="E66" s="541" t="s">
        <v>99</v>
      </c>
      <c r="F66" s="541" t="s">
        <v>745</v>
      </c>
      <c r="G66" s="542">
        <v>3</v>
      </c>
      <c r="H66" s="538">
        <v>15101.364</v>
      </c>
      <c r="I66" s="543"/>
      <c r="J66" s="523" t="e">
        <f t="shared" si="0"/>
        <v>#DIV/0!</v>
      </c>
      <c r="K66" s="361" t="s">
        <v>1254</v>
      </c>
      <c r="L66" s="544">
        <v>529863</v>
      </c>
      <c r="M66" s="545"/>
      <c r="O66" s="537"/>
    </row>
    <row r="67" spans="1:15" ht="40.5">
      <c r="A67" s="73">
        <v>60</v>
      </c>
      <c r="B67" s="52" t="s">
        <v>1329</v>
      </c>
      <c r="C67" s="52" t="s">
        <v>1330</v>
      </c>
      <c r="D67" s="52" t="s">
        <v>1257</v>
      </c>
      <c r="E67" s="541" t="s">
        <v>99</v>
      </c>
      <c r="F67" s="541" t="s">
        <v>745</v>
      </c>
      <c r="G67" s="542">
        <v>4</v>
      </c>
      <c r="H67" s="538">
        <v>3115.5059999999999</v>
      </c>
      <c r="I67" s="543"/>
      <c r="J67" s="523" t="e">
        <f t="shared" si="0"/>
        <v>#DIV/0!</v>
      </c>
      <c r="K67" s="361" t="s">
        <v>1254</v>
      </c>
      <c r="L67" s="544">
        <v>110195</v>
      </c>
      <c r="M67" s="545"/>
      <c r="O67" s="537"/>
    </row>
    <row r="68" spans="1:15" ht="27">
      <c r="A68" s="32">
        <v>61</v>
      </c>
      <c r="B68" s="52" t="s">
        <v>1331</v>
      </c>
      <c r="C68" s="52" t="s">
        <v>1332</v>
      </c>
      <c r="D68" s="52" t="s">
        <v>1260</v>
      </c>
      <c r="E68" s="541" t="s">
        <v>99</v>
      </c>
      <c r="F68" s="541" t="s">
        <v>745</v>
      </c>
      <c r="G68" s="542">
        <v>2</v>
      </c>
      <c r="H68" s="538">
        <v>2120.0970000000002</v>
      </c>
      <c r="I68" s="543"/>
      <c r="J68" s="523" t="e">
        <f t="shared" si="0"/>
        <v>#DIV/0!</v>
      </c>
      <c r="K68" s="361" t="s">
        <v>1254</v>
      </c>
      <c r="L68" s="544">
        <v>50925</v>
      </c>
      <c r="M68" s="545"/>
      <c r="O68" s="537"/>
    </row>
    <row r="69" spans="1:15" ht="27">
      <c r="A69" s="32">
        <v>62</v>
      </c>
      <c r="B69" s="52" t="s">
        <v>1333</v>
      </c>
      <c r="C69" s="52" t="s">
        <v>1334</v>
      </c>
      <c r="D69" s="52" t="s">
        <v>1257</v>
      </c>
      <c r="E69" s="541" t="s">
        <v>99</v>
      </c>
      <c r="F69" s="541" t="s">
        <v>745</v>
      </c>
      <c r="G69" s="542">
        <v>3</v>
      </c>
      <c r="H69" s="538">
        <v>1094.2760000000001</v>
      </c>
      <c r="I69" s="543"/>
      <c r="J69" s="523" t="e">
        <f t="shared" si="0"/>
        <v>#DIV/0!</v>
      </c>
      <c r="K69" s="361" t="s">
        <v>1335</v>
      </c>
      <c r="L69" s="544">
        <v>38334</v>
      </c>
      <c r="M69" s="545"/>
      <c r="O69" s="537"/>
    </row>
    <row r="70" spans="1:15" ht="27">
      <c r="A70" s="32">
        <v>63</v>
      </c>
      <c r="B70" s="52" t="s">
        <v>1336</v>
      </c>
      <c r="C70" s="52" t="s">
        <v>1337</v>
      </c>
      <c r="D70" s="52" t="s">
        <v>1260</v>
      </c>
      <c r="E70" s="541" t="s">
        <v>99</v>
      </c>
      <c r="F70" s="541" t="s">
        <v>1245</v>
      </c>
      <c r="G70" s="542">
        <v>7</v>
      </c>
      <c r="H70" s="538">
        <v>45424.860999999997</v>
      </c>
      <c r="I70" s="543">
        <v>51704</v>
      </c>
      <c r="J70" s="523">
        <f t="shared" si="0"/>
        <v>0.87855603048120068</v>
      </c>
      <c r="K70" s="361">
        <v>628</v>
      </c>
      <c r="L70" s="544">
        <v>2295804</v>
      </c>
      <c r="M70" s="545">
        <v>45425</v>
      </c>
      <c r="O70" s="537"/>
    </row>
    <row r="71" spans="1:15" ht="40.5">
      <c r="A71" s="32">
        <v>64</v>
      </c>
      <c r="B71" s="52" t="s">
        <v>1338</v>
      </c>
      <c r="C71" s="52" t="s">
        <v>1337</v>
      </c>
      <c r="D71" s="52" t="s">
        <v>1257</v>
      </c>
      <c r="E71" s="541" t="s">
        <v>99</v>
      </c>
      <c r="F71" s="541" t="s">
        <v>745</v>
      </c>
      <c r="G71" s="542">
        <v>4</v>
      </c>
      <c r="H71" s="538">
        <v>1964.789</v>
      </c>
      <c r="I71" s="543"/>
      <c r="J71" s="523" t="e">
        <f t="shared" si="0"/>
        <v>#DIV/0!</v>
      </c>
      <c r="K71" s="361" t="s">
        <v>1254</v>
      </c>
      <c r="L71" s="544">
        <v>69832</v>
      </c>
      <c r="M71" s="545"/>
      <c r="O71" s="537"/>
    </row>
    <row r="72" spans="1:15" ht="40.5">
      <c r="A72" s="32">
        <v>65</v>
      </c>
      <c r="B72" s="52" t="s">
        <v>1339</v>
      </c>
      <c r="C72" s="52" t="s">
        <v>1340</v>
      </c>
      <c r="D72" s="52" t="s">
        <v>1260</v>
      </c>
      <c r="E72" s="541" t="s">
        <v>99</v>
      </c>
      <c r="F72" s="541" t="s">
        <v>745</v>
      </c>
      <c r="G72" s="542">
        <v>2</v>
      </c>
      <c r="H72" s="538">
        <v>2315.902</v>
      </c>
      <c r="I72" s="543"/>
      <c r="J72" s="523" t="e">
        <f>H72/I72</f>
        <v>#DIV/0!</v>
      </c>
      <c r="K72" s="361" t="s">
        <v>1254</v>
      </c>
      <c r="L72" s="544">
        <v>81548</v>
      </c>
      <c r="M72" s="545"/>
      <c r="O72" s="537"/>
    </row>
    <row r="73" spans="1:15" ht="40.5">
      <c r="A73" s="73">
        <v>66</v>
      </c>
      <c r="B73" s="52" t="s">
        <v>1341</v>
      </c>
      <c r="C73" s="52" t="s">
        <v>1342</v>
      </c>
      <c r="D73" s="52" t="s">
        <v>1257</v>
      </c>
      <c r="E73" s="541" t="s">
        <v>99</v>
      </c>
      <c r="F73" s="541" t="s">
        <v>745</v>
      </c>
      <c r="G73" s="542">
        <v>3</v>
      </c>
      <c r="H73" s="538">
        <v>1059.242</v>
      </c>
      <c r="I73" s="543"/>
      <c r="J73" s="523" t="e">
        <f>H73/I73</f>
        <v>#DIV/0!</v>
      </c>
      <c r="K73" s="361" t="s">
        <v>1343</v>
      </c>
      <c r="L73" s="544">
        <v>37361</v>
      </c>
      <c r="M73" s="545"/>
      <c r="O73" s="537"/>
    </row>
    <row r="74" spans="1:15">
      <c r="A74" s="32">
        <v>67</v>
      </c>
      <c r="B74" s="52" t="s">
        <v>1344</v>
      </c>
      <c r="C74" s="52" t="s">
        <v>1345</v>
      </c>
      <c r="D74" s="52" t="s">
        <v>1346</v>
      </c>
      <c r="E74" s="541" t="s">
        <v>99</v>
      </c>
      <c r="F74" s="541" t="s">
        <v>745</v>
      </c>
      <c r="G74" s="542">
        <v>4</v>
      </c>
      <c r="H74" s="538">
        <v>1230.377</v>
      </c>
      <c r="I74" s="543"/>
      <c r="J74" s="523" t="e">
        <f>H74/I74</f>
        <v>#DIV/0!</v>
      </c>
      <c r="K74" s="361" t="s">
        <v>1347</v>
      </c>
      <c r="L74" s="544">
        <v>41500</v>
      </c>
      <c r="M74" s="545"/>
      <c r="O74" s="537"/>
    </row>
    <row r="75" spans="1:15" ht="27">
      <c r="A75" s="32">
        <v>68</v>
      </c>
      <c r="B75" s="52" t="s">
        <v>1348</v>
      </c>
      <c r="C75" s="52" t="s">
        <v>1349</v>
      </c>
      <c r="D75" s="52" t="s">
        <v>1257</v>
      </c>
      <c r="E75" s="541" t="s">
        <v>99</v>
      </c>
      <c r="F75" s="541" t="s">
        <v>745</v>
      </c>
      <c r="G75" s="542">
        <v>3</v>
      </c>
      <c r="H75" s="538">
        <v>937.09400000000005</v>
      </c>
      <c r="I75" s="543"/>
      <c r="J75" s="523" t="e">
        <f>H75/I75</f>
        <v>#DIV/0!</v>
      </c>
      <c r="K75" s="361" t="s">
        <v>1254</v>
      </c>
      <c r="L75" s="544">
        <v>32890</v>
      </c>
      <c r="M75" s="545"/>
      <c r="O75" s="537"/>
    </row>
    <row r="76" spans="1:15" ht="27">
      <c r="A76" s="32">
        <v>69</v>
      </c>
      <c r="B76" s="52" t="s">
        <v>1350</v>
      </c>
      <c r="C76" s="52" t="s">
        <v>1351</v>
      </c>
      <c r="D76" s="52" t="s">
        <v>1346</v>
      </c>
      <c r="E76" s="541" t="s">
        <v>99</v>
      </c>
      <c r="F76" s="541" t="s">
        <v>745</v>
      </c>
      <c r="G76" s="542">
        <v>3</v>
      </c>
      <c r="H76" s="538">
        <v>863.37</v>
      </c>
      <c r="I76" s="543"/>
      <c r="J76" s="523" t="e">
        <f>H76/I76</f>
        <v>#DIV/0!</v>
      </c>
      <c r="K76" s="361" t="s">
        <v>1352</v>
      </c>
      <c r="L76" s="544">
        <v>29844</v>
      </c>
      <c r="M76" s="545"/>
      <c r="O76" s="537"/>
    </row>
    <row r="77" spans="1:15">
      <c r="A77" s="32">
        <v>138</v>
      </c>
      <c r="B77" s="49"/>
      <c r="C77" s="49"/>
      <c r="D77" s="49"/>
      <c r="E77" s="78"/>
      <c r="F77" s="78"/>
      <c r="G77" s="51"/>
      <c r="H77" s="79"/>
      <c r="I77" s="80"/>
      <c r="J77" s="41" t="e">
        <f t="shared" ref="J77:J140" si="1">H77/I77</f>
        <v>#DIV/0!</v>
      </c>
      <c r="K77" s="50"/>
      <c r="L77" s="50"/>
      <c r="M77" s="49"/>
    </row>
    <row r="78" spans="1:15">
      <c r="A78" s="32">
        <v>139</v>
      </c>
      <c r="B78" s="49"/>
      <c r="C78" s="49"/>
      <c r="D78" s="49"/>
      <c r="E78" s="78"/>
      <c r="F78" s="78"/>
      <c r="G78" s="51"/>
      <c r="H78" s="79"/>
      <c r="I78" s="80"/>
      <c r="J78" s="41" t="e">
        <f t="shared" si="1"/>
        <v>#DIV/0!</v>
      </c>
      <c r="K78" s="50"/>
      <c r="L78" s="50"/>
      <c r="M78" s="49"/>
    </row>
    <row r="79" spans="1:15">
      <c r="A79" s="32">
        <v>140</v>
      </c>
      <c r="B79" s="49"/>
      <c r="C79" s="49"/>
      <c r="D79" s="49"/>
      <c r="E79" s="78"/>
      <c r="F79" s="78"/>
      <c r="G79" s="51"/>
      <c r="H79" s="79"/>
      <c r="I79" s="80"/>
      <c r="J79" s="41" t="e">
        <f t="shared" si="1"/>
        <v>#DIV/0!</v>
      </c>
      <c r="K79" s="50"/>
      <c r="L79" s="50"/>
      <c r="M79" s="49"/>
    </row>
    <row r="80" spans="1:15">
      <c r="A80" s="32">
        <v>141</v>
      </c>
      <c r="B80" s="49"/>
      <c r="C80" s="49"/>
      <c r="D80" s="49"/>
      <c r="E80" s="78"/>
      <c r="F80" s="78"/>
      <c r="G80" s="51"/>
      <c r="H80" s="79"/>
      <c r="I80" s="80"/>
      <c r="J80" s="67" t="e">
        <f t="shared" si="1"/>
        <v>#DIV/0!</v>
      </c>
      <c r="K80" s="50"/>
      <c r="L80" s="50"/>
      <c r="M80" s="49"/>
    </row>
    <row r="81" spans="1:13">
      <c r="A81" s="32">
        <v>142</v>
      </c>
      <c r="B81" s="49"/>
      <c r="C81" s="49"/>
      <c r="D81" s="49"/>
      <c r="E81" s="78"/>
      <c r="F81" s="78"/>
      <c r="G81" s="51"/>
      <c r="H81" s="79"/>
      <c r="I81" s="80"/>
      <c r="J81" s="67" t="e">
        <f t="shared" si="1"/>
        <v>#DIV/0!</v>
      </c>
      <c r="K81" s="50"/>
      <c r="L81" s="50"/>
      <c r="M81" s="49"/>
    </row>
    <row r="82" spans="1:13">
      <c r="A82" s="32">
        <v>143</v>
      </c>
      <c r="B82" s="49"/>
      <c r="C82" s="49"/>
      <c r="D82" s="49"/>
      <c r="E82" s="78"/>
      <c r="F82" s="78"/>
      <c r="G82" s="51"/>
      <c r="H82" s="79"/>
      <c r="I82" s="80"/>
      <c r="J82" s="41" t="e">
        <f t="shared" si="1"/>
        <v>#DIV/0!</v>
      </c>
      <c r="K82" s="50"/>
      <c r="L82" s="50"/>
      <c r="M82" s="49"/>
    </row>
    <row r="83" spans="1:13">
      <c r="A83" s="32">
        <v>144</v>
      </c>
      <c r="B83" s="49"/>
      <c r="C83" s="49"/>
      <c r="D83" s="49"/>
      <c r="E83" s="78"/>
      <c r="F83" s="78"/>
      <c r="G83" s="51"/>
      <c r="H83" s="79"/>
      <c r="I83" s="80"/>
      <c r="J83" s="67" t="e">
        <f t="shared" si="1"/>
        <v>#DIV/0!</v>
      </c>
      <c r="K83" s="50"/>
      <c r="L83" s="50"/>
      <c r="M83" s="49"/>
    </row>
    <row r="84" spans="1:13">
      <c r="A84" s="32">
        <v>145</v>
      </c>
      <c r="B84" s="49"/>
      <c r="C84" s="49"/>
      <c r="D84" s="49"/>
      <c r="E84" s="78"/>
      <c r="F84" s="78"/>
      <c r="G84" s="51"/>
      <c r="H84" s="79"/>
      <c r="I84" s="80"/>
      <c r="J84" s="67" t="e">
        <f t="shared" si="1"/>
        <v>#DIV/0!</v>
      </c>
      <c r="K84" s="50"/>
      <c r="L84" s="50"/>
      <c r="M84" s="49"/>
    </row>
    <row r="85" spans="1:13">
      <c r="A85" s="73">
        <v>146</v>
      </c>
      <c r="B85" s="49"/>
      <c r="C85" s="49"/>
      <c r="D85" s="49"/>
      <c r="E85" s="78"/>
      <c r="F85" s="78"/>
      <c r="G85" s="51"/>
      <c r="H85" s="79"/>
      <c r="I85" s="80"/>
      <c r="J85" s="41" t="e">
        <f t="shared" si="1"/>
        <v>#DIV/0!</v>
      </c>
      <c r="K85" s="50"/>
      <c r="L85" s="50"/>
      <c r="M85" s="49"/>
    </row>
    <row r="86" spans="1:13">
      <c r="A86" s="73">
        <v>147</v>
      </c>
      <c r="B86" s="49"/>
      <c r="C86" s="49"/>
      <c r="D86" s="49"/>
      <c r="E86" s="78"/>
      <c r="F86" s="78"/>
      <c r="G86" s="51"/>
      <c r="H86" s="79"/>
      <c r="I86" s="80"/>
      <c r="J86" s="41" t="e">
        <f t="shared" si="1"/>
        <v>#DIV/0!</v>
      </c>
      <c r="K86" s="50"/>
      <c r="L86" s="50"/>
      <c r="M86" s="49"/>
    </row>
    <row r="87" spans="1:13">
      <c r="A87" s="32">
        <v>148</v>
      </c>
      <c r="B87" s="49"/>
      <c r="C87" s="49"/>
      <c r="D87" s="49"/>
      <c r="E87" s="78"/>
      <c r="F87" s="78"/>
      <c r="G87" s="51"/>
      <c r="H87" s="79"/>
      <c r="I87" s="80"/>
      <c r="J87" s="41" t="e">
        <f t="shared" si="1"/>
        <v>#DIV/0!</v>
      </c>
      <c r="K87" s="50"/>
      <c r="L87" s="50"/>
      <c r="M87" s="49"/>
    </row>
    <row r="88" spans="1:13">
      <c r="A88" s="32">
        <v>149</v>
      </c>
      <c r="B88" s="49"/>
      <c r="C88" s="49"/>
      <c r="D88" s="49"/>
      <c r="E88" s="78"/>
      <c r="F88" s="78"/>
      <c r="G88" s="51"/>
      <c r="H88" s="79"/>
      <c r="I88" s="80"/>
      <c r="J88" s="41" t="e">
        <f t="shared" si="1"/>
        <v>#DIV/0!</v>
      </c>
      <c r="K88" s="50"/>
      <c r="L88" s="50"/>
      <c r="M88" s="49"/>
    </row>
    <row r="89" spans="1:13">
      <c r="A89" s="32">
        <v>150</v>
      </c>
      <c r="B89" s="49"/>
      <c r="C89" s="49"/>
      <c r="D89" s="49"/>
      <c r="E89" s="78"/>
      <c r="F89" s="78"/>
      <c r="G89" s="51"/>
      <c r="H89" s="79"/>
      <c r="I89" s="80"/>
      <c r="J89" s="67" t="e">
        <f t="shared" si="1"/>
        <v>#DIV/0!</v>
      </c>
      <c r="K89" s="50"/>
      <c r="L89" s="50"/>
      <c r="M89" s="49"/>
    </row>
    <row r="90" spans="1:13">
      <c r="A90" s="32">
        <v>151</v>
      </c>
      <c r="B90" s="49"/>
      <c r="C90" s="49"/>
      <c r="D90" s="49"/>
      <c r="E90" s="78"/>
      <c r="F90" s="78"/>
      <c r="G90" s="51"/>
      <c r="H90" s="79"/>
      <c r="I90" s="80"/>
      <c r="J90" s="67" t="e">
        <f t="shared" si="1"/>
        <v>#DIV/0!</v>
      </c>
      <c r="K90" s="50"/>
      <c r="L90" s="50"/>
      <c r="M90" s="49"/>
    </row>
    <row r="91" spans="1:13">
      <c r="A91" s="32">
        <v>152</v>
      </c>
      <c r="B91" s="49"/>
      <c r="C91" s="49"/>
      <c r="D91" s="49"/>
      <c r="E91" s="78"/>
      <c r="F91" s="78"/>
      <c r="G91" s="51"/>
      <c r="H91" s="79"/>
      <c r="I91" s="80"/>
      <c r="J91" s="41" t="e">
        <f t="shared" si="1"/>
        <v>#DIV/0!</v>
      </c>
      <c r="K91" s="50"/>
      <c r="L91" s="50"/>
      <c r="M91" s="49"/>
    </row>
    <row r="92" spans="1:13">
      <c r="A92" s="32">
        <v>153</v>
      </c>
      <c r="B92" s="49"/>
      <c r="C92" s="49"/>
      <c r="D92" s="49"/>
      <c r="E92" s="78"/>
      <c r="F92" s="78"/>
      <c r="G92" s="51"/>
      <c r="H92" s="79"/>
      <c r="I92" s="80"/>
      <c r="J92" s="67" t="e">
        <f t="shared" si="1"/>
        <v>#DIV/0!</v>
      </c>
      <c r="K92" s="50"/>
      <c r="L92" s="50"/>
      <c r="M92" s="49"/>
    </row>
    <row r="93" spans="1:13">
      <c r="A93" s="32">
        <v>154</v>
      </c>
      <c r="B93" s="49"/>
      <c r="C93" s="49"/>
      <c r="D93" s="49"/>
      <c r="E93" s="78"/>
      <c r="F93" s="78"/>
      <c r="G93" s="51"/>
      <c r="H93" s="79"/>
      <c r="I93" s="80"/>
      <c r="J93" s="67" t="e">
        <f t="shared" si="1"/>
        <v>#DIV/0!</v>
      </c>
      <c r="K93" s="50"/>
      <c r="L93" s="50"/>
      <c r="M93" s="49"/>
    </row>
    <row r="94" spans="1:13">
      <c r="A94" s="32">
        <v>155</v>
      </c>
      <c r="B94" s="49"/>
      <c r="C94" s="49"/>
      <c r="D94" s="49"/>
      <c r="E94" s="78"/>
      <c r="F94" s="78"/>
      <c r="G94" s="51"/>
      <c r="H94" s="79"/>
      <c r="I94" s="80"/>
      <c r="J94" s="41" t="e">
        <f t="shared" si="1"/>
        <v>#DIV/0!</v>
      </c>
      <c r="K94" s="50"/>
      <c r="L94" s="50"/>
      <c r="M94" s="49"/>
    </row>
    <row r="95" spans="1:13">
      <c r="A95" s="73">
        <v>156</v>
      </c>
      <c r="B95" s="49"/>
      <c r="C95" s="49"/>
      <c r="D95" s="49"/>
      <c r="E95" s="78"/>
      <c r="F95" s="78"/>
      <c r="G95" s="51"/>
      <c r="H95" s="79"/>
      <c r="I95" s="80"/>
      <c r="J95" s="41" t="e">
        <f t="shared" si="1"/>
        <v>#DIV/0!</v>
      </c>
      <c r="K95" s="50"/>
      <c r="L95" s="50"/>
      <c r="M95" s="49"/>
    </row>
    <row r="96" spans="1:13">
      <c r="A96" s="73">
        <v>157</v>
      </c>
      <c r="B96" s="49"/>
      <c r="C96" s="49"/>
      <c r="D96" s="49"/>
      <c r="E96" s="78"/>
      <c r="F96" s="78"/>
      <c r="G96" s="51"/>
      <c r="H96" s="79"/>
      <c r="I96" s="80"/>
      <c r="J96" s="41" t="e">
        <f t="shared" si="1"/>
        <v>#DIV/0!</v>
      </c>
      <c r="K96" s="50"/>
      <c r="L96" s="50"/>
      <c r="M96" s="49"/>
    </row>
    <row r="97" spans="1:13">
      <c r="A97" s="32">
        <v>158</v>
      </c>
      <c r="B97" s="49"/>
      <c r="C97" s="49"/>
      <c r="D97" s="49"/>
      <c r="E97" s="78"/>
      <c r="F97" s="78"/>
      <c r="G97" s="51"/>
      <c r="H97" s="79"/>
      <c r="I97" s="80"/>
      <c r="J97" s="41" t="e">
        <f t="shared" si="1"/>
        <v>#DIV/0!</v>
      </c>
      <c r="K97" s="50"/>
      <c r="L97" s="50"/>
      <c r="M97" s="49"/>
    </row>
    <row r="98" spans="1:13">
      <c r="A98" s="32">
        <v>159</v>
      </c>
      <c r="B98" s="49"/>
      <c r="C98" s="49"/>
      <c r="D98" s="49"/>
      <c r="E98" s="78"/>
      <c r="F98" s="78"/>
      <c r="G98" s="51"/>
      <c r="H98" s="79"/>
      <c r="I98" s="80"/>
      <c r="J98" s="67" t="e">
        <f t="shared" si="1"/>
        <v>#DIV/0!</v>
      </c>
      <c r="K98" s="50"/>
      <c r="L98" s="50"/>
      <c r="M98" s="49"/>
    </row>
    <row r="99" spans="1:13">
      <c r="A99" s="32">
        <v>160</v>
      </c>
      <c r="B99" s="49"/>
      <c r="C99" s="49"/>
      <c r="D99" s="49"/>
      <c r="E99" s="78"/>
      <c r="F99" s="78"/>
      <c r="G99" s="51"/>
      <c r="H99" s="79"/>
      <c r="I99" s="80"/>
      <c r="J99" s="67" t="e">
        <f t="shared" si="1"/>
        <v>#DIV/0!</v>
      </c>
      <c r="K99" s="50"/>
      <c r="L99" s="50"/>
      <c r="M99" s="49"/>
    </row>
    <row r="100" spans="1:13">
      <c r="A100" s="32">
        <v>161</v>
      </c>
      <c r="B100" s="49"/>
      <c r="C100" s="49"/>
      <c r="D100" s="49"/>
      <c r="E100" s="78"/>
      <c r="F100" s="78"/>
      <c r="G100" s="51"/>
      <c r="H100" s="79"/>
      <c r="I100" s="80"/>
      <c r="J100" s="41" t="e">
        <f t="shared" si="1"/>
        <v>#DIV/0!</v>
      </c>
      <c r="K100" s="50"/>
      <c r="L100" s="50"/>
      <c r="M100" s="49"/>
    </row>
    <row r="101" spans="1:13">
      <c r="A101" s="32">
        <v>162</v>
      </c>
      <c r="B101" s="49"/>
      <c r="C101" s="49"/>
      <c r="D101" s="49"/>
      <c r="E101" s="78"/>
      <c r="F101" s="78"/>
      <c r="G101" s="51"/>
      <c r="H101" s="79"/>
      <c r="I101" s="80"/>
      <c r="J101" s="67" t="e">
        <f t="shared" si="1"/>
        <v>#DIV/0!</v>
      </c>
      <c r="K101" s="50"/>
      <c r="L101" s="50"/>
      <c r="M101" s="49"/>
    </row>
    <row r="102" spans="1:13">
      <c r="A102" s="32">
        <v>163</v>
      </c>
      <c r="B102" s="49"/>
      <c r="C102" s="49"/>
      <c r="D102" s="49"/>
      <c r="E102" s="78"/>
      <c r="F102" s="78"/>
      <c r="G102" s="51"/>
      <c r="H102" s="79"/>
      <c r="I102" s="80"/>
      <c r="J102" s="67" t="e">
        <f t="shared" si="1"/>
        <v>#DIV/0!</v>
      </c>
      <c r="K102" s="50"/>
      <c r="L102" s="50"/>
      <c r="M102" s="49"/>
    </row>
    <row r="103" spans="1:13">
      <c r="A103" s="32">
        <v>164</v>
      </c>
      <c r="B103" s="49"/>
      <c r="C103" s="49"/>
      <c r="D103" s="49"/>
      <c r="E103" s="78"/>
      <c r="F103" s="78"/>
      <c r="G103" s="51"/>
      <c r="H103" s="79"/>
      <c r="I103" s="80"/>
      <c r="J103" s="41" t="e">
        <f t="shared" si="1"/>
        <v>#DIV/0!</v>
      </c>
      <c r="K103" s="50"/>
      <c r="L103" s="50"/>
      <c r="M103" s="49"/>
    </row>
    <row r="104" spans="1:13">
      <c r="A104" s="32">
        <v>165</v>
      </c>
      <c r="B104" s="49"/>
      <c r="C104" s="49"/>
      <c r="D104" s="49"/>
      <c r="E104" s="78"/>
      <c r="F104" s="78"/>
      <c r="G104" s="51"/>
      <c r="H104" s="79"/>
      <c r="I104" s="80"/>
      <c r="J104" s="41" t="e">
        <f t="shared" si="1"/>
        <v>#DIV/0!</v>
      </c>
      <c r="K104" s="50"/>
      <c r="L104" s="50"/>
      <c r="M104" s="49"/>
    </row>
    <row r="105" spans="1:13">
      <c r="A105" s="73">
        <v>166</v>
      </c>
      <c r="B105" s="49"/>
      <c r="C105" s="49"/>
      <c r="D105" s="49"/>
      <c r="E105" s="78"/>
      <c r="F105" s="78"/>
      <c r="G105" s="51"/>
      <c r="H105" s="79"/>
      <c r="I105" s="80"/>
      <c r="J105" s="41" t="e">
        <f t="shared" si="1"/>
        <v>#DIV/0!</v>
      </c>
      <c r="K105" s="50"/>
      <c r="L105" s="50"/>
      <c r="M105" s="49"/>
    </row>
    <row r="106" spans="1:13">
      <c r="A106" s="73">
        <v>167</v>
      </c>
      <c r="B106" s="49"/>
      <c r="C106" s="49"/>
      <c r="D106" s="49"/>
      <c r="E106" s="78"/>
      <c r="F106" s="78"/>
      <c r="G106" s="51"/>
      <c r="H106" s="79"/>
      <c r="I106" s="80"/>
      <c r="J106" s="41" t="e">
        <f t="shared" si="1"/>
        <v>#DIV/0!</v>
      </c>
      <c r="K106" s="50"/>
      <c r="L106" s="50"/>
      <c r="M106" s="49"/>
    </row>
    <row r="107" spans="1:13">
      <c r="A107" s="32">
        <v>168</v>
      </c>
      <c r="B107" s="49"/>
      <c r="C107" s="49"/>
      <c r="D107" s="49"/>
      <c r="E107" s="78"/>
      <c r="F107" s="78"/>
      <c r="G107" s="51"/>
      <c r="H107" s="79"/>
      <c r="I107" s="80"/>
      <c r="J107" s="67" t="e">
        <f t="shared" si="1"/>
        <v>#DIV/0!</v>
      </c>
      <c r="K107" s="50"/>
      <c r="L107" s="50"/>
      <c r="M107" s="49"/>
    </row>
    <row r="108" spans="1:13">
      <c r="A108" s="32">
        <v>169</v>
      </c>
      <c r="B108" s="49"/>
      <c r="C108" s="49"/>
      <c r="D108" s="49"/>
      <c r="E108" s="78"/>
      <c r="F108" s="78"/>
      <c r="G108" s="51"/>
      <c r="H108" s="79"/>
      <c r="I108" s="80"/>
      <c r="J108" s="67" t="e">
        <f t="shared" si="1"/>
        <v>#DIV/0!</v>
      </c>
      <c r="K108" s="50"/>
      <c r="L108" s="50"/>
      <c r="M108" s="49"/>
    </row>
    <row r="109" spans="1:13">
      <c r="A109" s="32">
        <v>170</v>
      </c>
      <c r="B109" s="49"/>
      <c r="C109" s="49"/>
      <c r="D109" s="49"/>
      <c r="E109" s="78"/>
      <c r="F109" s="78"/>
      <c r="G109" s="51"/>
      <c r="H109" s="79"/>
      <c r="I109" s="80"/>
      <c r="J109" s="41" t="e">
        <f t="shared" si="1"/>
        <v>#DIV/0!</v>
      </c>
      <c r="K109" s="50"/>
      <c r="L109" s="50"/>
      <c r="M109" s="49"/>
    </row>
    <row r="110" spans="1:13">
      <c r="A110" s="32">
        <v>171</v>
      </c>
      <c r="B110" s="49"/>
      <c r="C110" s="49"/>
      <c r="D110" s="49"/>
      <c r="E110" s="78"/>
      <c r="F110" s="78"/>
      <c r="G110" s="51"/>
      <c r="H110" s="79"/>
      <c r="I110" s="80"/>
      <c r="J110" s="67" t="e">
        <f t="shared" si="1"/>
        <v>#DIV/0!</v>
      </c>
      <c r="K110" s="50"/>
      <c r="L110" s="50"/>
      <c r="M110" s="49"/>
    </row>
    <row r="111" spans="1:13">
      <c r="A111" s="32">
        <v>172</v>
      </c>
      <c r="B111" s="49"/>
      <c r="C111" s="49"/>
      <c r="D111" s="49"/>
      <c r="E111" s="78"/>
      <c r="F111" s="78"/>
      <c r="G111" s="51"/>
      <c r="H111" s="79"/>
      <c r="I111" s="80"/>
      <c r="J111" s="67" t="e">
        <f t="shared" si="1"/>
        <v>#DIV/0!</v>
      </c>
      <c r="K111" s="50"/>
      <c r="L111" s="50"/>
      <c r="M111" s="49"/>
    </row>
    <row r="112" spans="1:13">
      <c r="A112" s="32">
        <v>173</v>
      </c>
      <c r="B112" s="49"/>
      <c r="C112" s="49"/>
      <c r="D112" s="49"/>
      <c r="E112" s="78"/>
      <c r="F112" s="78"/>
      <c r="G112" s="51"/>
      <c r="H112" s="79"/>
      <c r="I112" s="80"/>
      <c r="J112" s="41" t="e">
        <f t="shared" si="1"/>
        <v>#DIV/0!</v>
      </c>
      <c r="K112" s="50"/>
      <c r="L112" s="50"/>
      <c r="M112" s="49"/>
    </row>
    <row r="113" spans="1:13">
      <c r="A113" s="32">
        <v>174</v>
      </c>
      <c r="B113" s="49"/>
      <c r="C113" s="49"/>
      <c r="D113" s="49"/>
      <c r="E113" s="78"/>
      <c r="F113" s="78"/>
      <c r="G113" s="51"/>
      <c r="H113" s="79"/>
      <c r="I113" s="80"/>
      <c r="J113" s="41" t="e">
        <f t="shared" si="1"/>
        <v>#DIV/0!</v>
      </c>
      <c r="K113" s="50"/>
      <c r="L113" s="50"/>
      <c r="M113" s="49"/>
    </row>
    <row r="114" spans="1:13">
      <c r="A114" s="32">
        <v>175</v>
      </c>
      <c r="B114" s="49"/>
      <c r="C114" s="49"/>
      <c r="D114" s="49"/>
      <c r="E114" s="78"/>
      <c r="F114" s="78"/>
      <c r="G114" s="51"/>
      <c r="H114" s="79"/>
      <c r="I114" s="80"/>
      <c r="J114" s="41" t="e">
        <f t="shared" si="1"/>
        <v>#DIV/0!</v>
      </c>
      <c r="K114" s="50"/>
      <c r="L114" s="50"/>
      <c r="M114" s="49"/>
    </row>
    <row r="115" spans="1:13">
      <c r="A115" s="73">
        <v>176</v>
      </c>
      <c r="B115" s="49"/>
      <c r="C115" s="49"/>
      <c r="D115" s="49"/>
      <c r="E115" s="78"/>
      <c r="F115" s="78"/>
      <c r="G115" s="51"/>
      <c r="H115" s="79"/>
      <c r="I115" s="80"/>
      <c r="J115" s="41" t="e">
        <f t="shared" si="1"/>
        <v>#DIV/0!</v>
      </c>
      <c r="K115" s="50"/>
      <c r="L115" s="50"/>
      <c r="M115" s="49"/>
    </row>
    <row r="116" spans="1:13">
      <c r="A116" s="73">
        <v>177</v>
      </c>
      <c r="B116" s="49"/>
      <c r="C116" s="49"/>
      <c r="D116" s="49"/>
      <c r="E116" s="78"/>
      <c r="F116" s="78"/>
      <c r="G116" s="51"/>
      <c r="H116" s="79"/>
      <c r="I116" s="80"/>
      <c r="J116" s="67" t="e">
        <f t="shared" si="1"/>
        <v>#DIV/0!</v>
      </c>
      <c r="K116" s="50"/>
      <c r="L116" s="50"/>
      <c r="M116" s="49"/>
    </row>
    <row r="117" spans="1:13">
      <c r="A117" s="32">
        <v>178</v>
      </c>
      <c r="B117" s="49"/>
      <c r="C117" s="49"/>
      <c r="D117" s="49"/>
      <c r="E117" s="78"/>
      <c r="F117" s="78"/>
      <c r="G117" s="51"/>
      <c r="H117" s="79"/>
      <c r="I117" s="80"/>
      <c r="J117" s="67" t="e">
        <f t="shared" si="1"/>
        <v>#DIV/0!</v>
      </c>
      <c r="K117" s="50"/>
      <c r="L117" s="50"/>
      <c r="M117" s="49"/>
    </row>
    <row r="118" spans="1:13">
      <c r="A118" s="32">
        <v>179</v>
      </c>
      <c r="B118" s="49"/>
      <c r="C118" s="49"/>
      <c r="D118" s="49"/>
      <c r="E118" s="78"/>
      <c r="F118" s="78"/>
      <c r="G118" s="51"/>
      <c r="H118" s="79"/>
      <c r="I118" s="80"/>
      <c r="J118" s="41" t="e">
        <f t="shared" si="1"/>
        <v>#DIV/0!</v>
      </c>
      <c r="K118" s="50"/>
      <c r="L118" s="50"/>
      <c r="M118" s="49"/>
    </row>
    <row r="119" spans="1:13">
      <c r="A119" s="32">
        <v>180</v>
      </c>
      <c r="B119" s="49"/>
      <c r="C119" s="49"/>
      <c r="D119" s="49"/>
      <c r="E119" s="78"/>
      <c r="F119" s="78"/>
      <c r="G119" s="51"/>
      <c r="H119" s="79"/>
      <c r="I119" s="80"/>
      <c r="J119" s="67" t="e">
        <f t="shared" si="1"/>
        <v>#DIV/0!</v>
      </c>
      <c r="K119" s="50"/>
      <c r="L119" s="50"/>
      <c r="M119" s="49"/>
    </row>
    <row r="120" spans="1:13">
      <c r="A120" s="32">
        <v>181</v>
      </c>
      <c r="B120" s="49"/>
      <c r="C120" s="49"/>
      <c r="D120" s="49"/>
      <c r="E120" s="78"/>
      <c r="F120" s="78"/>
      <c r="G120" s="51"/>
      <c r="H120" s="79"/>
      <c r="I120" s="80"/>
      <c r="J120" s="67" t="e">
        <f t="shared" si="1"/>
        <v>#DIV/0!</v>
      </c>
      <c r="K120" s="50"/>
      <c r="L120" s="50"/>
      <c r="M120" s="49"/>
    </row>
    <row r="121" spans="1:13">
      <c r="A121" s="32">
        <v>182</v>
      </c>
      <c r="B121" s="49"/>
      <c r="C121" s="49"/>
      <c r="D121" s="49"/>
      <c r="E121" s="78"/>
      <c r="F121" s="78"/>
      <c r="G121" s="51"/>
      <c r="H121" s="79"/>
      <c r="I121" s="80"/>
      <c r="J121" s="41" t="e">
        <f t="shared" si="1"/>
        <v>#DIV/0!</v>
      </c>
      <c r="K121" s="50"/>
      <c r="L121" s="50"/>
      <c r="M121" s="49"/>
    </row>
    <row r="122" spans="1:13">
      <c r="A122" s="32">
        <v>183</v>
      </c>
      <c r="B122" s="49"/>
      <c r="C122" s="49"/>
      <c r="D122" s="49"/>
      <c r="E122" s="78"/>
      <c r="F122" s="78"/>
      <c r="G122" s="51"/>
      <c r="H122" s="79"/>
      <c r="I122" s="80"/>
      <c r="J122" s="41" t="e">
        <f t="shared" si="1"/>
        <v>#DIV/0!</v>
      </c>
      <c r="K122" s="50"/>
      <c r="L122" s="50"/>
      <c r="M122" s="49"/>
    </row>
    <row r="123" spans="1:13">
      <c r="A123" s="32">
        <v>184</v>
      </c>
      <c r="B123" s="49"/>
      <c r="C123" s="49"/>
      <c r="D123" s="49"/>
      <c r="E123" s="78"/>
      <c r="F123" s="78"/>
      <c r="G123" s="51"/>
      <c r="H123" s="79"/>
      <c r="I123" s="80"/>
      <c r="J123" s="41" t="e">
        <f t="shared" si="1"/>
        <v>#DIV/0!</v>
      </c>
      <c r="K123" s="50"/>
      <c r="L123" s="50"/>
      <c r="M123" s="49"/>
    </row>
    <row r="124" spans="1:13">
      <c r="A124" s="32">
        <v>185</v>
      </c>
      <c r="B124" s="49"/>
      <c r="C124" s="49"/>
      <c r="D124" s="49"/>
      <c r="E124" s="78"/>
      <c r="F124" s="78"/>
      <c r="G124" s="51"/>
      <c r="H124" s="79"/>
      <c r="I124" s="80"/>
      <c r="J124" s="41" t="e">
        <f t="shared" si="1"/>
        <v>#DIV/0!</v>
      </c>
      <c r="K124" s="50"/>
      <c r="L124" s="50"/>
      <c r="M124" s="49"/>
    </row>
    <row r="125" spans="1:13">
      <c r="A125" s="73">
        <v>186</v>
      </c>
      <c r="B125" s="49"/>
      <c r="C125" s="49"/>
      <c r="D125" s="49"/>
      <c r="E125" s="78"/>
      <c r="F125" s="78"/>
      <c r="G125" s="51"/>
      <c r="H125" s="79"/>
      <c r="I125" s="80"/>
      <c r="J125" s="67" t="e">
        <f t="shared" si="1"/>
        <v>#DIV/0!</v>
      </c>
      <c r="K125" s="50"/>
      <c r="L125" s="50"/>
      <c r="M125" s="49"/>
    </row>
    <row r="126" spans="1:13">
      <c r="A126" s="73">
        <v>187</v>
      </c>
      <c r="B126" s="49"/>
      <c r="C126" s="49"/>
      <c r="D126" s="49"/>
      <c r="E126" s="78"/>
      <c r="F126" s="78"/>
      <c r="G126" s="51"/>
      <c r="H126" s="79"/>
      <c r="I126" s="80"/>
      <c r="J126" s="67" t="e">
        <f t="shared" si="1"/>
        <v>#DIV/0!</v>
      </c>
      <c r="K126" s="50"/>
      <c r="L126" s="50"/>
      <c r="M126" s="49"/>
    </row>
    <row r="127" spans="1:13">
      <c r="A127" s="32">
        <v>188</v>
      </c>
      <c r="B127" s="49"/>
      <c r="C127" s="49"/>
      <c r="D127" s="49"/>
      <c r="E127" s="78"/>
      <c r="F127" s="78"/>
      <c r="G127" s="51"/>
      <c r="H127" s="79"/>
      <c r="I127" s="80"/>
      <c r="J127" s="41" t="e">
        <f t="shared" si="1"/>
        <v>#DIV/0!</v>
      </c>
      <c r="K127" s="50"/>
      <c r="L127" s="50"/>
      <c r="M127" s="49"/>
    </row>
    <row r="128" spans="1:13">
      <c r="A128" s="32">
        <v>189</v>
      </c>
      <c r="B128" s="49"/>
      <c r="C128" s="49"/>
      <c r="D128" s="49"/>
      <c r="E128" s="78"/>
      <c r="F128" s="78"/>
      <c r="G128" s="51"/>
      <c r="H128" s="79"/>
      <c r="I128" s="80"/>
      <c r="J128" s="67" t="e">
        <f t="shared" si="1"/>
        <v>#DIV/0!</v>
      </c>
      <c r="K128" s="50"/>
      <c r="L128" s="50"/>
      <c r="M128" s="49"/>
    </row>
    <row r="129" spans="1:13">
      <c r="A129" s="32">
        <v>190</v>
      </c>
      <c r="B129" s="49"/>
      <c r="C129" s="49"/>
      <c r="D129" s="49"/>
      <c r="E129" s="78"/>
      <c r="F129" s="78"/>
      <c r="G129" s="51"/>
      <c r="H129" s="79"/>
      <c r="I129" s="80"/>
      <c r="J129" s="67" t="e">
        <f t="shared" si="1"/>
        <v>#DIV/0!</v>
      </c>
      <c r="K129" s="50"/>
      <c r="L129" s="50"/>
      <c r="M129" s="49"/>
    </row>
    <row r="130" spans="1:13">
      <c r="A130" s="32">
        <v>191</v>
      </c>
      <c r="B130" s="49"/>
      <c r="C130" s="49"/>
      <c r="D130" s="49"/>
      <c r="E130" s="78"/>
      <c r="F130" s="78"/>
      <c r="G130" s="51"/>
      <c r="H130" s="79"/>
      <c r="I130" s="80"/>
      <c r="J130" s="41" t="e">
        <f t="shared" si="1"/>
        <v>#DIV/0!</v>
      </c>
      <c r="K130" s="50"/>
      <c r="L130" s="50"/>
      <c r="M130" s="49"/>
    </row>
    <row r="131" spans="1:13">
      <c r="A131" s="32">
        <v>192</v>
      </c>
      <c r="B131" s="49"/>
      <c r="C131" s="49"/>
      <c r="D131" s="49"/>
      <c r="E131" s="78"/>
      <c r="F131" s="78"/>
      <c r="G131" s="51"/>
      <c r="H131" s="79"/>
      <c r="I131" s="80"/>
      <c r="J131" s="41" t="e">
        <f t="shared" si="1"/>
        <v>#DIV/0!</v>
      </c>
      <c r="K131" s="50"/>
      <c r="L131" s="50"/>
      <c r="M131" s="49"/>
    </row>
    <row r="132" spans="1:13">
      <c r="A132" s="32">
        <v>193</v>
      </c>
      <c r="B132" s="49"/>
      <c r="C132" s="49"/>
      <c r="D132" s="49"/>
      <c r="E132" s="78"/>
      <c r="F132" s="78"/>
      <c r="G132" s="51"/>
      <c r="H132" s="79"/>
      <c r="I132" s="80"/>
      <c r="J132" s="41" t="e">
        <f t="shared" si="1"/>
        <v>#DIV/0!</v>
      </c>
      <c r="K132" s="50"/>
      <c r="L132" s="50"/>
      <c r="M132" s="49"/>
    </row>
    <row r="133" spans="1:13">
      <c r="A133" s="32">
        <v>194</v>
      </c>
      <c r="B133" s="49"/>
      <c r="C133" s="49"/>
      <c r="D133" s="49"/>
      <c r="E133" s="78"/>
      <c r="F133" s="78"/>
      <c r="G133" s="51"/>
      <c r="H133" s="79"/>
      <c r="I133" s="80"/>
      <c r="J133" s="41" t="e">
        <f t="shared" si="1"/>
        <v>#DIV/0!</v>
      </c>
      <c r="K133" s="50"/>
      <c r="L133" s="50"/>
      <c r="M133" s="49"/>
    </row>
    <row r="134" spans="1:13">
      <c r="A134" s="32">
        <v>195</v>
      </c>
      <c r="B134" s="49"/>
      <c r="C134" s="49"/>
      <c r="D134" s="49"/>
      <c r="E134" s="78"/>
      <c r="F134" s="78"/>
      <c r="G134" s="51"/>
      <c r="H134" s="79"/>
      <c r="I134" s="80"/>
      <c r="J134" s="67" t="e">
        <f t="shared" si="1"/>
        <v>#DIV/0!</v>
      </c>
      <c r="K134" s="50"/>
      <c r="L134" s="50"/>
      <c r="M134" s="49"/>
    </row>
    <row r="135" spans="1:13">
      <c r="A135" s="73">
        <v>196</v>
      </c>
      <c r="B135" s="49"/>
      <c r="C135" s="49"/>
      <c r="D135" s="49"/>
      <c r="E135" s="78"/>
      <c r="F135" s="78"/>
      <c r="G135" s="51"/>
      <c r="H135" s="79"/>
      <c r="I135" s="80"/>
      <c r="J135" s="67" t="e">
        <f t="shared" si="1"/>
        <v>#DIV/0!</v>
      </c>
      <c r="K135" s="50"/>
      <c r="L135" s="50"/>
      <c r="M135" s="49"/>
    </row>
    <row r="136" spans="1:13">
      <c r="A136" s="73">
        <v>197</v>
      </c>
      <c r="B136" s="49"/>
      <c r="C136" s="49"/>
      <c r="D136" s="49"/>
      <c r="E136" s="78"/>
      <c r="F136" s="78"/>
      <c r="G136" s="51"/>
      <c r="H136" s="79"/>
      <c r="I136" s="80"/>
      <c r="J136" s="41" t="e">
        <f t="shared" si="1"/>
        <v>#DIV/0!</v>
      </c>
      <c r="K136" s="50"/>
      <c r="L136" s="50"/>
      <c r="M136" s="49"/>
    </row>
    <row r="137" spans="1:13">
      <c r="A137" s="32">
        <v>198</v>
      </c>
      <c r="B137" s="49"/>
      <c r="C137" s="49"/>
      <c r="D137" s="49"/>
      <c r="E137" s="78"/>
      <c r="F137" s="78"/>
      <c r="G137" s="51"/>
      <c r="H137" s="79"/>
      <c r="I137" s="80"/>
      <c r="J137" s="67" t="e">
        <f t="shared" si="1"/>
        <v>#DIV/0!</v>
      </c>
      <c r="K137" s="50"/>
      <c r="L137" s="50"/>
      <c r="M137" s="49"/>
    </row>
    <row r="138" spans="1:13">
      <c r="A138" s="32">
        <v>199</v>
      </c>
      <c r="B138" s="49"/>
      <c r="C138" s="49"/>
      <c r="D138" s="49"/>
      <c r="E138" s="78"/>
      <c r="F138" s="78"/>
      <c r="G138" s="51"/>
      <c r="H138" s="79"/>
      <c r="I138" s="80"/>
      <c r="J138" s="67" t="e">
        <f t="shared" si="1"/>
        <v>#DIV/0!</v>
      </c>
      <c r="K138" s="50"/>
      <c r="L138" s="50"/>
      <c r="M138" s="49"/>
    </row>
    <row r="139" spans="1:13">
      <c r="A139" s="32">
        <v>200</v>
      </c>
      <c r="B139" s="49"/>
      <c r="C139" s="49"/>
      <c r="D139" s="49"/>
      <c r="E139" s="78"/>
      <c r="F139" s="78"/>
      <c r="G139" s="51"/>
      <c r="H139" s="79"/>
      <c r="I139" s="80"/>
      <c r="J139" s="41" t="e">
        <f t="shared" si="1"/>
        <v>#DIV/0!</v>
      </c>
      <c r="K139" s="50"/>
      <c r="L139" s="50"/>
      <c r="M139" s="49"/>
    </row>
    <row r="140" spans="1:13">
      <c r="A140" s="32">
        <v>201</v>
      </c>
      <c r="B140" s="49"/>
      <c r="C140" s="49"/>
      <c r="D140" s="49"/>
      <c r="E140" s="78"/>
      <c r="F140" s="78"/>
      <c r="G140" s="51"/>
      <c r="H140" s="79"/>
      <c r="I140" s="80"/>
      <c r="J140" s="41" t="e">
        <f t="shared" si="1"/>
        <v>#DIV/0!</v>
      </c>
      <c r="K140" s="50"/>
      <c r="L140" s="50"/>
      <c r="M140" s="49"/>
    </row>
    <row r="141" spans="1:13">
      <c r="A141" s="32">
        <v>202</v>
      </c>
      <c r="B141" s="49"/>
      <c r="C141" s="49"/>
      <c r="D141" s="49"/>
      <c r="E141" s="78"/>
      <c r="F141" s="78"/>
      <c r="G141" s="51"/>
      <c r="H141" s="79"/>
      <c r="I141" s="80"/>
      <c r="J141" s="41" t="e">
        <f t="shared" ref="J141:J204" si="2">H141/I141</f>
        <v>#DIV/0!</v>
      </c>
      <c r="K141" s="50"/>
      <c r="L141" s="50"/>
      <c r="M141" s="49"/>
    </row>
    <row r="142" spans="1:13">
      <c r="A142" s="32">
        <v>203</v>
      </c>
      <c r="B142" s="49"/>
      <c r="C142" s="49"/>
      <c r="D142" s="49"/>
      <c r="E142" s="78"/>
      <c r="F142" s="78"/>
      <c r="G142" s="51"/>
      <c r="H142" s="79"/>
      <c r="I142" s="80"/>
      <c r="J142" s="41" t="e">
        <f t="shared" si="2"/>
        <v>#DIV/0!</v>
      </c>
      <c r="K142" s="50"/>
      <c r="L142" s="50"/>
      <c r="M142" s="49"/>
    </row>
    <row r="143" spans="1:13">
      <c r="A143" s="32">
        <v>204</v>
      </c>
      <c r="B143" s="49"/>
      <c r="C143" s="49"/>
      <c r="D143" s="49"/>
      <c r="E143" s="78"/>
      <c r="F143" s="78"/>
      <c r="G143" s="51"/>
      <c r="H143" s="79"/>
      <c r="I143" s="80"/>
      <c r="J143" s="67" t="e">
        <f t="shared" si="2"/>
        <v>#DIV/0!</v>
      </c>
      <c r="K143" s="50"/>
      <c r="L143" s="50"/>
      <c r="M143" s="49"/>
    </row>
    <row r="144" spans="1:13">
      <c r="A144" s="32">
        <v>205</v>
      </c>
      <c r="B144" s="49"/>
      <c r="C144" s="49"/>
      <c r="D144" s="49"/>
      <c r="E144" s="78"/>
      <c r="F144" s="78"/>
      <c r="G144" s="51"/>
      <c r="H144" s="79"/>
      <c r="I144" s="80"/>
      <c r="J144" s="67" t="e">
        <f t="shared" si="2"/>
        <v>#DIV/0!</v>
      </c>
      <c r="K144" s="50"/>
      <c r="L144" s="50"/>
      <c r="M144" s="49"/>
    </row>
    <row r="145" spans="1:13">
      <c r="A145" s="73">
        <v>206</v>
      </c>
      <c r="B145" s="49"/>
      <c r="C145" s="49"/>
      <c r="D145" s="49"/>
      <c r="E145" s="78"/>
      <c r="F145" s="78"/>
      <c r="G145" s="51"/>
      <c r="H145" s="79"/>
      <c r="I145" s="80"/>
      <c r="J145" s="41" t="e">
        <f t="shared" si="2"/>
        <v>#DIV/0!</v>
      </c>
      <c r="K145" s="50"/>
      <c r="L145" s="50"/>
      <c r="M145" s="49"/>
    </row>
    <row r="146" spans="1:13">
      <c r="A146" s="73">
        <v>207</v>
      </c>
      <c r="B146" s="49"/>
      <c r="C146" s="49"/>
      <c r="D146" s="49"/>
      <c r="E146" s="78"/>
      <c r="F146" s="78"/>
      <c r="G146" s="51"/>
      <c r="H146" s="79"/>
      <c r="I146" s="80"/>
      <c r="J146" s="67" t="e">
        <f t="shared" si="2"/>
        <v>#DIV/0!</v>
      </c>
      <c r="K146" s="50"/>
      <c r="L146" s="50"/>
      <c r="M146" s="49"/>
    </row>
    <row r="147" spans="1:13">
      <c r="A147" s="32">
        <v>208</v>
      </c>
      <c r="B147" s="49"/>
      <c r="C147" s="49"/>
      <c r="D147" s="49"/>
      <c r="E147" s="78"/>
      <c r="F147" s="78"/>
      <c r="G147" s="51"/>
      <c r="H147" s="79"/>
      <c r="I147" s="80"/>
      <c r="J147" s="67" t="e">
        <f t="shared" si="2"/>
        <v>#DIV/0!</v>
      </c>
      <c r="K147" s="50"/>
      <c r="L147" s="50"/>
      <c r="M147" s="49"/>
    </row>
    <row r="148" spans="1:13">
      <c r="A148" s="32">
        <v>209</v>
      </c>
      <c r="B148" s="49"/>
      <c r="C148" s="49"/>
      <c r="D148" s="49"/>
      <c r="E148" s="78"/>
      <c r="F148" s="78"/>
      <c r="G148" s="51"/>
      <c r="H148" s="79"/>
      <c r="I148" s="80"/>
      <c r="J148" s="41" t="e">
        <f t="shared" si="2"/>
        <v>#DIV/0!</v>
      </c>
      <c r="K148" s="50"/>
      <c r="L148" s="50"/>
      <c r="M148" s="49"/>
    </row>
    <row r="149" spans="1:13">
      <c r="A149" s="32">
        <v>210</v>
      </c>
      <c r="B149" s="49"/>
      <c r="C149" s="49"/>
      <c r="D149" s="49"/>
      <c r="E149" s="78"/>
      <c r="F149" s="78"/>
      <c r="G149" s="51"/>
      <c r="H149" s="79"/>
      <c r="I149" s="80"/>
      <c r="J149" s="41" t="e">
        <f t="shared" si="2"/>
        <v>#DIV/0!</v>
      </c>
      <c r="K149" s="50"/>
      <c r="L149" s="50"/>
      <c r="M149" s="49"/>
    </row>
    <row r="150" spans="1:13">
      <c r="A150" s="32">
        <v>211</v>
      </c>
      <c r="B150" s="49"/>
      <c r="C150" s="49"/>
      <c r="D150" s="49"/>
      <c r="E150" s="78"/>
      <c r="F150" s="78"/>
      <c r="G150" s="51"/>
      <c r="H150" s="79"/>
      <c r="I150" s="80"/>
      <c r="J150" s="41" t="e">
        <f t="shared" si="2"/>
        <v>#DIV/0!</v>
      </c>
      <c r="K150" s="50"/>
      <c r="L150" s="50"/>
      <c r="M150" s="49"/>
    </row>
    <row r="151" spans="1:13">
      <c r="A151" s="32">
        <v>212</v>
      </c>
      <c r="B151" s="49"/>
      <c r="C151" s="49"/>
      <c r="D151" s="49"/>
      <c r="E151" s="78"/>
      <c r="F151" s="78"/>
      <c r="G151" s="51"/>
      <c r="H151" s="79"/>
      <c r="I151" s="80"/>
      <c r="J151" s="41" t="e">
        <f t="shared" si="2"/>
        <v>#DIV/0!</v>
      </c>
      <c r="K151" s="50"/>
      <c r="L151" s="50"/>
      <c r="M151" s="49"/>
    </row>
    <row r="152" spans="1:13">
      <c r="A152" s="32">
        <v>213</v>
      </c>
      <c r="B152" s="49"/>
      <c r="C152" s="49"/>
      <c r="D152" s="49"/>
      <c r="E152" s="78"/>
      <c r="F152" s="78"/>
      <c r="G152" s="51"/>
      <c r="H152" s="79"/>
      <c r="I152" s="80"/>
      <c r="J152" s="67" t="e">
        <f t="shared" si="2"/>
        <v>#DIV/0!</v>
      </c>
      <c r="K152" s="50"/>
      <c r="L152" s="50"/>
      <c r="M152" s="49"/>
    </row>
    <row r="153" spans="1:13">
      <c r="A153" s="32">
        <v>214</v>
      </c>
      <c r="B153" s="49"/>
      <c r="C153" s="49"/>
      <c r="D153" s="49"/>
      <c r="E153" s="78"/>
      <c r="F153" s="78"/>
      <c r="G153" s="51"/>
      <c r="H153" s="79"/>
      <c r="I153" s="80"/>
      <c r="J153" s="67" t="e">
        <f t="shared" si="2"/>
        <v>#DIV/0!</v>
      </c>
      <c r="K153" s="50"/>
      <c r="L153" s="50"/>
      <c r="M153" s="49"/>
    </row>
    <row r="154" spans="1:13">
      <c r="A154" s="32">
        <v>215</v>
      </c>
      <c r="B154" s="49"/>
      <c r="C154" s="49"/>
      <c r="D154" s="49"/>
      <c r="E154" s="78"/>
      <c r="F154" s="78"/>
      <c r="G154" s="51"/>
      <c r="H154" s="79"/>
      <c r="I154" s="80"/>
      <c r="J154" s="41" t="e">
        <f t="shared" si="2"/>
        <v>#DIV/0!</v>
      </c>
      <c r="K154" s="50"/>
      <c r="L154" s="50"/>
      <c r="M154" s="49"/>
    </row>
    <row r="155" spans="1:13">
      <c r="A155" s="73">
        <v>216</v>
      </c>
      <c r="B155" s="49"/>
      <c r="C155" s="49"/>
      <c r="D155" s="49"/>
      <c r="E155" s="78"/>
      <c r="F155" s="78"/>
      <c r="G155" s="51"/>
      <c r="H155" s="79"/>
      <c r="I155" s="80"/>
      <c r="J155" s="67" t="e">
        <f t="shared" si="2"/>
        <v>#DIV/0!</v>
      </c>
      <c r="K155" s="50"/>
      <c r="L155" s="50"/>
      <c r="M155" s="49"/>
    </row>
    <row r="156" spans="1:13">
      <c r="A156" s="73">
        <v>217</v>
      </c>
      <c r="B156" s="49"/>
      <c r="C156" s="49"/>
      <c r="D156" s="49"/>
      <c r="E156" s="78"/>
      <c r="F156" s="78"/>
      <c r="G156" s="51"/>
      <c r="H156" s="79"/>
      <c r="I156" s="80"/>
      <c r="J156" s="67" t="e">
        <f t="shared" si="2"/>
        <v>#DIV/0!</v>
      </c>
      <c r="K156" s="50"/>
      <c r="L156" s="50"/>
      <c r="M156" s="49"/>
    </row>
    <row r="157" spans="1:13">
      <c r="A157" s="32">
        <v>218</v>
      </c>
      <c r="B157" s="49"/>
      <c r="C157" s="49"/>
      <c r="D157" s="49"/>
      <c r="E157" s="78"/>
      <c r="F157" s="78"/>
      <c r="G157" s="51"/>
      <c r="H157" s="79"/>
      <c r="I157" s="80"/>
      <c r="J157" s="41" t="e">
        <f t="shared" si="2"/>
        <v>#DIV/0!</v>
      </c>
      <c r="K157" s="50"/>
      <c r="L157" s="50"/>
      <c r="M157" s="49"/>
    </row>
    <row r="158" spans="1:13">
      <c r="A158" s="32">
        <v>219</v>
      </c>
      <c r="B158" s="49"/>
      <c r="C158" s="49"/>
      <c r="D158" s="49"/>
      <c r="E158" s="78"/>
      <c r="F158" s="78"/>
      <c r="G158" s="51"/>
      <c r="H158" s="79"/>
      <c r="I158" s="80"/>
      <c r="J158" s="41" t="e">
        <f t="shared" si="2"/>
        <v>#DIV/0!</v>
      </c>
      <c r="K158" s="50"/>
      <c r="L158" s="50"/>
      <c r="M158" s="49"/>
    </row>
    <row r="159" spans="1:13">
      <c r="A159" s="32">
        <v>220</v>
      </c>
      <c r="B159" s="49"/>
      <c r="C159" s="49"/>
      <c r="D159" s="49"/>
      <c r="E159" s="78"/>
      <c r="F159" s="78"/>
      <c r="G159" s="51"/>
      <c r="H159" s="79"/>
      <c r="I159" s="80"/>
      <c r="J159" s="41" t="e">
        <f t="shared" si="2"/>
        <v>#DIV/0!</v>
      </c>
      <c r="K159" s="50"/>
      <c r="L159" s="50"/>
      <c r="M159" s="49"/>
    </row>
    <row r="160" spans="1:13">
      <c r="A160" s="32">
        <v>221</v>
      </c>
      <c r="B160" s="49"/>
      <c r="C160" s="49"/>
      <c r="D160" s="49"/>
      <c r="E160" s="78"/>
      <c r="F160" s="78"/>
      <c r="G160" s="51"/>
      <c r="H160" s="79"/>
      <c r="I160" s="80"/>
      <c r="J160" s="41" t="e">
        <f t="shared" si="2"/>
        <v>#DIV/0!</v>
      </c>
      <c r="K160" s="50"/>
      <c r="L160" s="50"/>
      <c r="M160" s="49"/>
    </row>
    <row r="161" spans="1:13">
      <c r="A161" s="32">
        <v>222</v>
      </c>
      <c r="B161" s="49"/>
      <c r="C161" s="49"/>
      <c r="D161" s="49"/>
      <c r="E161" s="78"/>
      <c r="F161" s="78"/>
      <c r="G161" s="51"/>
      <c r="H161" s="79"/>
      <c r="I161" s="80"/>
      <c r="J161" s="67" t="e">
        <f t="shared" si="2"/>
        <v>#DIV/0!</v>
      </c>
      <c r="K161" s="50"/>
      <c r="L161" s="50"/>
      <c r="M161" s="49"/>
    </row>
    <row r="162" spans="1:13">
      <c r="A162" s="32">
        <v>223</v>
      </c>
      <c r="B162" s="49"/>
      <c r="C162" s="49"/>
      <c r="D162" s="49"/>
      <c r="E162" s="78"/>
      <c r="F162" s="78"/>
      <c r="G162" s="51"/>
      <c r="H162" s="79"/>
      <c r="I162" s="80"/>
      <c r="J162" s="67" t="e">
        <f t="shared" si="2"/>
        <v>#DIV/0!</v>
      </c>
      <c r="K162" s="50"/>
      <c r="L162" s="50"/>
      <c r="M162" s="49"/>
    </row>
    <row r="163" spans="1:13">
      <c r="A163" s="32">
        <v>224</v>
      </c>
      <c r="B163" s="49"/>
      <c r="C163" s="49"/>
      <c r="D163" s="49"/>
      <c r="E163" s="78"/>
      <c r="F163" s="78"/>
      <c r="G163" s="51"/>
      <c r="H163" s="79"/>
      <c r="I163" s="80"/>
      <c r="J163" s="41" t="e">
        <f t="shared" si="2"/>
        <v>#DIV/0!</v>
      </c>
      <c r="K163" s="50"/>
      <c r="L163" s="50"/>
      <c r="M163" s="49"/>
    </row>
    <row r="164" spans="1:13">
      <c r="A164" s="32">
        <v>225</v>
      </c>
      <c r="B164" s="49"/>
      <c r="C164" s="49"/>
      <c r="D164" s="49"/>
      <c r="E164" s="78"/>
      <c r="F164" s="78"/>
      <c r="G164" s="51"/>
      <c r="H164" s="79"/>
      <c r="I164" s="80"/>
      <c r="J164" s="67" t="e">
        <f t="shared" si="2"/>
        <v>#DIV/0!</v>
      </c>
      <c r="K164" s="50"/>
      <c r="L164" s="50"/>
      <c r="M164" s="49"/>
    </row>
    <row r="165" spans="1:13">
      <c r="A165" s="73">
        <v>226</v>
      </c>
      <c r="B165" s="49"/>
      <c r="C165" s="49"/>
      <c r="D165" s="49"/>
      <c r="E165" s="78"/>
      <c r="F165" s="78"/>
      <c r="G165" s="51"/>
      <c r="H165" s="79"/>
      <c r="I165" s="80"/>
      <c r="J165" s="67" t="e">
        <f t="shared" si="2"/>
        <v>#DIV/0!</v>
      </c>
      <c r="K165" s="50"/>
      <c r="L165" s="50"/>
      <c r="M165" s="49"/>
    </row>
    <row r="166" spans="1:13">
      <c r="A166" s="73">
        <v>227</v>
      </c>
      <c r="B166" s="49"/>
      <c r="C166" s="49"/>
      <c r="D166" s="49"/>
      <c r="E166" s="78"/>
      <c r="F166" s="78"/>
      <c r="G166" s="51"/>
      <c r="H166" s="79"/>
      <c r="I166" s="80"/>
      <c r="J166" s="41" t="e">
        <f t="shared" si="2"/>
        <v>#DIV/0!</v>
      </c>
      <c r="K166" s="50"/>
      <c r="L166" s="50"/>
      <c r="M166" s="49"/>
    </row>
    <row r="167" spans="1:13">
      <c r="A167" s="32">
        <v>228</v>
      </c>
      <c r="B167" s="49"/>
      <c r="C167" s="49"/>
      <c r="D167" s="49"/>
      <c r="E167" s="78"/>
      <c r="F167" s="78"/>
      <c r="G167" s="51"/>
      <c r="H167" s="79"/>
      <c r="I167" s="80"/>
      <c r="J167" s="41" t="e">
        <f t="shared" si="2"/>
        <v>#DIV/0!</v>
      </c>
      <c r="K167" s="50"/>
      <c r="L167" s="50"/>
      <c r="M167" s="49"/>
    </row>
    <row r="168" spans="1:13">
      <c r="A168" s="32">
        <v>229</v>
      </c>
      <c r="B168" s="49"/>
      <c r="C168" s="49"/>
      <c r="D168" s="49"/>
      <c r="E168" s="78"/>
      <c r="F168" s="78"/>
      <c r="G168" s="51"/>
      <c r="H168" s="79"/>
      <c r="I168" s="80"/>
      <c r="J168" s="41" t="e">
        <f t="shared" si="2"/>
        <v>#DIV/0!</v>
      </c>
      <c r="K168" s="50"/>
      <c r="L168" s="50"/>
      <c r="M168" s="49"/>
    </row>
    <row r="169" spans="1:13">
      <c r="A169" s="32">
        <v>230</v>
      </c>
      <c r="B169" s="49"/>
      <c r="C169" s="49"/>
      <c r="D169" s="49"/>
      <c r="E169" s="78"/>
      <c r="F169" s="78"/>
      <c r="G169" s="51"/>
      <c r="H169" s="79"/>
      <c r="I169" s="80"/>
      <c r="J169" s="41" t="e">
        <f t="shared" si="2"/>
        <v>#DIV/0!</v>
      </c>
      <c r="K169" s="50"/>
      <c r="L169" s="50"/>
      <c r="M169" s="49"/>
    </row>
    <row r="170" spans="1:13">
      <c r="A170" s="32">
        <v>231</v>
      </c>
      <c r="B170" s="49"/>
      <c r="C170" s="49"/>
      <c r="D170" s="49"/>
      <c r="E170" s="78"/>
      <c r="F170" s="78"/>
      <c r="G170" s="51"/>
      <c r="H170" s="79"/>
      <c r="I170" s="80"/>
      <c r="J170" s="67" t="e">
        <f t="shared" si="2"/>
        <v>#DIV/0!</v>
      </c>
      <c r="K170" s="50"/>
      <c r="L170" s="50"/>
      <c r="M170" s="49"/>
    </row>
    <row r="171" spans="1:13">
      <c r="A171" s="32">
        <v>232</v>
      </c>
      <c r="B171" s="49"/>
      <c r="C171" s="49"/>
      <c r="D171" s="49"/>
      <c r="E171" s="78"/>
      <c r="F171" s="78"/>
      <c r="G171" s="51"/>
      <c r="H171" s="79"/>
      <c r="I171" s="80"/>
      <c r="J171" s="67" t="e">
        <f t="shared" si="2"/>
        <v>#DIV/0!</v>
      </c>
      <c r="K171" s="50"/>
      <c r="L171" s="50"/>
      <c r="M171" s="49"/>
    </row>
    <row r="172" spans="1:13">
      <c r="A172" s="32">
        <v>233</v>
      </c>
      <c r="B172" s="49"/>
      <c r="C172" s="49"/>
      <c r="D172" s="49"/>
      <c r="E172" s="78"/>
      <c r="F172" s="78"/>
      <c r="G172" s="51"/>
      <c r="H172" s="79"/>
      <c r="I172" s="80"/>
      <c r="J172" s="41" t="e">
        <f t="shared" si="2"/>
        <v>#DIV/0!</v>
      </c>
      <c r="K172" s="50"/>
      <c r="L172" s="50"/>
      <c r="M172" s="49"/>
    </row>
    <row r="173" spans="1:13">
      <c r="A173" s="32">
        <v>234</v>
      </c>
      <c r="B173" s="49"/>
      <c r="C173" s="49"/>
      <c r="D173" s="49"/>
      <c r="E173" s="78"/>
      <c r="F173" s="78"/>
      <c r="G173" s="51"/>
      <c r="H173" s="79"/>
      <c r="I173" s="80"/>
      <c r="J173" s="67" t="e">
        <f t="shared" si="2"/>
        <v>#DIV/0!</v>
      </c>
      <c r="K173" s="50"/>
      <c r="L173" s="50"/>
      <c r="M173" s="49"/>
    </row>
    <row r="174" spans="1:13">
      <c r="A174" s="32">
        <v>235</v>
      </c>
      <c r="B174" s="49"/>
      <c r="C174" s="49"/>
      <c r="D174" s="49"/>
      <c r="E174" s="78"/>
      <c r="F174" s="78"/>
      <c r="G174" s="51"/>
      <c r="H174" s="79"/>
      <c r="I174" s="80"/>
      <c r="J174" s="67" t="e">
        <f t="shared" si="2"/>
        <v>#DIV/0!</v>
      </c>
      <c r="K174" s="50"/>
      <c r="L174" s="50"/>
      <c r="M174" s="49"/>
    </row>
    <row r="175" spans="1:13">
      <c r="A175" s="73">
        <v>236</v>
      </c>
      <c r="B175" s="49"/>
      <c r="C175" s="49"/>
      <c r="D175" s="49"/>
      <c r="E175" s="78"/>
      <c r="F175" s="78"/>
      <c r="G175" s="51"/>
      <c r="H175" s="79"/>
      <c r="I175" s="80"/>
      <c r="J175" s="41" t="e">
        <f t="shared" si="2"/>
        <v>#DIV/0!</v>
      </c>
      <c r="K175" s="50"/>
      <c r="L175" s="50"/>
      <c r="M175" s="49"/>
    </row>
    <row r="176" spans="1:13">
      <c r="A176" s="73">
        <v>237</v>
      </c>
      <c r="B176" s="49"/>
      <c r="C176" s="49"/>
      <c r="D176" s="49"/>
      <c r="E176" s="78"/>
      <c r="F176" s="78"/>
      <c r="G176" s="51"/>
      <c r="H176" s="79"/>
      <c r="I176" s="80"/>
      <c r="J176" s="41" t="e">
        <f t="shared" si="2"/>
        <v>#DIV/0!</v>
      </c>
      <c r="K176" s="50"/>
      <c r="L176" s="50"/>
      <c r="M176" s="49"/>
    </row>
    <row r="177" spans="1:13">
      <c r="A177" s="32">
        <v>238</v>
      </c>
      <c r="B177" s="49"/>
      <c r="C177" s="49"/>
      <c r="D177" s="49"/>
      <c r="E177" s="78"/>
      <c r="F177" s="78"/>
      <c r="G177" s="51"/>
      <c r="H177" s="79"/>
      <c r="I177" s="80"/>
      <c r="J177" s="41" t="e">
        <f t="shared" si="2"/>
        <v>#DIV/0!</v>
      </c>
      <c r="K177" s="50"/>
      <c r="L177" s="50"/>
      <c r="M177" s="49"/>
    </row>
    <row r="178" spans="1:13">
      <c r="A178" s="32">
        <v>239</v>
      </c>
      <c r="B178" s="49"/>
      <c r="C178" s="49"/>
      <c r="D178" s="49"/>
      <c r="E178" s="78"/>
      <c r="F178" s="78"/>
      <c r="G178" s="51"/>
      <c r="H178" s="79"/>
      <c r="I178" s="80"/>
      <c r="J178" s="41" t="e">
        <f t="shared" si="2"/>
        <v>#DIV/0!</v>
      </c>
      <c r="K178" s="50"/>
      <c r="L178" s="50"/>
      <c r="M178" s="49"/>
    </row>
    <row r="179" spans="1:13">
      <c r="A179" s="32">
        <v>240</v>
      </c>
      <c r="B179" s="49"/>
      <c r="C179" s="49"/>
      <c r="D179" s="49"/>
      <c r="E179" s="78"/>
      <c r="F179" s="78"/>
      <c r="G179" s="51"/>
      <c r="H179" s="79"/>
      <c r="I179" s="80"/>
      <c r="J179" s="67" t="e">
        <f t="shared" si="2"/>
        <v>#DIV/0!</v>
      </c>
      <c r="K179" s="50"/>
      <c r="L179" s="50"/>
      <c r="M179" s="49"/>
    </row>
    <row r="180" spans="1:13">
      <c r="A180" s="32">
        <v>241</v>
      </c>
      <c r="B180" s="49"/>
      <c r="C180" s="49"/>
      <c r="D180" s="49"/>
      <c r="E180" s="78"/>
      <c r="F180" s="78"/>
      <c r="G180" s="51"/>
      <c r="H180" s="79"/>
      <c r="I180" s="80"/>
      <c r="J180" s="67" t="e">
        <f t="shared" si="2"/>
        <v>#DIV/0!</v>
      </c>
      <c r="K180" s="50"/>
      <c r="L180" s="50"/>
      <c r="M180" s="49"/>
    </row>
    <row r="181" spans="1:13">
      <c r="A181" s="32">
        <v>242</v>
      </c>
      <c r="B181" s="49"/>
      <c r="C181" s="49"/>
      <c r="D181" s="49"/>
      <c r="E181" s="78"/>
      <c r="F181" s="78"/>
      <c r="G181" s="51"/>
      <c r="H181" s="79"/>
      <c r="I181" s="80"/>
      <c r="J181" s="41" t="e">
        <f t="shared" si="2"/>
        <v>#DIV/0!</v>
      </c>
      <c r="K181" s="50"/>
      <c r="L181" s="50"/>
      <c r="M181" s="49"/>
    </row>
    <row r="182" spans="1:13">
      <c r="A182" s="32">
        <v>243</v>
      </c>
      <c r="B182" s="49"/>
      <c r="C182" s="49"/>
      <c r="D182" s="49"/>
      <c r="E182" s="78"/>
      <c r="F182" s="78"/>
      <c r="G182" s="51"/>
      <c r="H182" s="79"/>
      <c r="I182" s="80"/>
      <c r="J182" s="67" t="e">
        <f t="shared" si="2"/>
        <v>#DIV/0!</v>
      </c>
      <c r="K182" s="50"/>
      <c r="L182" s="50"/>
      <c r="M182" s="49"/>
    </row>
    <row r="183" spans="1:13">
      <c r="A183" s="32">
        <v>244</v>
      </c>
      <c r="B183" s="49"/>
      <c r="C183" s="49"/>
      <c r="D183" s="49"/>
      <c r="E183" s="78"/>
      <c r="F183" s="78"/>
      <c r="G183" s="51"/>
      <c r="H183" s="79"/>
      <c r="I183" s="80"/>
      <c r="J183" s="67" t="e">
        <f t="shared" si="2"/>
        <v>#DIV/0!</v>
      </c>
      <c r="K183" s="50"/>
      <c r="L183" s="50"/>
      <c r="M183" s="49"/>
    </row>
    <row r="184" spans="1:13">
      <c r="A184" s="32">
        <v>245</v>
      </c>
      <c r="B184" s="49"/>
      <c r="C184" s="49"/>
      <c r="D184" s="49"/>
      <c r="E184" s="78"/>
      <c r="F184" s="78"/>
      <c r="G184" s="51"/>
      <c r="H184" s="79"/>
      <c r="I184" s="80"/>
      <c r="J184" s="41" t="e">
        <f t="shared" si="2"/>
        <v>#DIV/0!</v>
      </c>
      <c r="K184" s="50"/>
      <c r="L184" s="50"/>
      <c r="M184" s="49"/>
    </row>
    <row r="185" spans="1:13">
      <c r="A185" s="73">
        <v>246</v>
      </c>
      <c r="B185" s="49"/>
      <c r="C185" s="49"/>
      <c r="D185" s="49"/>
      <c r="E185" s="78"/>
      <c r="F185" s="78"/>
      <c r="G185" s="51"/>
      <c r="H185" s="79"/>
      <c r="I185" s="80"/>
      <c r="J185" s="41" t="e">
        <f t="shared" si="2"/>
        <v>#DIV/0!</v>
      </c>
      <c r="K185" s="50"/>
      <c r="L185" s="50"/>
      <c r="M185" s="49"/>
    </row>
    <row r="186" spans="1:13">
      <c r="A186" s="73">
        <v>247</v>
      </c>
      <c r="B186" s="49"/>
      <c r="C186" s="49"/>
      <c r="D186" s="49"/>
      <c r="E186" s="78"/>
      <c r="F186" s="78"/>
      <c r="G186" s="51"/>
      <c r="H186" s="79"/>
      <c r="I186" s="80"/>
      <c r="J186" s="41" t="e">
        <f t="shared" si="2"/>
        <v>#DIV/0!</v>
      </c>
      <c r="K186" s="50"/>
      <c r="L186" s="50"/>
      <c r="M186" s="49"/>
    </row>
    <row r="187" spans="1:13">
      <c r="A187" s="32">
        <v>248</v>
      </c>
      <c r="B187" s="49"/>
      <c r="C187" s="49"/>
      <c r="D187" s="49"/>
      <c r="E187" s="78"/>
      <c r="F187" s="78"/>
      <c r="G187" s="51"/>
      <c r="H187" s="79"/>
      <c r="I187" s="80"/>
      <c r="J187" s="41" t="e">
        <f t="shared" si="2"/>
        <v>#DIV/0!</v>
      </c>
      <c r="K187" s="50"/>
      <c r="L187" s="50"/>
      <c r="M187" s="49"/>
    </row>
    <row r="188" spans="1:13">
      <c r="A188" s="32">
        <v>249</v>
      </c>
      <c r="B188" s="49"/>
      <c r="C188" s="49"/>
      <c r="D188" s="49"/>
      <c r="E188" s="78"/>
      <c r="F188" s="78"/>
      <c r="G188" s="51"/>
      <c r="H188" s="79"/>
      <c r="I188" s="80"/>
      <c r="J188" s="67" t="e">
        <f t="shared" si="2"/>
        <v>#DIV/0!</v>
      </c>
      <c r="K188" s="50"/>
      <c r="L188" s="50"/>
      <c r="M188" s="49"/>
    </row>
    <row r="189" spans="1:13">
      <c r="A189" s="32">
        <v>250</v>
      </c>
      <c r="B189" s="49"/>
      <c r="C189" s="49"/>
      <c r="D189" s="49"/>
      <c r="E189" s="78"/>
      <c r="F189" s="78"/>
      <c r="G189" s="51"/>
      <c r="H189" s="79"/>
      <c r="I189" s="80"/>
      <c r="J189" s="67" t="e">
        <f t="shared" si="2"/>
        <v>#DIV/0!</v>
      </c>
      <c r="K189" s="50"/>
      <c r="L189" s="50"/>
      <c r="M189" s="49"/>
    </row>
    <row r="190" spans="1:13">
      <c r="A190" s="32">
        <v>251</v>
      </c>
      <c r="B190" s="49"/>
      <c r="C190" s="49"/>
      <c r="D190" s="49"/>
      <c r="E190" s="78"/>
      <c r="F190" s="78"/>
      <c r="G190" s="51"/>
      <c r="H190" s="79"/>
      <c r="I190" s="80"/>
      <c r="J190" s="41" t="e">
        <f t="shared" si="2"/>
        <v>#DIV/0!</v>
      </c>
      <c r="K190" s="50"/>
      <c r="L190" s="50"/>
      <c r="M190" s="49"/>
    </row>
    <row r="191" spans="1:13">
      <c r="A191" s="32">
        <v>252</v>
      </c>
      <c r="B191" s="49"/>
      <c r="C191" s="49"/>
      <c r="D191" s="49"/>
      <c r="E191" s="78"/>
      <c r="F191" s="78"/>
      <c r="G191" s="51"/>
      <c r="H191" s="79"/>
      <c r="I191" s="80"/>
      <c r="J191" s="67" t="e">
        <f t="shared" si="2"/>
        <v>#DIV/0!</v>
      </c>
      <c r="K191" s="50"/>
      <c r="L191" s="50"/>
      <c r="M191" s="49"/>
    </row>
    <row r="192" spans="1:13">
      <c r="A192" s="32">
        <v>253</v>
      </c>
      <c r="B192" s="49"/>
      <c r="C192" s="49"/>
      <c r="D192" s="49"/>
      <c r="E192" s="78"/>
      <c r="F192" s="78"/>
      <c r="G192" s="51"/>
      <c r="H192" s="79"/>
      <c r="I192" s="80"/>
      <c r="J192" s="67" t="e">
        <f t="shared" si="2"/>
        <v>#DIV/0!</v>
      </c>
      <c r="K192" s="50"/>
      <c r="L192" s="50"/>
      <c r="M192" s="49"/>
    </row>
    <row r="193" spans="1:13">
      <c r="A193" s="32">
        <v>254</v>
      </c>
      <c r="B193" s="49"/>
      <c r="C193" s="49"/>
      <c r="D193" s="49"/>
      <c r="E193" s="78"/>
      <c r="F193" s="78"/>
      <c r="G193" s="51"/>
      <c r="H193" s="79"/>
      <c r="I193" s="80"/>
      <c r="J193" s="41" t="e">
        <f t="shared" si="2"/>
        <v>#DIV/0!</v>
      </c>
      <c r="K193" s="50"/>
      <c r="L193" s="50"/>
      <c r="M193" s="49"/>
    </row>
    <row r="194" spans="1:13">
      <c r="A194" s="32">
        <v>255</v>
      </c>
      <c r="B194" s="49"/>
      <c r="C194" s="49"/>
      <c r="D194" s="49"/>
      <c r="E194" s="78"/>
      <c r="F194" s="78"/>
      <c r="G194" s="51"/>
      <c r="H194" s="79"/>
      <c r="I194" s="80"/>
      <c r="J194" s="41" t="e">
        <f t="shared" si="2"/>
        <v>#DIV/0!</v>
      </c>
      <c r="K194" s="50"/>
      <c r="L194" s="50"/>
      <c r="M194" s="49"/>
    </row>
    <row r="195" spans="1:13">
      <c r="A195" s="73">
        <v>256</v>
      </c>
      <c r="B195" s="49"/>
      <c r="C195" s="49"/>
      <c r="D195" s="49"/>
      <c r="E195" s="78"/>
      <c r="F195" s="78"/>
      <c r="G195" s="51"/>
      <c r="H195" s="79"/>
      <c r="I195" s="80"/>
      <c r="J195" s="41" t="e">
        <f t="shared" si="2"/>
        <v>#DIV/0!</v>
      </c>
      <c r="K195" s="50"/>
      <c r="L195" s="50"/>
      <c r="M195" s="49"/>
    </row>
    <row r="196" spans="1:13">
      <c r="A196" s="73">
        <v>257</v>
      </c>
      <c r="B196" s="49"/>
      <c r="C196" s="49"/>
      <c r="D196" s="49"/>
      <c r="E196" s="78"/>
      <c r="F196" s="78"/>
      <c r="G196" s="51"/>
      <c r="H196" s="79"/>
      <c r="I196" s="80"/>
      <c r="J196" s="41" t="e">
        <f t="shared" si="2"/>
        <v>#DIV/0!</v>
      </c>
      <c r="K196" s="50"/>
      <c r="L196" s="50"/>
      <c r="M196" s="49"/>
    </row>
    <row r="197" spans="1:13">
      <c r="A197" s="32">
        <v>258</v>
      </c>
      <c r="B197" s="49"/>
      <c r="C197" s="49"/>
      <c r="D197" s="49"/>
      <c r="E197" s="78"/>
      <c r="F197" s="78"/>
      <c r="G197" s="51"/>
      <c r="H197" s="79"/>
      <c r="I197" s="80"/>
      <c r="J197" s="67" t="e">
        <f t="shared" si="2"/>
        <v>#DIV/0!</v>
      </c>
      <c r="K197" s="50"/>
      <c r="L197" s="50"/>
      <c r="M197" s="49"/>
    </row>
    <row r="198" spans="1:13">
      <c r="A198" s="32">
        <v>259</v>
      </c>
      <c r="B198" s="49"/>
      <c r="C198" s="49"/>
      <c r="D198" s="49"/>
      <c r="E198" s="78"/>
      <c r="F198" s="78"/>
      <c r="G198" s="51"/>
      <c r="H198" s="79"/>
      <c r="I198" s="80"/>
      <c r="J198" s="67" t="e">
        <f t="shared" si="2"/>
        <v>#DIV/0!</v>
      </c>
      <c r="K198" s="50"/>
      <c r="L198" s="50"/>
      <c r="M198" s="49"/>
    </row>
    <row r="199" spans="1:13">
      <c r="A199" s="32">
        <v>260</v>
      </c>
      <c r="B199" s="49"/>
      <c r="C199" s="49"/>
      <c r="D199" s="49"/>
      <c r="E199" s="78"/>
      <c r="F199" s="78"/>
      <c r="G199" s="51"/>
      <c r="H199" s="79"/>
      <c r="I199" s="80"/>
      <c r="J199" s="41" t="e">
        <f t="shared" si="2"/>
        <v>#DIV/0!</v>
      </c>
      <c r="K199" s="50"/>
      <c r="L199" s="50"/>
      <c r="M199" s="49"/>
    </row>
    <row r="200" spans="1:13">
      <c r="A200" s="32">
        <v>261</v>
      </c>
      <c r="B200" s="49"/>
      <c r="C200" s="49"/>
      <c r="D200" s="49"/>
      <c r="E200" s="78"/>
      <c r="F200" s="78"/>
      <c r="G200" s="51"/>
      <c r="H200" s="79"/>
      <c r="I200" s="80"/>
      <c r="J200" s="67" t="e">
        <f t="shared" si="2"/>
        <v>#DIV/0!</v>
      </c>
      <c r="K200" s="50"/>
      <c r="L200" s="50"/>
      <c r="M200" s="49"/>
    </row>
    <row r="201" spans="1:13">
      <c r="A201" s="32">
        <v>262</v>
      </c>
      <c r="B201" s="49"/>
      <c r="C201" s="49"/>
      <c r="D201" s="49"/>
      <c r="E201" s="78"/>
      <c r="F201" s="78"/>
      <c r="G201" s="51"/>
      <c r="H201" s="79"/>
      <c r="I201" s="80"/>
      <c r="J201" s="67" t="e">
        <f t="shared" si="2"/>
        <v>#DIV/0!</v>
      </c>
      <c r="K201" s="50"/>
      <c r="L201" s="50"/>
      <c r="M201" s="49"/>
    </row>
    <row r="202" spans="1:13">
      <c r="A202" s="32">
        <v>263</v>
      </c>
      <c r="B202" s="49"/>
      <c r="C202" s="49"/>
      <c r="D202" s="49"/>
      <c r="E202" s="78"/>
      <c r="F202" s="78"/>
      <c r="G202" s="51"/>
      <c r="H202" s="79"/>
      <c r="I202" s="80"/>
      <c r="J202" s="41" t="e">
        <f t="shared" si="2"/>
        <v>#DIV/0!</v>
      </c>
      <c r="K202" s="50"/>
      <c r="L202" s="50"/>
      <c r="M202" s="49"/>
    </row>
    <row r="203" spans="1:13">
      <c r="A203" s="32">
        <v>264</v>
      </c>
      <c r="B203" s="49"/>
      <c r="C203" s="49"/>
      <c r="D203" s="49"/>
      <c r="E203" s="78"/>
      <c r="F203" s="78"/>
      <c r="G203" s="51"/>
      <c r="H203" s="79"/>
      <c r="I203" s="80"/>
      <c r="J203" s="41" t="e">
        <f t="shared" si="2"/>
        <v>#DIV/0!</v>
      </c>
      <c r="K203" s="50"/>
      <c r="L203" s="50"/>
      <c r="M203" s="49"/>
    </row>
    <row r="204" spans="1:13">
      <c r="A204" s="32">
        <v>265</v>
      </c>
      <c r="B204" s="49"/>
      <c r="C204" s="49"/>
      <c r="D204" s="49"/>
      <c r="E204" s="78"/>
      <c r="F204" s="78"/>
      <c r="G204" s="51"/>
      <c r="H204" s="79"/>
      <c r="I204" s="80"/>
      <c r="J204" s="41" t="e">
        <f t="shared" si="2"/>
        <v>#DIV/0!</v>
      </c>
      <c r="K204" s="50"/>
      <c r="L204" s="50"/>
      <c r="M204" s="49"/>
    </row>
    <row r="205" spans="1:13">
      <c r="A205" s="73">
        <v>266</v>
      </c>
      <c r="B205" s="49"/>
      <c r="C205" s="49"/>
      <c r="D205" s="49"/>
      <c r="E205" s="78"/>
      <c r="F205" s="78"/>
      <c r="G205" s="51"/>
      <c r="H205" s="79"/>
      <c r="I205" s="80"/>
      <c r="J205" s="41" t="e">
        <f t="shared" ref="J205:J268" si="3">H205/I205</f>
        <v>#DIV/0!</v>
      </c>
      <c r="K205" s="50"/>
      <c r="L205" s="50"/>
      <c r="M205" s="49"/>
    </row>
    <row r="206" spans="1:13">
      <c r="A206" s="73">
        <v>267</v>
      </c>
      <c r="B206" s="49"/>
      <c r="C206" s="49"/>
      <c r="D206" s="49"/>
      <c r="E206" s="78"/>
      <c r="F206" s="78"/>
      <c r="G206" s="51"/>
      <c r="H206" s="79"/>
      <c r="I206" s="80"/>
      <c r="J206" s="67" t="e">
        <f t="shared" si="3"/>
        <v>#DIV/0!</v>
      </c>
      <c r="K206" s="50"/>
      <c r="L206" s="50"/>
      <c r="M206" s="49"/>
    </row>
    <row r="207" spans="1:13">
      <c r="A207" s="32">
        <v>268</v>
      </c>
      <c r="B207" s="49"/>
      <c r="C207" s="49"/>
      <c r="D207" s="49"/>
      <c r="E207" s="78"/>
      <c r="F207" s="78"/>
      <c r="G207" s="51"/>
      <c r="H207" s="79"/>
      <c r="I207" s="80"/>
      <c r="J207" s="67" t="e">
        <f t="shared" si="3"/>
        <v>#DIV/0!</v>
      </c>
      <c r="K207" s="50"/>
      <c r="L207" s="50"/>
      <c r="M207" s="49"/>
    </row>
    <row r="208" spans="1:13">
      <c r="A208" s="32">
        <v>269</v>
      </c>
      <c r="B208" s="49"/>
      <c r="C208" s="49"/>
      <c r="D208" s="49"/>
      <c r="E208" s="78"/>
      <c r="F208" s="78"/>
      <c r="G208" s="51"/>
      <c r="H208" s="79"/>
      <c r="I208" s="80"/>
      <c r="J208" s="41" t="e">
        <f t="shared" si="3"/>
        <v>#DIV/0!</v>
      </c>
      <c r="K208" s="50"/>
      <c r="L208" s="50"/>
      <c r="M208" s="49"/>
    </row>
    <row r="209" spans="1:13">
      <c r="A209" s="32">
        <v>270</v>
      </c>
      <c r="B209" s="49"/>
      <c r="C209" s="49"/>
      <c r="D209" s="49"/>
      <c r="E209" s="78"/>
      <c r="F209" s="78"/>
      <c r="G209" s="51"/>
      <c r="H209" s="79"/>
      <c r="I209" s="80"/>
      <c r="J209" s="67" t="e">
        <f t="shared" si="3"/>
        <v>#DIV/0!</v>
      </c>
      <c r="K209" s="50"/>
      <c r="L209" s="50"/>
      <c r="M209" s="49"/>
    </row>
    <row r="210" spans="1:13">
      <c r="A210" s="32">
        <v>271</v>
      </c>
      <c r="B210" s="49"/>
      <c r="C210" s="49"/>
      <c r="D210" s="49"/>
      <c r="E210" s="78"/>
      <c r="F210" s="78"/>
      <c r="G210" s="51"/>
      <c r="H210" s="79"/>
      <c r="I210" s="80"/>
      <c r="J210" s="67" t="e">
        <f t="shared" si="3"/>
        <v>#DIV/0!</v>
      </c>
      <c r="K210" s="50"/>
      <c r="L210" s="50"/>
      <c r="M210" s="49"/>
    </row>
    <row r="211" spans="1:13">
      <c r="A211" s="32">
        <v>272</v>
      </c>
      <c r="B211" s="49"/>
      <c r="C211" s="49"/>
      <c r="D211" s="49"/>
      <c r="E211" s="78"/>
      <c r="F211" s="78"/>
      <c r="G211" s="51"/>
      <c r="H211" s="79"/>
      <c r="I211" s="80"/>
      <c r="J211" s="41" t="e">
        <f t="shared" si="3"/>
        <v>#DIV/0!</v>
      </c>
      <c r="K211" s="50"/>
      <c r="L211" s="50"/>
      <c r="M211" s="49"/>
    </row>
    <row r="212" spans="1:13">
      <c r="A212" s="32">
        <v>273</v>
      </c>
      <c r="B212" s="49"/>
      <c r="C212" s="49"/>
      <c r="D212" s="49"/>
      <c r="E212" s="78"/>
      <c r="F212" s="78"/>
      <c r="G212" s="51"/>
      <c r="H212" s="79"/>
      <c r="I212" s="80"/>
      <c r="J212" s="41" t="e">
        <f t="shared" si="3"/>
        <v>#DIV/0!</v>
      </c>
      <c r="K212" s="50"/>
      <c r="L212" s="50"/>
      <c r="M212" s="49"/>
    </row>
    <row r="213" spans="1:13">
      <c r="A213" s="32">
        <v>274</v>
      </c>
      <c r="B213" s="49"/>
      <c r="C213" s="49"/>
      <c r="D213" s="49"/>
      <c r="E213" s="78"/>
      <c r="F213" s="78"/>
      <c r="G213" s="51"/>
      <c r="H213" s="79"/>
      <c r="I213" s="80"/>
      <c r="J213" s="41" t="e">
        <f t="shared" si="3"/>
        <v>#DIV/0!</v>
      </c>
      <c r="K213" s="50"/>
      <c r="L213" s="50"/>
      <c r="M213" s="49"/>
    </row>
    <row r="214" spans="1:13">
      <c r="A214" s="32">
        <v>275</v>
      </c>
      <c r="B214" s="49"/>
      <c r="C214" s="49"/>
      <c r="D214" s="49"/>
      <c r="E214" s="78"/>
      <c r="F214" s="78"/>
      <c r="G214" s="51"/>
      <c r="H214" s="79"/>
      <c r="I214" s="80"/>
      <c r="J214" s="41" t="e">
        <f t="shared" si="3"/>
        <v>#DIV/0!</v>
      </c>
      <c r="K214" s="50"/>
      <c r="L214" s="50"/>
      <c r="M214" s="49"/>
    </row>
    <row r="215" spans="1:13">
      <c r="A215" s="73">
        <v>276</v>
      </c>
      <c r="B215" s="49"/>
      <c r="C215" s="49"/>
      <c r="D215" s="49"/>
      <c r="E215" s="78"/>
      <c r="F215" s="78"/>
      <c r="G215" s="51"/>
      <c r="H215" s="79"/>
      <c r="I215" s="80"/>
      <c r="J215" s="67" t="e">
        <f t="shared" si="3"/>
        <v>#DIV/0!</v>
      </c>
      <c r="K215" s="50"/>
      <c r="L215" s="50"/>
      <c r="M215" s="49"/>
    </row>
    <row r="216" spans="1:13">
      <c r="A216" s="73">
        <v>277</v>
      </c>
      <c r="B216" s="49"/>
      <c r="C216" s="49"/>
      <c r="D216" s="49"/>
      <c r="E216" s="78"/>
      <c r="F216" s="78"/>
      <c r="G216" s="51"/>
      <c r="H216" s="79"/>
      <c r="I216" s="80"/>
      <c r="J216" s="67" t="e">
        <f t="shared" si="3"/>
        <v>#DIV/0!</v>
      </c>
      <c r="K216" s="50"/>
      <c r="L216" s="50"/>
      <c r="M216" s="49"/>
    </row>
    <row r="217" spans="1:13">
      <c r="A217" s="32">
        <v>278</v>
      </c>
      <c r="B217" s="49"/>
      <c r="C217" s="49"/>
      <c r="D217" s="49"/>
      <c r="E217" s="78"/>
      <c r="F217" s="78"/>
      <c r="G217" s="51"/>
      <c r="H217" s="79"/>
      <c r="I217" s="80"/>
      <c r="J217" s="41" t="e">
        <f t="shared" si="3"/>
        <v>#DIV/0!</v>
      </c>
      <c r="K217" s="50"/>
      <c r="L217" s="50"/>
      <c r="M217" s="49"/>
    </row>
    <row r="218" spans="1:13">
      <c r="A218" s="32">
        <v>279</v>
      </c>
      <c r="B218" s="49"/>
      <c r="C218" s="49"/>
      <c r="D218" s="49"/>
      <c r="E218" s="78"/>
      <c r="F218" s="78"/>
      <c r="G218" s="51"/>
      <c r="H218" s="79"/>
      <c r="I218" s="80"/>
      <c r="J218" s="67" t="e">
        <f t="shared" si="3"/>
        <v>#DIV/0!</v>
      </c>
      <c r="K218" s="50"/>
      <c r="L218" s="50"/>
      <c r="M218" s="49"/>
    </row>
    <row r="219" spans="1:13">
      <c r="A219" s="32">
        <v>280</v>
      </c>
      <c r="B219" s="49"/>
      <c r="C219" s="49"/>
      <c r="D219" s="49"/>
      <c r="E219" s="78"/>
      <c r="F219" s="78"/>
      <c r="G219" s="51"/>
      <c r="H219" s="79"/>
      <c r="I219" s="80"/>
      <c r="J219" s="67" t="e">
        <f t="shared" si="3"/>
        <v>#DIV/0!</v>
      </c>
      <c r="K219" s="50"/>
      <c r="L219" s="50"/>
      <c r="M219" s="49"/>
    </row>
    <row r="220" spans="1:13">
      <c r="A220" s="32">
        <v>281</v>
      </c>
      <c r="B220" s="49"/>
      <c r="C220" s="49"/>
      <c r="D220" s="49"/>
      <c r="E220" s="78"/>
      <c r="F220" s="78"/>
      <c r="G220" s="51"/>
      <c r="H220" s="79"/>
      <c r="I220" s="80"/>
      <c r="J220" s="41" t="e">
        <f t="shared" si="3"/>
        <v>#DIV/0!</v>
      </c>
      <c r="K220" s="50"/>
      <c r="L220" s="50"/>
      <c r="M220" s="49"/>
    </row>
    <row r="221" spans="1:13">
      <c r="A221" s="32">
        <v>282</v>
      </c>
      <c r="B221" s="49"/>
      <c r="C221" s="49"/>
      <c r="D221" s="49"/>
      <c r="E221" s="78"/>
      <c r="F221" s="78"/>
      <c r="G221" s="51"/>
      <c r="H221" s="79"/>
      <c r="I221" s="80"/>
      <c r="J221" s="41" t="e">
        <f t="shared" si="3"/>
        <v>#DIV/0!</v>
      </c>
      <c r="K221" s="50"/>
      <c r="L221" s="50"/>
      <c r="M221" s="49"/>
    </row>
    <row r="222" spans="1:13">
      <c r="A222" s="32">
        <v>283</v>
      </c>
      <c r="B222" s="49"/>
      <c r="C222" s="49"/>
      <c r="D222" s="49"/>
      <c r="E222" s="78"/>
      <c r="F222" s="78"/>
      <c r="G222" s="51"/>
      <c r="H222" s="79"/>
      <c r="I222" s="80"/>
      <c r="J222" s="41" t="e">
        <f t="shared" si="3"/>
        <v>#DIV/0!</v>
      </c>
      <c r="K222" s="50"/>
      <c r="L222" s="50"/>
      <c r="M222" s="49"/>
    </row>
    <row r="223" spans="1:13">
      <c r="A223" s="32">
        <v>284</v>
      </c>
      <c r="B223" s="49"/>
      <c r="C223" s="49"/>
      <c r="D223" s="49"/>
      <c r="E223" s="78"/>
      <c r="F223" s="78"/>
      <c r="G223" s="51"/>
      <c r="H223" s="79"/>
      <c r="I223" s="80"/>
      <c r="J223" s="41" t="e">
        <f t="shared" si="3"/>
        <v>#DIV/0!</v>
      </c>
      <c r="K223" s="50"/>
      <c r="L223" s="50"/>
      <c r="M223" s="49"/>
    </row>
    <row r="224" spans="1:13">
      <c r="A224" s="32">
        <v>285</v>
      </c>
      <c r="B224" s="49"/>
      <c r="C224" s="49"/>
      <c r="D224" s="49"/>
      <c r="E224" s="78"/>
      <c r="F224" s="78"/>
      <c r="G224" s="51"/>
      <c r="H224" s="79"/>
      <c r="I224" s="80"/>
      <c r="J224" s="67" t="e">
        <f t="shared" si="3"/>
        <v>#DIV/0!</v>
      </c>
      <c r="K224" s="50"/>
      <c r="L224" s="50"/>
      <c r="M224" s="49"/>
    </row>
    <row r="225" spans="1:13">
      <c r="A225" s="73">
        <v>286</v>
      </c>
      <c r="B225" s="49"/>
      <c r="C225" s="49"/>
      <c r="D225" s="49"/>
      <c r="E225" s="78"/>
      <c r="F225" s="78"/>
      <c r="G225" s="51"/>
      <c r="H225" s="79"/>
      <c r="I225" s="80"/>
      <c r="J225" s="67" t="e">
        <f t="shared" si="3"/>
        <v>#DIV/0!</v>
      </c>
      <c r="K225" s="50"/>
      <c r="L225" s="50"/>
      <c r="M225" s="49"/>
    </row>
    <row r="226" spans="1:13">
      <c r="A226" s="73">
        <v>287</v>
      </c>
      <c r="B226" s="49"/>
      <c r="C226" s="49"/>
      <c r="D226" s="49"/>
      <c r="E226" s="78"/>
      <c r="F226" s="78"/>
      <c r="G226" s="51"/>
      <c r="H226" s="79"/>
      <c r="I226" s="80"/>
      <c r="J226" s="41" t="e">
        <f t="shared" si="3"/>
        <v>#DIV/0!</v>
      </c>
      <c r="K226" s="50"/>
      <c r="L226" s="50"/>
      <c r="M226" s="49"/>
    </row>
    <row r="227" spans="1:13">
      <c r="A227" s="32">
        <v>288</v>
      </c>
      <c r="B227" s="49"/>
      <c r="C227" s="49"/>
      <c r="D227" s="49"/>
      <c r="E227" s="78"/>
      <c r="F227" s="78"/>
      <c r="G227" s="51"/>
      <c r="H227" s="79"/>
      <c r="I227" s="80"/>
      <c r="J227" s="67" t="e">
        <f t="shared" si="3"/>
        <v>#DIV/0!</v>
      </c>
      <c r="K227" s="50"/>
      <c r="L227" s="50"/>
      <c r="M227" s="49"/>
    </row>
    <row r="228" spans="1:13">
      <c r="A228" s="32">
        <v>289</v>
      </c>
      <c r="B228" s="49"/>
      <c r="C228" s="49"/>
      <c r="D228" s="49"/>
      <c r="E228" s="78"/>
      <c r="F228" s="78"/>
      <c r="G228" s="51"/>
      <c r="H228" s="79"/>
      <c r="I228" s="80"/>
      <c r="J228" s="67" t="e">
        <f t="shared" si="3"/>
        <v>#DIV/0!</v>
      </c>
      <c r="K228" s="50"/>
      <c r="L228" s="50"/>
      <c r="M228" s="49"/>
    </row>
    <row r="229" spans="1:13">
      <c r="A229" s="32">
        <v>290</v>
      </c>
      <c r="B229" s="49"/>
      <c r="C229" s="49"/>
      <c r="D229" s="49"/>
      <c r="E229" s="78"/>
      <c r="F229" s="78"/>
      <c r="G229" s="51"/>
      <c r="H229" s="79"/>
      <c r="I229" s="80"/>
      <c r="J229" s="41" t="e">
        <f t="shared" si="3"/>
        <v>#DIV/0!</v>
      </c>
      <c r="K229" s="50"/>
      <c r="L229" s="50"/>
      <c r="M229" s="49"/>
    </row>
    <row r="230" spans="1:13">
      <c r="A230" s="32">
        <v>291</v>
      </c>
      <c r="B230" s="49"/>
      <c r="C230" s="49"/>
      <c r="D230" s="49"/>
      <c r="E230" s="78"/>
      <c r="F230" s="78"/>
      <c r="G230" s="51"/>
      <c r="H230" s="79"/>
      <c r="I230" s="80"/>
      <c r="J230" s="41" t="e">
        <f t="shared" si="3"/>
        <v>#DIV/0!</v>
      </c>
      <c r="K230" s="50"/>
      <c r="L230" s="50"/>
      <c r="M230" s="49"/>
    </row>
    <row r="231" spans="1:13">
      <c r="A231" s="32">
        <v>292</v>
      </c>
      <c r="B231" s="49"/>
      <c r="C231" s="49"/>
      <c r="D231" s="49"/>
      <c r="E231" s="78"/>
      <c r="F231" s="78"/>
      <c r="G231" s="51"/>
      <c r="H231" s="79"/>
      <c r="I231" s="80"/>
      <c r="J231" s="41" t="e">
        <f t="shared" si="3"/>
        <v>#DIV/0!</v>
      </c>
      <c r="K231" s="50"/>
      <c r="L231" s="50"/>
      <c r="M231" s="49"/>
    </row>
    <row r="232" spans="1:13">
      <c r="A232" s="32">
        <v>293</v>
      </c>
      <c r="B232" s="49"/>
      <c r="C232" s="49"/>
      <c r="D232" s="49"/>
      <c r="E232" s="78"/>
      <c r="F232" s="78"/>
      <c r="G232" s="51"/>
      <c r="H232" s="79"/>
      <c r="I232" s="80"/>
      <c r="J232" s="41" t="e">
        <f t="shared" si="3"/>
        <v>#DIV/0!</v>
      </c>
      <c r="K232" s="50"/>
      <c r="L232" s="50"/>
      <c r="M232" s="49"/>
    </row>
    <row r="233" spans="1:13">
      <c r="A233" s="32">
        <v>294</v>
      </c>
      <c r="B233" s="49"/>
      <c r="C233" s="49"/>
      <c r="D233" s="49"/>
      <c r="E233" s="78"/>
      <c r="F233" s="78"/>
      <c r="G233" s="51"/>
      <c r="H233" s="79"/>
      <c r="I233" s="80"/>
      <c r="J233" s="67" t="e">
        <f t="shared" si="3"/>
        <v>#DIV/0!</v>
      </c>
      <c r="K233" s="50"/>
      <c r="L233" s="50"/>
      <c r="M233" s="49"/>
    </row>
    <row r="234" spans="1:13">
      <c r="A234" s="32">
        <v>295</v>
      </c>
      <c r="B234" s="49"/>
      <c r="C234" s="49"/>
      <c r="D234" s="49"/>
      <c r="E234" s="78"/>
      <c r="F234" s="78"/>
      <c r="G234" s="51"/>
      <c r="H234" s="79"/>
      <c r="I234" s="80"/>
      <c r="J234" s="67" t="e">
        <f t="shared" si="3"/>
        <v>#DIV/0!</v>
      </c>
      <c r="K234" s="50"/>
      <c r="L234" s="50"/>
      <c r="M234" s="49"/>
    </row>
    <row r="235" spans="1:13">
      <c r="A235" s="73">
        <v>296</v>
      </c>
      <c r="B235" s="49"/>
      <c r="C235" s="49"/>
      <c r="D235" s="49"/>
      <c r="E235" s="78"/>
      <c r="F235" s="78"/>
      <c r="G235" s="51"/>
      <c r="H235" s="79"/>
      <c r="I235" s="80"/>
      <c r="J235" s="41" t="e">
        <f t="shared" si="3"/>
        <v>#DIV/0!</v>
      </c>
      <c r="K235" s="50"/>
      <c r="L235" s="50"/>
      <c r="M235" s="49"/>
    </row>
    <row r="236" spans="1:13">
      <c r="A236" s="73">
        <v>297</v>
      </c>
      <c r="B236" s="49"/>
      <c r="C236" s="49"/>
      <c r="D236" s="49"/>
      <c r="E236" s="78"/>
      <c r="F236" s="78"/>
      <c r="G236" s="51"/>
      <c r="H236" s="79"/>
      <c r="I236" s="80"/>
      <c r="J236" s="67" t="e">
        <f t="shared" si="3"/>
        <v>#DIV/0!</v>
      </c>
      <c r="K236" s="50"/>
      <c r="L236" s="50"/>
      <c r="M236" s="49"/>
    </row>
    <row r="237" spans="1:13">
      <c r="A237" s="32">
        <v>298</v>
      </c>
      <c r="B237" s="49"/>
      <c r="C237" s="49"/>
      <c r="D237" s="49"/>
      <c r="E237" s="78"/>
      <c r="F237" s="78"/>
      <c r="G237" s="51"/>
      <c r="H237" s="79"/>
      <c r="I237" s="80"/>
      <c r="J237" s="67" t="e">
        <f t="shared" si="3"/>
        <v>#DIV/0!</v>
      </c>
      <c r="K237" s="50"/>
      <c r="L237" s="50"/>
      <c r="M237" s="49"/>
    </row>
    <row r="238" spans="1:13">
      <c r="A238" s="32">
        <v>299</v>
      </c>
      <c r="B238" s="49"/>
      <c r="C238" s="49"/>
      <c r="D238" s="49"/>
      <c r="E238" s="78"/>
      <c r="F238" s="78"/>
      <c r="G238" s="51"/>
      <c r="H238" s="79"/>
      <c r="I238" s="80"/>
      <c r="J238" s="41" t="e">
        <f t="shared" si="3"/>
        <v>#DIV/0!</v>
      </c>
      <c r="K238" s="50"/>
      <c r="L238" s="50"/>
      <c r="M238" s="49"/>
    </row>
    <row r="239" spans="1:13">
      <c r="A239" s="32">
        <v>300</v>
      </c>
      <c r="B239" s="49"/>
      <c r="C239" s="49"/>
      <c r="D239" s="49"/>
      <c r="E239" s="78"/>
      <c r="F239" s="78"/>
      <c r="G239" s="51"/>
      <c r="H239" s="79"/>
      <c r="I239" s="80"/>
      <c r="J239" s="41" t="e">
        <f t="shared" si="3"/>
        <v>#DIV/0!</v>
      </c>
      <c r="K239" s="50"/>
      <c r="L239" s="50"/>
      <c r="M239" s="49"/>
    </row>
    <row r="240" spans="1:13">
      <c r="A240" s="32">
        <v>301</v>
      </c>
      <c r="B240" s="49"/>
      <c r="C240" s="49"/>
      <c r="D240" s="49"/>
      <c r="E240" s="78"/>
      <c r="F240" s="78"/>
      <c r="G240" s="51"/>
      <c r="H240" s="79"/>
      <c r="I240" s="80"/>
      <c r="J240" s="41" t="e">
        <f t="shared" si="3"/>
        <v>#DIV/0!</v>
      </c>
      <c r="K240" s="50"/>
      <c r="L240" s="50"/>
      <c r="M240" s="49"/>
    </row>
    <row r="241" spans="1:13">
      <c r="A241" s="32">
        <v>302</v>
      </c>
      <c r="B241" s="49"/>
      <c r="C241" s="49"/>
      <c r="D241" s="49"/>
      <c r="E241" s="78"/>
      <c r="F241" s="78"/>
      <c r="G241" s="51"/>
      <c r="H241" s="79"/>
      <c r="I241" s="80"/>
      <c r="J241" s="41" t="e">
        <f t="shared" si="3"/>
        <v>#DIV/0!</v>
      </c>
      <c r="K241" s="50"/>
      <c r="L241" s="50"/>
      <c r="M241" s="49"/>
    </row>
    <row r="242" spans="1:13">
      <c r="A242" s="32">
        <v>303</v>
      </c>
      <c r="B242" s="49"/>
      <c r="C242" s="49"/>
      <c r="D242" s="49"/>
      <c r="E242" s="78"/>
      <c r="F242" s="78"/>
      <c r="G242" s="51"/>
      <c r="H242" s="79"/>
      <c r="I242" s="80"/>
      <c r="J242" s="67" t="e">
        <f t="shared" si="3"/>
        <v>#DIV/0!</v>
      </c>
      <c r="K242" s="50"/>
      <c r="L242" s="50"/>
      <c r="M242" s="49"/>
    </row>
    <row r="243" spans="1:13">
      <c r="A243" s="32">
        <v>304</v>
      </c>
      <c r="B243" s="49"/>
      <c r="C243" s="49"/>
      <c r="D243" s="49"/>
      <c r="E243" s="78"/>
      <c r="F243" s="78"/>
      <c r="G243" s="51"/>
      <c r="H243" s="79"/>
      <c r="I243" s="80"/>
      <c r="J243" s="67" t="e">
        <f t="shared" si="3"/>
        <v>#DIV/0!</v>
      </c>
      <c r="K243" s="50"/>
      <c r="L243" s="50"/>
      <c r="M243" s="49"/>
    </row>
    <row r="244" spans="1:13">
      <c r="A244" s="32">
        <v>305</v>
      </c>
      <c r="B244" s="49"/>
      <c r="C244" s="49"/>
      <c r="D244" s="49"/>
      <c r="E244" s="78"/>
      <c r="F244" s="78"/>
      <c r="G244" s="51"/>
      <c r="H244" s="79"/>
      <c r="I244" s="80"/>
      <c r="J244" s="41" t="e">
        <f t="shared" si="3"/>
        <v>#DIV/0!</v>
      </c>
      <c r="K244" s="50"/>
      <c r="L244" s="50"/>
      <c r="M244" s="49"/>
    </row>
    <row r="245" spans="1:13">
      <c r="A245" s="73">
        <v>306</v>
      </c>
      <c r="B245" s="49"/>
      <c r="C245" s="49"/>
      <c r="D245" s="49"/>
      <c r="E245" s="78"/>
      <c r="F245" s="78"/>
      <c r="G245" s="51"/>
      <c r="H245" s="79"/>
      <c r="I245" s="80"/>
      <c r="J245" s="67" t="e">
        <f t="shared" si="3"/>
        <v>#DIV/0!</v>
      </c>
      <c r="K245" s="50"/>
      <c r="L245" s="50"/>
      <c r="M245" s="49"/>
    </row>
    <row r="246" spans="1:13">
      <c r="A246" s="73">
        <v>307</v>
      </c>
      <c r="B246" s="49"/>
      <c r="C246" s="49"/>
      <c r="D246" s="49"/>
      <c r="E246" s="78"/>
      <c r="F246" s="78"/>
      <c r="G246" s="51"/>
      <c r="H246" s="79"/>
      <c r="I246" s="80"/>
      <c r="J246" s="67" t="e">
        <f t="shared" si="3"/>
        <v>#DIV/0!</v>
      </c>
      <c r="K246" s="50"/>
      <c r="L246" s="50"/>
      <c r="M246" s="49"/>
    </row>
    <row r="247" spans="1:13">
      <c r="A247" s="32">
        <v>308</v>
      </c>
      <c r="B247" s="49"/>
      <c r="C247" s="49"/>
      <c r="D247" s="49"/>
      <c r="E247" s="78"/>
      <c r="F247" s="78"/>
      <c r="G247" s="51"/>
      <c r="H247" s="79"/>
      <c r="I247" s="80"/>
      <c r="J247" s="41" t="e">
        <f t="shared" si="3"/>
        <v>#DIV/0!</v>
      </c>
      <c r="K247" s="50"/>
      <c r="L247" s="50"/>
      <c r="M247" s="49"/>
    </row>
    <row r="248" spans="1:13">
      <c r="A248" s="32">
        <v>309</v>
      </c>
      <c r="B248" s="49"/>
      <c r="C248" s="49"/>
      <c r="D248" s="49"/>
      <c r="E248" s="78"/>
      <c r="F248" s="78"/>
      <c r="G248" s="51"/>
      <c r="H248" s="79"/>
      <c r="I248" s="80"/>
      <c r="J248" s="41" t="e">
        <f t="shared" si="3"/>
        <v>#DIV/0!</v>
      </c>
      <c r="K248" s="50"/>
      <c r="L248" s="50"/>
      <c r="M248" s="49"/>
    </row>
    <row r="249" spans="1:13">
      <c r="A249" s="32">
        <v>310</v>
      </c>
      <c r="B249" s="49"/>
      <c r="C249" s="49"/>
      <c r="D249" s="49"/>
      <c r="E249" s="78"/>
      <c r="F249" s="78"/>
      <c r="G249" s="51"/>
      <c r="H249" s="79"/>
      <c r="I249" s="80"/>
      <c r="J249" s="41" t="e">
        <f t="shared" si="3"/>
        <v>#DIV/0!</v>
      </c>
      <c r="K249" s="50"/>
      <c r="L249" s="50"/>
      <c r="M249" s="49"/>
    </row>
    <row r="250" spans="1:13">
      <c r="A250" s="32">
        <v>311</v>
      </c>
      <c r="B250" s="49"/>
      <c r="C250" s="49"/>
      <c r="D250" s="49"/>
      <c r="E250" s="78"/>
      <c r="F250" s="78"/>
      <c r="G250" s="51"/>
      <c r="H250" s="79"/>
      <c r="I250" s="80"/>
      <c r="J250" s="41" t="e">
        <f t="shared" si="3"/>
        <v>#DIV/0!</v>
      </c>
      <c r="K250" s="50"/>
      <c r="L250" s="50"/>
      <c r="M250" s="49"/>
    </row>
    <row r="251" spans="1:13">
      <c r="A251" s="32">
        <v>312</v>
      </c>
      <c r="B251" s="49"/>
      <c r="C251" s="49"/>
      <c r="D251" s="49"/>
      <c r="E251" s="78"/>
      <c r="F251" s="78"/>
      <c r="G251" s="51"/>
      <c r="H251" s="79"/>
      <c r="I251" s="80"/>
      <c r="J251" s="67" t="e">
        <f t="shared" si="3"/>
        <v>#DIV/0!</v>
      </c>
      <c r="K251" s="50"/>
      <c r="L251" s="50"/>
      <c r="M251" s="49"/>
    </row>
    <row r="252" spans="1:13">
      <c r="A252" s="32">
        <v>313</v>
      </c>
      <c r="B252" s="49"/>
      <c r="C252" s="49"/>
      <c r="D252" s="49"/>
      <c r="E252" s="78"/>
      <c r="F252" s="78"/>
      <c r="G252" s="51"/>
      <c r="H252" s="79"/>
      <c r="I252" s="80"/>
      <c r="J252" s="67" t="e">
        <f t="shared" si="3"/>
        <v>#DIV/0!</v>
      </c>
      <c r="K252" s="50"/>
      <c r="L252" s="50"/>
      <c r="M252" s="49"/>
    </row>
    <row r="253" spans="1:13">
      <c r="A253" s="32">
        <v>314</v>
      </c>
      <c r="B253" s="49"/>
      <c r="C253" s="49"/>
      <c r="D253" s="49"/>
      <c r="E253" s="78"/>
      <c r="F253" s="78"/>
      <c r="G253" s="51"/>
      <c r="H253" s="79"/>
      <c r="I253" s="80"/>
      <c r="J253" s="41" t="e">
        <f t="shared" si="3"/>
        <v>#DIV/0!</v>
      </c>
      <c r="K253" s="50"/>
      <c r="L253" s="50"/>
      <c r="M253" s="49"/>
    </row>
    <row r="254" spans="1:13">
      <c r="A254" s="32">
        <v>315</v>
      </c>
      <c r="B254" s="49"/>
      <c r="C254" s="49"/>
      <c r="D254" s="49"/>
      <c r="E254" s="78"/>
      <c r="F254" s="78"/>
      <c r="G254" s="51"/>
      <c r="H254" s="79"/>
      <c r="I254" s="80"/>
      <c r="J254" s="67" t="e">
        <f t="shared" si="3"/>
        <v>#DIV/0!</v>
      </c>
      <c r="K254" s="50"/>
      <c r="L254" s="50"/>
      <c r="M254" s="49"/>
    </row>
    <row r="255" spans="1:13">
      <c r="A255" s="73">
        <v>316</v>
      </c>
      <c r="B255" s="49"/>
      <c r="C255" s="49"/>
      <c r="D255" s="49"/>
      <c r="E255" s="78"/>
      <c r="F255" s="78"/>
      <c r="G255" s="51"/>
      <c r="H255" s="79"/>
      <c r="I255" s="80"/>
      <c r="J255" s="67" t="e">
        <f t="shared" si="3"/>
        <v>#DIV/0!</v>
      </c>
      <c r="K255" s="50"/>
      <c r="L255" s="50"/>
      <c r="M255" s="49"/>
    </row>
    <row r="256" spans="1:13">
      <c r="A256" s="73">
        <v>317</v>
      </c>
      <c r="B256" s="49"/>
      <c r="C256" s="49"/>
      <c r="D256" s="49"/>
      <c r="E256" s="78"/>
      <c r="F256" s="78"/>
      <c r="G256" s="51"/>
      <c r="H256" s="79"/>
      <c r="I256" s="80"/>
      <c r="J256" s="41" t="e">
        <f t="shared" si="3"/>
        <v>#DIV/0!</v>
      </c>
      <c r="K256" s="50"/>
      <c r="L256" s="50"/>
      <c r="M256" s="49"/>
    </row>
    <row r="257" spans="1:13">
      <c r="A257" s="32">
        <v>318</v>
      </c>
      <c r="B257" s="49"/>
      <c r="C257" s="49"/>
      <c r="D257" s="49"/>
      <c r="E257" s="78"/>
      <c r="F257" s="78"/>
      <c r="G257" s="51"/>
      <c r="H257" s="79"/>
      <c r="I257" s="80"/>
      <c r="J257" s="41" t="e">
        <f t="shared" si="3"/>
        <v>#DIV/0!</v>
      </c>
      <c r="K257" s="50"/>
      <c r="L257" s="50"/>
      <c r="M257" s="49"/>
    </row>
    <row r="258" spans="1:13">
      <c r="A258" s="32">
        <v>319</v>
      </c>
      <c r="B258" s="49"/>
      <c r="C258" s="49"/>
      <c r="D258" s="49"/>
      <c r="E258" s="78"/>
      <c r="F258" s="78"/>
      <c r="G258" s="51"/>
      <c r="H258" s="79"/>
      <c r="I258" s="80"/>
      <c r="J258" s="41" t="e">
        <f t="shared" si="3"/>
        <v>#DIV/0!</v>
      </c>
      <c r="K258" s="50"/>
      <c r="L258" s="50"/>
      <c r="M258" s="49"/>
    </row>
    <row r="259" spans="1:13">
      <c r="A259" s="32">
        <v>320</v>
      </c>
      <c r="B259" s="49"/>
      <c r="C259" s="49"/>
      <c r="D259" s="49"/>
      <c r="E259" s="78"/>
      <c r="F259" s="78"/>
      <c r="G259" s="51"/>
      <c r="H259" s="79"/>
      <c r="I259" s="80"/>
      <c r="J259" s="41" t="e">
        <f t="shared" si="3"/>
        <v>#DIV/0!</v>
      </c>
      <c r="K259" s="50"/>
      <c r="L259" s="50"/>
      <c r="M259" s="49"/>
    </row>
    <row r="260" spans="1:13">
      <c r="A260" s="32">
        <v>321</v>
      </c>
      <c r="B260" s="49"/>
      <c r="C260" s="49"/>
      <c r="D260" s="49"/>
      <c r="E260" s="78"/>
      <c r="F260" s="78"/>
      <c r="G260" s="51"/>
      <c r="H260" s="79"/>
      <c r="I260" s="80"/>
      <c r="J260" s="67" t="e">
        <f t="shared" si="3"/>
        <v>#DIV/0!</v>
      </c>
      <c r="K260" s="50"/>
      <c r="L260" s="50"/>
      <c r="M260" s="49"/>
    </row>
    <row r="261" spans="1:13">
      <c r="A261" s="32">
        <v>322</v>
      </c>
      <c r="B261" s="49"/>
      <c r="C261" s="49"/>
      <c r="D261" s="49"/>
      <c r="E261" s="78"/>
      <c r="F261" s="78"/>
      <c r="G261" s="51"/>
      <c r="H261" s="79"/>
      <c r="I261" s="80"/>
      <c r="J261" s="67" t="e">
        <f t="shared" si="3"/>
        <v>#DIV/0!</v>
      </c>
      <c r="K261" s="50"/>
      <c r="L261" s="50"/>
      <c r="M261" s="49"/>
    </row>
    <row r="262" spans="1:13">
      <c r="A262" s="32">
        <v>323</v>
      </c>
      <c r="B262" s="49"/>
      <c r="C262" s="49"/>
      <c r="D262" s="49"/>
      <c r="E262" s="78"/>
      <c r="F262" s="78"/>
      <c r="G262" s="51"/>
      <c r="H262" s="79"/>
      <c r="I262" s="80"/>
      <c r="J262" s="41" t="e">
        <f t="shared" si="3"/>
        <v>#DIV/0!</v>
      </c>
      <c r="K262" s="50"/>
      <c r="L262" s="50"/>
      <c r="M262" s="49"/>
    </row>
    <row r="263" spans="1:13">
      <c r="A263" s="32">
        <v>324</v>
      </c>
      <c r="B263" s="49"/>
      <c r="C263" s="49"/>
      <c r="D263" s="49"/>
      <c r="E263" s="78"/>
      <c r="F263" s="78"/>
      <c r="G263" s="51"/>
      <c r="H263" s="79"/>
      <c r="I263" s="80"/>
      <c r="J263" s="67" t="e">
        <f t="shared" si="3"/>
        <v>#DIV/0!</v>
      </c>
      <c r="K263" s="50"/>
      <c r="L263" s="50"/>
      <c r="M263" s="49"/>
    </row>
    <row r="264" spans="1:13">
      <c r="A264" s="32">
        <v>325</v>
      </c>
      <c r="B264" s="49"/>
      <c r="C264" s="49"/>
      <c r="D264" s="49"/>
      <c r="E264" s="78"/>
      <c r="F264" s="78"/>
      <c r="G264" s="51"/>
      <c r="H264" s="79"/>
      <c r="I264" s="80"/>
      <c r="J264" s="67" t="e">
        <f t="shared" si="3"/>
        <v>#DIV/0!</v>
      </c>
      <c r="K264" s="50"/>
      <c r="L264" s="50"/>
      <c r="M264" s="49"/>
    </row>
    <row r="265" spans="1:13">
      <c r="A265" s="73">
        <v>326</v>
      </c>
      <c r="B265" s="49"/>
      <c r="C265" s="49"/>
      <c r="D265" s="49"/>
      <c r="E265" s="78"/>
      <c r="F265" s="78"/>
      <c r="G265" s="51"/>
      <c r="H265" s="79"/>
      <c r="I265" s="80"/>
      <c r="J265" s="41" t="e">
        <f t="shared" si="3"/>
        <v>#DIV/0!</v>
      </c>
      <c r="K265" s="50"/>
      <c r="L265" s="50"/>
      <c r="M265" s="49"/>
    </row>
    <row r="266" spans="1:13">
      <c r="A266" s="73">
        <v>327</v>
      </c>
      <c r="B266" s="49"/>
      <c r="C266" s="49"/>
      <c r="D266" s="49"/>
      <c r="E266" s="78"/>
      <c r="F266" s="78"/>
      <c r="G266" s="51"/>
      <c r="H266" s="79"/>
      <c r="I266" s="80"/>
      <c r="J266" s="41" t="e">
        <f t="shared" si="3"/>
        <v>#DIV/0!</v>
      </c>
      <c r="K266" s="50"/>
      <c r="L266" s="50"/>
      <c r="M266" s="49"/>
    </row>
    <row r="267" spans="1:13">
      <c r="A267" s="32">
        <v>328</v>
      </c>
      <c r="B267" s="49"/>
      <c r="C267" s="49"/>
      <c r="D267" s="49"/>
      <c r="E267" s="78"/>
      <c r="F267" s="78"/>
      <c r="G267" s="51"/>
      <c r="H267" s="79"/>
      <c r="I267" s="80"/>
      <c r="J267" s="41" t="e">
        <f t="shared" si="3"/>
        <v>#DIV/0!</v>
      </c>
      <c r="K267" s="50"/>
      <c r="L267" s="50"/>
      <c r="M267" s="49"/>
    </row>
    <row r="268" spans="1:13">
      <c r="A268" s="32">
        <v>329</v>
      </c>
      <c r="B268" s="49"/>
      <c r="C268" s="49"/>
      <c r="D268" s="49"/>
      <c r="E268" s="78"/>
      <c r="F268" s="78"/>
      <c r="G268" s="51"/>
      <c r="H268" s="79"/>
      <c r="I268" s="80"/>
      <c r="J268" s="41" t="e">
        <f t="shared" si="3"/>
        <v>#DIV/0!</v>
      </c>
      <c r="K268" s="50"/>
      <c r="L268" s="50"/>
      <c r="M268" s="49"/>
    </row>
    <row r="269" spans="1:13">
      <c r="A269" s="32">
        <v>330</v>
      </c>
      <c r="B269" s="49"/>
      <c r="C269" s="49"/>
      <c r="D269" s="49"/>
      <c r="E269" s="78"/>
      <c r="F269" s="78"/>
      <c r="G269" s="51"/>
      <c r="H269" s="79"/>
      <c r="I269" s="80"/>
      <c r="J269" s="67" t="e">
        <f t="shared" ref="J269:J289" si="4">H269/I269</f>
        <v>#DIV/0!</v>
      </c>
      <c r="K269" s="50"/>
      <c r="L269" s="50"/>
      <c r="M269" s="49"/>
    </row>
    <row r="270" spans="1:13">
      <c r="A270" s="32">
        <v>331</v>
      </c>
      <c r="B270" s="49"/>
      <c r="C270" s="49"/>
      <c r="D270" s="49"/>
      <c r="E270" s="78"/>
      <c r="F270" s="78"/>
      <c r="G270" s="51"/>
      <c r="H270" s="79"/>
      <c r="I270" s="80"/>
      <c r="J270" s="67" t="e">
        <f t="shared" si="4"/>
        <v>#DIV/0!</v>
      </c>
      <c r="K270" s="50"/>
      <c r="L270" s="50"/>
      <c r="M270" s="49"/>
    </row>
    <row r="271" spans="1:13">
      <c r="A271" s="32">
        <v>332</v>
      </c>
      <c r="B271" s="49"/>
      <c r="C271" s="49"/>
      <c r="D271" s="49"/>
      <c r="E271" s="78"/>
      <c r="F271" s="78"/>
      <c r="G271" s="51"/>
      <c r="H271" s="79"/>
      <c r="I271" s="80"/>
      <c r="J271" s="41" t="e">
        <f t="shared" si="4"/>
        <v>#DIV/0!</v>
      </c>
      <c r="K271" s="50"/>
      <c r="L271" s="50"/>
      <c r="M271" s="49"/>
    </row>
    <row r="272" spans="1:13">
      <c r="A272" s="32">
        <v>333</v>
      </c>
      <c r="B272" s="49"/>
      <c r="C272" s="49"/>
      <c r="D272" s="49"/>
      <c r="E272" s="78"/>
      <c r="F272" s="78"/>
      <c r="G272" s="51"/>
      <c r="H272" s="79"/>
      <c r="I272" s="80"/>
      <c r="J272" s="67" t="e">
        <f t="shared" si="4"/>
        <v>#DIV/0!</v>
      </c>
      <c r="K272" s="50"/>
      <c r="L272" s="50"/>
      <c r="M272" s="49"/>
    </row>
    <row r="273" spans="1:13">
      <c r="A273" s="32">
        <v>334</v>
      </c>
      <c r="B273" s="49"/>
      <c r="C273" s="49"/>
      <c r="D273" s="49"/>
      <c r="E273" s="78"/>
      <c r="F273" s="78"/>
      <c r="G273" s="51"/>
      <c r="H273" s="79"/>
      <c r="I273" s="80"/>
      <c r="J273" s="67" t="e">
        <f t="shared" si="4"/>
        <v>#DIV/0!</v>
      </c>
      <c r="K273" s="50"/>
      <c r="L273" s="50"/>
      <c r="M273" s="49"/>
    </row>
    <row r="274" spans="1:13">
      <c r="A274" s="32">
        <v>335</v>
      </c>
      <c r="B274" s="49"/>
      <c r="C274" s="49"/>
      <c r="D274" s="49"/>
      <c r="E274" s="78"/>
      <c r="F274" s="78"/>
      <c r="G274" s="51"/>
      <c r="H274" s="79"/>
      <c r="I274" s="80"/>
      <c r="J274" s="41" t="e">
        <f t="shared" si="4"/>
        <v>#DIV/0!</v>
      </c>
      <c r="K274" s="50"/>
      <c r="L274" s="50"/>
      <c r="M274" s="49"/>
    </row>
    <row r="275" spans="1:13">
      <c r="A275" s="73">
        <v>336</v>
      </c>
      <c r="B275" s="49"/>
      <c r="C275" s="49"/>
      <c r="D275" s="49"/>
      <c r="E275" s="78"/>
      <c r="F275" s="78"/>
      <c r="G275" s="51"/>
      <c r="H275" s="79"/>
      <c r="I275" s="80"/>
      <c r="J275" s="41" t="e">
        <f t="shared" si="4"/>
        <v>#DIV/0!</v>
      </c>
      <c r="K275" s="50"/>
      <c r="L275" s="50"/>
      <c r="M275" s="49"/>
    </row>
    <row r="276" spans="1:13">
      <c r="A276" s="73">
        <v>337</v>
      </c>
      <c r="B276" s="49"/>
      <c r="C276" s="49"/>
      <c r="D276" s="49"/>
      <c r="E276" s="78"/>
      <c r="F276" s="78"/>
      <c r="G276" s="51"/>
      <c r="H276" s="79"/>
      <c r="I276" s="80"/>
      <c r="J276" s="41" t="e">
        <f t="shared" si="4"/>
        <v>#DIV/0!</v>
      </c>
      <c r="K276" s="50"/>
      <c r="L276" s="50"/>
      <c r="M276" s="49"/>
    </row>
    <row r="277" spans="1:13">
      <c r="A277" s="32">
        <v>338</v>
      </c>
      <c r="B277" s="49"/>
      <c r="C277" s="49"/>
      <c r="D277" s="49"/>
      <c r="E277" s="78"/>
      <c r="F277" s="78"/>
      <c r="G277" s="51"/>
      <c r="H277" s="79"/>
      <c r="I277" s="80"/>
      <c r="J277" s="41" t="e">
        <f t="shared" si="4"/>
        <v>#DIV/0!</v>
      </c>
      <c r="K277" s="50"/>
      <c r="L277" s="50"/>
      <c r="M277" s="49"/>
    </row>
    <row r="278" spans="1:13">
      <c r="A278" s="32">
        <v>339</v>
      </c>
      <c r="B278" s="49"/>
      <c r="C278" s="49"/>
      <c r="D278" s="49"/>
      <c r="E278" s="78"/>
      <c r="F278" s="78"/>
      <c r="G278" s="51"/>
      <c r="H278" s="79"/>
      <c r="I278" s="80"/>
      <c r="J278" s="67" t="e">
        <f t="shared" si="4"/>
        <v>#DIV/0!</v>
      </c>
      <c r="K278" s="50"/>
      <c r="L278" s="50"/>
      <c r="M278" s="49"/>
    </row>
    <row r="279" spans="1:13">
      <c r="A279" s="32">
        <v>340</v>
      </c>
      <c r="B279" s="49"/>
      <c r="C279" s="49"/>
      <c r="D279" s="49"/>
      <c r="E279" s="78"/>
      <c r="F279" s="78"/>
      <c r="G279" s="51"/>
      <c r="H279" s="79"/>
      <c r="I279" s="80"/>
      <c r="J279" s="67" t="e">
        <f t="shared" si="4"/>
        <v>#DIV/0!</v>
      </c>
      <c r="K279" s="50"/>
      <c r="L279" s="50"/>
      <c r="M279" s="49"/>
    </row>
    <row r="280" spans="1:13">
      <c r="A280" s="32">
        <v>341</v>
      </c>
      <c r="B280" s="49"/>
      <c r="C280" s="49"/>
      <c r="D280" s="49"/>
      <c r="E280" s="78"/>
      <c r="F280" s="78"/>
      <c r="G280" s="51"/>
      <c r="H280" s="79"/>
      <c r="I280" s="80"/>
      <c r="J280" s="41" t="e">
        <f t="shared" si="4"/>
        <v>#DIV/0!</v>
      </c>
      <c r="K280" s="50"/>
      <c r="L280" s="50"/>
      <c r="M280" s="49"/>
    </row>
    <row r="281" spans="1:13">
      <c r="A281" s="32">
        <v>342</v>
      </c>
      <c r="B281" s="49"/>
      <c r="C281" s="49"/>
      <c r="D281" s="49"/>
      <c r="E281" s="78"/>
      <c r="F281" s="78"/>
      <c r="G281" s="51"/>
      <c r="H281" s="79"/>
      <c r="I281" s="80"/>
      <c r="J281" s="67" t="e">
        <f t="shared" si="4"/>
        <v>#DIV/0!</v>
      </c>
      <c r="K281" s="50"/>
      <c r="L281" s="50"/>
      <c r="M281" s="49"/>
    </row>
    <row r="282" spans="1:13">
      <c r="A282" s="32">
        <v>343</v>
      </c>
      <c r="B282" s="49"/>
      <c r="C282" s="49"/>
      <c r="D282" s="49"/>
      <c r="E282" s="78"/>
      <c r="F282" s="78"/>
      <c r="G282" s="51"/>
      <c r="H282" s="79"/>
      <c r="I282" s="80"/>
      <c r="J282" s="67" t="e">
        <f t="shared" si="4"/>
        <v>#DIV/0!</v>
      </c>
      <c r="K282" s="50"/>
      <c r="L282" s="50"/>
      <c r="M282" s="49"/>
    </row>
    <row r="283" spans="1:13">
      <c r="A283" s="32">
        <v>344</v>
      </c>
      <c r="B283" s="49"/>
      <c r="C283" s="49"/>
      <c r="D283" s="49"/>
      <c r="E283" s="78"/>
      <c r="F283" s="78"/>
      <c r="G283" s="51"/>
      <c r="H283" s="79"/>
      <c r="I283" s="80"/>
      <c r="J283" s="41" t="e">
        <f t="shared" si="4"/>
        <v>#DIV/0!</v>
      </c>
      <c r="K283" s="50"/>
      <c r="L283" s="50"/>
      <c r="M283" s="49"/>
    </row>
    <row r="284" spans="1:13">
      <c r="A284" s="32">
        <v>345</v>
      </c>
      <c r="B284" s="49"/>
      <c r="C284" s="49"/>
      <c r="D284" s="49"/>
      <c r="E284" s="78"/>
      <c r="F284" s="78"/>
      <c r="G284" s="51"/>
      <c r="H284" s="79"/>
      <c r="I284" s="80"/>
      <c r="J284" s="41" t="e">
        <f t="shared" si="4"/>
        <v>#DIV/0!</v>
      </c>
      <c r="K284" s="50"/>
      <c r="L284" s="50"/>
      <c r="M284" s="49"/>
    </row>
    <row r="285" spans="1:13">
      <c r="A285" s="73">
        <v>346</v>
      </c>
      <c r="B285" s="49"/>
      <c r="C285" s="49"/>
      <c r="D285" s="49"/>
      <c r="E285" s="78"/>
      <c r="F285" s="78"/>
      <c r="G285" s="51"/>
      <c r="H285" s="79"/>
      <c r="I285" s="80"/>
      <c r="J285" s="41" t="e">
        <f t="shared" si="4"/>
        <v>#DIV/0!</v>
      </c>
      <c r="K285" s="50"/>
      <c r="L285" s="50"/>
      <c r="M285" s="49"/>
    </row>
    <row r="286" spans="1:13">
      <c r="A286" s="73">
        <v>347</v>
      </c>
      <c r="B286" s="49"/>
      <c r="C286" s="49"/>
      <c r="D286" s="49"/>
      <c r="E286" s="78"/>
      <c r="F286" s="78"/>
      <c r="G286" s="51"/>
      <c r="H286" s="79"/>
      <c r="I286" s="80"/>
      <c r="J286" s="41" t="e">
        <f t="shared" si="4"/>
        <v>#DIV/0!</v>
      </c>
      <c r="K286" s="50"/>
      <c r="L286" s="50"/>
      <c r="M286" s="49"/>
    </row>
    <row r="287" spans="1:13">
      <c r="A287" s="32">
        <v>348</v>
      </c>
      <c r="B287" s="49"/>
      <c r="C287" s="49"/>
      <c r="D287" s="49"/>
      <c r="E287" s="78"/>
      <c r="F287" s="78"/>
      <c r="G287" s="51"/>
      <c r="H287" s="79"/>
      <c r="I287" s="80"/>
      <c r="J287" s="67" t="e">
        <f t="shared" si="4"/>
        <v>#DIV/0!</v>
      </c>
      <c r="K287" s="50"/>
      <c r="L287" s="50"/>
      <c r="M287" s="49"/>
    </row>
    <row r="288" spans="1:13">
      <c r="A288" s="32">
        <v>349</v>
      </c>
      <c r="B288" s="49"/>
      <c r="C288" s="49"/>
      <c r="D288" s="49"/>
      <c r="E288" s="78"/>
      <c r="F288" s="78"/>
      <c r="G288" s="51"/>
      <c r="H288" s="79"/>
      <c r="I288" s="80"/>
      <c r="J288" s="67" t="e">
        <f t="shared" si="4"/>
        <v>#DIV/0!</v>
      </c>
      <c r="K288" s="50"/>
      <c r="L288" s="50"/>
      <c r="M288" s="49"/>
    </row>
    <row r="289" spans="1:13">
      <c r="A289" s="32">
        <v>350</v>
      </c>
      <c r="B289" s="49"/>
      <c r="C289" s="49"/>
      <c r="D289" s="49"/>
      <c r="E289" s="78"/>
      <c r="F289" s="78"/>
      <c r="G289" s="51"/>
      <c r="H289" s="79"/>
      <c r="I289" s="80"/>
      <c r="J289" s="41" t="e">
        <f t="shared" si="4"/>
        <v>#DIV/0!</v>
      </c>
      <c r="K289" s="50"/>
      <c r="L289" s="50"/>
      <c r="M289" s="49"/>
    </row>
    <row r="290" spans="1:13">
      <c r="B290" s="34"/>
      <c r="H290" s="81"/>
      <c r="I290" s="81"/>
      <c r="J290" s="82"/>
    </row>
    <row r="291" spans="1:13">
      <c r="B291" s="34"/>
      <c r="H291" s="81"/>
      <c r="I291" s="81"/>
      <c r="J291" s="82"/>
    </row>
  </sheetData>
  <mergeCells count="3">
    <mergeCell ref="E2:G2"/>
    <mergeCell ref="E3:G3"/>
    <mergeCell ref="E4:G4"/>
  </mergeCells>
  <phoneticPr fontId="1"/>
  <dataValidations count="1">
    <dataValidation type="list" allowBlank="1" showInputMessage="1" showErrorMessage="1" sqref="E8:E289 JA8:JA289 SW8:SW289 ACS8:ACS289 AMO8:AMO289 AWK8:AWK289 BGG8:BGG289 BQC8:BQC289 BZY8:BZY289 CJU8:CJU289 CTQ8:CTQ289 DDM8:DDM289 DNI8:DNI289 DXE8:DXE289 EHA8:EHA289 EQW8:EQW289 FAS8:FAS289 FKO8:FKO289 FUK8:FUK289 GEG8:GEG289 GOC8:GOC289 GXY8:GXY289 HHU8:HHU289 HRQ8:HRQ289 IBM8:IBM289 ILI8:ILI289 IVE8:IVE289 JFA8:JFA289 JOW8:JOW289 JYS8:JYS289 KIO8:KIO289 KSK8:KSK289 LCG8:LCG289 LMC8:LMC289 LVY8:LVY289 MFU8:MFU289 MPQ8:MPQ289 MZM8:MZM289 NJI8:NJI289 NTE8:NTE289 ODA8:ODA289 OMW8:OMW289 OWS8:OWS289 PGO8:PGO289 PQK8:PQK289 QAG8:QAG289 QKC8:QKC289 QTY8:QTY289 RDU8:RDU289 RNQ8:RNQ289 RXM8:RXM289 SHI8:SHI289 SRE8:SRE289 TBA8:TBA289 TKW8:TKW289 TUS8:TUS289 UEO8:UEO289 UOK8:UOK289 UYG8:UYG289 VIC8:VIC289 VRY8:VRY289 WBU8:WBU289 WLQ8:WLQ289 WVM8:WVM289 E65544:E65825 JA65544:JA65825 SW65544:SW65825 ACS65544:ACS65825 AMO65544:AMO65825 AWK65544:AWK65825 BGG65544:BGG65825 BQC65544:BQC65825 BZY65544:BZY65825 CJU65544:CJU65825 CTQ65544:CTQ65825 DDM65544:DDM65825 DNI65544:DNI65825 DXE65544:DXE65825 EHA65544:EHA65825 EQW65544:EQW65825 FAS65544:FAS65825 FKO65544:FKO65825 FUK65544:FUK65825 GEG65544:GEG65825 GOC65544:GOC65825 GXY65544:GXY65825 HHU65544:HHU65825 HRQ65544:HRQ65825 IBM65544:IBM65825 ILI65544:ILI65825 IVE65544:IVE65825 JFA65544:JFA65825 JOW65544:JOW65825 JYS65544:JYS65825 KIO65544:KIO65825 KSK65544:KSK65825 LCG65544:LCG65825 LMC65544:LMC65825 LVY65544:LVY65825 MFU65544:MFU65825 MPQ65544:MPQ65825 MZM65544:MZM65825 NJI65544:NJI65825 NTE65544:NTE65825 ODA65544:ODA65825 OMW65544:OMW65825 OWS65544:OWS65825 PGO65544:PGO65825 PQK65544:PQK65825 QAG65544:QAG65825 QKC65544:QKC65825 QTY65544:QTY65825 RDU65544:RDU65825 RNQ65544:RNQ65825 RXM65544:RXM65825 SHI65544:SHI65825 SRE65544:SRE65825 TBA65544:TBA65825 TKW65544:TKW65825 TUS65544:TUS65825 UEO65544:UEO65825 UOK65544:UOK65825 UYG65544:UYG65825 VIC65544:VIC65825 VRY65544:VRY65825 WBU65544:WBU65825 WLQ65544:WLQ65825 WVM65544:WVM65825 E131080:E131361 JA131080:JA131361 SW131080:SW131361 ACS131080:ACS131361 AMO131080:AMO131361 AWK131080:AWK131361 BGG131080:BGG131361 BQC131080:BQC131361 BZY131080:BZY131361 CJU131080:CJU131361 CTQ131080:CTQ131361 DDM131080:DDM131361 DNI131080:DNI131361 DXE131080:DXE131361 EHA131080:EHA131361 EQW131080:EQW131361 FAS131080:FAS131361 FKO131080:FKO131361 FUK131080:FUK131361 GEG131080:GEG131361 GOC131080:GOC131361 GXY131080:GXY131361 HHU131080:HHU131361 HRQ131080:HRQ131361 IBM131080:IBM131361 ILI131080:ILI131361 IVE131080:IVE131361 JFA131080:JFA131361 JOW131080:JOW131361 JYS131080:JYS131361 KIO131080:KIO131361 KSK131080:KSK131361 LCG131080:LCG131361 LMC131080:LMC131361 LVY131080:LVY131361 MFU131080:MFU131361 MPQ131080:MPQ131361 MZM131080:MZM131361 NJI131080:NJI131361 NTE131080:NTE131361 ODA131080:ODA131361 OMW131080:OMW131361 OWS131080:OWS131361 PGO131080:PGO131361 PQK131080:PQK131361 QAG131080:QAG131361 QKC131080:QKC131361 QTY131080:QTY131361 RDU131080:RDU131361 RNQ131080:RNQ131361 RXM131080:RXM131361 SHI131080:SHI131361 SRE131080:SRE131361 TBA131080:TBA131361 TKW131080:TKW131361 TUS131080:TUS131361 UEO131080:UEO131361 UOK131080:UOK131361 UYG131080:UYG131361 VIC131080:VIC131361 VRY131080:VRY131361 WBU131080:WBU131361 WLQ131080:WLQ131361 WVM131080:WVM131361 E196616:E196897 JA196616:JA196897 SW196616:SW196897 ACS196616:ACS196897 AMO196616:AMO196897 AWK196616:AWK196897 BGG196616:BGG196897 BQC196616:BQC196897 BZY196616:BZY196897 CJU196616:CJU196897 CTQ196616:CTQ196897 DDM196616:DDM196897 DNI196616:DNI196897 DXE196616:DXE196897 EHA196616:EHA196897 EQW196616:EQW196897 FAS196616:FAS196897 FKO196616:FKO196897 FUK196616:FUK196897 GEG196616:GEG196897 GOC196616:GOC196897 GXY196616:GXY196897 HHU196616:HHU196897 HRQ196616:HRQ196897 IBM196616:IBM196897 ILI196616:ILI196897 IVE196616:IVE196897 JFA196616:JFA196897 JOW196616:JOW196897 JYS196616:JYS196897 KIO196616:KIO196897 KSK196616:KSK196897 LCG196616:LCG196897 LMC196616:LMC196897 LVY196616:LVY196897 MFU196616:MFU196897 MPQ196616:MPQ196897 MZM196616:MZM196897 NJI196616:NJI196897 NTE196616:NTE196897 ODA196616:ODA196897 OMW196616:OMW196897 OWS196616:OWS196897 PGO196616:PGO196897 PQK196616:PQK196897 QAG196616:QAG196897 QKC196616:QKC196897 QTY196616:QTY196897 RDU196616:RDU196897 RNQ196616:RNQ196897 RXM196616:RXM196897 SHI196616:SHI196897 SRE196616:SRE196897 TBA196616:TBA196897 TKW196616:TKW196897 TUS196616:TUS196897 UEO196616:UEO196897 UOK196616:UOK196897 UYG196616:UYG196897 VIC196616:VIC196897 VRY196616:VRY196897 WBU196616:WBU196897 WLQ196616:WLQ196897 WVM196616:WVM196897 E262152:E262433 JA262152:JA262433 SW262152:SW262433 ACS262152:ACS262433 AMO262152:AMO262433 AWK262152:AWK262433 BGG262152:BGG262433 BQC262152:BQC262433 BZY262152:BZY262433 CJU262152:CJU262433 CTQ262152:CTQ262433 DDM262152:DDM262433 DNI262152:DNI262433 DXE262152:DXE262433 EHA262152:EHA262433 EQW262152:EQW262433 FAS262152:FAS262433 FKO262152:FKO262433 FUK262152:FUK262433 GEG262152:GEG262433 GOC262152:GOC262433 GXY262152:GXY262433 HHU262152:HHU262433 HRQ262152:HRQ262433 IBM262152:IBM262433 ILI262152:ILI262433 IVE262152:IVE262433 JFA262152:JFA262433 JOW262152:JOW262433 JYS262152:JYS262433 KIO262152:KIO262433 KSK262152:KSK262433 LCG262152:LCG262433 LMC262152:LMC262433 LVY262152:LVY262433 MFU262152:MFU262433 MPQ262152:MPQ262433 MZM262152:MZM262433 NJI262152:NJI262433 NTE262152:NTE262433 ODA262152:ODA262433 OMW262152:OMW262433 OWS262152:OWS262433 PGO262152:PGO262433 PQK262152:PQK262433 QAG262152:QAG262433 QKC262152:QKC262433 QTY262152:QTY262433 RDU262152:RDU262433 RNQ262152:RNQ262433 RXM262152:RXM262433 SHI262152:SHI262433 SRE262152:SRE262433 TBA262152:TBA262433 TKW262152:TKW262433 TUS262152:TUS262433 UEO262152:UEO262433 UOK262152:UOK262433 UYG262152:UYG262433 VIC262152:VIC262433 VRY262152:VRY262433 WBU262152:WBU262433 WLQ262152:WLQ262433 WVM262152:WVM262433 E327688:E327969 JA327688:JA327969 SW327688:SW327969 ACS327688:ACS327969 AMO327688:AMO327969 AWK327688:AWK327969 BGG327688:BGG327969 BQC327688:BQC327969 BZY327688:BZY327969 CJU327688:CJU327969 CTQ327688:CTQ327969 DDM327688:DDM327969 DNI327688:DNI327969 DXE327688:DXE327969 EHA327688:EHA327969 EQW327688:EQW327969 FAS327688:FAS327969 FKO327688:FKO327969 FUK327688:FUK327969 GEG327688:GEG327969 GOC327688:GOC327969 GXY327688:GXY327969 HHU327688:HHU327969 HRQ327688:HRQ327969 IBM327688:IBM327969 ILI327688:ILI327969 IVE327688:IVE327969 JFA327688:JFA327969 JOW327688:JOW327969 JYS327688:JYS327969 KIO327688:KIO327969 KSK327688:KSK327969 LCG327688:LCG327969 LMC327688:LMC327969 LVY327688:LVY327969 MFU327688:MFU327969 MPQ327688:MPQ327969 MZM327688:MZM327969 NJI327688:NJI327969 NTE327688:NTE327969 ODA327688:ODA327969 OMW327688:OMW327969 OWS327688:OWS327969 PGO327688:PGO327969 PQK327688:PQK327969 QAG327688:QAG327969 QKC327688:QKC327969 QTY327688:QTY327969 RDU327688:RDU327969 RNQ327688:RNQ327969 RXM327688:RXM327969 SHI327688:SHI327969 SRE327688:SRE327969 TBA327688:TBA327969 TKW327688:TKW327969 TUS327688:TUS327969 UEO327688:UEO327969 UOK327688:UOK327969 UYG327688:UYG327969 VIC327688:VIC327969 VRY327688:VRY327969 WBU327688:WBU327969 WLQ327688:WLQ327969 WVM327688:WVM327969 E393224:E393505 JA393224:JA393505 SW393224:SW393505 ACS393224:ACS393505 AMO393224:AMO393505 AWK393224:AWK393505 BGG393224:BGG393505 BQC393224:BQC393505 BZY393224:BZY393505 CJU393224:CJU393505 CTQ393224:CTQ393505 DDM393224:DDM393505 DNI393224:DNI393505 DXE393224:DXE393505 EHA393224:EHA393505 EQW393224:EQW393505 FAS393224:FAS393505 FKO393224:FKO393505 FUK393224:FUK393505 GEG393224:GEG393505 GOC393224:GOC393505 GXY393224:GXY393505 HHU393224:HHU393505 HRQ393224:HRQ393505 IBM393224:IBM393505 ILI393224:ILI393505 IVE393224:IVE393505 JFA393224:JFA393505 JOW393224:JOW393505 JYS393224:JYS393505 KIO393224:KIO393505 KSK393224:KSK393505 LCG393224:LCG393505 LMC393224:LMC393505 LVY393224:LVY393505 MFU393224:MFU393505 MPQ393224:MPQ393505 MZM393224:MZM393505 NJI393224:NJI393505 NTE393224:NTE393505 ODA393224:ODA393505 OMW393224:OMW393505 OWS393224:OWS393505 PGO393224:PGO393505 PQK393224:PQK393505 QAG393224:QAG393505 QKC393224:QKC393505 QTY393224:QTY393505 RDU393224:RDU393505 RNQ393224:RNQ393505 RXM393224:RXM393505 SHI393224:SHI393505 SRE393224:SRE393505 TBA393224:TBA393505 TKW393224:TKW393505 TUS393224:TUS393505 UEO393224:UEO393505 UOK393224:UOK393505 UYG393224:UYG393505 VIC393224:VIC393505 VRY393224:VRY393505 WBU393224:WBU393505 WLQ393224:WLQ393505 WVM393224:WVM393505 E458760:E459041 JA458760:JA459041 SW458760:SW459041 ACS458760:ACS459041 AMO458760:AMO459041 AWK458760:AWK459041 BGG458760:BGG459041 BQC458760:BQC459041 BZY458760:BZY459041 CJU458760:CJU459041 CTQ458760:CTQ459041 DDM458760:DDM459041 DNI458760:DNI459041 DXE458760:DXE459041 EHA458760:EHA459041 EQW458760:EQW459041 FAS458760:FAS459041 FKO458760:FKO459041 FUK458760:FUK459041 GEG458760:GEG459041 GOC458760:GOC459041 GXY458760:GXY459041 HHU458760:HHU459041 HRQ458760:HRQ459041 IBM458760:IBM459041 ILI458760:ILI459041 IVE458760:IVE459041 JFA458760:JFA459041 JOW458760:JOW459041 JYS458760:JYS459041 KIO458760:KIO459041 KSK458760:KSK459041 LCG458760:LCG459041 LMC458760:LMC459041 LVY458760:LVY459041 MFU458760:MFU459041 MPQ458760:MPQ459041 MZM458760:MZM459041 NJI458760:NJI459041 NTE458760:NTE459041 ODA458760:ODA459041 OMW458760:OMW459041 OWS458760:OWS459041 PGO458760:PGO459041 PQK458760:PQK459041 QAG458760:QAG459041 QKC458760:QKC459041 QTY458760:QTY459041 RDU458760:RDU459041 RNQ458760:RNQ459041 RXM458760:RXM459041 SHI458760:SHI459041 SRE458760:SRE459041 TBA458760:TBA459041 TKW458760:TKW459041 TUS458760:TUS459041 UEO458760:UEO459041 UOK458760:UOK459041 UYG458760:UYG459041 VIC458760:VIC459041 VRY458760:VRY459041 WBU458760:WBU459041 WLQ458760:WLQ459041 WVM458760:WVM459041 E524296:E524577 JA524296:JA524577 SW524296:SW524577 ACS524296:ACS524577 AMO524296:AMO524577 AWK524296:AWK524577 BGG524296:BGG524577 BQC524296:BQC524577 BZY524296:BZY524577 CJU524296:CJU524577 CTQ524296:CTQ524577 DDM524296:DDM524577 DNI524296:DNI524577 DXE524296:DXE524577 EHA524296:EHA524577 EQW524296:EQW524577 FAS524296:FAS524577 FKO524296:FKO524577 FUK524296:FUK524577 GEG524296:GEG524577 GOC524296:GOC524577 GXY524296:GXY524577 HHU524296:HHU524577 HRQ524296:HRQ524577 IBM524296:IBM524577 ILI524296:ILI524577 IVE524296:IVE524577 JFA524296:JFA524577 JOW524296:JOW524577 JYS524296:JYS524577 KIO524296:KIO524577 KSK524296:KSK524577 LCG524296:LCG524577 LMC524296:LMC524577 LVY524296:LVY524577 MFU524296:MFU524577 MPQ524296:MPQ524577 MZM524296:MZM524577 NJI524296:NJI524577 NTE524296:NTE524577 ODA524296:ODA524577 OMW524296:OMW524577 OWS524296:OWS524577 PGO524296:PGO524577 PQK524296:PQK524577 QAG524296:QAG524577 QKC524296:QKC524577 QTY524296:QTY524577 RDU524296:RDU524577 RNQ524296:RNQ524577 RXM524296:RXM524577 SHI524296:SHI524577 SRE524296:SRE524577 TBA524296:TBA524577 TKW524296:TKW524577 TUS524296:TUS524577 UEO524296:UEO524577 UOK524296:UOK524577 UYG524296:UYG524577 VIC524296:VIC524577 VRY524296:VRY524577 WBU524296:WBU524577 WLQ524296:WLQ524577 WVM524296:WVM524577 E589832:E590113 JA589832:JA590113 SW589832:SW590113 ACS589832:ACS590113 AMO589832:AMO590113 AWK589832:AWK590113 BGG589832:BGG590113 BQC589832:BQC590113 BZY589832:BZY590113 CJU589832:CJU590113 CTQ589832:CTQ590113 DDM589832:DDM590113 DNI589832:DNI590113 DXE589832:DXE590113 EHA589832:EHA590113 EQW589832:EQW590113 FAS589832:FAS590113 FKO589832:FKO590113 FUK589832:FUK590113 GEG589832:GEG590113 GOC589832:GOC590113 GXY589832:GXY590113 HHU589832:HHU590113 HRQ589832:HRQ590113 IBM589832:IBM590113 ILI589832:ILI590113 IVE589832:IVE590113 JFA589832:JFA590113 JOW589832:JOW590113 JYS589832:JYS590113 KIO589832:KIO590113 KSK589832:KSK590113 LCG589832:LCG590113 LMC589832:LMC590113 LVY589832:LVY590113 MFU589832:MFU590113 MPQ589832:MPQ590113 MZM589832:MZM590113 NJI589832:NJI590113 NTE589832:NTE590113 ODA589832:ODA590113 OMW589832:OMW590113 OWS589832:OWS590113 PGO589832:PGO590113 PQK589832:PQK590113 QAG589832:QAG590113 QKC589832:QKC590113 QTY589832:QTY590113 RDU589832:RDU590113 RNQ589832:RNQ590113 RXM589832:RXM590113 SHI589832:SHI590113 SRE589832:SRE590113 TBA589832:TBA590113 TKW589832:TKW590113 TUS589832:TUS590113 UEO589832:UEO590113 UOK589832:UOK590113 UYG589832:UYG590113 VIC589832:VIC590113 VRY589832:VRY590113 WBU589832:WBU590113 WLQ589832:WLQ590113 WVM589832:WVM590113 E655368:E655649 JA655368:JA655649 SW655368:SW655649 ACS655368:ACS655649 AMO655368:AMO655649 AWK655368:AWK655649 BGG655368:BGG655649 BQC655368:BQC655649 BZY655368:BZY655649 CJU655368:CJU655649 CTQ655368:CTQ655649 DDM655368:DDM655649 DNI655368:DNI655649 DXE655368:DXE655649 EHA655368:EHA655649 EQW655368:EQW655649 FAS655368:FAS655649 FKO655368:FKO655649 FUK655368:FUK655649 GEG655368:GEG655649 GOC655368:GOC655649 GXY655368:GXY655649 HHU655368:HHU655649 HRQ655368:HRQ655649 IBM655368:IBM655649 ILI655368:ILI655649 IVE655368:IVE655649 JFA655368:JFA655649 JOW655368:JOW655649 JYS655368:JYS655649 KIO655368:KIO655649 KSK655368:KSK655649 LCG655368:LCG655649 LMC655368:LMC655649 LVY655368:LVY655649 MFU655368:MFU655649 MPQ655368:MPQ655649 MZM655368:MZM655649 NJI655368:NJI655649 NTE655368:NTE655649 ODA655368:ODA655649 OMW655368:OMW655649 OWS655368:OWS655649 PGO655368:PGO655649 PQK655368:PQK655649 QAG655368:QAG655649 QKC655368:QKC655649 QTY655368:QTY655649 RDU655368:RDU655649 RNQ655368:RNQ655649 RXM655368:RXM655649 SHI655368:SHI655649 SRE655368:SRE655649 TBA655368:TBA655649 TKW655368:TKW655649 TUS655368:TUS655649 UEO655368:UEO655649 UOK655368:UOK655649 UYG655368:UYG655649 VIC655368:VIC655649 VRY655368:VRY655649 WBU655368:WBU655649 WLQ655368:WLQ655649 WVM655368:WVM655649 E720904:E721185 JA720904:JA721185 SW720904:SW721185 ACS720904:ACS721185 AMO720904:AMO721185 AWK720904:AWK721185 BGG720904:BGG721185 BQC720904:BQC721185 BZY720904:BZY721185 CJU720904:CJU721185 CTQ720904:CTQ721185 DDM720904:DDM721185 DNI720904:DNI721185 DXE720904:DXE721185 EHA720904:EHA721185 EQW720904:EQW721185 FAS720904:FAS721185 FKO720904:FKO721185 FUK720904:FUK721185 GEG720904:GEG721185 GOC720904:GOC721185 GXY720904:GXY721185 HHU720904:HHU721185 HRQ720904:HRQ721185 IBM720904:IBM721185 ILI720904:ILI721185 IVE720904:IVE721185 JFA720904:JFA721185 JOW720904:JOW721185 JYS720904:JYS721185 KIO720904:KIO721185 KSK720904:KSK721185 LCG720904:LCG721185 LMC720904:LMC721185 LVY720904:LVY721185 MFU720904:MFU721185 MPQ720904:MPQ721185 MZM720904:MZM721185 NJI720904:NJI721185 NTE720904:NTE721185 ODA720904:ODA721185 OMW720904:OMW721185 OWS720904:OWS721185 PGO720904:PGO721185 PQK720904:PQK721185 QAG720904:QAG721185 QKC720904:QKC721185 QTY720904:QTY721185 RDU720904:RDU721185 RNQ720904:RNQ721185 RXM720904:RXM721185 SHI720904:SHI721185 SRE720904:SRE721185 TBA720904:TBA721185 TKW720904:TKW721185 TUS720904:TUS721185 UEO720904:UEO721185 UOK720904:UOK721185 UYG720904:UYG721185 VIC720904:VIC721185 VRY720904:VRY721185 WBU720904:WBU721185 WLQ720904:WLQ721185 WVM720904:WVM721185 E786440:E786721 JA786440:JA786721 SW786440:SW786721 ACS786440:ACS786721 AMO786440:AMO786721 AWK786440:AWK786721 BGG786440:BGG786721 BQC786440:BQC786721 BZY786440:BZY786721 CJU786440:CJU786721 CTQ786440:CTQ786721 DDM786440:DDM786721 DNI786440:DNI786721 DXE786440:DXE786721 EHA786440:EHA786721 EQW786440:EQW786721 FAS786440:FAS786721 FKO786440:FKO786721 FUK786440:FUK786721 GEG786440:GEG786721 GOC786440:GOC786721 GXY786440:GXY786721 HHU786440:HHU786721 HRQ786440:HRQ786721 IBM786440:IBM786721 ILI786440:ILI786721 IVE786440:IVE786721 JFA786440:JFA786721 JOW786440:JOW786721 JYS786440:JYS786721 KIO786440:KIO786721 KSK786440:KSK786721 LCG786440:LCG786721 LMC786440:LMC786721 LVY786440:LVY786721 MFU786440:MFU786721 MPQ786440:MPQ786721 MZM786440:MZM786721 NJI786440:NJI786721 NTE786440:NTE786721 ODA786440:ODA786721 OMW786440:OMW786721 OWS786440:OWS786721 PGO786440:PGO786721 PQK786440:PQK786721 QAG786440:QAG786721 QKC786440:QKC786721 QTY786440:QTY786721 RDU786440:RDU786721 RNQ786440:RNQ786721 RXM786440:RXM786721 SHI786440:SHI786721 SRE786440:SRE786721 TBA786440:TBA786721 TKW786440:TKW786721 TUS786440:TUS786721 UEO786440:UEO786721 UOK786440:UOK786721 UYG786440:UYG786721 VIC786440:VIC786721 VRY786440:VRY786721 WBU786440:WBU786721 WLQ786440:WLQ786721 WVM786440:WVM786721 E851976:E852257 JA851976:JA852257 SW851976:SW852257 ACS851976:ACS852257 AMO851976:AMO852257 AWK851976:AWK852257 BGG851976:BGG852257 BQC851976:BQC852257 BZY851976:BZY852257 CJU851976:CJU852257 CTQ851976:CTQ852257 DDM851976:DDM852257 DNI851976:DNI852257 DXE851976:DXE852257 EHA851976:EHA852257 EQW851976:EQW852257 FAS851976:FAS852257 FKO851976:FKO852257 FUK851976:FUK852257 GEG851976:GEG852257 GOC851976:GOC852257 GXY851976:GXY852257 HHU851976:HHU852257 HRQ851976:HRQ852257 IBM851976:IBM852257 ILI851976:ILI852257 IVE851976:IVE852257 JFA851976:JFA852257 JOW851976:JOW852257 JYS851976:JYS852257 KIO851976:KIO852257 KSK851976:KSK852257 LCG851976:LCG852257 LMC851976:LMC852257 LVY851976:LVY852257 MFU851976:MFU852257 MPQ851976:MPQ852257 MZM851976:MZM852257 NJI851976:NJI852257 NTE851976:NTE852257 ODA851976:ODA852257 OMW851976:OMW852257 OWS851976:OWS852257 PGO851976:PGO852257 PQK851976:PQK852257 QAG851976:QAG852257 QKC851976:QKC852257 QTY851976:QTY852257 RDU851976:RDU852257 RNQ851976:RNQ852257 RXM851976:RXM852257 SHI851976:SHI852257 SRE851976:SRE852257 TBA851976:TBA852257 TKW851976:TKW852257 TUS851976:TUS852257 UEO851976:UEO852257 UOK851976:UOK852257 UYG851976:UYG852257 VIC851976:VIC852257 VRY851976:VRY852257 WBU851976:WBU852257 WLQ851976:WLQ852257 WVM851976:WVM852257 E917512:E917793 JA917512:JA917793 SW917512:SW917793 ACS917512:ACS917793 AMO917512:AMO917793 AWK917512:AWK917793 BGG917512:BGG917793 BQC917512:BQC917793 BZY917512:BZY917793 CJU917512:CJU917793 CTQ917512:CTQ917793 DDM917512:DDM917793 DNI917512:DNI917793 DXE917512:DXE917793 EHA917512:EHA917793 EQW917512:EQW917793 FAS917512:FAS917793 FKO917512:FKO917793 FUK917512:FUK917793 GEG917512:GEG917793 GOC917512:GOC917793 GXY917512:GXY917793 HHU917512:HHU917793 HRQ917512:HRQ917793 IBM917512:IBM917793 ILI917512:ILI917793 IVE917512:IVE917793 JFA917512:JFA917793 JOW917512:JOW917793 JYS917512:JYS917793 KIO917512:KIO917793 KSK917512:KSK917793 LCG917512:LCG917793 LMC917512:LMC917793 LVY917512:LVY917793 MFU917512:MFU917793 MPQ917512:MPQ917793 MZM917512:MZM917793 NJI917512:NJI917793 NTE917512:NTE917793 ODA917512:ODA917793 OMW917512:OMW917793 OWS917512:OWS917793 PGO917512:PGO917793 PQK917512:PQK917793 QAG917512:QAG917793 QKC917512:QKC917793 QTY917512:QTY917793 RDU917512:RDU917793 RNQ917512:RNQ917793 RXM917512:RXM917793 SHI917512:SHI917793 SRE917512:SRE917793 TBA917512:TBA917793 TKW917512:TKW917793 TUS917512:TUS917793 UEO917512:UEO917793 UOK917512:UOK917793 UYG917512:UYG917793 VIC917512:VIC917793 VRY917512:VRY917793 WBU917512:WBU917793 WLQ917512:WLQ917793 WVM917512:WVM917793 E983048:E983329 JA983048:JA983329 SW983048:SW983329 ACS983048:ACS983329 AMO983048:AMO983329 AWK983048:AWK983329 BGG983048:BGG983329 BQC983048:BQC983329 BZY983048:BZY983329 CJU983048:CJU983329 CTQ983048:CTQ983329 DDM983048:DDM983329 DNI983048:DNI983329 DXE983048:DXE983329 EHA983048:EHA983329 EQW983048:EQW983329 FAS983048:FAS983329 FKO983048:FKO983329 FUK983048:FUK983329 GEG983048:GEG983329 GOC983048:GOC983329 GXY983048:GXY983329 HHU983048:HHU983329 HRQ983048:HRQ983329 IBM983048:IBM983329 ILI983048:ILI983329 IVE983048:IVE983329 JFA983048:JFA983329 JOW983048:JOW983329 JYS983048:JYS983329 KIO983048:KIO983329 KSK983048:KSK983329 LCG983048:LCG983329 LMC983048:LMC983329 LVY983048:LVY983329 MFU983048:MFU983329 MPQ983048:MPQ983329 MZM983048:MZM983329 NJI983048:NJI983329 NTE983048:NTE983329 ODA983048:ODA983329 OMW983048:OMW983329 OWS983048:OWS983329 PGO983048:PGO983329 PQK983048:PQK983329 QAG983048:QAG983329 QKC983048:QKC983329 QTY983048:QTY983329 RDU983048:RDU983329 RNQ983048:RNQ983329 RXM983048:RXM983329 SHI983048:SHI983329 SRE983048:SRE983329 TBA983048:TBA983329 TKW983048:TKW983329 TUS983048:TUS983329 UEO983048:UEO983329 UOK983048:UOK983329 UYG983048:UYG983329 VIC983048:VIC983329 VRY983048:VRY983329 WBU983048:WBU983329 WLQ983048:WLQ983329 WVM983048:WVM983329">
      <formula1>"10電力,PPS"</formula1>
    </dataValidation>
  </dataValidations>
  <pageMargins left="0.78700000000000003" right="0.78700000000000003" top="0.59" bottom="0.55000000000000004" header="0.51200000000000001" footer="0.51200000000000001"/>
  <pageSetup paperSize="9" scale="77"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view="pageBreakPreview" zoomScale="70" zoomScaleNormal="100" zoomScaleSheetLayoutView="70" workbookViewId="0">
      <selection activeCell="B4" sqref="B4"/>
    </sheetView>
  </sheetViews>
  <sheetFormatPr defaultColWidth="9" defaultRowHeight="13.5"/>
  <cols>
    <col min="1" max="1" width="9" style="32" customWidth="1"/>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ustomWidth="1"/>
    <col min="11" max="11" width="9" style="35" customWidth="1"/>
    <col min="12" max="12" width="10.875" style="35" customWidth="1"/>
    <col min="13" max="13" width="14.5" style="32" customWidth="1"/>
    <col min="14" max="14" width="7.25" style="32" bestFit="1" customWidth="1"/>
    <col min="15" max="256" width="9" style="32"/>
    <col min="257" max="257" width="9" style="32" customWidth="1"/>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ustomWidth="1"/>
    <col min="268" max="268" width="10.875" style="32" customWidth="1"/>
    <col min="269" max="269" width="14.5" style="32" customWidth="1"/>
    <col min="270" max="270" width="7.25" style="32" bestFit="1" customWidth="1"/>
    <col min="271" max="512" width="9" style="32"/>
    <col min="513" max="513" width="9" style="32" customWidth="1"/>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ustomWidth="1"/>
    <col min="524" max="524" width="10.875" style="32" customWidth="1"/>
    <col min="525" max="525" width="14.5" style="32" customWidth="1"/>
    <col min="526" max="526" width="7.25" style="32" bestFit="1" customWidth="1"/>
    <col min="527" max="768" width="9" style="32"/>
    <col min="769" max="769" width="9" style="32" customWidth="1"/>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ustomWidth="1"/>
    <col min="780" max="780" width="10.875" style="32" customWidth="1"/>
    <col min="781" max="781" width="14.5" style="32" customWidth="1"/>
    <col min="782" max="782" width="7.25" style="32" bestFit="1" customWidth="1"/>
    <col min="783" max="1024" width="9" style="32"/>
    <col min="1025" max="1025" width="9" style="32" customWidth="1"/>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ustomWidth="1"/>
    <col min="1036" max="1036" width="10.875" style="32" customWidth="1"/>
    <col min="1037" max="1037" width="14.5" style="32" customWidth="1"/>
    <col min="1038" max="1038" width="7.25" style="32" bestFit="1" customWidth="1"/>
    <col min="1039" max="1280" width="9" style="32"/>
    <col min="1281" max="1281" width="9" style="32" customWidth="1"/>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ustomWidth="1"/>
    <col min="1292" max="1292" width="10.875" style="32" customWidth="1"/>
    <col min="1293" max="1293" width="14.5" style="32" customWidth="1"/>
    <col min="1294" max="1294" width="7.25" style="32" bestFit="1" customWidth="1"/>
    <col min="1295" max="1536" width="9" style="32"/>
    <col min="1537" max="1537" width="9" style="32" customWidth="1"/>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ustomWidth="1"/>
    <col min="1548" max="1548" width="10.875" style="32" customWidth="1"/>
    <col min="1549" max="1549" width="14.5" style="32" customWidth="1"/>
    <col min="1550" max="1550" width="7.25" style="32" bestFit="1" customWidth="1"/>
    <col min="1551" max="1792" width="9" style="32"/>
    <col min="1793" max="1793" width="9" style="32" customWidth="1"/>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ustomWidth="1"/>
    <col min="1804" max="1804" width="10.875" style="32" customWidth="1"/>
    <col min="1805" max="1805" width="14.5" style="32" customWidth="1"/>
    <col min="1806" max="1806" width="7.25" style="32" bestFit="1" customWidth="1"/>
    <col min="1807" max="2048" width="9" style="32"/>
    <col min="2049" max="2049" width="9" style="32" customWidth="1"/>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ustomWidth="1"/>
    <col min="2060" max="2060" width="10.875" style="32" customWidth="1"/>
    <col min="2061" max="2061" width="14.5" style="32" customWidth="1"/>
    <col min="2062" max="2062" width="7.25" style="32" bestFit="1" customWidth="1"/>
    <col min="2063" max="2304" width="9" style="32"/>
    <col min="2305" max="2305" width="9" style="32" customWidth="1"/>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ustomWidth="1"/>
    <col min="2316" max="2316" width="10.875" style="32" customWidth="1"/>
    <col min="2317" max="2317" width="14.5" style="32" customWidth="1"/>
    <col min="2318" max="2318" width="7.25" style="32" bestFit="1" customWidth="1"/>
    <col min="2319" max="2560" width="9" style="32"/>
    <col min="2561" max="2561" width="9" style="32" customWidth="1"/>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ustomWidth="1"/>
    <col min="2572" max="2572" width="10.875" style="32" customWidth="1"/>
    <col min="2573" max="2573" width="14.5" style="32" customWidth="1"/>
    <col min="2574" max="2574" width="7.25" style="32" bestFit="1" customWidth="1"/>
    <col min="2575" max="2816" width="9" style="32"/>
    <col min="2817" max="2817" width="9" style="32" customWidth="1"/>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ustomWidth="1"/>
    <col min="2828" max="2828" width="10.875" style="32" customWidth="1"/>
    <col min="2829" max="2829" width="14.5" style="32" customWidth="1"/>
    <col min="2830" max="2830" width="7.25" style="32" bestFit="1" customWidth="1"/>
    <col min="2831" max="3072" width="9" style="32"/>
    <col min="3073" max="3073" width="9" style="32" customWidth="1"/>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ustomWidth="1"/>
    <col min="3084" max="3084" width="10.875" style="32" customWidth="1"/>
    <col min="3085" max="3085" width="14.5" style="32" customWidth="1"/>
    <col min="3086" max="3086" width="7.25" style="32" bestFit="1" customWidth="1"/>
    <col min="3087" max="3328" width="9" style="32"/>
    <col min="3329" max="3329" width="9" style="32" customWidth="1"/>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ustomWidth="1"/>
    <col min="3340" max="3340" width="10.875" style="32" customWidth="1"/>
    <col min="3341" max="3341" width="14.5" style="32" customWidth="1"/>
    <col min="3342" max="3342" width="7.25" style="32" bestFit="1" customWidth="1"/>
    <col min="3343" max="3584" width="9" style="32"/>
    <col min="3585" max="3585" width="9" style="32" customWidth="1"/>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ustomWidth="1"/>
    <col min="3596" max="3596" width="10.875" style="32" customWidth="1"/>
    <col min="3597" max="3597" width="14.5" style="32" customWidth="1"/>
    <col min="3598" max="3598" width="7.25" style="32" bestFit="1" customWidth="1"/>
    <col min="3599" max="3840" width="9" style="32"/>
    <col min="3841" max="3841" width="9" style="32" customWidth="1"/>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ustomWidth="1"/>
    <col min="3852" max="3852" width="10.875" style="32" customWidth="1"/>
    <col min="3853" max="3853" width="14.5" style="32" customWidth="1"/>
    <col min="3854" max="3854" width="7.25" style="32" bestFit="1" customWidth="1"/>
    <col min="3855" max="4096" width="9" style="32"/>
    <col min="4097" max="4097" width="9" style="32" customWidth="1"/>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ustomWidth="1"/>
    <col min="4108" max="4108" width="10.875" style="32" customWidth="1"/>
    <col min="4109" max="4109" width="14.5" style="32" customWidth="1"/>
    <col min="4110" max="4110" width="7.25" style="32" bestFit="1" customWidth="1"/>
    <col min="4111" max="4352" width="9" style="32"/>
    <col min="4353" max="4353" width="9" style="32" customWidth="1"/>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ustomWidth="1"/>
    <col min="4364" max="4364" width="10.875" style="32" customWidth="1"/>
    <col min="4365" max="4365" width="14.5" style="32" customWidth="1"/>
    <col min="4366" max="4366" width="7.25" style="32" bestFit="1" customWidth="1"/>
    <col min="4367" max="4608" width="9" style="32"/>
    <col min="4609" max="4609" width="9" style="32" customWidth="1"/>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ustomWidth="1"/>
    <col min="4620" max="4620" width="10.875" style="32" customWidth="1"/>
    <col min="4621" max="4621" width="14.5" style="32" customWidth="1"/>
    <col min="4622" max="4622" width="7.25" style="32" bestFit="1" customWidth="1"/>
    <col min="4623" max="4864" width="9" style="32"/>
    <col min="4865" max="4865" width="9" style="32" customWidth="1"/>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ustomWidth="1"/>
    <col min="4876" max="4876" width="10.875" style="32" customWidth="1"/>
    <col min="4877" max="4877" width="14.5" style="32" customWidth="1"/>
    <col min="4878" max="4878" width="7.25" style="32" bestFit="1" customWidth="1"/>
    <col min="4879" max="5120" width="9" style="32"/>
    <col min="5121" max="5121" width="9" style="32" customWidth="1"/>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ustomWidth="1"/>
    <col min="5132" max="5132" width="10.875" style="32" customWidth="1"/>
    <col min="5133" max="5133" width="14.5" style="32" customWidth="1"/>
    <col min="5134" max="5134" width="7.25" style="32" bestFit="1" customWidth="1"/>
    <col min="5135" max="5376" width="9" style="32"/>
    <col min="5377" max="5377" width="9" style="32" customWidth="1"/>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ustomWidth="1"/>
    <col min="5388" max="5388" width="10.875" style="32" customWidth="1"/>
    <col min="5389" max="5389" width="14.5" style="32" customWidth="1"/>
    <col min="5390" max="5390" width="7.25" style="32" bestFit="1" customWidth="1"/>
    <col min="5391" max="5632" width="9" style="32"/>
    <col min="5633" max="5633" width="9" style="32" customWidth="1"/>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ustomWidth="1"/>
    <col min="5644" max="5644" width="10.875" style="32" customWidth="1"/>
    <col min="5645" max="5645" width="14.5" style="32" customWidth="1"/>
    <col min="5646" max="5646" width="7.25" style="32" bestFit="1" customWidth="1"/>
    <col min="5647" max="5888" width="9" style="32"/>
    <col min="5889" max="5889" width="9" style="32" customWidth="1"/>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ustomWidth="1"/>
    <col min="5900" max="5900" width="10.875" style="32" customWidth="1"/>
    <col min="5901" max="5901" width="14.5" style="32" customWidth="1"/>
    <col min="5902" max="5902" width="7.25" style="32" bestFit="1" customWidth="1"/>
    <col min="5903" max="6144" width="9" style="32"/>
    <col min="6145" max="6145" width="9" style="32" customWidth="1"/>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ustomWidth="1"/>
    <col min="6156" max="6156" width="10.875" style="32" customWidth="1"/>
    <col min="6157" max="6157" width="14.5" style="32" customWidth="1"/>
    <col min="6158" max="6158" width="7.25" style="32" bestFit="1" customWidth="1"/>
    <col min="6159" max="6400" width="9" style="32"/>
    <col min="6401" max="6401" width="9" style="32" customWidth="1"/>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ustomWidth="1"/>
    <col min="6412" max="6412" width="10.875" style="32" customWidth="1"/>
    <col min="6413" max="6413" width="14.5" style="32" customWidth="1"/>
    <col min="6414" max="6414" width="7.25" style="32" bestFit="1" customWidth="1"/>
    <col min="6415" max="6656" width="9" style="32"/>
    <col min="6657" max="6657" width="9" style="32" customWidth="1"/>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ustomWidth="1"/>
    <col min="6668" max="6668" width="10.875" style="32" customWidth="1"/>
    <col min="6669" max="6669" width="14.5" style="32" customWidth="1"/>
    <col min="6670" max="6670" width="7.25" style="32" bestFit="1" customWidth="1"/>
    <col min="6671" max="6912" width="9" style="32"/>
    <col min="6913" max="6913" width="9" style="32" customWidth="1"/>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ustomWidth="1"/>
    <col min="6924" max="6924" width="10.875" style="32" customWidth="1"/>
    <col min="6925" max="6925" width="14.5" style="32" customWidth="1"/>
    <col min="6926" max="6926" width="7.25" style="32" bestFit="1" customWidth="1"/>
    <col min="6927" max="7168" width="9" style="32"/>
    <col min="7169" max="7169" width="9" style="32" customWidth="1"/>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ustomWidth="1"/>
    <col min="7180" max="7180" width="10.875" style="32" customWidth="1"/>
    <col min="7181" max="7181" width="14.5" style="32" customWidth="1"/>
    <col min="7182" max="7182" width="7.25" style="32" bestFit="1" customWidth="1"/>
    <col min="7183" max="7424" width="9" style="32"/>
    <col min="7425" max="7425" width="9" style="32" customWidth="1"/>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ustomWidth="1"/>
    <col min="7436" max="7436" width="10.875" style="32" customWidth="1"/>
    <col min="7437" max="7437" width="14.5" style="32" customWidth="1"/>
    <col min="7438" max="7438" width="7.25" style="32" bestFit="1" customWidth="1"/>
    <col min="7439" max="7680" width="9" style="32"/>
    <col min="7681" max="7681" width="9" style="32" customWidth="1"/>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ustomWidth="1"/>
    <col min="7692" max="7692" width="10.875" style="32" customWidth="1"/>
    <col min="7693" max="7693" width="14.5" style="32" customWidth="1"/>
    <col min="7694" max="7694" width="7.25" style="32" bestFit="1" customWidth="1"/>
    <col min="7695" max="7936" width="9" style="32"/>
    <col min="7937" max="7937" width="9" style="32" customWidth="1"/>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ustomWidth="1"/>
    <col min="7948" max="7948" width="10.875" style="32" customWidth="1"/>
    <col min="7949" max="7949" width="14.5" style="32" customWidth="1"/>
    <col min="7950" max="7950" width="7.25" style="32" bestFit="1" customWidth="1"/>
    <col min="7951" max="8192" width="9" style="32"/>
    <col min="8193" max="8193" width="9" style="32" customWidth="1"/>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ustomWidth="1"/>
    <col min="8204" max="8204" width="10.875" style="32" customWidth="1"/>
    <col min="8205" max="8205" width="14.5" style="32" customWidth="1"/>
    <col min="8206" max="8206" width="7.25" style="32" bestFit="1" customWidth="1"/>
    <col min="8207" max="8448" width="9" style="32"/>
    <col min="8449" max="8449" width="9" style="32" customWidth="1"/>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ustomWidth="1"/>
    <col min="8460" max="8460" width="10.875" style="32" customWidth="1"/>
    <col min="8461" max="8461" width="14.5" style="32" customWidth="1"/>
    <col min="8462" max="8462" width="7.25" style="32" bestFit="1" customWidth="1"/>
    <col min="8463" max="8704" width="9" style="32"/>
    <col min="8705" max="8705" width="9" style="32" customWidth="1"/>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ustomWidth="1"/>
    <col min="8716" max="8716" width="10.875" style="32" customWidth="1"/>
    <col min="8717" max="8717" width="14.5" style="32" customWidth="1"/>
    <col min="8718" max="8718" width="7.25" style="32" bestFit="1" customWidth="1"/>
    <col min="8719" max="8960" width="9" style="32"/>
    <col min="8961" max="8961" width="9" style="32" customWidth="1"/>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ustomWidth="1"/>
    <col min="8972" max="8972" width="10.875" style="32" customWidth="1"/>
    <col min="8973" max="8973" width="14.5" style="32" customWidth="1"/>
    <col min="8974" max="8974" width="7.25" style="32" bestFit="1" customWidth="1"/>
    <col min="8975" max="9216" width="9" style="32"/>
    <col min="9217" max="9217" width="9" style="32" customWidth="1"/>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ustomWidth="1"/>
    <col min="9228" max="9228" width="10.875" style="32" customWidth="1"/>
    <col min="9229" max="9229" width="14.5" style="32" customWidth="1"/>
    <col min="9230" max="9230" width="7.25" style="32" bestFit="1" customWidth="1"/>
    <col min="9231" max="9472" width="9" style="32"/>
    <col min="9473" max="9473" width="9" style="32" customWidth="1"/>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ustomWidth="1"/>
    <col min="9484" max="9484" width="10.875" style="32" customWidth="1"/>
    <col min="9485" max="9485" width="14.5" style="32" customWidth="1"/>
    <col min="9486" max="9486" width="7.25" style="32" bestFit="1" customWidth="1"/>
    <col min="9487" max="9728" width="9" style="32"/>
    <col min="9729" max="9729" width="9" style="32" customWidth="1"/>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ustomWidth="1"/>
    <col min="9740" max="9740" width="10.875" style="32" customWidth="1"/>
    <col min="9741" max="9741" width="14.5" style="32" customWidth="1"/>
    <col min="9742" max="9742" width="7.25" style="32" bestFit="1" customWidth="1"/>
    <col min="9743" max="9984" width="9" style="32"/>
    <col min="9985" max="9985" width="9" style="32" customWidth="1"/>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ustomWidth="1"/>
    <col min="9996" max="9996" width="10.875" style="32" customWidth="1"/>
    <col min="9997" max="9997" width="14.5" style="32" customWidth="1"/>
    <col min="9998" max="9998" width="7.25" style="32" bestFit="1" customWidth="1"/>
    <col min="9999" max="10240" width="9" style="32"/>
    <col min="10241" max="10241" width="9" style="32" customWidth="1"/>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ustomWidth="1"/>
    <col min="10252" max="10252" width="10.875" style="32" customWidth="1"/>
    <col min="10253" max="10253" width="14.5" style="32" customWidth="1"/>
    <col min="10254" max="10254" width="7.25" style="32" bestFit="1" customWidth="1"/>
    <col min="10255" max="10496" width="9" style="32"/>
    <col min="10497" max="10497" width="9" style="32" customWidth="1"/>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ustomWidth="1"/>
    <col min="10508" max="10508" width="10.875" style="32" customWidth="1"/>
    <col min="10509" max="10509" width="14.5" style="32" customWidth="1"/>
    <col min="10510" max="10510" width="7.25" style="32" bestFit="1" customWidth="1"/>
    <col min="10511" max="10752" width="9" style="32"/>
    <col min="10753" max="10753" width="9" style="32" customWidth="1"/>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ustomWidth="1"/>
    <col min="10764" max="10764" width="10.875" style="32" customWidth="1"/>
    <col min="10765" max="10765" width="14.5" style="32" customWidth="1"/>
    <col min="10766" max="10766" width="7.25" style="32" bestFit="1" customWidth="1"/>
    <col min="10767" max="11008" width="9" style="32"/>
    <col min="11009" max="11009" width="9" style="32" customWidth="1"/>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ustomWidth="1"/>
    <col min="11020" max="11020" width="10.875" style="32" customWidth="1"/>
    <col min="11021" max="11021" width="14.5" style="32" customWidth="1"/>
    <col min="11022" max="11022" width="7.25" style="32" bestFit="1" customWidth="1"/>
    <col min="11023" max="11264" width="9" style="32"/>
    <col min="11265" max="11265" width="9" style="32" customWidth="1"/>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ustomWidth="1"/>
    <col min="11276" max="11276" width="10.875" style="32" customWidth="1"/>
    <col min="11277" max="11277" width="14.5" style="32" customWidth="1"/>
    <col min="11278" max="11278" width="7.25" style="32" bestFit="1" customWidth="1"/>
    <col min="11279" max="11520" width="9" style="32"/>
    <col min="11521" max="11521" width="9" style="32" customWidth="1"/>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ustomWidth="1"/>
    <col min="11532" max="11532" width="10.875" style="32" customWidth="1"/>
    <col min="11533" max="11533" width="14.5" style="32" customWidth="1"/>
    <col min="11534" max="11534" width="7.25" style="32" bestFit="1" customWidth="1"/>
    <col min="11535" max="11776" width="9" style="32"/>
    <col min="11777" max="11777" width="9" style="32" customWidth="1"/>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ustomWidth="1"/>
    <col min="11788" max="11788" width="10.875" style="32" customWidth="1"/>
    <col min="11789" max="11789" width="14.5" style="32" customWidth="1"/>
    <col min="11790" max="11790" width="7.25" style="32" bestFit="1" customWidth="1"/>
    <col min="11791" max="12032" width="9" style="32"/>
    <col min="12033" max="12033" width="9" style="32" customWidth="1"/>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ustomWidth="1"/>
    <col min="12044" max="12044" width="10.875" style="32" customWidth="1"/>
    <col min="12045" max="12045" width="14.5" style="32" customWidth="1"/>
    <col min="12046" max="12046" width="7.25" style="32" bestFit="1" customWidth="1"/>
    <col min="12047" max="12288" width="9" style="32"/>
    <col min="12289" max="12289" width="9" style="32" customWidth="1"/>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ustomWidth="1"/>
    <col min="12300" max="12300" width="10.875" style="32" customWidth="1"/>
    <col min="12301" max="12301" width="14.5" style="32" customWidth="1"/>
    <col min="12302" max="12302" width="7.25" style="32" bestFit="1" customWidth="1"/>
    <col min="12303" max="12544" width="9" style="32"/>
    <col min="12545" max="12545" width="9" style="32" customWidth="1"/>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ustomWidth="1"/>
    <col min="12556" max="12556" width="10.875" style="32" customWidth="1"/>
    <col min="12557" max="12557" width="14.5" style="32" customWidth="1"/>
    <col min="12558" max="12558" width="7.25" style="32" bestFit="1" customWidth="1"/>
    <col min="12559" max="12800" width="9" style="32"/>
    <col min="12801" max="12801" width="9" style="32" customWidth="1"/>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ustomWidth="1"/>
    <col min="12812" max="12812" width="10.875" style="32" customWidth="1"/>
    <col min="12813" max="12813" width="14.5" style="32" customWidth="1"/>
    <col min="12814" max="12814" width="7.25" style="32" bestFit="1" customWidth="1"/>
    <col min="12815" max="13056" width="9" style="32"/>
    <col min="13057" max="13057" width="9" style="32" customWidth="1"/>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ustomWidth="1"/>
    <col min="13068" max="13068" width="10.875" style="32" customWidth="1"/>
    <col min="13069" max="13069" width="14.5" style="32" customWidth="1"/>
    <col min="13070" max="13070" width="7.25" style="32" bestFit="1" customWidth="1"/>
    <col min="13071" max="13312" width="9" style="32"/>
    <col min="13313" max="13313" width="9" style="32" customWidth="1"/>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ustomWidth="1"/>
    <col min="13324" max="13324" width="10.875" style="32" customWidth="1"/>
    <col min="13325" max="13325" width="14.5" style="32" customWidth="1"/>
    <col min="13326" max="13326" width="7.25" style="32" bestFit="1" customWidth="1"/>
    <col min="13327" max="13568" width="9" style="32"/>
    <col min="13569" max="13569" width="9" style="32" customWidth="1"/>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ustomWidth="1"/>
    <col min="13580" max="13580" width="10.875" style="32" customWidth="1"/>
    <col min="13581" max="13581" width="14.5" style="32" customWidth="1"/>
    <col min="13582" max="13582" width="7.25" style="32" bestFit="1" customWidth="1"/>
    <col min="13583" max="13824" width="9" style="32"/>
    <col min="13825" max="13825" width="9" style="32" customWidth="1"/>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ustomWidth="1"/>
    <col min="13836" max="13836" width="10.875" style="32" customWidth="1"/>
    <col min="13837" max="13837" width="14.5" style="32" customWidth="1"/>
    <col min="13838" max="13838" width="7.25" style="32" bestFit="1" customWidth="1"/>
    <col min="13839" max="14080" width="9" style="32"/>
    <col min="14081" max="14081" width="9" style="32" customWidth="1"/>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ustomWidth="1"/>
    <col min="14092" max="14092" width="10.875" style="32" customWidth="1"/>
    <col min="14093" max="14093" width="14.5" style="32" customWidth="1"/>
    <col min="14094" max="14094" width="7.25" style="32" bestFit="1" customWidth="1"/>
    <col min="14095" max="14336" width="9" style="32"/>
    <col min="14337" max="14337" width="9" style="32" customWidth="1"/>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ustomWidth="1"/>
    <col min="14348" max="14348" width="10.875" style="32" customWidth="1"/>
    <col min="14349" max="14349" width="14.5" style="32" customWidth="1"/>
    <col min="14350" max="14350" width="7.25" style="32" bestFit="1" customWidth="1"/>
    <col min="14351" max="14592" width="9" style="32"/>
    <col min="14593" max="14593" width="9" style="32" customWidth="1"/>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ustomWidth="1"/>
    <col min="14604" max="14604" width="10.875" style="32" customWidth="1"/>
    <col min="14605" max="14605" width="14.5" style="32" customWidth="1"/>
    <col min="14606" max="14606" width="7.25" style="32" bestFit="1" customWidth="1"/>
    <col min="14607" max="14848" width="9" style="32"/>
    <col min="14849" max="14849" width="9" style="32" customWidth="1"/>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ustomWidth="1"/>
    <col min="14860" max="14860" width="10.875" style="32" customWidth="1"/>
    <col min="14861" max="14861" width="14.5" style="32" customWidth="1"/>
    <col min="14862" max="14862" width="7.25" style="32" bestFit="1" customWidth="1"/>
    <col min="14863" max="15104" width="9" style="32"/>
    <col min="15105" max="15105" width="9" style="32" customWidth="1"/>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ustomWidth="1"/>
    <col min="15116" max="15116" width="10.875" style="32" customWidth="1"/>
    <col min="15117" max="15117" width="14.5" style="32" customWidth="1"/>
    <col min="15118" max="15118" width="7.25" style="32" bestFit="1" customWidth="1"/>
    <col min="15119" max="15360" width="9" style="32"/>
    <col min="15361" max="15361" width="9" style="32" customWidth="1"/>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ustomWidth="1"/>
    <col min="15372" max="15372" width="10.875" style="32" customWidth="1"/>
    <col min="15373" max="15373" width="14.5" style="32" customWidth="1"/>
    <col min="15374" max="15374" width="7.25" style="32" bestFit="1" customWidth="1"/>
    <col min="15375" max="15616" width="9" style="32"/>
    <col min="15617" max="15617" width="9" style="32" customWidth="1"/>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ustomWidth="1"/>
    <col min="15628" max="15628" width="10.875" style="32" customWidth="1"/>
    <col min="15629" max="15629" width="14.5" style="32" customWidth="1"/>
    <col min="15630" max="15630" width="7.25" style="32" bestFit="1" customWidth="1"/>
    <col min="15631" max="15872" width="9" style="32"/>
    <col min="15873" max="15873" width="9" style="32" customWidth="1"/>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ustomWidth="1"/>
    <col min="15884" max="15884" width="10.875" style="32" customWidth="1"/>
    <col min="15885" max="15885" width="14.5" style="32" customWidth="1"/>
    <col min="15886" max="15886" width="7.25" style="32" bestFit="1" customWidth="1"/>
    <col min="15887" max="16128" width="9" style="32"/>
    <col min="16129" max="16129" width="9" style="32" customWidth="1"/>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ustomWidth="1"/>
    <col min="16140" max="16140" width="10.875" style="32" customWidth="1"/>
    <col min="16141" max="16141" width="14.5" style="32" customWidth="1"/>
    <col min="16142" max="16142" width="7.25" style="32" bestFit="1" customWidth="1"/>
    <col min="16143" max="16384" width="9" style="32"/>
  </cols>
  <sheetData>
    <row r="1" spans="1:13">
      <c r="A1" s="32" t="s">
        <v>0</v>
      </c>
      <c r="B1" s="33" t="str">
        <f>[10]合計!C3</f>
        <v>名古屋市</v>
      </c>
      <c r="I1" s="32" t="s">
        <v>51</v>
      </c>
      <c r="K1" s="35" t="s">
        <v>52</v>
      </c>
    </row>
    <row r="2" spans="1:13" ht="54" customHeight="1">
      <c r="B2" s="135"/>
      <c r="E2" s="817" t="s">
        <v>53</v>
      </c>
      <c r="F2" s="817"/>
      <c r="G2" s="817"/>
      <c r="H2" s="136">
        <f>SUMIF(E8:E357,"PPS",H8:H357)</f>
        <v>993427.59766666661</v>
      </c>
      <c r="I2" s="137"/>
      <c r="J2" s="35"/>
    </row>
    <row r="3" spans="1:13" ht="57" customHeight="1">
      <c r="B3" s="34"/>
      <c r="E3" s="817" t="s">
        <v>54</v>
      </c>
      <c r="F3" s="817"/>
      <c r="G3" s="817"/>
      <c r="H3" s="136">
        <f>M7</f>
        <v>981308.80066666659</v>
      </c>
      <c r="I3" s="137"/>
      <c r="J3" s="39"/>
    </row>
    <row r="4" spans="1:13" s="39" customFormat="1" ht="55.5" customHeight="1">
      <c r="B4" s="138"/>
      <c r="E4" s="817" t="s">
        <v>906</v>
      </c>
      <c r="F4" s="817"/>
      <c r="G4" s="817"/>
      <c r="H4" s="139">
        <f>H3/I7</f>
        <v>0.93709099805635776</v>
      </c>
      <c r="I4" s="137"/>
      <c r="K4" s="42"/>
      <c r="L4" s="42"/>
    </row>
    <row r="5" spans="1:13" s="34" customFormat="1" ht="17.25" customHeight="1">
      <c r="B5" s="43"/>
      <c r="E5" s="44"/>
      <c r="F5" s="44"/>
      <c r="G5" s="44"/>
      <c r="H5" s="140"/>
      <c r="I5" s="141"/>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173" customFormat="1" ht="14.25" thickBot="1">
      <c r="B7" s="175" t="s">
        <v>69</v>
      </c>
      <c r="C7" s="175"/>
      <c r="D7" s="175"/>
      <c r="E7" s="175"/>
      <c r="F7" s="175"/>
      <c r="G7" s="175"/>
      <c r="H7" s="176">
        <f>SUM(H8:H357)</f>
        <v>1433929.5976666668</v>
      </c>
      <c r="I7" s="176">
        <f>SUM(I8:I357)</f>
        <v>1047186.242</v>
      </c>
      <c r="J7" s="177">
        <f>H7/I7</f>
        <v>1.3693166890046544</v>
      </c>
      <c r="K7" s="178">
        <f>SUM(K8:K357)</f>
        <v>51836</v>
      </c>
      <c r="L7" s="179">
        <f>SUM(L8:L357)</f>
        <v>91871680</v>
      </c>
      <c r="M7" s="421">
        <f>SUM(M8:M357)</f>
        <v>981308.80066666659</v>
      </c>
    </row>
    <row r="8" spans="1:13" ht="42.75" customHeight="1" thickTop="1">
      <c r="A8" s="32">
        <v>1</v>
      </c>
      <c r="B8" s="422" t="s">
        <v>853</v>
      </c>
      <c r="C8" s="423" t="s">
        <v>854</v>
      </c>
      <c r="D8" s="424" t="s">
        <v>855</v>
      </c>
      <c r="E8" s="424" t="s">
        <v>99</v>
      </c>
      <c r="F8" s="423" t="s">
        <v>113</v>
      </c>
      <c r="G8" s="425">
        <v>5</v>
      </c>
      <c r="H8" s="426">
        <v>64291</v>
      </c>
      <c r="I8" s="427"/>
      <c r="J8" s="428" t="e">
        <f>H8/I8</f>
        <v>#DIV/0!</v>
      </c>
      <c r="K8" s="427">
        <v>1400</v>
      </c>
      <c r="L8" s="429">
        <v>4464000</v>
      </c>
      <c r="M8" s="430" t="str">
        <f>IF(ISBLANK(I8),"",H8)</f>
        <v/>
      </c>
    </row>
    <row r="9" spans="1:13" ht="42.75" customHeight="1">
      <c r="A9" s="32">
        <v>2</v>
      </c>
      <c r="B9" s="153" t="s">
        <v>856</v>
      </c>
      <c r="C9" s="62" t="s">
        <v>854</v>
      </c>
      <c r="D9" s="70" t="s">
        <v>855</v>
      </c>
      <c r="E9" s="63" t="s">
        <v>99</v>
      </c>
      <c r="F9" s="62" t="s">
        <v>113</v>
      </c>
      <c r="G9" s="150">
        <v>5</v>
      </c>
      <c r="H9" s="151">
        <v>49707</v>
      </c>
      <c r="I9" s="66"/>
      <c r="J9" s="139" t="e">
        <f>H9/I9</f>
        <v>#DIV/0!</v>
      </c>
      <c r="K9" s="66">
        <v>1320</v>
      </c>
      <c r="L9" s="431">
        <v>3384000</v>
      </c>
      <c r="M9" s="432" t="str">
        <f>IF(ISBLANK(I9),"",H9)</f>
        <v/>
      </c>
    </row>
    <row r="10" spans="1:13" ht="42.75" customHeight="1">
      <c r="A10" s="32">
        <v>3</v>
      </c>
      <c r="B10" s="159" t="s">
        <v>857</v>
      </c>
      <c r="C10" s="62" t="s">
        <v>858</v>
      </c>
      <c r="D10" s="63" t="s">
        <v>859</v>
      </c>
      <c r="E10" s="63" t="s">
        <v>860</v>
      </c>
      <c r="F10" s="62" t="s">
        <v>113</v>
      </c>
      <c r="G10" s="433">
        <v>4</v>
      </c>
      <c r="H10" s="434">
        <v>29219</v>
      </c>
      <c r="I10" s="435">
        <v>29219</v>
      </c>
      <c r="J10" s="152">
        <v>1</v>
      </c>
      <c r="K10" s="436">
        <v>730</v>
      </c>
      <c r="L10" s="431">
        <v>2010000</v>
      </c>
      <c r="M10" s="432">
        <v>29219</v>
      </c>
    </row>
    <row r="11" spans="1:13" ht="42.75" customHeight="1">
      <c r="A11" s="32">
        <v>4</v>
      </c>
      <c r="B11" s="437" t="s">
        <v>861</v>
      </c>
      <c r="C11" s="90" t="s">
        <v>858</v>
      </c>
      <c r="D11" s="438" t="s">
        <v>862</v>
      </c>
      <c r="E11" s="438" t="s">
        <v>127</v>
      </c>
      <c r="F11" s="90" t="s">
        <v>113</v>
      </c>
      <c r="G11" s="439">
        <v>6</v>
      </c>
      <c r="H11" s="440">
        <v>199470</v>
      </c>
      <c r="I11" s="440">
        <v>199470</v>
      </c>
      <c r="J11" s="67">
        <v>1</v>
      </c>
      <c r="K11" s="260">
        <v>3800</v>
      </c>
      <c r="L11" s="441">
        <v>15669000</v>
      </c>
      <c r="M11" s="431">
        <v>199470</v>
      </c>
    </row>
    <row r="12" spans="1:13" ht="42.75" customHeight="1">
      <c r="A12" s="32">
        <v>5</v>
      </c>
      <c r="B12" s="159" t="s">
        <v>863</v>
      </c>
      <c r="C12" s="62" t="s">
        <v>864</v>
      </c>
      <c r="D12" s="63" t="s">
        <v>862</v>
      </c>
      <c r="E12" s="63" t="s">
        <v>127</v>
      </c>
      <c r="F12" s="62" t="s">
        <v>865</v>
      </c>
      <c r="G12" s="439">
        <v>5</v>
      </c>
      <c r="H12" s="434">
        <v>149730</v>
      </c>
      <c r="I12" s="436">
        <v>149730</v>
      </c>
      <c r="J12" s="152">
        <v>1</v>
      </c>
      <c r="K12" s="436">
        <v>2400</v>
      </c>
      <c r="L12" s="431">
        <v>10923000</v>
      </c>
      <c r="M12" s="432">
        <v>149730</v>
      </c>
    </row>
    <row r="13" spans="1:13" s="73" customFormat="1" ht="42.75" customHeight="1">
      <c r="A13" s="73">
        <v>6</v>
      </c>
      <c r="B13" s="149" t="s">
        <v>866</v>
      </c>
      <c r="C13" s="72" t="s">
        <v>867</v>
      </c>
      <c r="D13" s="63" t="s">
        <v>868</v>
      </c>
      <c r="E13" s="63" t="s">
        <v>99</v>
      </c>
      <c r="F13" s="62" t="s">
        <v>113</v>
      </c>
      <c r="G13" s="150">
        <v>5</v>
      </c>
      <c r="H13" s="434">
        <v>20342</v>
      </c>
      <c r="I13" s="436"/>
      <c r="J13" s="152" t="e">
        <v>#DIV/0!</v>
      </c>
      <c r="K13" s="436">
        <v>461</v>
      </c>
      <c r="L13" s="431">
        <v>1197000</v>
      </c>
      <c r="M13" s="432" t="s">
        <v>481</v>
      </c>
    </row>
    <row r="14" spans="1:13" s="73" customFormat="1" ht="42.75" customHeight="1">
      <c r="A14" s="73">
        <v>7</v>
      </c>
      <c r="B14" s="442" t="s">
        <v>869</v>
      </c>
      <c r="C14" s="62" t="s">
        <v>251</v>
      </c>
      <c r="D14" s="63" t="s">
        <v>119</v>
      </c>
      <c r="E14" s="63" t="s">
        <v>99</v>
      </c>
      <c r="F14" s="62" t="s">
        <v>113</v>
      </c>
      <c r="G14" s="150">
        <v>4</v>
      </c>
      <c r="H14" s="434">
        <v>63967</v>
      </c>
      <c r="I14" s="436">
        <v>74998</v>
      </c>
      <c r="J14" s="152">
        <v>0.85291607776207368</v>
      </c>
      <c r="K14" s="436">
        <v>1394</v>
      </c>
      <c r="L14" s="431">
        <v>3814400</v>
      </c>
      <c r="M14" s="432">
        <v>63967</v>
      </c>
    </row>
    <row r="15" spans="1:13" ht="109.5" customHeight="1">
      <c r="A15" s="32">
        <v>8</v>
      </c>
      <c r="B15" s="153" t="s">
        <v>870</v>
      </c>
      <c r="C15" s="62" t="s">
        <v>251</v>
      </c>
      <c r="D15" s="70" t="s">
        <v>706</v>
      </c>
      <c r="E15" s="63" t="s">
        <v>99</v>
      </c>
      <c r="F15" s="72" t="s">
        <v>871</v>
      </c>
      <c r="G15" s="150">
        <v>4</v>
      </c>
      <c r="H15" s="434">
        <v>33263</v>
      </c>
      <c r="I15" s="436"/>
      <c r="J15" s="139" t="e">
        <v>#DIV/0!</v>
      </c>
      <c r="K15" s="443">
        <v>3600</v>
      </c>
      <c r="L15" s="444">
        <v>1132200</v>
      </c>
      <c r="M15" s="432" t="s">
        <v>481</v>
      </c>
    </row>
    <row r="16" spans="1:13" ht="109.5" customHeight="1">
      <c r="A16" s="32">
        <v>9</v>
      </c>
      <c r="B16" s="69" t="s">
        <v>872</v>
      </c>
      <c r="C16" s="62" t="s">
        <v>251</v>
      </c>
      <c r="D16" s="63" t="s">
        <v>711</v>
      </c>
      <c r="E16" s="63" t="s">
        <v>99</v>
      </c>
      <c r="F16" s="72" t="s">
        <v>871</v>
      </c>
      <c r="G16" s="150">
        <v>4</v>
      </c>
      <c r="H16" s="434">
        <v>40643</v>
      </c>
      <c r="I16" s="436"/>
      <c r="J16" s="445" t="e">
        <v>#DIV/0!</v>
      </c>
      <c r="K16" s="266">
        <v>7600</v>
      </c>
      <c r="L16" s="444">
        <v>1289106</v>
      </c>
      <c r="M16" s="432" t="s">
        <v>481</v>
      </c>
    </row>
    <row r="17" spans="1:13" ht="109.5" customHeight="1">
      <c r="A17" s="32">
        <v>10</v>
      </c>
      <c r="B17" s="368" t="s">
        <v>873</v>
      </c>
      <c r="C17" s="62" t="s">
        <v>251</v>
      </c>
      <c r="D17" s="63" t="s">
        <v>711</v>
      </c>
      <c r="E17" s="63" t="s">
        <v>99</v>
      </c>
      <c r="F17" s="72" t="s">
        <v>871</v>
      </c>
      <c r="G17" s="150">
        <v>4</v>
      </c>
      <c r="H17" s="434">
        <v>48430</v>
      </c>
      <c r="I17" s="436"/>
      <c r="J17" s="445" t="e">
        <v>#DIV/0!</v>
      </c>
      <c r="K17" s="446">
        <v>3200</v>
      </c>
      <c r="L17" s="447">
        <v>1982976</v>
      </c>
      <c r="M17" s="432" t="s">
        <v>481</v>
      </c>
    </row>
    <row r="18" spans="1:13" ht="109.5" customHeight="1">
      <c r="A18" s="32">
        <v>11</v>
      </c>
      <c r="B18" s="69" t="s">
        <v>874</v>
      </c>
      <c r="C18" s="62" t="s">
        <v>251</v>
      </c>
      <c r="D18" s="63" t="s">
        <v>875</v>
      </c>
      <c r="E18" s="63" t="s">
        <v>99</v>
      </c>
      <c r="F18" s="72" t="s">
        <v>871</v>
      </c>
      <c r="G18" s="150">
        <v>3</v>
      </c>
      <c r="H18" s="434">
        <v>83751</v>
      </c>
      <c r="I18" s="436"/>
      <c r="J18" s="445" t="e">
        <v>#DIV/0!</v>
      </c>
      <c r="K18" s="446">
        <v>2300</v>
      </c>
      <c r="L18" s="444">
        <v>5300200</v>
      </c>
      <c r="M18" s="432" t="s">
        <v>481</v>
      </c>
    </row>
    <row r="19" spans="1:13" ht="42.75" customHeight="1">
      <c r="A19" s="32">
        <v>12</v>
      </c>
      <c r="B19" s="153" t="s">
        <v>876</v>
      </c>
      <c r="C19" s="62" t="s">
        <v>877</v>
      </c>
      <c r="D19" s="63" t="s">
        <v>878</v>
      </c>
      <c r="E19" s="63" t="s">
        <v>99</v>
      </c>
      <c r="F19" s="62" t="s">
        <v>865</v>
      </c>
      <c r="G19" s="150">
        <v>6</v>
      </c>
      <c r="H19" s="434">
        <v>55125</v>
      </c>
      <c r="I19" s="436">
        <v>57589</v>
      </c>
      <c r="J19" s="152">
        <v>0.95721405129451809</v>
      </c>
      <c r="K19" s="436">
        <v>800</v>
      </c>
      <c r="L19" s="431">
        <v>3488000</v>
      </c>
      <c r="M19" s="432">
        <v>55125</v>
      </c>
    </row>
    <row r="20" spans="1:13" ht="42.75" customHeight="1">
      <c r="A20" s="32">
        <v>13</v>
      </c>
      <c r="B20" s="153" t="s">
        <v>879</v>
      </c>
      <c r="C20" s="62" t="s">
        <v>877</v>
      </c>
      <c r="D20" s="70" t="s">
        <v>878</v>
      </c>
      <c r="E20" s="63" t="s">
        <v>99</v>
      </c>
      <c r="F20" s="72" t="s">
        <v>880</v>
      </c>
      <c r="G20" s="150">
        <v>5</v>
      </c>
      <c r="H20" s="434">
        <v>5580</v>
      </c>
      <c r="I20" s="436">
        <v>6631</v>
      </c>
      <c r="J20" s="139">
        <v>0.84150203589202233</v>
      </c>
      <c r="K20" s="436">
        <v>161</v>
      </c>
      <c r="L20" s="431">
        <v>344000</v>
      </c>
      <c r="M20" s="432">
        <v>5580</v>
      </c>
    </row>
    <row r="21" spans="1:13" ht="42.75" customHeight="1">
      <c r="A21" s="32">
        <v>14</v>
      </c>
      <c r="B21" s="153" t="s">
        <v>881</v>
      </c>
      <c r="C21" s="72" t="s">
        <v>882</v>
      </c>
      <c r="D21" s="63" t="s">
        <v>883</v>
      </c>
      <c r="E21" s="63" t="s">
        <v>99</v>
      </c>
      <c r="F21" s="62" t="s">
        <v>745</v>
      </c>
      <c r="G21" s="150">
        <v>5</v>
      </c>
      <c r="H21" s="434">
        <v>32413</v>
      </c>
      <c r="I21" s="436">
        <v>36262</v>
      </c>
      <c r="J21" s="139">
        <v>0.89385582703656719</v>
      </c>
      <c r="K21" s="436">
        <v>3450</v>
      </c>
      <c r="L21" s="431">
        <v>1706700</v>
      </c>
      <c r="M21" s="432">
        <v>32413</v>
      </c>
    </row>
    <row r="22" spans="1:13" ht="42.75" customHeight="1">
      <c r="A22" s="32">
        <v>15</v>
      </c>
      <c r="B22" s="442" t="s">
        <v>884</v>
      </c>
      <c r="C22" s="62" t="s">
        <v>677</v>
      </c>
      <c r="D22" s="63" t="s">
        <v>885</v>
      </c>
      <c r="E22" s="63" t="s">
        <v>99</v>
      </c>
      <c r="F22" s="62" t="s">
        <v>113</v>
      </c>
      <c r="G22" s="150">
        <v>2</v>
      </c>
      <c r="H22" s="434">
        <v>61158</v>
      </c>
      <c r="I22" s="436"/>
      <c r="J22" s="152" t="e">
        <v>#DIV/0!</v>
      </c>
      <c r="K22" s="436">
        <v>4043</v>
      </c>
      <c r="L22" s="431">
        <v>3204353</v>
      </c>
      <c r="M22" s="432"/>
    </row>
    <row r="23" spans="1:13" ht="42.75" customHeight="1">
      <c r="A23" s="73">
        <v>16</v>
      </c>
      <c r="B23" s="442" t="s">
        <v>886</v>
      </c>
      <c r="C23" s="62" t="s">
        <v>677</v>
      </c>
      <c r="D23" s="70" t="s">
        <v>666</v>
      </c>
      <c r="E23" s="63" t="s">
        <v>99</v>
      </c>
      <c r="F23" s="62" t="s">
        <v>113</v>
      </c>
      <c r="G23" s="150">
        <v>3</v>
      </c>
      <c r="H23" s="434">
        <v>50497</v>
      </c>
      <c r="I23" s="436">
        <v>59098</v>
      </c>
      <c r="J23" s="139">
        <v>0.85446207993502321</v>
      </c>
      <c r="K23" s="436">
        <v>1257</v>
      </c>
      <c r="L23" s="431">
        <v>3018445</v>
      </c>
      <c r="M23" s="432">
        <v>50497</v>
      </c>
    </row>
    <row r="24" spans="1:13" ht="42.75" customHeight="1">
      <c r="A24" s="73">
        <v>17</v>
      </c>
      <c r="B24" s="159" t="s">
        <v>887</v>
      </c>
      <c r="C24" s="62" t="s">
        <v>695</v>
      </c>
      <c r="D24" s="194" t="s">
        <v>888</v>
      </c>
      <c r="E24" s="63" t="s">
        <v>99</v>
      </c>
      <c r="F24" s="62" t="s">
        <v>113</v>
      </c>
      <c r="G24" s="64">
        <v>6</v>
      </c>
      <c r="H24" s="64">
        <v>140248.13399999999</v>
      </c>
      <c r="I24" s="99">
        <v>151475.549</v>
      </c>
      <c r="J24" s="152">
        <v>0.92587968768477602</v>
      </c>
      <c r="K24" s="99">
        <v>2600</v>
      </c>
      <c r="L24" s="431">
        <v>9223000</v>
      </c>
      <c r="M24" s="431">
        <v>140248.13399999999</v>
      </c>
    </row>
    <row r="25" spans="1:13" ht="42.75" customHeight="1">
      <c r="A25" s="32">
        <v>18</v>
      </c>
      <c r="B25" s="159" t="s">
        <v>889</v>
      </c>
      <c r="C25" s="62" t="s">
        <v>695</v>
      </c>
      <c r="D25" s="194" t="s">
        <v>888</v>
      </c>
      <c r="E25" s="63" t="s">
        <v>99</v>
      </c>
      <c r="F25" s="62" t="s">
        <v>113</v>
      </c>
      <c r="G25" s="64">
        <v>6</v>
      </c>
      <c r="H25" s="64">
        <f>425306/3</f>
        <v>141768.66666666666</v>
      </c>
      <c r="I25" s="99">
        <f>466505.079/3</f>
        <v>155501.693</v>
      </c>
      <c r="J25" s="139">
        <v>0.98461998095416225</v>
      </c>
      <c r="K25" s="99">
        <v>2400</v>
      </c>
      <c r="L25" s="431">
        <v>10217000</v>
      </c>
      <c r="M25" s="431">
        <f>425306/3</f>
        <v>141768.66666666666</v>
      </c>
    </row>
    <row r="26" spans="1:13" ht="42.75" customHeight="1">
      <c r="A26" s="32">
        <v>19</v>
      </c>
      <c r="B26" s="153" t="s">
        <v>890</v>
      </c>
      <c r="C26" s="72" t="s">
        <v>454</v>
      </c>
      <c r="D26" s="63" t="s">
        <v>252</v>
      </c>
      <c r="E26" s="70" t="s">
        <v>99</v>
      </c>
      <c r="F26" s="72" t="s">
        <v>891</v>
      </c>
      <c r="G26" s="62">
        <v>5</v>
      </c>
      <c r="H26" s="448">
        <v>51208</v>
      </c>
      <c r="I26" s="99">
        <v>65129</v>
      </c>
      <c r="J26" s="152">
        <v>0.7862549709038984</v>
      </c>
      <c r="K26" s="12">
        <v>1450</v>
      </c>
      <c r="L26" s="449">
        <v>2947000</v>
      </c>
      <c r="M26" s="432">
        <f>IF(ISBLANK(I26),"",H26)</f>
        <v>51208</v>
      </c>
    </row>
    <row r="27" spans="1:13" ht="42.75" customHeight="1">
      <c r="A27" s="32">
        <v>20</v>
      </c>
      <c r="B27" s="153" t="s">
        <v>892</v>
      </c>
      <c r="C27" s="72" t="s">
        <v>454</v>
      </c>
      <c r="D27" s="63" t="s">
        <v>893</v>
      </c>
      <c r="E27" s="63" t="s">
        <v>99</v>
      </c>
      <c r="F27" s="62" t="s">
        <v>113</v>
      </c>
      <c r="G27" s="150">
        <v>2</v>
      </c>
      <c r="H27" s="151">
        <v>14318.797</v>
      </c>
      <c r="I27" s="66"/>
      <c r="J27" s="152" t="e">
        <f t="shared" ref="J27:J90" si="0">H27/I27</f>
        <v>#DIV/0!</v>
      </c>
      <c r="K27" s="66">
        <v>4524</v>
      </c>
      <c r="L27" s="431">
        <v>560000</v>
      </c>
      <c r="M27" s="432" t="str">
        <f>IF(ISBLANK(I27),"",H27)</f>
        <v/>
      </c>
    </row>
    <row r="28" spans="1:13" ht="42.75" customHeight="1">
      <c r="A28" s="32">
        <v>21</v>
      </c>
      <c r="B28" s="153" t="s">
        <v>894</v>
      </c>
      <c r="C28" s="72" t="s">
        <v>454</v>
      </c>
      <c r="D28" s="63" t="s">
        <v>895</v>
      </c>
      <c r="E28" s="63" t="s">
        <v>99</v>
      </c>
      <c r="F28" s="72" t="s">
        <v>113</v>
      </c>
      <c r="G28" s="450">
        <v>6</v>
      </c>
      <c r="H28" s="151">
        <v>36717</v>
      </c>
      <c r="I28" s="66"/>
      <c r="J28" s="152" t="e">
        <f t="shared" si="0"/>
        <v>#DIV/0!</v>
      </c>
      <c r="K28" s="66">
        <v>946</v>
      </c>
      <c r="L28" s="431">
        <v>1859400</v>
      </c>
      <c r="M28" s="432" t="str">
        <f>IF(ISBLANK(I28),"",H28)</f>
        <v/>
      </c>
    </row>
    <row r="29" spans="1:13" ht="42.75" customHeight="1">
      <c r="A29" s="32">
        <v>22</v>
      </c>
      <c r="B29" s="153" t="s">
        <v>896</v>
      </c>
      <c r="C29" s="72" t="s">
        <v>700</v>
      </c>
      <c r="D29" s="70" t="s">
        <v>862</v>
      </c>
      <c r="E29" s="63" t="s">
        <v>127</v>
      </c>
      <c r="F29" s="62" t="s">
        <v>113</v>
      </c>
      <c r="G29" s="450">
        <v>4</v>
      </c>
      <c r="H29" s="151">
        <v>62083</v>
      </c>
      <c r="I29" s="66">
        <v>62083</v>
      </c>
      <c r="J29" s="139">
        <f t="shared" si="0"/>
        <v>1</v>
      </c>
      <c r="K29" s="451">
        <v>2000</v>
      </c>
      <c r="L29" s="431">
        <v>4137900</v>
      </c>
      <c r="M29" s="432">
        <f>IF(ISBLANK(I29),"",H29)</f>
        <v>62083</v>
      </c>
    </row>
    <row r="30" spans="1:13">
      <c r="A30" s="32">
        <v>23</v>
      </c>
      <c r="B30" s="70"/>
      <c r="C30" s="70"/>
      <c r="D30" s="70"/>
      <c r="E30" s="74"/>
      <c r="F30" s="74"/>
      <c r="G30" s="75"/>
      <c r="H30" s="76"/>
      <c r="I30" s="77"/>
      <c r="J30" s="139" t="e">
        <f t="shared" si="0"/>
        <v>#DIV/0!</v>
      </c>
      <c r="K30" s="66"/>
      <c r="L30" s="66"/>
      <c r="M30" s="71"/>
    </row>
    <row r="31" spans="1:13">
      <c r="A31" s="32">
        <v>24</v>
      </c>
      <c r="B31" s="70"/>
      <c r="C31" s="70"/>
      <c r="D31" s="70"/>
      <c r="E31" s="74"/>
      <c r="F31" s="74"/>
      <c r="G31" s="75"/>
      <c r="H31" s="76"/>
      <c r="I31" s="77"/>
      <c r="J31" s="152" t="e">
        <f t="shared" si="0"/>
        <v>#DIV/0!</v>
      </c>
      <c r="K31" s="66"/>
      <c r="L31" s="66"/>
      <c r="M31" s="71"/>
    </row>
    <row r="32" spans="1:13">
      <c r="A32" s="32">
        <v>25</v>
      </c>
      <c r="B32" s="70"/>
      <c r="C32" s="70"/>
      <c r="D32" s="70"/>
      <c r="E32" s="74"/>
      <c r="F32" s="74"/>
      <c r="G32" s="75"/>
      <c r="H32" s="76"/>
      <c r="I32" s="77"/>
      <c r="J32" s="152" t="e">
        <f t="shared" si="0"/>
        <v>#DIV/0!</v>
      </c>
      <c r="K32" s="66"/>
      <c r="L32" s="66"/>
      <c r="M32" s="71"/>
    </row>
    <row r="33" spans="1:13">
      <c r="A33" s="73">
        <v>26</v>
      </c>
      <c r="B33" s="70"/>
      <c r="C33" s="70"/>
      <c r="D33" s="70"/>
      <c r="E33" s="74"/>
      <c r="F33" s="74"/>
      <c r="G33" s="75"/>
      <c r="H33" s="76"/>
      <c r="I33" s="77"/>
      <c r="J33" s="139" t="e">
        <f t="shared" si="0"/>
        <v>#DIV/0!</v>
      </c>
      <c r="K33" s="66"/>
      <c r="L33" s="66"/>
      <c r="M33" s="71"/>
    </row>
    <row r="34" spans="1:13">
      <c r="A34" s="73">
        <v>27</v>
      </c>
      <c r="B34" s="70"/>
      <c r="C34" s="70"/>
      <c r="D34" s="70"/>
      <c r="E34" s="74"/>
      <c r="F34" s="74"/>
      <c r="G34" s="75"/>
      <c r="H34" s="76"/>
      <c r="I34" s="77"/>
      <c r="J34" s="152" t="e">
        <f t="shared" si="0"/>
        <v>#DIV/0!</v>
      </c>
      <c r="K34" s="66"/>
      <c r="L34" s="66"/>
      <c r="M34" s="71"/>
    </row>
    <row r="35" spans="1:13">
      <c r="A35" s="32">
        <v>28</v>
      </c>
      <c r="B35" s="70"/>
      <c r="C35" s="70"/>
      <c r="D35" s="70"/>
      <c r="E35" s="74"/>
      <c r="F35" s="74"/>
      <c r="G35" s="75"/>
      <c r="H35" s="76"/>
      <c r="I35" s="77"/>
      <c r="J35" s="152" t="e">
        <f t="shared" si="0"/>
        <v>#DIV/0!</v>
      </c>
      <c r="K35" s="66"/>
      <c r="L35" s="66"/>
      <c r="M35" s="71"/>
    </row>
    <row r="36" spans="1:13">
      <c r="A36" s="32">
        <v>29</v>
      </c>
      <c r="B36" s="70"/>
      <c r="C36" s="70"/>
      <c r="D36" s="70"/>
      <c r="E36" s="74"/>
      <c r="F36" s="74"/>
      <c r="G36" s="75"/>
      <c r="H36" s="76"/>
      <c r="I36" s="77"/>
      <c r="J36" s="139" t="e">
        <f t="shared" si="0"/>
        <v>#DIV/0!</v>
      </c>
      <c r="K36" s="66"/>
      <c r="L36" s="66"/>
      <c r="M36" s="71"/>
    </row>
    <row r="37" spans="1:13">
      <c r="A37" s="32">
        <v>30</v>
      </c>
      <c r="B37" s="70"/>
      <c r="C37" s="70"/>
      <c r="D37" s="70"/>
      <c r="E37" s="74"/>
      <c r="F37" s="74"/>
      <c r="G37" s="75"/>
      <c r="H37" s="76"/>
      <c r="I37" s="77"/>
      <c r="J37" s="139" t="e">
        <f t="shared" si="0"/>
        <v>#DIV/0!</v>
      </c>
      <c r="K37" s="66"/>
      <c r="L37" s="66"/>
      <c r="M37" s="71"/>
    </row>
    <row r="38" spans="1:13">
      <c r="A38" s="32">
        <v>31</v>
      </c>
      <c r="B38" s="70"/>
      <c r="C38" s="70"/>
      <c r="D38" s="70"/>
      <c r="E38" s="74"/>
      <c r="F38" s="74"/>
      <c r="G38" s="75"/>
      <c r="H38" s="76"/>
      <c r="I38" s="77"/>
      <c r="J38" s="139" t="e">
        <f t="shared" si="0"/>
        <v>#DIV/0!</v>
      </c>
      <c r="K38" s="66"/>
      <c r="L38" s="66"/>
      <c r="M38" s="71"/>
    </row>
    <row r="39" spans="1:13">
      <c r="A39" s="32">
        <v>32</v>
      </c>
      <c r="B39" s="70"/>
      <c r="C39" s="70"/>
      <c r="D39" s="70"/>
      <c r="E39" s="74"/>
      <c r="F39" s="74"/>
      <c r="G39" s="75"/>
      <c r="H39" s="76"/>
      <c r="I39" s="77"/>
      <c r="J39" s="139" t="e">
        <f t="shared" si="0"/>
        <v>#DIV/0!</v>
      </c>
      <c r="K39" s="66"/>
      <c r="L39" s="66"/>
      <c r="M39" s="71"/>
    </row>
    <row r="40" spans="1:13">
      <c r="A40" s="32">
        <v>33</v>
      </c>
      <c r="B40" s="70"/>
      <c r="C40" s="70"/>
      <c r="D40" s="70"/>
      <c r="E40" s="74"/>
      <c r="F40" s="74"/>
      <c r="G40" s="75"/>
      <c r="H40" s="76"/>
      <c r="I40" s="77"/>
      <c r="J40" s="152" t="e">
        <f t="shared" si="0"/>
        <v>#DIV/0!</v>
      </c>
      <c r="K40" s="66"/>
      <c r="L40" s="66"/>
      <c r="M40" s="71"/>
    </row>
    <row r="41" spans="1:13">
      <c r="A41" s="32">
        <v>34</v>
      </c>
      <c r="B41" s="70"/>
      <c r="C41" s="70"/>
      <c r="D41" s="70"/>
      <c r="E41" s="74"/>
      <c r="F41" s="74"/>
      <c r="G41" s="75"/>
      <c r="H41" s="76"/>
      <c r="I41" s="77"/>
      <c r="J41" s="152" t="e">
        <f t="shared" si="0"/>
        <v>#DIV/0!</v>
      </c>
      <c r="K41" s="66"/>
      <c r="L41" s="66"/>
      <c r="M41" s="71"/>
    </row>
    <row r="42" spans="1:13">
      <c r="A42" s="32">
        <v>35</v>
      </c>
      <c r="B42" s="70"/>
      <c r="C42" s="70"/>
      <c r="D42" s="70"/>
      <c r="E42" s="74"/>
      <c r="F42" s="74"/>
      <c r="G42" s="75"/>
      <c r="H42" s="76"/>
      <c r="I42" s="77"/>
      <c r="J42" s="139" t="e">
        <f t="shared" si="0"/>
        <v>#DIV/0!</v>
      </c>
      <c r="K42" s="66"/>
      <c r="L42" s="66"/>
      <c r="M42" s="71"/>
    </row>
    <row r="43" spans="1:13">
      <c r="A43" s="73">
        <v>36</v>
      </c>
      <c r="B43" s="70"/>
      <c r="C43" s="70"/>
      <c r="D43" s="70"/>
      <c r="E43" s="74"/>
      <c r="F43" s="74"/>
      <c r="G43" s="75"/>
      <c r="H43" s="76"/>
      <c r="I43" s="77"/>
      <c r="J43" s="152" t="e">
        <f t="shared" si="0"/>
        <v>#DIV/0!</v>
      </c>
      <c r="K43" s="66"/>
      <c r="L43" s="66"/>
      <c r="M43" s="71"/>
    </row>
    <row r="44" spans="1:13">
      <c r="A44" s="73">
        <v>37</v>
      </c>
      <c r="B44" s="70"/>
      <c r="C44" s="70"/>
      <c r="D44" s="70"/>
      <c r="E44" s="74"/>
      <c r="F44" s="74"/>
      <c r="G44" s="75"/>
      <c r="H44" s="76"/>
      <c r="I44" s="77"/>
      <c r="J44" s="152" t="e">
        <f t="shared" si="0"/>
        <v>#DIV/0!</v>
      </c>
      <c r="K44" s="66"/>
      <c r="L44" s="66"/>
      <c r="M44" s="71"/>
    </row>
    <row r="45" spans="1:13">
      <c r="A45" s="32">
        <v>38</v>
      </c>
      <c r="B45" s="70"/>
      <c r="C45" s="70"/>
      <c r="D45" s="70"/>
      <c r="E45" s="74"/>
      <c r="F45" s="74"/>
      <c r="G45" s="75"/>
      <c r="H45" s="76"/>
      <c r="I45" s="77"/>
      <c r="J45" s="139" t="e">
        <f t="shared" si="0"/>
        <v>#DIV/0!</v>
      </c>
      <c r="K45" s="66"/>
      <c r="L45" s="66"/>
      <c r="M45" s="71"/>
    </row>
    <row r="46" spans="1:13">
      <c r="A46" s="32">
        <v>39</v>
      </c>
      <c r="B46" s="70"/>
      <c r="C46" s="70"/>
      <c r="D46" s="70"/>
      <c r="E46" s="74"/>
      <c r="F46" s="74"/>
      <c r="G46" s="75"/>
      <c r="H46" s="76"/>
      <c r="I46" s="77"/>
      <c r="J46" s="139" t="e">
        <f t="shared" si="0"/>
        <v>#DIV/0!</v>
      </c>
      <c r="K46" s="66"/>
      <c r="L46" s="66"/>
      <c r="M46" s="71"/>
    </row>
    <row r="47" spans="1:13">
      <c r="A47" s="32">
        <v>40</v>
      </c>
      <c r="B47" s="70"/>
      <c r="C47" s="70"/>
      <c r="D47" s="70"/>
      <c r="E47" s="74"/>
      <c r="F47" s="74"/>
      <c r="G47" s="75"/>
      <c r="H47" s="76"/>
      <c r="I47" s="77"/>
      <c r="J47" s="139" t="e">
        <f t="shared" si="0"/>
        <v>#DIV/0!</v>
      </c>
      <c r="K47" s="66"/>
      <c r="L47" s="66"/>
      <c r="M47" s="71"/>
    </row>
    <row r="48" spans="1:13">
      <c r="A48" s="32">
        <v>41</v>
      </c>
      <c r="B48" s="49"/>
      <c r="C48" s="49"/>
      <c r="D48" s="49"/>
      <c r="E48" s="78"/>
      <c r="F48" s="78"/>
      <c r="G48" s="51"/>
      <c r="H48" s="79"/>
      <c r="I48" s="80"/>
      <c r="J48" s="139" t="e">
        <f t="shared" si="0"/>
        <v>#DIV/0!</v>
      </c>
      <c r="K48" s="50"/>
      <c r="L48" s="50"/>
      <c r="M48" s="49"/>
    </row>
    <row r="49" spans="1:13">
      <c r="A49" s="32">
        <v>42</v>
      </c>
      <c r="B49" s="49"/>
      <c r="C49" s="49"/>
      <c r="D49" s="49"/>
      <c r="E49" s="78"/>
      <c r="F49" s="78"/>
      <c r="G49" s="51"/>
      <c r="H49" s="79"/>
      <c r="I49" s="80"/>
      <c r="J49" s="152" t="e">
        <f t="shared" si="0"/>
        <v>#DIV/0!</v>
      </c>
      <c r="K49" s="50"/>
      <c r="L49" s="50"/>
      <c r="M49" s="49"/>
    </row>
    <row r="50" spans="1:13">
      <c r="A50" s="32">
        <v>43</v>
      </c>
      <c r="B50" s="49"/>
      <c r="C50" s="49"/>
      <c r="D50" s="49"/>
      <c r="E50" s="78"/>
      <c r="F50" s="78"/>
      <c r="G50" s="51"/>
      <c r="H50" s="79"/>
      <c r="I50" s="80"/>
      <c r="J50" s="152" t="e">
        <f t="shared" si="0"/>
        <v>#DIV/0!</v>
      </c>
      <c r="K50" s="50"/>
      <c r="L50" s="50"/>
      <c r="M50" s="49"/>
    </row>
    <row r="51" spans="1:13">
      <c r="A51" s="32">
        <v>44</v>
      </c>
      <c r="B51" s="49"/>
      <c r="C51" s="49"/>
      <c r="D51" s="49"/>
      <c r="E51" s="78"/>
      <c r="F51" s="78"/>
      <c r="G51" s="51"/>
      <c r="H51" s="79"/>
      <c r="I51" s="80"/>
      <c r="J51" s="139" t="e">
        <f t="shared" si="0"/>
        <v>#DIV/0!</v>
      </c>
      <c r="K51" s="50"/>
      <c r="L51" s="50"/>
      <c r="M51" s="49"/>
    </row>
    <row r="52" spans="1:13">
      <c r="A52" s="32">
        <v>45</v>
      </c>
      <c r="B52" s="49"/>
      <c r="C52" s="49"/>
      <c r="D52" s="49"/>
      <c r="E52" s="78"/>
      <c r="F52" s="78"/>
      <c r="G52" s="51"/>
      <c r="H52" s="79"/>
      <c r="I52" s="80"/>
      <c r="J52" s="152" t="e">
        <f t="shared" si="0"/>
        <v>#DIV/0!</v>
      </c>
      <c r="K52" s="50"/>
      <c r="L52" s="50"/>
      <c r="M52" s="49"/>
    </row>
    <row r="53" spans="1:13">
      <c r="A53" s="73">
        <v>46</v>
      </c>
      <c r="B53" s="49"/>
      <c r="C53" s="49"/>
      <c r="D53" s="49"/>
      <c r="E53" s="78"/>
      <c r="F53" s="78"/>
      <c r="G53" s="51"/>
      <c r="H53" s="79"/>
      <c r="I53" s="80"/>
      <c r="J53" s="152" t="e">
        <f t="shared" si="0"/>
        <v>#DIV/0!</v>
      </c>
      <c r="K53" s="50"/>
      <c r="L53" s="50"/>
      <c r="M53" s="49"/>
    </row>
    <row r="54" spans="1:13">
      <c r="A54" s="73">
        <v>47</v>
      </c>
      <c r="B54" s="49"/>
      <c r="C54" s="49"/>
      <c r="D54" s="49"/>
      <c r="E54" s="78"/>
      <c r="F54" s="78"/>
      <c r="G54" s="51"/>
      <c r="H54" s="79"/>
      <c r="I54" s="80"/>
      <c r="J54" s="139" t="e">
        <f t="shared" si="0"/>
        <v>#DIV/0!</v>
      </c>
      <c r="K54" s="50"/>
      <c r="L54" s="50"/>
      <c r="M54" s="49"/>
    </row>
    <row r="55" spans="1:13">
      <c r="A55" s="32">
        <v>48</v>
      </c>
      <c r="B55" s="49"/>
      <c r="C55" s="49"/>
      <c r="D55" s="49"/>
      <c r="E55" s="78"/>
      <c r="F55" s="78"/>
      <c r="G55" s="51"/>
      <c r="H55" s="79"/>
      <c r="I55" s="80"/>
      <c r="J55" s="139" t="e">
        <f t="shared" si="0"/>
        <v>#DIV/0!</v>
      </c>
      <c r="K55" s="50"/>
      <c r="L55" s="50"/>
      <c r="M55" s="49"/>
    </row>
    <row r="56" spans="1:13">
      <c r="A56" s="32">
        <v>49</v>
      </c>
      <c r="B56" s="49"/>
      <c r="C56" s="49"/>
      <c r="D56" s="49"/>
      <c r="E56" s="78"/>
      <c r="F56" s="78"/>
      <c r="G56" s="51"/>
      <c r="H56" s="79"/>
      <c r="I56" s="80"/>
      <c r="J56" s="139" t="e">
        <f t="shared" si="0"/>
        <v>#DIV/0!</v>
      </c>
      <c r="K56" s="50"/>
      <c r="L56" s="50"/>
      <c r="M56" s="49"/>
    </row>
    <row r="57" spans="1:13">
      <c r="A57" s="32">
        <v>50</v>
      </c>
      <c r="B57" s="49"/>
      <c r="C57" s="49"/>
      <c r="D57" s="49"/>
      <c r="E57" s="78"/>
      <c r="F57" s="78"/>
      <c r="G57" s="51"/>
      <c r="H57" s="79"/>
      <c r="I57" s="80"/>
      <c r="J57" s="139" t="e">
        <f t="shared" si="0"/>
        <v>#DIV/0!</v>
      </c>
      <c r="K57" s="50"/>
      <c r="L57" s="50"/>
      <c r="M57" s="49"/>
    </row>
    <row r="58" spans="1:13">
      <c r="A58" s="32">
        <v>51</v>
      </c>
      <c r="B58" s="49"/>
      <c r="C58" s="49"/>
      <c r="D58" s="49"/>
      <c r="E58" s="78"/>
      <c r="F58" s="78"/>
      <c r="G58" s="51"/>
      <c r="H58" s="79"/>
      <c r="I58" s="80"/>
      <c r="J58" s="152" t="e">
        <f t="shared" si="0"/>
        <v>#DIV/0!</v>
      </c>
      <c r="K58" s="50"/>
      <c r="L58" s="50"/>
      <c r="M58" s="49"/>
    </row>
    <row r="59" spans="1:13">
      <c r="A59" s="32">
        <v>52</v>
      </c>
      <c r="B59" s="49"/>
      <c r="C59" s="49"/>
      <c r="D59" s="49"/>
      <c r="E59" s="78"/>
      <c r="F59" s="78"/>
      <c r="G59" s="51"/>
      <c r="H59" s="79"/>
      <c r="I59" s="80"/>
      <c r="J59" s="152" t="e">
        <f t="shared" si="0"/>
        <v>#DIV/0!</v>
      </c>
      <c r="K59" s="50"/>
      <c r="L59" s="50"/>
      <c r="M59" s="49"/>
    </row>
    <row r="60" spans="1:13">
      <c r="A60" s="32">
        <v>53</v>
      </c>
      <c r="B60" s="49"/>
      <c r="C60" s="49"/>
      <c r="D60" s="49"/>
      <c r="E60" s="78"/>
      <c r="F60" s="78"/>
      <c r="G60" s="51"/>
      <c r="H60" s="79"/>
      <c r="I60" s="80"/>
      <c r="J60" s="139" t="e">
        <f t="shared" si="0"/>
        <v>#DIV/0!</v>
      </c>
      <c r="K60" s="50"/>
      <c r="L60" s="50"/>
      <c r="M60" s="49"/>
    </row>
    <row r="61" spans="1:13">
      <c r="A61" s="32">
        <v>54</v>
      </c>
      <c r="B61" s="49"/>
      <c r="C61" s="49"/>
      <c r="D61" s="49"/>
      <c r="E61" s="78"/>
      <c r="F61" s="78"/>
      <c r="G61" s="51"/>
      <c r="H61" s="79"/>
      <c r="I61" s="80"/>
      <c r="J61" s="152" t="e">
        <f t="shared" si="0"/>
        <v>#DIV/0!</v>
      </c>
      <c r="K61" s="50"/>
      <c r="L61" s="50"/>
      <c r="M61" s="49"/>
    </row>
    <row r="62" spans="1:13">
      <c r="A62" s="32">
        <v>55</v>
      </c>
      <c r="B62" s="49"/>
      <c r="C62" s="49"/>
      <c r="D62" s="49"/>
      <c r="E62" s="78"/>
      <c r="F62" s="78"/>
      <c r="G62" s="51"/>
      <c r="H62" s="79"/>
      <c r="I62" s="80"/>
      <c r="J62" s="152" t="e">
        <f t="shared" si="0"/>
        <v>#DIV/0!</v>
      </c>
      <c r="K62" s="50"/>
      <c r="L62" s="50"/>
      <c r="M62" s="49"/>
    </row>
    <row r="63" spans="1:13">
      <c r="A63" s="73">
        <v>56</v>
      </c>
      <c r="B63" s="49"/>
      <c r="C63" s="49"/>
      <c r="D63" s="49"/>
      <c r="E63" s="78"/>
      <c r="F63" s="78"/>
      <c r="G63" s="51"/>
      <c r="H63" s="79"/>
      <c r="I63" s="80"/>
      <c r="J63" s="139" t="e">
        <f t="shared" si="0"/>
        <v>#DIV/0!</v>
      </c>
      <c r="K63" s="50"/>
      <c r="L63" s="50"/>
      <c r="M63" s="49"/>
    </row>
    <row r="64" spans="1:13">
      <c r="A64" s="73">
        <v>57</v>
      </c>
      <c r="B64" s="49"/>
      <c r="C64" s="49"/>
      <c r="D64" s="49"/>
      <c r="E64" s="78"/>
      <c r="F64" s="78"/>
      <c r="G64" s="51"/>
      <c r="H64" s="79"/>
      <c r="I64" s="80"/>
      <c r="J64" s="139" t="e">
        <f t="shared" si="0"/>
        <v>#DIV/0!</v>
      </c>
      <c r="K64" s="50"/>
      <c r="L64" s="50"/>
      <c r="M64" s="49"/>
    </row>
    <row r="65" spans="1:13">
      <c r="A65" s="32">
        <v>58</v>
      </c>
      <c r="B65" s="49"/>
      <c r="C65" s="49"/>
      <c r="D65" s="49"/>
      <c r="E65" s="78"/>
      <c r="F65" s="78"/>
      <c r="G65" s="51"/>
      <c r="H65" s="79"/>
      <c r="I65" s="80"/>
      <c r="J65" s="139" t="e">
        <f t="shared" si="0"/>
        <v>#DIV/0!</v>
      </c>
      <c r="K65" s="50"/>
      <c r="L65" s="50"/>
      <c r="M65" s="49"/>
    </row>
    <row r="66" spans="1:13">
      <c r="A66" s="32">
        <v>59</v>
      </c>
      <c r="B66" s="49"/>
      <c r="C66" s="49"/>
      <c r="D66" s="49"/>
      <c r="E66" s="78"/>
      <c r="F66" s="78"/>
      <c r="G66" s="51"/>
      <c r="H66" s="79"/>
      <c r="I66" s="80"/>
      <c r="J66" s="139" t="e">
        <f t="shared" si="0"/>
        <v>#DIV/0!</v>
      </c>
      <c r="K66" s="50"/>
      <c r="L66" s="50"/>
      <c r="M66" s="49"/>
    </row>
    <row r="67" spans="1:13">
      <c r="A67" s="32">
        <v>60</v>
      </c>
      <c r="B67" s="49"/>
      <c r="C67" s="49"/>
      <c r="D67" s="49"/>
      <c r="E67" s="78"/>
      <c r="F67" s="78"/>
      <c r="G67" s="51"/>
      <c r="H67" s="79"/>
      <c r="I67" s="80"/>
      <c r="J67" s="152" t="e">
        <f t="shared" si="0"/>
        <v>#DIV/0!</v>
      </c>
      <c r="K67" s="50"/>
      <c r="L67" s="50"/>
      <c r="M67" s="49"/>
    </row>
    <row r="68" spans="1:13">
      <c r="A68" s="32">
        <v>61</v>
      </c>
      <c r="B68" s="49"/>
      <c r="C68" s="49"/>
      <c r="D68" s="49"/>
      <c r="E68" s="78"/>
      <c r="F68" s="78"/>
      <c r="G68" s="51"/>
      <c r="H68" s="79"/>
      <c r="I68" s="80"/>
      <c r="J68" s="152" t="e">
        <f t="shared" si="0"/>
        <v>#DIV/0!</v>
      </c>
      <c r="K68" s="50"/>
      <c r="L68" s="50"/>
      <c r="M68" s="49"/>
    </row>
    <row r="69" spans="1:13">
      <c r="A69" s="32">
        <v>62</v>
      </c>
      <c r="B69" s="49"/>
      <c r="C69" s="49"/>
      <c r="D69" s="49"/>
      <c r="E69" s="78"/>
      <c r="F69" s="78"/>
      <c r="G69" s="51"/>
      <c r="H69" s="79"/>
      <c r="I69" s="80"/>
      <c r="J69" s="139" t="e">
        <f t="shared" si="0"/>
        <v>#DIV/0!</v>
      </c>
      <c r="K69" s="50"/>
      <c r="L69" s="50"/>
      <c r="M69" s="49"/>
    </row>
    <row r="70" spans="1:13">
      <c r="A70" s="32">
        <v>63</v>
      </c>
      <c r="B70" s="49"/>
      <c r="C70" s="49"/>
      <c r="D70" s="49"/>
      <c r="E70" s="78"/>
      <c r="F70" s="78"/>
      <c r="G70" s="51"/>
      <c r="H70" s="79"/>
      <c r="I70" s="80"/>
      <c r="J70" s="152" t="e">
        <f t="shared" si="0"/>
        <v>#DIV/0!</v>
      </c>
      <c r="K70" s="50"/>
      <c r="L70" s="50"/>
      <c r="M70" s="49"/>
    </row>
    <row r="71" spans="1:13">
      <c r="A71" s="32">
        <v>64</v>
      </c>
      <c r="B71" s="49"/>
      <c r="C71" s="49"/>
      <c r="D71" s="49"/>
      <c r="E71" s="78"/>
      <c r="F71" s="78"/>
      <c r="G71" s="51"/>
      <c r="H71" s="79"/>
      <c r="I71" s="80"/>
      <c r="J71" s="152" t="e">
        <f t="shared" si="0"/>
        <v>#DIV/0!</v>
      </c>
      <c r="K71" s="50"/>
      <c r="L71" s="50"/>
      <c r="M71" s="49"/>
    </row>
    <row r="72" spans="1:13">
      <c r="A72" s="32">
        <v>65</v>
      </c>
      <c r="B72" s="49"/>
      <c r="C72" s="49"/>
      <c r="D72" s="49"/>
      <c r="E72" s="78"/>
      <c r="F72" s="78"/>
      <c r="G72" s="51"/>
      <c r="H72" s="79"/>
      <c r="I72" s="80"/>
      <c r="J72" s="139" t="e">
        <f t="shared" si="0"/>
        <v>#DIV/0!</v>
      </c>
      <c r="K72" s="50"/>
      <c r="L72" s="50"/>
      <c r="M72" s="49"/>
    </row>
    <row r="73" spans="1:13">
      <c r="A73" s="73">
        <v>66</v>
      </c>
      <c r="B73" s="49"/>
      <c r="C73" s="49"/>
      <c r="D73" s="49"/>
      <c r="E73" s="78"/>
      <c r="F73" s="78"/>
      <c r="G73" s="51"/>
      <c r="H73" s="79"/>
      <c r="I73" s="80"/>
      <c r="J73" s="139" t="e">
        <f t="shared" si="0"/>
        <v>#DIV/0!</v>
      </c>
      <c r="K73" s="50"/>
      <c r="L73" s="50"/>
      <c r="M73" s="49"/>
    </row>
    <row r="74" spans="1:13">
      <c r="A74" s="73">
        <v>67</v>
      </c>
      <c r="B74" s="49"/>
      <c r="C74" s="49"/>
      <c r="D74" s="49"/>
      <c r="E74" s="78"/>
      <c r="F74" s="78"/>
      <c r="G74" s="51"/>
      <c r="H74" s="79"/>
      <c r="I74" s="80"/>
      <c r="J74" s="139" t="e">
        <f t="shared" si="0"/>
        <v>#DIV/0!</v>
      </c>
      <c r="K74" s="50"/>
      <c r="L74" s="50"/>
      <c r="M74" s="49"/>
    </row>
    <row r="75" spans="1:13">
      <c r="A75" s="32">
        <v>68</v>
      </c>
      <c r="B75" s="49"/>
      <c r="C75" s="49"/>
      <c r="D75" s="49"/>
      <c r="E75" s="78"/>
      <c r="F75" s="78"/>
      <c r="G75" s="51"/>
      <c r="H75" s="79"/>
      <c r="I75" s="80"/>
      <c r="J75" s="139" t="e">
        <f t="shared" si="0"/>
        <v>#DIV/0!</v>
      </c>
      <c r="K75" s="50"/>
      <c r="L75" s="50"/>
      <c r="M75" s="49"/>
    </row>
    <row r="76" spans="1:13">
      <c r="A76" s="32">
        <v>69</v>
      </c>
      <c r="B76" s="49"/>
      <c r="C76" s="49"/>
      <c r="D76" s="49"/>
      <c r="E76" s="78"/>
      <c r="F76" s="78"/>
      <c r="G76" s="51"/>
      <c r="H76" s="79"/>
      <c r="I76" s="80"/>
      <c r="J76" s="152" t="e">
        <f t="shared" si="0"/>
        <v>#DIV/0!</v>
      </c>
      <c r="K76" s="50"/>
      <c r="L76" s="50"/>
      <c r="M76" s="49"/>
    </row>
    <row r="77" spans="1:13">
      <c r="A77" s="32">
        <v>70</v>
      </c>
      <c r="B77" s="49"/>
      <c r="C77" s="49"/>
      <c r="D77" s="49"/>
      <c r="E77" s="78"/>
      <c r="F77" s="78"/>
      <c r="G77" s="51"/>
      <c r="H77" s="79"/>
      <c r="I77" s="80"/>
      <c r="J77" s="152" t="e">
        <f t="shared" si="0"/>
        <v>#DIV/0!</v>
      </c>
      <c r="K77" s="50"/>
      <c r="L77" s="50"/>
      <c r="M77" s="49"/>
    </row>
    <row r="78" spans="1:13">
      <c r="A78" s="32">
        <v>71</v>
      </c>
      <c r="B78" s="49"/>
      <c r="C78" s="49"/>
      <c r="D78" s="49"/>
      <c r="E78" s="78"/>
      <c r="F78" s="78"/>
      <c r="G78" s="51"/>
      <c r="H78" s="79"/>
      <c r="I78" s="80"/>
      <c r="J78" s="139" t="e">
        <f t="shared" si="0"/>
        <v>#DIV/0!</v>
      </c>
      <c r="K78" s="50"/>
      <c r="L78" s="50"/>
      <c r="M78" s="49"/>
    </row>
    <row r="79" spans="1:13">
      <c r="A79" s="32">
        <v>72</v>
      </c>
      <c r="B79" s="49"/>
      <c r="C79" s="49"/>
      <c r="D79" s="49"/>
      <c r="E79" s="78"/>
      <c r="F79" s="78"/>
      <c r="G79" s="51"/>
      <c r="H79" s="79"/>
      <c r="I79" s="80"/>
      <c r="J79" s="152" t="e">
        <f t="shared" si="0"/>
        <v>#DIV/0!</v>
      </c>
      <c r="K79" s="50"/>
      <c r="L79" s="50"/>
      <c r="M79" s="49"/>
    </row>
    <row r="80" spans="1:13">
      <c r="A80" s="32">
        <v>73</v>
      </c>
      <c r="B80" s="49"/>
      <c r="C80" s="49"/>
      <c r="D80" s="49"/>
      <c r="E80" s="78"/>
      <c r="F80" s="78"/>
      <c r="G80" s="51"/>
      <c r="H80" s="79"/>
      <c r="I80" s="80"/>
      <c r="J80" s="152" t="e">
        <f t="shared" si="0"/>
        <v>#DIV/0!</v>
      </c>
      <c r="K80" s="50"/>
      <c r="L80" s="50"/>
      <c r="M80" s="49"/>
    </row>
    <row r="81" spans="1:13">
      <c r="A81" s="32">
        <v>74</v>
      </c>
      <c r="B81" s="49"/>
      <c r="C81" s="49"/>
      <c r="D81" s="49"/>
      <c r="E81" s="78"/>
      <c r="F81" s="78"/>
      <c r="G81" s="51"/>
      <c r="H81" s="79"/>
      <c r="I81" s="80"/>
      <c r="J81" s="139" t="e">
        <f t="shared" si="0"/>
        <v>#DIV/0!</v>
      </c>
      <c r="K81" s="50"/>
      <c r="L81" s="50"/>
      <c r="M81" s="49"/>
    </row>
    <row r="82" spans="1:13">
      <c r="A82" s="32">
        <v>75</v>
      </c>
      <c r="B82" s="49"/>
      <c r="C82" s="49"/>
      <c r="D82" s="49"/>
      <c r="E82" s="78"/>
      <c r="F82" s="78"/>
      <c r="G82" s="51"/>
      <c r="H82" s="79"/>
      <c r="I82" s="80"/>
      <c r="J82" s="139" t="e">
        <f t="shared" si="0"/>
        <v>#DIV/0!</v>
      </c>
      <c r="K82" s="50"/>
      <c r="L82" s="50"/>
      <c r="M82" s="49"/>
    </row>
    <row r="83" spans="1:13">
      <c r="A83" s="73">
        <v>76</v>
      </c>
      <c r="B83" s="49"/>
      <c r="C83" s="49"/>
      <c r="D83" s="49"/>
      <c r="E83" s="78"/>
      <c r="F83" s="78"/>
      <c r="G83" s="51"/>
      <c r="H83" s="79"/>
      <c r="I83" s="80"/>
      <c r="J83" s="139" t="e">
        <f t="shared" si="0"/>
        <v>#DIV/0!</v>
      </c>
      <c r="K83" s="50"/>
      <c r="L83" s="50"/>
      <c r="M83" s="49"/>
    </row>
    <row r="84" spans="1:13">
      <c r="A84" s="73">
        <v>77</v>
      </c>
      <c r="B84" s="49"/>
      <c r="C84" s="49"/>
      <c r="D84" s="49"/>
      <c r="E84" s="78"/>
      <c r="F84" s="78"/>
      <c r="G84" s="51"/>
      <c r="H84" s="79"/>
      <c r="I84" s="80"/>
      <c r="J84" s="139" t="e">
        <f t="shared" si="0"/>
        <v>#DIV/0!</v>
      </c>
      <c r="K84" s="50"/>
      <c r="L84" s="50"/>
      <c r="M84" s="49"/>
    </row>
    <row r="85" spans="1:13">
      <c r="A85" s="32">
        <v>78</v>
      </c>
      <c r="B85" s="49"/>
      <c r="C85" s="49"/>
      <c r="D85" s="49"/>
      <c r="E85" s="78"/>
      <c r="F85" s="78"/>
      <c r="G85" s="51"/>
      <c r="H85" s="79"/>
      <c r="I85" s="80"/>
      <c r="J85" s="152" t="e">
        <f t="shared" si="0"/>
        <v>#DIV/0!</v>
      </c>
      <c r="K85" s="50"/>
      <c r="L85" s="50"/>
      <c r="M85" s="49"/>
    </row>
    <row r="86" spans="1:13">
      <c r="A86" s="32">
        <v>79</v>
      </c>
      <c r="B86" s="49"/>
      <c r="C86" s="49"/>
      <c r="D86" s="49"/>
      <c r="E86" s="78"/>
      <c r="F86" s="78"/>
      <c r="G86" s="51"/>
      <c r="H86" s="79"/>
      <c r="I86" s="80"/>
      <c r="J86" s="152" t="e">
        <f t="shared" si="0"/>
        <v>#DIV/0!</v>
      </c>
      <c r="K86" s="50"/>
      <c r="L86" s="50"/>
      <c r="M86" s="49"/>
    </row>
    <row r="87" spans="1:13">
      <c r="A87" s="32">
        <v>80</v>
      </c>
      <c r="B87" s="49"/>
      <c r="C87" s="49"/>
      <c r="D87" s="49"/>
      <c r="E87" s="78"/>
      <c r="F87" s="78"/>
      <c r="G87" s="51"/>
      <c r="H87" s="79"/>
      <c r="I87" s="80"/>
      <c r="J87" s="139" t="e">
        <f t="shared" si="0"/>
        <v>#DIV/0!</v>
      </c>
      <c r="K87" s="50"/>
      <c r="L87" s="50"/>
      <c r="M87" s="49"/>
    </row>
    <row r="88" spans="1:13">
      <c r="A88" s="32">
        <v>81</v>
      </c>
      <c r="B88" s="49"/>
      <c r="C88" s="49"/>
      <c r="D88" s="49"/>
      <c r="E88" s="78"/>
      <c r="F88" s="78"/>
      <c r="G88" s="51"/>
      <c r="H88" s="79"/>
      <c r="I88" s="80"/>
      <c r="J88" s="152" t="e">
        <f t="shared" si="0"/>
        <v>#DIV/0!</v>
      </c>
      <c r="K88" s="50"/>
      <c r="L88" s="50"/>
      <c r="M88" s="49"/>
    </row>
    <row r="89" spans="1:13">
      <c r="A89" s="32">
        <v>82</v>
      </c>
      <c r="B89" s="49"/>
      <c r="C89" s="49"/>
      <c r="D89" s="49"/>
      <c r="E89" s="78"/>
      <c r="F89" s="78"/>
      <c r="G89" s="51"/>
      <c r="H89" s="79"/>
      <c r="I89" s="80"/>
      <c r="J89" s="152" t="e">
        <f t="shared" si="0"/>
        <v>#DIV/0!</v>
      </c>
      <c r="K89" s="50"/>
      <c r="L89" s="50"/>
      <c r="M89" s="49"/>
    </row>
    <row r="90" spans="1:13">
      <c r="A90" s="32">
        <v>83</v>
      </c>
      <c r="B90" s="49"/>
      <c r="C90" s="49"/>
      <c r="D90" s="49"/>
      <c r="E90" s="78"/>
      <c r="F90" s="78"/>
      <c r="G90" s="51"/>
      <c r="H90" s="79"/>
      <c r="I90" s="80"/>
      <c r="J90" s="139" t="e">
        <f t="shared" si="0"/>
        <v>#DIV/0!</v>
      </c>
      <c r="K90" s="50"/>
      <c r="L90" s="50"/>
      <c r="M90" s="49"/>
    </row>
    <row r="91" spans="1:13">
      <c r="A91" s="32">
        <v>84</v>
      </c>
      <c r="B91" s="49"/>
      <c r="C91" s="49"/>
      <c r="D91" s="49"/>
      <c r="E91" s="78"/>
      <c r="F91" s="78"/>
      <c r="G91" s="51"/>
      <c r="H91" s="79"/>
      <c r="I91" s="80"/>
      <c r="J91" s="139" t="e">
        <f t="shared" ref="J91:J154" si="1">H91/I91</f>
        <v>#DIV/0!</v>
      </c>
      <c r="K91" s="50"/>
      <c r="L91" s="50"/>
      <c r="M91" s="49"/>
    </row>
    <row r="92" spans="1:13">
      <c r="A92" s="32">
        <v>85</v>
      </c>
      <c r="B92" s="49"/>
      <c r="C92" s="49"/>
      <c r="D92" s="49"/>
      <c r="E92" s="78"/>
      <c r="F92" s="78"/>
      <c r="G92" s="51"/>
      <c r="H92" s="79"/>
      <c r="I92" s="80"/>
      <c r="J92" s="139" t="e">
        <f t="shared" si="1"/>
        <v>#DIV/0!</v>
      </c>
      <c r="K92" s="50"/>
      <c r="L92" s="50"/>
      <c r="M92" s="49"/>
    </row>
    <row r="93" spans="1:13">
      <c r="A93" s="73">
        <v>86</v>
      </c>
      <c r="B93" s="49"/>
      <c r="C93" s="49"/>
      <c r="D93" s="49"/>
      <c r="E93" s="78"/>
      <c r="F93" s="78"/>
      <c r="G93" s="51"/>
      <c r="H93" s="79"/>
      <c r="I93" s="80"/>
      <c r="J93" s="139" t="e">
        <f t="shared" si="1"/>
        <v>#DIV/0!</v>
      </c>
      <c r="K93" s="50"/>
      <c r="L93" s="50"/>
      <c r="M93" s="49"/>
    </row>
    <row r="94" spans="1:13">
      <c r="A94" s="73">
        <v>87</v>
      </c>
      <c r="B94" s="49"/>
      <c r="C94" s="49"/>
      <c r="D94" s="49"/>
      <c r="E94" s="78"/>
      <c r="F94" s="78"/>
      <c r="G94" s="51"/>
      <c r="H94" s="79"/>
      <c r="I94" s="80"/>
      <c r="J94" s="152" t="e">
        <f t="shared" si="1"/>
        <v>#DIV/0!</v>
      </c>
      <c r="K94" s="50"/>
      <c r="L94" s="50"/>
      <c r="M94" s="49"/>
    </row>
    <row r="95" spans="1:13">
      <c r="A95" s="32">
        <v>88</v>
      </c>
      <c r="B95" s="49"/>
      <c r="C95" s="49"/>
      <c r="D95" s="49"/>
      <c r="E95" s="78"/>
      <c r="F95" s="78"/>
      <c r="G95" s="51"/>
      <c r="H95" s="79"/>
      <c r="I95" s="80"/>
      <c r="J95" s="152" t="e">
        <f t="shared" si="1"/>
        <v>#DIV/0!</v>
      </c>
      <c r="K95" s="50"/>
      <c r="L95" s="50"/>
      <c r="M95" s="49"/>
    </row>
    <row r="96" spans="1:13">
      <c r="A96" s="32">
        <v>89</v>
      </c>
      <c r="B96" s="49"/>
      <c r="C96" s="49"/>
      <c r="D96" s="49"/>
      <c r="E96" s="78"/>
      <c r="F96" s="78"/>
      <c r="G96" s="51"/>
      <c r="H96" s="79"/>
      <c r="I96" s="80"/>
      <c r="J96" s="139" t="e">
        <f t="shared" si="1"/>
        <v>#DIV/0!</v>
      </c>
      <c r="K96" s="50"/>
      <c r="L96" s="50"/>
      <c r="M96" s="49"/>
    </row>
    <row r="97" spans="1:13">
      <c r="A97" s="32">
        <v>90</v>
      </c>
      <c r="B97" s="49"/>
      <c r="C97" s="49"/>
      <c r="D97" s="49"/>
      <c r="E97" s="78"/>
      <c r="F97" s="78"/>
      <c r="G97" s="51"/>
      <c r="H97" s="79"/>
      <c r="I97" s="80"/>
      <c r="J97" s="152" t="e">
        <f t="shared" si="1"/>
        <v>#DIV/0!</v>
      </c>
      <c r="K97" s="50"/>
      <c r="L97" s="50"/>
      <c r="M97" s="49"/>
    </row>
    <row r="98" spans="1:13">
      <c r="A98" s="32">
        <v>91</v>
      </c>
      <c r="B98" s="49"/>
      <c r="C98" s="49"/>
      <c r="D98" s="49"/>
      <c r="E98" s="78"/>
      <c r="F98" s="78"/>
      <c r="G98" s="51"/>
      <c r="H98" s="79"/>
      <c r="I98" s="80"/>
      <c r="J98" s="152" t="e">
        <f t="shared" si="1"/>
        <v>#DIV/0!</v>
      </c>
      <c r="K98" s="50"/>
      <c r="L98" s="50"/>
      <c r="M98" s="49"/>
    </row>
    <row r="99" spans="1:13">
      <c r="A99" s="32">
        <v>92</v>
      </c>
      <c r="B99" s="49"/>
      <c r="C99" s="49"/>
      <c r="D99" s="49"/>
      <c r="E99" s="78"/>
      <c r="F99" s="78"/>
      <c r="G99" s="51"/>
      <c r="H99" s="79"/>
      <c r="I99" s="80"/>
      <c r="J99" s="139" t="e">
        <f t="shared" si="1"/>
        <v>#DIV/0!</v>
      </c>
      <c r="K99" s="50"/>
      <c r="L99" s="50"/>
      <c r="M99" s="49"/>
    </row>
    <row r="100" spans="1:13">
      <c r="A100" s="32">
        <v>93</v>
      </c>
      <c r="B100" s="49"/>
      <c r="C100" s="49"/>
      <c r="D100" s="49"/>
      <c r="E100" s="78"/>
      <c r="F100" s="78"/>
      <c r="G100" s="51"/>
      <c r="H100" s="79"/>
      <c r="I100" s="80"/>
      <c r="J100" s="139" t="e">
        <f t="shared" si="1"/>
        <v>#DIV/0!</v>
      </c>
      <c r="K100" s="50"/>
      <c r="L100" s="50"/>
      <c r="M100" s="49"/>
    </row>
    <row r="101" spans="1:13">
      <c r="A101" s="32">
        <v>94</v>
      </c>
      <c r="B101" s="49"/>
      <c r="C101" s="49"/>
      <c r="D101" s="49"/>
      <c r="E101" s="78"/>
      <c r="F101" s="78"/>
      <c r="G101" s="51"/>
      <c r="H101" s="79"/>
      <c r="I101" s="80"/>
      <c r="J101" s="139" t="e">
        <f t="shared" si="1"/>
        <v>#DIV/0!</v>
      </c>
      <c r="K101" s="50"/>
      <c r="L101" s="50"/>
      <c r="M101" s="49"/>
    </row>
    <row r="102" spans="1:13">
      <c r="A102" s="32">
        <v>95</v>
      </c>
      <c r="B102" s="49"/>
      <c r="C102" s="49"/>
      <c r="D102" s="49"/>
      <c r="E102" s="78"/>
      <c r="F102" s="78"/>
      <c r="G102" s="51"/>
      <c r="H102" s="79"/>
      <c r="I102" s="80"/>
      <c r="J102" s="139" t="e">
        <f t="shared" si="1"/>
        <v>#DIV/0!</v>
      </c>
      <c r="K102" s="50"/>
      <c r="L102" s="50"/>
      <c r="M102" s="49"/>
    </row>
    <row r="103" spans="1:13">
      <c r="A103" s="73">
        <v>96</v>
      </c>
      <c r="B103" s="49"/>
      <c r="C103" s="49"/>
      <c r="D103" s="49"/>
      <c r="E103" s="78"/>
      <c r="F103" s="78"/>
      <c r="G103" s="51"/>
      <c r="H103" s="79"/>
      <c r="I103" s="80"/>
      <c r="J103" s="152" t="e">
        <f t="shared" si="1"/>
        <v>#DIV/0!</v>
      </c>
      <c r="K103" s="50"/>
      <c r="L103" s="50"/>
      <c r="M103" s="49"/>
    </row>
    <row r="104" spans="1:13">
      <c r="A104" s="73">
        <v>97</v>
      </c>
      <c r="B104" s="49"/>
      <c r="C104" s="49"/>
      <c r="D104" s="49"/>
      <c r="E104" s="78"/>
      <c r="F104" s="78"/>
      <c r="G104" s="51"/>
      <c r="H104" s="79"/>
      <c r="I104" s="80"/>
      <c r="J104" s="152" t="e">
        <f t="shared" si="1"/>
        <v>#DIV/0!</v>
      </c>
      <c r="K104" s="50"/>
      <c r="L104" s="50"/>
      <c r="M104" s="49"/>
    </row>
    <row r="105" spans="1:13">
      <c r="A105" s="32">
        <v>98</v>
      </c>
      <c r="B105" s="49"/>
      <c r="C105" s="49"/>
      <c r="D105" s="49"/>
      <c r="E105" s="78"/>
      <c r="F105" s="78"/>
      <c r="G105" s="51"/>
      <c r="H105" s="79"/>
      <c r="I105" s="80"/>
      <c r="J105" s="139" t="e">
        <f t="shared" si="1"/>
        <v>#DIV/0!</v>
      </c>
      <c r="K105" s="50"/>
      <c r="L105" s="50"/>
      <c r="M105" s="49"/>
    </row>
    <row r="106" spans="1:13">
      <c r="A106" s="32">
        <v>99</v>
      </c>
      <c r="B106" s="49"/>
      <c r="C106" s="49"/>
      <c r="D106" s="49"/>
      <c r="E106" s="78"/>
      <c r="F106" s="78"/>
      <c r="G106" s="51"/>
      <c r="H106" s="79"/>
      <c r="I106" s="80"/>
      <c r="J106" s="152" t="e">
        <f t="shared" si="1"/>
        <v>#DIV/0!</v>
      </c>
      <c r="K106" s="50"/>
      <c r="L106" s="50"/>
      <c r="M106" s="49"/>
    </row>
    <row r="107" spans="1:13">
      <c r="A107" s="32">
        <v>100</v>
      </c>
      <c r="B107" s="49"/>
      <c r="C107" s="49"/>
      <c r="D107" s="49"/>
      <c r="E107" s="78"/>
      <c r="F107" s="78"/>
      <c r="G107" s="51"/>
      <c r="H107" s="79"/>
      <c r="I107" s="80"/>
      <c r="J107" s="152" t="e">
        <f t="shared" si="1"/>
        <v>#DIV/0!</v>
      </c>
      <c r="K107" s="50"/>
      <c r="L107" s="50"/>
      <c r="M107" s="49"/>
    </row>
    <row r="108" spans="1:13">
      <c r="A108" s="32">
        <v>101</v>
      </c>
      <c r="B108" s="49"/>
      <c r="C108" s="49"/>
      <c r="D108" s="49"/>
      <c r="E108" s="78"/>
      <c r="F108" s="78"/>
      <c r="G108" s="51"/>
      <c r="H108" s="79"/>
      <c r="I108" s="80"/>
      <c r="J108" s="139" t="e">
        <f t="shared" si="1"/>
        <v>#DIV/0!</v>
      </c>
      <c r="K108" s="50"/>
      <c r="L108" s="50"/>
      <c r="M108" s="49"/>
    </row>
    <row r="109" spans="1:13">
      <c r="A109" s="32">
        <v>102</v>
      </c>
      <c r="B109" s="49"/>
      <c r="C109" s="49"/>
      <c r="D109" s="49"/>
      <c r="E109" s="78"/>
      <c r="F109" s="78"/>
      <c r="G109" s="51"/>
      <c r="H109" s="79"/>
      <c r="I109" s="80"/>
      <c r="J109" s="139" t="e">
        <f t="shared" si="1"/>
        <v>#DIV/0!</v>
      </c>
      <c r="K109" s="50"/>
      <c r="L109" s="50"/>
      <c r="M109" s="49"/>
    </row>
    <row r="110" spans="1:13">
      <c r="A110" s="32">
        <v>103</v>
      </c>
      <c r="B110" s="49"/>
      <c r="C110" s="49"/>
      <c r="D110" s="49"/>
      <c r="E110" s="78"/>
      <c r="F110" s="78"/>
      <c r="G110" s="51"/>
      <c r="H110" s="79"/>
      <c r="I110" s="80"/>
      <c r="J110" s="139" t="e">
        <f t="shared" si="1"/>
        <v>#DIV/0!</v>
      </c>
      <c r="K110" s="50"/>
      <c r="L110" s="50"/>
      <c r="M110" s="49"/>
    </row>
    <row r="111" spans="1:13">
      <c r="A111" s="32">
        <v>104</v>
      </c>
      <c r="B111" s="49"/>
      <c r="C111" s="49"/>
      <c r="D111" s="49"/>
      <c r="E111" s="78"/>
      <c r="F111" s="78"/>
      <c r="G111" s="51"/>
      <c r="H111" s="79"/>
      <c r="I111" s="80"/>
      <c r="J111" s="139" t="e">
        <f t="shared" si="1"/>
        <v>#DIV/0!</v>
      </c>
      <c r="K111" s="50"/>
      <c r="L111" s="50"/>
      <c r="M111" s="49"/>
    </row>
    <row r="112" spans="1:13">
      <c r="A112" s="32">
        <v>105</v>
      </c>
      <c r="B112" s="49"/>
      <c r="C112" s="49"/>
      <c r="D112" s="49"/>
      <c r="E112" s="78"/>
      <c r="F112" s="78"/>
      <c r="G112" s="51"/>
      <c r="H112" s="79"/>
      <c r="I112" s="80"/>
      <c r="J112" s="152" t="e">
        <f t="shared" si="1"/>
        <v>#DIV/0!</v>
      </c>
      <c r="K112" s="50"/>
      <c r="L112" s="50"/>
      <c r="M112" s="49"/>
    </row>
    <row r="113" spans="1:13">
      <c r="A113" s="73">
        <v>106</v>
      </c>
      <c r="B113" s="49"/>
      <c r="C113" s="49"/>
      <c r="D113" s="49"/>
      <c r="E113" s="78"/>
      <c r="F113" s="78"/>
      <c r="G113" s="51"/>
      <c r="H113" s="79"/>
      <c r="I113" s="80"/>
      <c r="J113" s="152" t="e">
        <f t="shared" si="1"/>
        <v>#DIV/0!</v>
      </c>
      <c r="K113" s="50"/>
      <c r="L113" s="50"/>
      <c r="M113" s="49"/>
    </row>
    <row r="114" spans="1:13">
      <c r="A114" s="73">
        <v>107</v>
      </c>
      <c r="B114" s="49"/>
      <c r="C114" s="49"/>
      <c r="D114" s="49"/>
      <c r="E114" s="78"/>
      <c r="F114" s="78"/>
      <c r="G114" s="51"/>
      <c r="H114" s="79"/>
      <c r="I114" s="80"/>
      <c r="J114" s="139" t="e">
        <f t="shared" si="1"/>
        <v>#DIV/0!</v>
      </c>
      <c r="K114" s="50"/>
      <c r="L114" s="50"/>
      <c r="M114" s="49"/>
    </row>
    <row r="115" spans="1:13">
      <c r="A115" s="32">
        <v>108</v>
      </c>
      <c r="B115" s="49"/>
      <c r="C115" s="49"/>
      <c r="D115" s="49"/>
      <c r="E115" s="78"/>
      <c r="F115" s="78"/>
      <c r="G115" s="51"/>
      <c r="H115" s="79"/>
      <c r="I115" s="80"/>
      <c r="J115" s="152" t="e">
        <f t="shared" si="1"/>
        <v>#DIV/0!</v>
      </c>
      <c r="K115" s="50"/>
      <c r="L115" s="50"/>
      <c r="M115" s="49"/>
    </row>
    <row r="116" spans="1:13">
      <c r="A116" s="32">
        <v>109</v>
      </c>
      <c r="B116" s="49"/>
      <c r="C116" s="49"/>
      <c r="D116" s="49"/>
      <c r="E116" s="78"/>
      <c r="F116" s="78"/>
      <c r="G116" s="51"/>
      <c r="H116" s="79"/>
      <c r="I116" s="80"/>
      <c r="J116" s="152" t="e">
        <f t="shared" si="1"/>
        <v>#DIV/0!</v>
      </c>
      <c r="K116" s="50"/>
      <c r="L116" s="50"/>
      <c r="M116" s="49"/>
    </row>
    <row r="117" spans="1:13">
      <c r="A117" s="32">
        <v>110</v>
      </c>
      <c r="B117" s="49"/>
      <c r="C117" s="49"/>
      <c r="D117" s="49"/>
      <c r="E117" s="78"/>
      <c r="F117" s="78"/>
      <c r="G117" s="51"/>
      <c r="H117" s="79"/>
      <c r="I117" s="80"/>
      <c r="J117" s="139" t="e">
        <f t="shared" si="1"/>
        <v>#DIV/0!</v>
      </c>
      <c r="K117" s="50"/>
      <c r="L117" s="50"/>
      <c r="M117" s="49"/>
    </row>
    <row r="118" spans="1:13">
      <c r="A118" s="32">
        <v>111</v>
      </c>
      <c r="B118" s="49"/>
      <c r="C118" s="49"/>
      <c r="D118" s="49"/>
      <c r="E118" s="78"/>
      <c r="F118" s="78"/>
      <c r="G118" s="51"/>
      <c r="H118" s="79"/>
      <c r="I118" s="80"/>
      <c r="J118" s="139" t="e">
        <f t="shared" si="1"/>
        <v>#DIV/0!</v>
      </c>
      <c r="K118" s="50"/>
      <c r="L118" s="50"/>
      <c r="M118" s="49"/>
    </row>
    <row r="119" spans="1:13">
      <c r="A119" s="32">
        <v>112</v>
      </c>
      <c r="B119" s="49"/>
      <c r="C119" s="49"/>
      <c r="D119" s="49"/>
      <c r="E119" s="78"/>
      <c r="F119" s="78"/>
      <c r="G119" s="51"/>
      <c r="H119" s="79"/>
      <c r="I119" s="80"/>
      <c r="J119" s="139" t="e">
        <f t="shared" si="1"/>
        <v>#DIV/0!</v>
      </c>
      <c r="K119" s="50"/>
      <c r="L119" s="50"/>
      <c r="M119" s="49"/>
    </row>
    <row r="120" spans="1:13">
      <c r="A120" s="32">
        <v>113</v>
      </c>
      <c r="B120" s="49"/>
      <c r="C120" s="49"/>
      <c r="D120" s="49"/>
      <c r="E120" s="78"/>
      <c r="F120" s="78"/>
      <c r="G120" s="51"/>
      <c r="H120" s="79"/>
      <c r="I120" s="80"/>
      <c r="J120" s="139" t="e">
        <f t="shared" si="1"/>
        <v>#DIV/0!</v>
      </c>
      <c r="K120" s="50"/>
      <c r="L120" s="50"/>
      <c r="M120" s="49"/>
    </row>
    <row r="121" spans="1:13">
      <c r="A121" s="32">
        <v>114</v>
      </c>
      <c r="B121" s="49"/>
      <c r="C121" s="49"/>
      <c r="D121" s="49"/>
      <c r="E121" s="78"/>
      <c r="F121" s="78"/>
      <c r="G121" s="51"/>
      <c r="H121" s="79"/>
      <c r="I121" s="80"/>
      <c r="J121" s="152" t="e">
        <f t="shared" si="1"/>
        <v>#DIV/0!</v>
      </c>
      <c r="K121" s="50"/>
      <c r="L121" s="50"/>
      <c r="M121" s="49"/>
    </row>
    <row r="122" spans="1:13">
      <c r="A122" s="32">
        <v>115</v>
      </c>
      <c r="B122" s="49"/>
      <c r="C122" s="49"/>
      <c r="D122" s="49"/>
      <c r="E122" s="78"/>
      <c r="F122" s="78"/>
      <c r="G122" s="51"/>
      <c r="H122" s="79"/>
      <c r="I122" s="80"/>
      <c r="J122" s="152" t="e">
        <f t="shared" si="1"/>
        <v>#DIV/0!</v>
      </c>
      <c r="K122" s="50"/>
      <c r="L122" s="50"/>
      <c r="M122" s="49"/>
    </row>
    <row r="123" spans="1:13">
      <c r="A123" s="73">
        <v>116</v>
      </c>
      <c r="B123" s="49"/>
      <c r="C123" s="49"/>
      <c r="D123" s="49"/>
      <c r="E123" s="78"/>
      <c r="F123" s="78"/>
      <c r="G123" s="51"/>
      <c r="H123" s="79"/>
      <c r="I123" s="80"/>
      <c r="J123" s="139" t="e">
        <f t="shared" si="1"/>
        <v>#DIV/0!</v>
      </c>
      <c r="K123" s="50"/>
      <c r="L123" s="50"/>
      <c r="M123" s="49"/>
    </row>
    <row r="124" spans="1:13">
      <c r="A124" s="73">
        <v>117</v>
      </c>
      <c r="B124" s="49"/>
      <c r="C124" s="49"/>
      <c r="D124" s="49"/>
      <c r="E124" s="78"/>
      <c r="F124" s="78"/>
      <c r="G124" s="51"/>
      <c r="H124" s="79"/>
      <c r="I124" s="80"/>
      <c r="J124" s="152" t="e">
        <f t="shared" si="1"/>
        <v>#DIV/0!</v>
      </c>
      <c r="K124" s="50"/>
      <c r="L124" s="50"/>
      <c r="M124" s="49"/>
    </row>
    <row r="125" spans="1:13">
      <c r="A125" s="32">
        <v>118</v>
      </c>
      <c r="B125" s="49"/>
      <c r="C125" s="49"/>
      <c r="D125" s="49"/>
      <c r="E125" s="78"/>
      <c r="F125" s="78"/>
      <c r="G125" s="51"/>
      <c r="H125" s="79"/>
      <c r="I125" s="80"/>
      <c r="J125" s="152" t="e">
        <f t="shared" si="1"/>
        <v>#DIV/0!</v>
      </c>
      <c r="K125" s="50"/>
      <c r="L125" s="50"/>
      <c r="M125" s="49"/>
    </row>
    <row r="126" spans="1:13">
      <c r="A126" s="32">
        <v>119</v>
      </c>
      <c r="B126" s="49"/>
      <c r="C126" s="49"/>
      <c r="D126" s="49"/>
      <c r="E126" s="78"/>
      <c r="F126" s="78"/>
      <c r="G126" s="51"/>
      <c r="H126" s="79"/>
      <c r="I126" s="80"/>
      <c r="J126" s="139" t="e">
        <f t="shared" si="1"/>
        <v>#DIV/0!</v>
      </c>
      <c r="K126" s="50"/>
      <c r="L126" s="50"/>
      <c r="M126" s="49"/>
    </row>
    <row r="127" spans="1:13">
      <c r="A127" s="32">
        <v>120</v>
      </c>
      <c r="B127" s="49"/>
      <c r="C127" s="49"/>
      <c r="D127" s="49"/>
      <c r="E127" s="78"/>
      <c r="F127" s="78"/>
      <c r="G127" s="51"/>
      <c r="H127" s="79"/>
      <c r="I127" s="80"/>
      <c r="J127" s="139" t="e">
        <f t="shared" si="1"/>
        <v>#DIV/0!</v>
      </c>
      <c r="K127" s="50"/>
      <c r="L127" s="50"/>
      <c r="M127" s="49"/>
    </row>
    <row r="128" spans="1:13">
      <c r="A128" s="32">
        <v>121</v>
      </c>
      <c r="B128" s="49"/>
      <c r="C128" s="49"/>
      <c r="D128" s="49"/>
      <c r="E128" s="78"/>
      <c r="F128" s="78"/>
      <c r="G128" s="51"/>
      <c r="H128" s="79"/>
      <c r="I128" s="80"/>
      <c r="J128" s="139" t="e">
        <f t="shared" si="1"/>
        <v>#DIV/0!</v>
      </c>
      <c r="K128" s="50"/>
      <c r="L128" s="50"/>
      <c r="M128" s="49"/>
    </row>
    <row r="129" spans="1:13">
      <c r="A129" s="32">
        <v>122</v>
      </c>
      <c r="B129" s="49"/>
      <c r="C129" s="49"/>
      <c r="D129" s="49"/>
      <c r="E129" s="78"/>
      <c r="F129" s="78"/>
      <c r="G129" s="51"/>
      <c r="H129" s="79"/>
      <c r="I129" s="80"/>
      <c r="J129" s="139" t="e">
        <f t="shared" si="1"/>
        <v>#DIV/0!</v>
      </c>
      <c r="K129" s="50"/>
      <c r="L129" s="50"/>
      <c r="M129" s="49"/>
    </row>
    <row r="130" spans="1:13">
      <c r="A130" s="32">
        <v>123</v>
      </c>
      <c r="B130" s="49"/>
      <c r="C130" s="49"/>
      <c r="D130" s="49"/>
      <c r="E130" s="78"/>
      <c r="F130" s="78"/>
      <c r="G130" s="51"/>
      <c r="H130" s="79"/>
      <c r="I130" s="80"/>
      <c r="J130" s="152" t="e">
        <f t="shared" si="1"/>
        <v>#DIV/0!</v>
      </c>
      <c r="K130" s="50"/>
      <c r="L130" s="50"/>
      <c r="M130" s="49"/>
    </row>
    <row r="131" spans="1:13">
      <c r="A131" s="32">
        <v>124</v>
      </c>
      <c r="B131" s="49"/>
      <c r="C131" s="49"/>
      <c r="D131" s="49"/>
      <c r="E131" s="78"/>
      <c r="F131" s="78"/>
      <c r="G131" s="51"/>
      <c r="H131" s="79"/>
      <c r="I131" s="80"/>
      <c r="J131" s="152" t="e">
        <f t="shared" si="1"/>
        <v>#DIV/0!</v>
      </c>
      <c r="K131" s="50"/>
      <c r="L131" s="50"/>
      <c r="M131" s="49"/>
    </row>
    <row r="132" spans="1:13">
      <c r="A132" s="32">
        <v>125</v>
      </c>
      <c r="B132" s="49"/>
      <c r="C132" s="49"/>
      <c r="D132" s="49"/>
      <c r="E132" s="78"/>
      <c r="F132" s="78"/>
      <c r="G132" s="51"/>
      <c r="H132" s="79"/>
      <c r="I132" s="80"/>
      <c r="J132" s="139" t="e">
        <f t="shared" si="1"/>
        <v>#DIV/0!</v>
      </c>
      <c r="K132" s="50"/>
      <c r="L132" s="50"/>
      <c r="M132" s="49"/>
    </row>
    <row r="133" spans="1:13">
      <c r="A133" s="73">
        <v>126</v>
      </c>
      <c r="B133" s="49"/>
      <c r="C133" s="49"/>
      <c r="D133" s="49"/>
      <c r="E133" s="78"/>
      <c r="F133" s="78"/>
      <c r="G133" s="51"/>
      <c r="H133" s="79"/>
      <c r="I133" s="80"/>
      <c r="J133" s="152" t="e">
        <f t="shared" si="1"/>
        <v>#DIV/0!</v>
      </c>
      <c r="K133" s="50"/>
      <c r="L133" s="50"/>
      <c r="M133" s="49"/>
    </row>
    <row r="134" spans="1:13">
      <c r="A134" s="73">
        <v>127</v>
      </c>
      <c r="B134" s="49"/>
      <c r="C134" s="49"/>
      <c r="D134" s="49"/>
      <c r="E134" s="78"/>
      <c r="F134" s="78"/>
      <c r="G134" s="51"/>
      <c r="H134" s="79"/>
      <c r="I134" s="80"/>
      <c r="J134" s="152" t="e">
        <f t="shared" si="1"/>
        <v>#DIV/0!</v>
      </c>
      <c r="K134" s="50"/>
      <c r="L134" s="50"/>
      <c r="M134" s="49"/>
    </row>
    <row r="135" spans="1:13">
      <c r="A135" s="32">
        <v>128</v>
      </c>
      <c r="B135" s="49"/>
      <c r="C135" s="49"/>
      <c r="D135" s="49"/>
      <c r="E135" s="78"/>
      <c r="F135" s="78"/>
      <c r="G135" s="51"/>
      <c r="H135" s="79"/>
      <c r="I135" s="80"/>
      <c r="J135" s="139" t="e">
        <f t="shared" si="1"/>
        <v>#DIV/0!</v>
      </c>
      <c r="K135" s="50"/>
      <c r="L135" s="50"/>
      <c r="M135" s="49"/>
    </row>
    <row r="136" spans="1:13">
      <c r="A136" s="32">
        <v>129</v>
      </c>
      <c r="B136" s="49"/>
      <c r="C136" s="49"/>
      <c r="D136" s="49"/>
      <c r="E136" s="78"/>
      <c r="F136" s="78"/>
      <c r="G136" s="51"/>
      <c r="H136" s="79"/>
      <c r="I136" s="80"/>
      <c r="J136" s="139" t="e">
        <f t="shared" si="1"/>
        <v>#DIV/0!</v>
      </c>
      <c r="K136" s="50"/>
      <c r="L136" s="50"/>
      <c r="M136" s="49"/>
    </row>
    <row r="137" spans="1:13">
      <c r="A137" s="32">
        <v>130</v>
      </c>
      <c r="B137" s="49"/>
      <c r="C137" s="49"/>
      <c r="D137" s="49"/>
      <c r="E137" s="78"/>
      <c r="F137" s="78"/>
      <c r="G137" s="51"/>
      <c r="H137" s="79"/>
      <c r="I137" s="80"/>
      <c r="J137" s="139" t="e">
        <f t="shared" si="1"/>
        <v>#DIV/0!</v>
      </c>
      <c r="K137" s="50"/>
      <c r="L137" s="50"/>
      <c r="M137" s="49"/>
    </row>
    <row r="138" spans="1:13">
      <c r="A138" s="32">
        <v>131</v>
      </c>
      <c r="B138" s="49"/>
      <c r="C138" s="49"/>
      <c r="D138" s="49"/>
      <c r="E138" s="78"/>
      <c r="F138" s="78"/>
      <c r="G138" s="51"/>
      <c r="H138" s="79"/>
      <c r="I138" s="80"/>
      <c r="J138" s="139" t="e">
        <f t="shared" si="1"/>
        <v>#DIV/0!</v>
      </c>
      <c r="K138" s="50"/>
      <c r="L138" s="50"/>
      <c r="M138" s="49"/>
    </row>
    <row r="139" spans="1:13">
      <c r="A139" s="32">
        <v>132</v>
      </c>
      <c r="B139" s="49"/>
      <c r="C139" s="49"/>
      <c r="D139" s="49"/>
      <c r="E139" s="78"/>
      <c r="F139" s="78"/>
      <c r="G139" s="51"/>
      <c r="H139" s="79"/>
      <c r="I139" s="80"/>
      <c r="J139" s="152" t="e">
        <f t="shared" si="1"/>
        <v>#DIV/0!</v>
      </c>
      <c r="K139" s="50"/>
      <c r="L139" s="50"/>
      <c r="M139" s="49"/>
    </row>
    <row r="140" spans="1:13">
      <c r="A140" s="32">
        <v>133</v>
      </c>
      <c r="B140" s="49"/>
      <c r="C140" s="49"/>
      <c r="D140" s="49"/>
      <c r="E140" s="78"/>
      <c r="F140" s="78"/>
      <c r="G140" s="51"/>
      <c r="H140" s="79"/>
      <c r="I140" s="80"/>
      <c r="J140" s="152" t="e">
        <f t="shared" si="1"/>
        <v>#DIV/0!</v>
      </c>
      <c r="K140" s="50"/>
      <c r="L140" s="50"/>
      <c r="M140" s="49"/>
    </row>
    <row r="141" spans="1:13">
      <c r="A141" s="32">
        <v>134</v>
      </c>
      <c r="B141" s="49"/>
      <c r="C141" s="49"/>
      <c r="D141" s="49"/>
      <c r="E141" s="78"/>
      <c r="F141" s="78"/>
      <c r="G141" s="51"/>
      <c r="H141" s="79"/>
      <c r="I141" s="80"/>
      <c r="J141" s="139" t="e">
        <f t="shared" si="1"/>
        <v>#DIV/0!</v>
      </c>
      <c r="K141" s="50"/>
      <c r="L141" s="50"/>
      <c r="M141" s="49"/>
    </row>
    <row r="142" spans="1:13">
      <c r="A142" s="32">
        <v>135</v>
      </c>
      <c r="B142" s="49"/>
      <c r="C142" s="49"/>
      <c r="D142" s="49"/>
      <c r="E142" s="78"/>
      <c r="F142" s="78"/>
      <c r="G142" s="51"/>
      <c r="H142" s="79"/>
      <c r="I142" s="80"/>
      <c r="J142" s="152" t="e">
        <f t="shared" si="1"/>
        <v>#DIV/0!</v>
      </c>
      <c r="K142" s="50"/>
      <c r="L142" s="50"/>
      <c r="M142" s="49"/>
    </row>
    <row r="143" spans="1:13">
      <c r="A143" s="73">
        <v>136</v>
      </c>
      <c r="B143" s="49"/>
      <c r="C143" s="49"/>
      <c r="D143" s="49"/>
      <c r="E143" s="78"/>
      <c r="F143" s="78"/>
      <c r="G143" s="51"/>
      <c r="H143" s="79"/>
      <c r="I143" s="80"/>
      <c r="J143" s="152" t="e">
        <f t="shared" si="1"/>
        <v>#DIV/0!</v>
      </c>
      <c r="K143" s="50"/>
      <c r="L143" s="50"/>
      <c r="M143" s="49"/>
    </row>
    <row r="144" spans="1:13">
      <c r="A144" s="73">
        <v>137</v>
      </c>
      <c r="B144" s="49"/>
      <c r="C144" s="49"/>
      <c r="D144" s="49"/>
      <c r="E144" s="78"/>
      <c r="F144" s="78"/>
      <c r="G144" s="51"/>
      <c r="H144" s="79"/>
      <c r="I144" s="80"/>
      <c r="J144" s="139" t="e">
        <f t="shared" si="1"/>
        <v>#DIV/0!</v>
      </c>
      <c r="K144" s="50"/>
      <c r="L144" s="50"/>
      <c r="M144" s="49"/>
    </row>
    <row r="145" spans="1:13">
      <c r="A145" s="32">
        <v>138</v>
      </c>
      <c r="B145" s="49"/>
      <c r="C145" s="49"/>
      <c r="D145" s="49"/>
      <c r="E145" s="78"/>
      <c r="F145" s="78"/>
      <c r="G145" s="51"/>
      <c r="H145" s="79"/>
      <c r="I145" s="80"/>
      <c r="J145" s="139" t="e">
        <f t="shared" si="1"/>
        <v>#DIV/0!</v>
      </c>
      <c r="K145" s="50"/>
      <c r="L145" s="50"/>
      <c r="M145" s="49"/>
    </row>
    <row r="146" spans="1:13">
      <c r="A146" s="32">
        <v>139</v>
      </c>
      <c r="B146" s="49"/>
      <c r="C146" s="49"/>
      <c r="D146" s="49"/>
      <c r="E146" s="78"/>
      <c r="F146" s="78"/>
      <c r="G146" s="51"/>
      <c r="H146" s="79"/>
      <c r="I146" s="80"/>
      <c r="J146" s="139" t="e">
        <f t="shared" si="1"/>
        <v>#DIV/0!</v>
      </c>
      <c r="K146" s="50"/>
      <c r="L146" s="50"/>
      <c r="M146" s="49"/>
    </row>
    <row r="147" spans="1:13">
      <c r="A147" s="32">
        <v>140</v>
      </c>
      <c r="B147" s="49"/>
      <c r="C147" s="49"/>
      <c r="D147" s="49"/>
      <c r="E147" s="78"/>
      <c r="F147" s="78"/>
      <c r="G147" s="51"/>
      <c r="H147" s="79"/>
      <c r="I147" s="80"/>
      <c r="J147" s="139" t="e">
        <f t="shared" si="1"/>
        <v>#DIV/0!</v>
      </c>
      <c r="K147" s="50"/>
      <c r="L147" s="50"/>
      <c r="M147" s="49"/>
    </row>
    <row r="148" spans="1:13">
      <c r="A148" s="32">
        <v>141</v>
      </c>
      <c r="B148" s="49"/>
      <c r="C148" s="49"/>
      <c r="D148" s="49"/>
      <c r="E148" s="78"/>
      <c r="F148" s="78"/>
      <c r="G148" s="51"/>
      <c r="H148" s="79"/>
      <c r="I148" s="80"/>
      <c r="J148" s="152" t="e">
        <f t="shared" si="1"/>
        <v>#DIV/0!</v>
      </c>
      <c r="K148" s="50"/>
      <c r="L148" s="50"/>
      <c r="M148" s="49"/>
    </row>
    <row r="149" spans="1:13">
      <c r="A149" s="32">
        <v>142</v>
      </c>
      <c r="B149" s="49"/>
      <c r="C149" s="49"/>
      <c r="D149" s="49"/>
      <c r="E149" s="78"/>
      <c r="F149" s="78"/>
      <c r="G149" s="51"/>
      <c r="H149" s="79"/>
      <c r="I149" s="80"/>
      <c r="J149" s="152" t="e">
        <f t="shared" si="1"/>
        <v>#DIV/0!</v>
      </c>
      <c r="K149" s="50"/>
      <c r="L149" s="50"/>
      <c r="M149" s="49"/>
    </row>
    <row r="150" spans="1:13">
      <c r="A150" s="32">
        <v>143</v>
      </c>
      <c r="B150" s="49"/>
      <c r="C150" s="49"/>
      <c r="D150" s="49"/>
      <c r="E150" s="78"/>
      <c r="F150" s="78"/>
      <c r="G150" s="51"/>
      <c r="H150" s="79"/>
      <c r="I150" s="80"/>
      <c r="J150" s="139" t="e">
        <f t="shared" si="1"/>
        <v>#DIV/0!</v>
      </c>
      <c r="K150" s="50"/>
      <c r="L150" s="50"/>
      <c r="M150" s="49"/>
    </row>
    <row r="151" spans="1:13">
      <c r="A151" s="32">
        <v>144</v>
      </c>
      <c r="B151" s="49"/>
      <c r="C151" s="49"/>
      <c r="D151" s="49"/>
      <c r="E151" s="78"/>
      <c r="F151" s="78"/>
      <c r="G151" s="51"/>
      <c r="H151" s="79"/>
      <c r="I151" s="80"/>
      <c r="J151" s="152" t="e">
        <f t="shared" si="1"/>
        <v>#DIV/0!</v>
      </c>
      <c r="K151" s="50"/>
      <c r="L151" s="50"/>
      <c r="M151" s="49"/>
    </row>
    <row r="152" spans="1:13">
      <c r="A152" s="32">
        <v>145</v>
      </c>
      <c r="B152" s="49"/>
      <c r="C152" s="49"/>
      <c r="D152" s="49"/>
      <c r="E152" s="78"/>
      <c r="F152" s="78"/>
      <c r="G152" s="51"/>
      <c r="H152" s="79"/>
      <c r="I152" s="80"/>
      <c r="J152" s="152" t="e">
        <f t="shared" si="1"/>
        <v>#DIV/0!</v>
      </c>
      <c r="K152" s="50"/>
      <c r="L152" s="50"/>
      <c r="M152" s="49"/>
    </row>
    <row r="153" spans="1:13">
      <c r="A153" s="73">
        <v>146</v>
      </c>
      <c r="B153" s="49"/>
      <c r="C153" s="49"/>
      <c r="D153" s="49"/>
      <c r="E153" s="78"/>
      <c r="F153" s="78"/>
      <c r="G153" s="51"/>
      <c r="H153" s="79"/>
      <c r="I153" s="80"/>
      <c r="J153" s="139" t="e">
        <f t="shared" si="1"/>
        <v>#DIV/0!</v>
      </c>
      <c r="K153" s="50"/>
      <c r="L153" s="50"/>
      <c r="M153" s="49"/>
    </row>
    <row r="154" spans="1:13">
      <c r="A154" s="73">
        <v>147</v>
      </c>
      <c r="B154" s="49"/>
      <c r="C154" s="49"/>
      <c r="D154" s="49"/>
      <c r="E154" s="78"/>
      <c r="F154" s="78"/>
      <c r="G154" s="51"/>
      <c r="H154" s="79"/>
      <c r="I154" s="80"/>
      <c r="J154" s="139" t="e">
        <f t="shared" si="1"/>
        <v>#DIV/0!</v>
      </c>
      <c r="K154" s="50"/>
      <c r="L154" s="50"/>
      <c r="M154" s="49"/>
    </row>
    <row r="155" spans="1:13">
      <c r="A155" s="32">
        <v>148</v>
      </c>
      <c r="B155" s="49"/>
      <c r="C155" s="49"/>
      <c r="D155" s="49"/>
      <c r="E155" s="78"/>
      <c r="F155" s="78"/>
      <c r="G155" s="51"/>
      <c r="H155" s="79"/>
      <c r="I155" s="80"/>
      <c r="J155" s="139" t="e">
        <f t="shared" ref="J155:J218" si="2">H155/I155</f>
        <v>#DIV/0!</v>
      </c>
      <c r="K155" s="50"/>
      <c r="L155" s="50"/>
      <c r="M155" s="49"/>
    </row>
    <row r="156" spans="1:13">
      <c r="A156" s="32">
        <v>149</v>
      </c>
      <c r="B156" s="49"/>
      <c r="C156" s="49"/>
      <c r="D156" s="49"/>
      <c r="E156" s="78"/>
      <c r="F156" s="78"/>
      <c r="G156" s="51"/>
      <c r="H156" s="79"/>
      <c r="I156" s="80"/>
      <c r="J156" s="139" t="e">
        <f t="shared" si="2"/>
        <v>#DIV/0!</v>
      </c>
      <c r="K156" s="50"/>
      <c r="L156" s="50"/>
      <c r="M156" s="49"/>
    </row>
    <row r="157" spans="1:13">
      <c r="A157" s="32">
        <v>150</v>
      </c>
      <c r="B157" s="49"/>
      <c r="C157" s="49"/>
      <c r="D157" s="49"/>
      <c r="E157" s="78"/>
      <c r="F157" s="78"/>
      <c r="G157" s="51"/>
      <c r="H157" s="79"/>
      <c r="I157" s="80"/>
      <c r="J157" s="152" t="e">
        <f t="shared" si="2"/>
        <v>#DIV/0!</v>
      </c>
      <c r="K157" s="50"/>
      <c r="L157" s="50"/>
      <c r="M157" s="49"/>
    </row>
    <row r="158" spans="1:13">
      <c r="A158" s="32">
        <v>151</v>
      </c>
      <c r="B158" s="49"/>
      <c r="C158" s="49"/>
      <c r="D158" s="49"/>
      <c r="E158" s="78"/>
      <c r="F158" s="78"/>
      <c r="G158" s="51"/>
      <c r="H158" s="79"/>
      <c r="I158" s="80"/>
      <c r="J158" s="152" t="e">
        <f t="shared" si="2"/>
        <v>#DIV/0!</v>
      </c>
      <c r="K158" s="50"/>
      <c r="L158" s="50"/>
      <c r="M158" s="49"/>
    </row>
    <row r="159" spans="1:13">
      <c r="A159" s="32">
        <v>152</v>
      </c>
      <c r="B159" s="49"/>
      <c r="C159" s="49"/>
      <c r="D159" s="49"/>
      <c r="E159" s="78"/>
      <c r="F159" s="78"/>
      <c r="G159" s="51"/>
      <c r="H159" s="79"/>
      <c r="I159" s="80"/>
      <c r="J159" s="139" t="e">
        <f t="shared" si="2"/>
        <v>#DIV/0!</v>
      </c>
      <c r="K159" s="50"/>
      <c r="L159" s="50"/>
      <c r="M159" s="49"/>
    </row>
    <row r="160" spans="1:13">
      <c r="A160" s="32">
        <v>153</v>
      </c>
      <c r="B160" s="49"/>
      <c r="C160" s="49"/>
      <c r="D160" s="49"/>
      <c r="E160" s="78"/>
      <c r="F160" s="78"/>
      <c r="G160" s="51"/>
      <c r="H160" s="79"/>
      <c r="I160" s="80"/>
      <c r="J160" s="152" t="e">
        <f t="shared" si="2"/>
        <v>#DIV/0!</v>
      </c>
      <c r="K160" s="50"/>
      <c r="L160" s="50"/>
      <c r="M160" s="49"/>
    </row>
    <row r="161" spans="1:13">
      <c r="A161" s="32">
        <v>154</v>
      </c>
      <c r="B161" s="49"/>
      <c r="C161" s="49"/>
      <c r="D161" s="49"/>
      <c r="E161" s="78"/>
      <c r="F161" s="78"/>
      <c r="G161" s="51"/>
      <c r="H161" s="79"/>
      <c r="I161" s="80"/>
      <c r="J161" s="152" t="e">
        <f t="shared" si="2"/>
        <v>#DIV/0!</v>
      </c>
      <c r="K161" s="50"/>
      <c r="L161" s="50"/>
      <c r="M161" s="49"/>
    </row>
    <row r="162" spans="1:13">
      <c r="A162" s="32">
        <v>155</v>
      </c>
      <c r="B162" s="49"/>
      <c r="C162" s="49"/>
      <c r="D162" s="49"/>
      <c r="E162" s="78"/>
      <c r="F162" s="78"/>
      <c r="G162" s="51"/>
      <c r="H162" s="79"/>
      <c r="I162" s="80"/>
      <c r="J162" s="139" t="e">
        <f t="shared" si="2"/>
        <v>#DIV/0!</v>
      </c>
      <c r="K162" s="50"/>
      <c r="L162" s="50"/>
      <c r="M162" s="49"/>
    </row>
    <row r="163" spans="1:13">
      <c r="A163" s="73">
        <v>156</v>
      </c>
      <c r="B163" s="49"/>
      <c r="C163" s="49"/>
      <c r="D163" s="49"/>
      <c r="E163" s="78"/>
      <c r="F163" s="78"/>
      <c r="G163" s="51"/>
      <c r="H163" s="79"/>
      <c r="I163" s="80"/>
      <c r="J163" s="139" t="e">
        <f t="shared" si="2"/>
        <v>#DIV/0!</v>
      </c>
      <c r="K163" s="50"/>
      <c r="L163" s="50"/>
      <c r="M163" s="49"/>
    </row>
    <row r="164" spans="1:13">
      <c r="A164" s="73">
        <v>157</v>
      </c>
      <c r="B164" s="49"/>
      <c r="C164" s="49"/>
      <c r="D164" s="49"/>
      <c r="E164" s="78"/>
      <c r="F164" s="78"/>
      <c r="G164" s="51"/>
      <c r="H164" s="79"/>
      <c r="I164" s="80"/>
      <c r="J164" s="139" t="e">
        <f t="shared" si="2"/>
        <v>#DIV/0!</v>
      </c>
      <c r="K164" s="50"/>
      <c r="L164" s="50"/>
      <c r="M164" s="49"/>
    </row>
    <row r="165" spans="1:13">
      <c r="A165" s="32">
        <v>158</v>
      </c>
      <c r="B165" s="49"/>
      <c r="C165" s="49"/>
      <c r="D165" s="49"/>
      <c r="E165" s="78"/>
      <c r="F165" s="78"/>
      <c r="G165" s="51"/>
      <c r="H165" s="79"/>
      <c r="I165" s="80"/>
      <c r="J165" s="139" t="e">
        <f t="shared" si="2"/>
        <v>#DIV/0!</v>
      </c>
      <c r="K165" s="50"/>
      <c r="L165" s="50"/>
      <c r="M165" s="49"/>
    </row>
    <row r="166" spans="1:13">
      <c r="A166" s="32">
        <v>159</v>
      </c>
      <c r="B166" s="49"/>
      <c r="C166" s="49"/>
      <c r="D166" s="49"/>
      <c r="E166" s="78"/>
      <c r="F166" s="78"/>
      <c r="G166" s="51"/>
      <c r="H166" s="79"/>
      <c r="I166" s="80"/>
      <c r="J166" s="152" t="e">
        <f t="shared" si="2"/>
        <v>#DIV/0!</v>
      </c>
      <c r="K166" s="50"/>
      <c r="L166" s="50"/>
      <c r="M166" s="49"/>
    </row>
    <row r="167" spans="1:13">
      <c r="A167" s="32">
        <v>160</v>
      </c>
      <c r="B167" s="49"/>
      <c r="C167" s="49"/>
      <c r="D167" s="49"/>
      <c r="E167" s="78"/>
      <c r="F167" s="78"/>
      <c r="G167" s="51"/>
      <c r="H167" s="79"/>
      <c r="I167" s="80"/>
      <c r="J167" s="152" t="e">
        <f t="shared" si="2"/>
        <v>#DIV/0!</v>
      </c>
      <c r="K167" s="50"/>
      <c r="L167" s="50"/>
      <c r="M167" s="49"/>
    </row>
    <row r="168" spans="1:13">
      <c r="A168" s="32">
        <v>161</v>
      </c>
      <c r="B168" s="49"/>
      <c r="C168" s="49"/>
      <c r="D168" s="49"/>
      <c r="E168" s="78"/>
      <c r="F168" s="78"/>
      <c r="G168" s="51"/>
      <c r="H168" s="79"/>
      <c r="I168" s="80"/>
      <c r="J168" s="139" t="e">
        <f t="shared" si="2"/>
        <v>#DIV/0!</v>
      </c>
      <c r="K168" s="50"/>
      <c r="L168" s="50"/>
      <c r="M168" s="49"/>
    </row>
    <row r="169" spans="1:13">
      <c r="A169" s="32">
        <v>162</v>
      </c>
      <c r="B169" s="49"/>
      <c r="C169" s="49"/>
      <c r="D169" s="49"/>
      <c r="E169" s="78"/>
      <c r="F169" s="78"/>
      <c r="G169" s="51"/>
      <c r="H169" s="79"/>
      <c r="I169" s="80"/>
      <c r="J169" s="152" t="e">
        <f t="shared" si="2"/>
        <v>#DIV/0!</v>
      </c>
      <c r="K169" s="50"/>
      <c r="L169" s="50"/>
      <c r="M169" s="49"/>
    </row>
    <row r="170" spans="1:13">
      <c r="A170" s="32">
        <v>163</v>
      </c>
      <c r="B170" s="49"/>
      <c r="C170" s="49"/>
      <c r="D170" s="49"/>
      <c r="E170" s="78"/>
      <c r="F170" s="78"/>
      <c r="G170" s="51"/>
      <c r="H170" s="79"/>
      <c r="I170" s="80"/>
      <c r="J170" s="152" t="e">
        <f t="shared" si="2"/>
        <v>#DIV/0!</v>
      </c>
      <c r="K170" s="50"/>
      <c r="L170" s="50"/>
      <c r="M170" s="49"/>
    </row>
    <row r="171" spans="1:13">
      <c r="A171" s="32">
        <v>164</v>
      </c>
      <c r="B171" s="49"/>
      <c r="C171" s="49"/>
      <c r="D171" s="49"/>
      <c r="E171" s="78"/>
      <c r="F171" s="78"/>
      <c r="G171" s="51"/>
      <c r="H171" s="79"/>
      <c r="I171" s="80"/>
      <c r="J171" s="139" t="e">
        <f t="shared" si="2"/>
        <v>#DIV/0!</v>
      </c>
      <c r="K171" s="50"/>
      <c r="L171" s="50"/>
      <c r="M171" s="49"/>
    </row>
    <row r="172" spans="1:13">
      <c r="A172" s="32">
        <v>165</v>
      </c>
      <c r="B172" s="49"/>
      <c r="C172" s="49"/>
      <c r="D172" s="49"/>
      <c r="E172" s="78"/>
      <c r="F172" s="78"/>
      <c r="G172" s="51"/>
      <c r="H172" s="79"/>
      <c r="I172" s="80"/>
      <c r="J172" s="139" t="e">
        <f t="shared" si="2"/>
        <v>#DIV/0!</v>
      </c>
      <c r="K172" s="50"/>
      <c r="L172" s="50"/>
      <c r="M172" s="49"/>
    </row>
    <row r="173" spans="1:13">
      <c r="A173" s="73">
        <v>166</v>
      </c>
      <c r="B173" s="49"/>
      <c r="C173" s="49"/>
      <c r="D173" s="49"/>
      <c r="E173" s="78"/>
      <c r="F173" s="78"/>
      <c r="G173" s="51"/>
      <c r="H173" s="79"/>
      <c r="I173" s="80"/>
      <c r="J173" s="139" t="e">
        <f t="shared" si="2"/>
        <v>#DIV/0!</v>
      </c>
      <c r="K173" s="50"/>
      <c r="L173" s="50"/>
      <c r="M173" s="49"/>
    </row>
    <row r="174" spans="1:13">
      <c r="A174" s="73">
        <v>167</v>
      </c>
      <c r="B174" s="49"/>
      <c r="C174" s="49"/>
      <c r="D174" s="49"/>
      <c r="E174" s="78"/>
      <c r="F174" s="78"/>
      <c r="G174" s="51"/>
      <c r="H174" s="79"/>
      <c r="I174" s="80"/>
      <c r="J174" s="139" t="e">
        <f t="shared" si="2"/>
        <v>#DIV/0!</v>
      </c>
      <c r="K174" s="50"/>
      <c r="L174" s="50"/>
      <c r="M174" s="49"/>
    </row>
    <row r="175" spans="1:13">
      <c r="A175" s="32">
        <v>168</v>
      </c>
      <c r="B175" s="49"/>
      <c r="C175" s="49"/>
      <c r="D175" s="49"/>
      <c r="E175" s="78"/>
      <c r="F175" s="78"/>
      <c r="G175" s="51"/>
      <c r="H175" s="79"/>
      <c r="I175" s="80"/>
      <c r="J175" s="152" t="e">
        <f t="shared" si="2"/>
        <v>#DIV/0!</v>
      </c>
      <c r="K175" s="50"/>
      <c r="L175" s="50"/>
      <c r="M175" s="49"/>
    </row>
    <row r="176" spans="1:13">
      <c r="A176" s="32">
        <v>169</v>
      </c>
      <c r="B176" s="49"/>
      <c r="C176" s="49"/>
      <c r="D176" s="49"/>
      <c r="E176" s="78"/>
      <c r="F176" s="78"/>
      <c r="G176" s="51"/>
      <c r="H176" s="79"/>
      <c r="I176" s="80"/>
      <c r="J176" s="152" t="e">
        <f t="shared" si="2"/>
        <v>#DIV/0!</v>
      </c>
      <c r="K176" s="50"/>
      <c r="L176" s="50"/>
      <c r="M176" s="49"/>
    </row>
    <row r="177" spans="1:13">
      <c r="A177" s="32">
        <v>170</v>
      </c>
      <c r="B177" s="49"/>
      <c r="C177" s="49"/>
      <c r="D177" s="49"/>
      <c r="E177" s="78"/>
      <c r="F177" s="78"/>
      <c r="G177" s="51"/>
      <c r="H177" s="79"/>
      <c r="I177" s="80"/>
      <c r="J177" s="139" t="e">
        <f t="shared" si="2"/>
        <v>#DIV/0!</v>
      </c>
      <c r="K177" s="50"/>
      <c r="L177" s="50"/>
      <c r="M177" s="49"/>
    </row>
    <row r="178" spans="1:13">
      <c r="A178" s="32">
        <v>171</v>
      </c>
      <c r="B178" s="49"/>
      <c r="C178" s="49"/>
      <c r="D178" s="49"/>
      <c r="E178" s="78"/>
      <c r="F178" s="78"/>
      <c r="G178" s="51"/>
      <c r="H178" s="79"/>
      <c r="I178" s="80"/>
      <c r="J178" s="152" t="e">
        <f t="shared" si="2"/>
        <v>#DIV/0!</v>
      </c>
      <c r="K178" s="50"/>
      <c r="L178" s="50"/>
      <c r="M178" s="49"/>
    </row>
    <row r="179" spans="1:13">
      <c r="A179" s="32">
        <v>172</v>
      </c>
      <c r="B179" s="49"/>
      <c r="C179" s="49"/>
      <c r="D179" s="49"/>
      <c r="E179" s="78"/>
      <c r="F179" s="78"/>
      <c r="G179" s="51"/>
      <c r="H179" s="79"/>
      <c r="I179" s="80"/>
      <c r="J179" s="152" t="e">
        <f t="shared" si="2"/>
        <v>#DIV/0!</v>
      </c>
      <c r="K179" s="50"/>
      <c r="L179" s="50"/>
      <c r="M179" s="49"/>
    </row>
    <row r="180" spans="1:13">
      <c r="A180" s="32">
        <v>173</v>
      </c>
      <c r="B180" s="49"/>
      <c r="C180" s="49"/>
      <c r="D180" s="49"/>
      <c r="E180" s="78"/>
      <c r="F180" s="78"/>
      <c r="G180" s="51"/>
      <c r="H180" s="79"/>
      <c r="I180" s="80"/>
      <c r="J180" s="139" t="e">
        <f t="shared" si="2"/>
        <v>#DIV/0!</v>
      </c>
      <c r="K180" s="50"/>
      <c r="L180" s="50"/>
      <c r="M180" s="49"/>
    </row>
    <row r="181" spans="1:13">
      <c r="A181" s="32">
        <v>174</v>
      </c>
      <c r="B181" s="49"/>
      <c r="C181" s="49"/>
      <c r="D181" s="49"/>
      <c r="E181" s="78"/>
      <c r="F181" s="78"/>
      <c r="G181" s="51"/>
      <c r="H181" s="79"/>
      <c r="I181" s="80"/>
      <c r="J181" s="139" t="e">
        <f t="shared" si="2"/>
        <v>#DIV/0!</v>
      </c>
      <c r="K181" s="50"/>
      <c r="L181" s="50"/>
      <c r="M181" s="49"/>
    </row>
    <row r="182" spans="1:13">
      <c r="A182" s="32">
        <v>175</v>
      </c>
      <c r="B182" s="49"/>
      <c r="C182" s="49"/>
      <c r="D182" s="49"/>
      <c r="E182" s="78"/>
      <c r="F182" s="78"/>
      <c r="G182" s="51"/>
      <c r="H182" s="79"/>
      <c r="I182" s="80"/>
      <c r="J182" s="139" t="e">
        <f t="shared" si="2"/>
        <v>#DIV/0!</v>
      </c>
      <c r="K182" s="50"/>
      <c r="L182" s="50"/>
      <c r="M182" s="49"/>
    </row>
    <row r="183" spans="1:13">
      <c r="A183" s="73">
        <v>176</v>
      </c>
      <c r="B183" s="49"/>
      <c r="C183" s="49"/>
      <c r="D183" s="49"/>
      <c r="E183" s="78"/>
      <c r="F183" s="78"/>
      <c r="G183" s="51"/>
      <c r="H183" s="79"/>
      <c r="I183" s="80"/>
      <c r="J183" s="139" t="e">
        <f t="shared" si="2"/>
        <v>#DIV/0!</v>
      </c>
      <c r="K183" s="50"/>
      <c r="L183" s="50"/>
      <c r="M183" s="49"/>
    </row>
    <row r="184" spans="1:13">
      <c r="A184" s="73">
        <v>177</v>
      </c>
      <c r="B184" s="49"/>
      <c r="C184" s="49"/>
      <c r="D184" s="49"/>
      <c r="E184" s="78"/>
      <c r="F184" s="78"/>
      <c r="G184" s="51"/>
      <c r="H184" s="79"/>
      <c r="I184" s="80"/>
      <c r="J184" s="152" t="e">
        <f t="shared" si="2"/>
        <v>#DIV/0!</v>
      </c>
      <c r="K184" s="50"/>
      <c r="L184" s="50"/>
      <c r="M184" s="49"/>
    </row>
    <row r="185" spans="1:13">
      <c r="A185" s="32">
        <v>178</v>
      </c>
      <c r="B185" s="49"/>
      <c r="C185" s="49"/>
      <c r="D185" s="49"/>
      <c r="E185" s="78"/>
      <c r="F185" s="78"/>
      <c r="G185" s="51"/>
      <c r="H185" s="79"/>
      <c r="I185" s="80"/>
      <c r="J185" s="152" t="e">
        <f t="shared" si="2"/>
        <v>#DIV/0!</v>
      </c>
      <c r="K185" s="50"/>
      <c r="L185" s="50"/>
      <c r="M185" s="49"/>
    </row>
    <row r="186" spans="1:13">
      <c r="A186" s="32">
        <v>179</v>
      </c>
      <c r="B186" s="49"/>
      <c r="C186" s="49"/>
      <c r="D186" s="49"/>
      <c r="E186" s="78"/>
      <c r="F186" s="78"/>
      <c r="G186" s="51"/>
      <c r="H186" s="79"/>
      <c r="I186" s="80"/>
      <c r="J186" s="139" t="e">
        <f t="shared" si="2"/>
        <v>#DIV/0!</v>
      </c>
      <c r="K186" s="50"/>
      <c r="L186" s="50"/>
      <c r="M186" s="49"/>
    </row>
    <row r="187" spans="1:13">
      <c r="A187" s="32">
        <v>180</v>
      </c>
      <c r="B187" s="49"/>
      <c r="C187" s="49"/>
      <c r="D187" s="49"/>
      <c r="E187" s="78"/>
      <c r="F187" s="78"/>
      <c r="G187" s="51"/>
      <c r="H187" s="79"/>
      <c r="I187" s="80"/>
      <c r="J187" s="152" t="e">
        <f t="shared" si="2"/>
        <v>#DIV/0!</v>
      </c>
      <c r="K187" s="50"/>
      <c r="L187" s="50"/>
      <c r="M187" s="49"/>
    </row>
    <row r="188" spans="1:13">
      <c r="A188" s="32">
        <v>181</v>
      </c>
      <c r="B188" s="49"/>
      <c r="C188" s="49"/>
      <c r="D188" s="49"/>
      <c r="E188" s="78"/>
      <c r="F188" s="78"/>
      <c r="G188" s="51"/>
      <c r="H188" s="79"/>
      <c r="I188" s="80"/>
      <c r="J188" s="152" t="e">
        <f t="shared" si="2"/>
        <v>#DIV/0!</v>
      </c>
      <c r="K188" s="50"/>
      <c r="L188" s="50"/>
      <c r="M188" s="49"/>
    </row>
    <row r="189" spans="1:13">
      <c r="A189" s="32">
        <v>182</v>
      </c>
      <c r="B189" s="49"/>
      <c r="C189" s="49"/>
      <c r="D189" s="49"/>
      <c r="E189" s="78"/>
      <c r="F189" s="78"/>
      <c r="G189" s="51"/>
      <c r="H189" s="79"/>
      <c r="I189" s="80"/>
      <c r="J189" s="139" t="e">
        <f t="shared" si="2"/>
        <v>#DIV/0!</v>
      </c>
      <c r="K189" s="50"/>
      <c r="L189" s="50"/>
      <c r="M189" s="49"/>
    </row>
    <row r="190" spans="1:13">
      <c r="A190" s="32">
        <v>183</v>
      </c>
      <c r="B190" s="49"/>
      <c r="C190" s="49"/>
      <c r="D190" s="49"/>
      <c r="E190" s="78"/>
      <c r="F190" s="78"/>
      <c r="G190" s="51"/>
      <c r="H190" s="79"/>
      <c r="I190" s="80"/>
      <c r="J190" s="139" t="e">
        <f t="shared" si="2"/>
        <v>#DIV/0!</v>
      </c>
      <c r="K190" s="50"/>
      <c r="L190" s="50"/>
      <c r="M190" s="49"/>
    </row>
    <row r="191" spans="1:13">
      <c r="A191" s="32">
        <v>184</v>
      </c>
      <c r="B191" s="49"/>
      <c r="C191" s="49"/>
      <c r="D191" s="49"/>
      <c r="E191" s="78"/>
      <c r="F191" s="78"/>
      <c r="G191" s="51"/>
      <c r="H191" s="79"/>
      <c r="I191" s="80"/>
      <c r="J191" s="139" t="e">
        <f t="shared" si="2"/>
        <v>#DIV/0!</v>
      </c>
      <c r="K191" s="50"/>
      <c r="L191" s="50"/>
      <c r="M191" s="49"/>
    </row>
    <row r="192" spans="1:13">
      <c r="A192" s="32">
        <v>185</v>
      </c>
      <c r="B192" s="49"/>
      <c r="C192" s="49"/>
      <c r="D192" s="49"/>
      <c r="E192" s="78"/>
      <c r="F192" s="78"/>
      <c r="G192" s="51"/>
      <c r="H192" s="79"/>
      <c r="I192" s="80"/>
      <c r="J192" s="139" t="e">
        <f t="shared" si="2"/>
        <v>#DIV/0!</v>
      </c>
      <c r="K192" s="50"/>
      <c r="L192" s="50"/>
      <c r="M192" s="49"/>
    </row>
    <row r="193" spans="1:13">
      <c r="A193" s="73">
        <v>186</v>
      </c>
      <c r="B193" s="49"/>
      <c r="C193" s="49"/>
      <c r="D193" s="49"/>
      <c r="E193" s="78"/>
      <c r="F193" s="78"/>
      <c r="G193" s="51"/>
      <c r="H193" s="79"/>
      <c r="I193" s="80"/>
      <c r="J193" s="152" t="e">
        <f t="shared" si="2"/>
        <v>#DIV/0!</v>
      </c>
      <c r="K193" s="50"/>
      <c r="L193" s="50"/>
      <c r="M193" s="49"/>
    </row>
    <row r="194" spans="1:13">
      <c r="A194" s="73">
        <v>187</v>
      </c>
      <c r="B194" s="49"/>
      <c r="C194" s="49"/>
      <c r="D194" s="49"/>
      <c r="E194" s="78"/>
      <c r="F194" s="78"/>
      <c r="G194" s="51"/>
      <c r="H194" s="79"/>
      <c r="I194" s="80"/>
      <c r="J194" s="152" t="e">
        <f t="shared" si="2"/>
        <v>#DIV/0!</v>
      </c>
      <c r="K194" s="50"/>
      <c r="L194" s="50"/>
      <c r="M194" s="49"/>
    </row>
    <row r="195" spans="1:13">
      <c r="A195" s="32">
        <v>188</v>
      </c>
      <c r="B195" s="49"/>
      <c r="C195" s="49"/>
      <c r="D195" s="49"/>
      <c r="E195" s="78"/>
      <c r="F195" s="78"/>
      <c r="G195" s="51"/>
      <c r="H195" s="79"/>
      <c r="I195" s="80"/>
      <c r="J195" s="139" t="e">
        <f t="shared" si="2"/>
        <v>#DIV/0!</v>
      </c>
      <c r="K195" s="50"/>
      <c r="L195" s="50"/>
      <c r="M195" s="49"/>
    </row>
    <row r="196" spans="1:13">
      <c r="A196" s="32">
        <v>189</v>
      </c>
      <c r="B196" s="49"/>
      <c r="C196" s="49"/>
      <c r="D196" s="49"/>
      <c r="E196" s="78"/>
      <c r="F196" s="78"/>
      <c r="G196" s="51"/>
      <c r="H196" s="79"/>
      <c r="I196" s="80"/>
      <c r="J196" s="152" t="e">
        <f t="shared" si="2"/>
        <v>#DIV/0!</v>
      </c>
      <c r="K196" s="50"/>
      <c r="L196" s="50"/>
      <c r="M196" s="49"/>
    </row>
    <row r="197" spans="1:13">
      <c r="A197" s="32">
        <v>190</v>
      </c>
      <c r="B197" s="49"/>
      <c r="C197" s="49"/>
      <c r="D197" s="49"/>
      <c r="E197" s="78"/>
      <c r="F197" s="78"/>
      <c r="G197" s="51"/>
      <c r="H197" s="79"/>
      <c r="I197" s="80"/>
      <c r="J197" s="152" t="e">
        <f t="shared" si="2"/>
        <v>#DIV/0!</v>
      </c>
      <c r="K197" s="50"/>
      <c r="L197" s="50"/>
      <c r="M197" s="49"/>
    </row>
    <row r="198" spans="1:13">
      <c r="A198" s="32">
        <v>191</v>
      </c>
      <c r="B198" s="49"/>
      <c r="C198" s="49"/>
      <c r="D198" s="49"/>
      <c r="E198" s="78"/>
      <c r="F198" s="78"/>
      <c r="G198" s="51"/>
      <c r="H198" s="79"/>
      <c r="I198" s="80"/>
      <c r="J198" s="139" t="e">
        <f t="shared" si="2"/>
        <v>#DIV/0!</v>
      </c>
      <c r="K198" s="50"/>
      <c r="L198" s="50"/>
      <c r="M198" s="49"/>
    </row>
    <row r="199" spans="1:13">
      <c r="A199" s="32">
        <v>192</v>
      </c>
      <c r="B199" s="49"/>
      <c r="C199" s="49"/>
      <c r="D199" s="49"/>
      <c r="E199" s="78"/>
      <c r="F199" s="78"/>
      <c r="G199" s="51"/>
      <c r="H199" s="79"/>
      <c r="I199" s="80"/>
      <c r="J199" s="139" t="e">
        <f t="shared" si="2"/>
        <v>#DIV/0!</v>
      </c>
      <c r="K199" s="50"/>
      <c r="L199" s="50"/>
      <c r="M199" s="49"/>
    </row>
    <row r="200" spans="1:13">
      <c r="A200" s="32">
        <v>193</v>
      </c>
      <c r="B200" s="49"/>
      <c r="C200" s="49"/>
      <c r="D200" s="49"/>
      <c r="E200" s="78"/>
      <c r="F200" s="78"/>
      <c r="G200" s="51"/>
      <c r="H200" s="79"/>
      <c r="I200" s="80"/>
      <c r="J200" s="139" t="e">
        <f t="shared" si="2"/>
        <v>#DIV/0!</v>
      </c>
      <c r="K200" s="50"/>
      <c r="L200" s="50"/>
      <c r="M200" s="49"/>
    </row>
    <row r="201" spans="1:13">
      <c r="A201" s="32">
        <v>194</v>
      </c>
      <c r="B201" s="49"/>
      <c r="C201" s="49"/>
      <c r="D201" s="49"/>
      <c r="E201" s="78"/>
      <c r="F201" s="78"/>
      <c r="G201" s="51"/>
      <c r="H201" s="79"/>
      <c r="I201" s="80"/>
      <c r="J201" s="139" t="e">
        <f t="shared" si="2"/>
        <v>#DIV/0!</v>
      </c>
      <c r="K201" s="50"/>
      <c r="L201" s="50"/>
      <c r="M201" s="49"/>
    </row>
    <row r="202" spans="1:13">
      <c r="A202" s="32">
        <v>195</v>
      </c>
      <c r="B202" s="49"/>
      <c r="C202" s="49"/>
      <c r="D202" s="49"/>
      <c r="E202" s="78"/>
      <c r="F202" s="78"/>
      <c r="G202" s="51"/>
      <c r="H202" s="79"/>
      <c r="I202" s="80"/>
      <c r="J202" s="152" t="e">
        <f t="shared" si="2"/>
        <v>#DIV/0!</v>
      </c>
      <c r="K202" s="50"/>
      <c r="L202" s="50"/>
      <c r="M202" s="49"/>
    </row>
    <row r="203" spans="1:13">
      <c r="A203" s="73">
        <v>196</v>
      </c>
      <c r="B203" s="49"/>
      <c r="C203" s="49"/>
      <c r="D203" s="49"/>
      <c r="E203" s="78"/>
      <c r="F203" s="78"/>
      <c r="G203" s="51"/>
      <c r="H203" s="79"/>
      <c r="I203" s="80"/>
      <c r="J203" s="152" t="e">
        <f t="shared" si="2"/>
        <v>#DIV/0!</v>
      </c>
      <c r="K203" s="50"/>
      <c r="L203" s="50"/>
      <c r="M203" s="49"/>
    </row>
    <row r="204" spans="1:13">
      <c r="A204" s="73">
        <v>197</v>
      </c>
      <c r="B204" s="49"/>
      <c r="C204" s="49"/>
      <c r="D204" s="49"/>
      <c r="E204" s="78"/>
      <c r="F204" s="78"/>
      <c r="G204" s="51"/>
      <c r="H204" s="79"/>
      <c r="I204" s="80"/>
      <c r="J204" s="139" t="e">
        <f t="shared" si="2"/>
        <v>#DIV/0!</v>
      </c>
      <c r="K204" s="50"/>
      <c r="L204" s="50"/>
      <c r="M204" s="49"/>
    </row>
    <row r="205" spans="1:13">
      <c r="A205" s="32">
        <v>198</v>
      </c>
      <c r="B205" s="49"/>
      <c r="C205" s="49"/>
      <c r="D205" s="49"/>
      <c r="E205" s="78"/>
      <c r="F205" s="78"/>
      <c r="G205" s="51"/>
      <c r="H205" s="79"/>
      <c r="I205" s="80"/>
      <c r="J205" s="152" t="e">
        <f t="shared" si="2"/>
        <v>#DIV/0!</v>
      </c>
      <c r="K205" s="50"/>
      <c r="L205" s="50"/>
      <c r="M205" s="49"/>
    </row>
    <row r="206" spans="1:13">
      <c r="A206" s="32">
        <v>199</v>
      </c>
      <c r="B206" s="49"/>
      <c r="C206" s="49"/>
      <c r="D206" s="49"/>
      <c r="E206" s="78"/>
      <c r="F206" s="78"/>
      <c r="G206" s="51"/>
      <c r="H206" s="79"/>
      <c r="I206" s="80"/>
      <c r="J206" s="152" t="e">
        <f t="shared" si="2"/>
        <v>#DIV/0!</v>
      </c>
      <c r="K206" s="50"/>
      <c r="L206" s="50"/>
      <c r="M206" s="49"/>
    </row>
    <row r="207" spans="1:13">
      <c r="A207" s="32">
        <v>200</v>
      </c>
      <c r="B207" s="49"/>
      <c r="C207" s="49"/>
      <c r="D207" s="49"/>
      <c r="E207" s="78"/>
      <c r="F207" s="78"/>
      <c r="G207" s="51"/>
      <c r="H207" s="79"/>
      <c r="I207" s="80"/>
      <c r="J207" s="139" t="e">
        <f t="shared" si="2"/>
        <v>#DIV/0!</v>
      </c>
      <c r="K207" s="50"/>
      <c r="L207" s="50"/>
      <c r="M207" s="49"/>
    </row>
    <row r="208" spans="1:13">
      <c r="A208" s="32">
        <v>201</v>
      </c>
      <c r="B208" s="49"/>
      <c r="C208" s="49"/>
      <c r="D208" s="49"/>
      <c r="E208" s="78"/>
      <c r="F208" s="78"/>
      <c r="G208" s="51"/>
      <c r="H208" s="79"/>
      <c r="I208" s="80"/>
      <c r="J208" s="139" t="e">
        <f t="shared" si="2"/>
        <v>#DIV/0!</v>
      </c>
      <c r="K208" s="50"/>
      <c r="L208" s="50"/>
      <c r="M208" s="49"/>
    </row>
    <row r="209" spans="1:13">
      <c r="A209" s="32">
        <v>202</v>
      </c>
      <c r="B209" s="49"/>
      <c r="C209" s="49"/>
      <c r="D209" s="49"/>
      <c r="E209" s="78"/>
      <c r="F209" s="78"/>
      <c r="G209" s="51"/>
      <c r="H209" s="79"/>
      <c r="I209" s="80"/>
      <c r="J209" s="139" t="e">
        <f t="shared" si="2"/>
        <v>#DIV/0!</v>
      </c>
      <c r="K209" s="50"/>
      <c r="L209" s="50"/>
      <c r="M209" s="49"/>
    </row>
    <row r="210" spans="1:13">
      <c r="A210" s="32">
        <v>203</v>
      </c>
      <c r="B210" s="49"/>
      <c r="C210" s="49"/>
      <c r="D210" s="49"/>
      <c r="E210" s="78"/>
      <c r="F210" s="78"/>
      <c r="G210" s="51"/>
      <c r="H210" s="79"/>
      <c r="I210" s="80"/>
      <c r="J210" s="139" t="e">
        <f t="shared" si="2"/>
        <v>#DIV/0!</v>
      </c>
      <c r="K210" s="50"/>
      <c r="L210" s="50"/>
      <c r="M210" s="49"/>
    </row>
    <row r="211" spans="1:13">
      <c r="A211" s="32">
        <v>204</v>
      </c>
      <c r="B211" s="49"/>
      <c r="C211" s="49"/>
      <c r="D211" s="49"/>
      <c r="E211" s="78"/>
      <c r="F211" s="78"/>
      <c r="G211" s="51"/>
      <c r="H211" s="79"/>
      <c r="I211" s="80"/>
      <c r="J211" s="152" t="e">
        <f t="shared" si="2"/>
        <v>#DIV/0!</v>
      </c>
      <c r="K211" s="50"/>
      <c r="L211" s="50"/>
      <c r="M211" s="49"/>
    </row>
    <row r="212" spans="1:13">
      <c r="A212" s="32">
        <v>205</v>
      </c>
      <c r="B212" s="49"/>
      <c r="C212" s="49"/>
      <c r="D212" s="49"/>
      <c r="E212" s="78"/>
      <c r="F212" s="78"/>
      <c r="G212" s="51"/>
      <c r="H212" s="79"/>
      <c r="I212" s="80"/>
      <c r="J212" s="152" t="e">
        <f t="shared" si="2"/>
        <v>#DIV/0!</v>
      </c>
      <c r="K212" s="50"/>
      <c r="L212" s="50"/>
      <c r="M212" s="49"/>
    </row>
    <row r="213" spans="1:13">
      <c r="A213" s="73">
        <v>206</v>
      </c>
      <c r="B213" s="49"/>
      <c r="C213" s="49"/>
      <c r="D213" s="49"/>
      <c r="E213" s="78"/>
      <c r="F213" s="78"/>
      <c r="G213" s="51"/>
      <c r="H213" s="79"/>
      <c r="I213" s="80"/>
      <c r="J213" s="139" t="e">
        <f t="shared" si="2"/>
        <v>#DIV/0!</v>
      </c>
      <c r="K213" s="50"/>
      <c r="L213" s="50"/>
      <c r="M213" s="49"/>
    </row>
    <row r="214" spans="1:13">
      <c r="A214" s="73">
        <v>207</v>
      </c>
      <c r="B214" s="49"/>
      <c r="C214" s="49"/>
      <c r="D214" s="49"/>
      <c r="E214" s="78"/>
      <c r="F214" s="78"/>
      <c r="G214" s="51"/>
      <c r="H214" s="79"/>
      <c r="I214" s="80"/>
      <c r="J214" s="152" t="e">
        <f t="shared" si="2"/>
        <v>#DIV/0!</v>
      </c>
      <c r="K214" s="50"/>
      <c r="L214" s="50"/>
      <c r="M214" s="49"/>
    </row>
    <row r="215" spans="1:13">
      <c r="A215" s="32">
        <v>208</v>
      </c>
      <c r="B215" s="49"/>
      <c r="C215" s="49"/>
      <c r="D215" s="49"/>
      <c r="E215" s="78"/>
      <c r="F215" s="78"/>
      <c r="G215" s="51"/>
      <c r="H215" s="79"/>
      <c r="I215" s="80"/>
      <c r="J215" s="152" t="e">
        <f t="shared" si="2"/>
        <v>#DIV/0!</v>
      </c>
      <c r="K215" s="50"/>
      <c r="L215" s="50"/>
      <c r="M215" s="49"/>
    </row>
    <row r="216" spans="1:13">
      <c r="A216" s="32">
        <v>209</v>
      </c>
      <c r="B216" s="49"/>
      <c r="C216" s="49"/>
      <c r="D216" s="49"/>
      <c r="E216" s="78"/>
      <c r="F216" s="78"/>
      <c r="G216" s="51"/>
      <c r="H216" s="79"/>
      <c r="I216" s="80"/>
      <c r="J216" s="139" t="e">
        <f t="shared" si="2"/>
        <v>#DIV/0!</v>
      </c>
      <c r="K216" s="50"/>
      <c r="L216" s="50"/>
      <c r="M216" s="49"/>
    </row>
    <row r="217" spans="1:13">
      <c r="A217" s="32">
        <v>210</v>
      </c>
      <c r="B217" s="49"/>
      <c r="C217" s="49"/>
      <c r="D217" s="49"/>
      <c r="E217" s="78"/>
      <c r="F217" s="78"/>
      <c r="G217" s="51"/>
      <c r="H217" s="79"/>
      <c r="I217" s="80"/>
      <c r="J217" s="139" t="e">
        <f t="shared" si="2"/>
        <v>#DIV/0!</v>
      </c>
      <c r="K217" s="50"/>
      <c r="L217" s="50"/>
      <c r="M217" s="49"/>
    </row>
    <row r="218" spans="1:13">
      <c r="A218" s="32">
        <v>211</v>
      </c>
      <c r="B218" s="49"/>
      <c r="C218" s="49"/>
      <c r="D218" s="49"/>
      <c r="E218" s="78"/>
      <c r="F218" s="78"/>
      <c r="G218" s="51"/>
      <c r="H218" s="79"/>
      <c r="I218" s="80"/>
      <c r="J218" s="139" t="e">
        <f t="shared" si="2"/>
        <v>#DIV/0!</v>
      </c>
      <c r="K218" s="50"/>
      <c r="L218" s="50"/>
      <c r="M218" s="49"/>
    </row>
    <row r="219" spans="1:13">
      <c r="A219" s="32">
        <v>212</v>
      </c>
      <c r="B219" s="49"/>
      <c r="C219" s="49"/>
      <c r="D219" s="49"/>
      <c r="E219" s="78"/>
      <c r="F219" s="78"/>
      <c r="G219" s="51"/>
      <c r="H219" s="79"/>
      <c r="I219" s="80"/>
      <c r="J219" s="139" t="e">
        <f t="shared" ref="J219:J282" si="3">H219/I219</f>
        <v>#DIV/0!</v>
      </c>
      <c r="K219" s="50"/>
      <c r="L219" s="50"/>
      <c r="M219" s="49"/>
    </row>
    <row r="220" spans="1:13">
      <c r="A220" s="32">
        <v>213</v>
      </c>
      <c r="B220" s="49"/>
      <c r="C220" s="49"/>
      <c r="D220" s="49"/>
      <c r="E220" s="78"/>
      <c r="F220" s="78"/>
      <c r="G220" s="51"/>
      <c r="H220" s="79"/>
      <c r="I220" s="80"/>
      <c r="J220" s="152" t="e">
        <f t="shared" si="3"/>
        <v>#DIV/0!</v>
      </c>
      <c r="K220" s="50"/>
      <c r="L220" s="50"/>
      <c r="M220" s="49"/>
    </row>
    <row r="221" spans="1:13">
      <c r="A221" s="32">
        <v>214</v>
      </c>
      <c r="B221" s="49"/>
      <c r="C221" s="49"/>
      <c r="D221" s="49"/>
      <c r="E221" s="78"/>
      <c r="F221" s="78"/>
      <c r="G221" s="51"/>
      <c r="H221" s="79"/>
      <c r="I221" s="80"/>
      <c r="J221" s="152" t="e">
        <f t="shared" si="3"/>
        <v>#DIV/0!</v>
      </c>
      <c r="K221" s="50"/>
      <c r="L221" s="50"/>
      <c r="M221" s="49"/>
    </row>
    <row r="222" spans="1:13">
      <c r="A222" s="32">
        <v>215</v>
      </c>
      <c r="B222" s="49"/>
      <c r="C222" s="49"/>
      <c r="D222" s="49"/>
      <c r="E222" s="78"/>
      <c r="F222" s="78"/>
      <c r="G222" s="51"/>
      <c r="H222" s="79"/>
      <c r="I222" s="80"/>
      <c r="J222" s="139" t="e">
        <f t="shared" si="3"/>
        <v>#DIV/0!</v>
      </c>
      <c r="K222" s="50"/>
      <c r="L222" s="50"/>
      <c r="M222" s="49"/>
    </row>
    <row r="223" spans="1:13">
      <c r="A223" s="73">
        <v>216</v>
      </c>
      <c r="B223" s="49"/>
      <c r="C223" s="49"/>
      <c r="D223" s="49"/>
      <c r="E223" s="78"/>
      <c r="F223" s="78"/>
      <c r="G223" s="51"/>
      <c r="H223" s="79"/>
      <c r="I223" s="80"/>
      <c r="J223" s="152" t="e">
        <f t="shared" si="3"/>
        <v>#DIV/0!</v>
      </c>
      <c r="K223" s="50"/>
      <c r="L223" s="50"/>
      <c r="M223" s="49"/>
    </row>
    <row r="224" spans="1:13">
      <c r="A224" s="73">
        <v>217</v>
      </c>
      <c r="B224" s="49"/>
      <c r="C224" s="49"/>
      <c r="D224" s="49"/>
      <c r="E224" s="78"/>
      <c r="F224" s="78"/>
      <c r="G224" s="51"/>
      <c r="H224" s="79"/>
      <c r="I224" s="80"/>
      <c r="J224" s="152" t="e">
        <f t="shared" si="3"/>
        <v>#DIV/0!</v>
      </c>
      <c r="K224" s="50"/>
      <c r="L224" s="50"/>
      <c r="M224" s="49"/>
    </row>
    <row r="225" spans="1:13">
      <c r="A225" s="32">
        <v>218</v>
      </c>
      <c r="B225" s="49"/>
      <c r="C225" s="49"/>
      <c r="D225" s="49"/>
      <c r="E225" s="78"/>
      <c r="F225" s="78"/>
      <c r="G225" s="51"/>
      <c r="H225" s="79"/>
      <c r="I225" s="80"/>
      <c r="J225" s="139" t="e">
        <f t="shared" si="3"/>
        <v>#DIV/0!</v>
      </c>
      <c r="K225" s="50"/>
      <c r="L225" s="50"/>
      <c r="M225" s="49"/>
    </row>
    <row r="226" spans="1:13">
      <c r="A226" s="32">
        <v>219</v>
      </c>
      <c r="B226" s="49"/>
      <c r="C226" s="49"/>
      <c r="D226" s="49"/>
      <c r="E226" s="78"/>
      <c r="F226" s="78"/>
      <c r="G226" s="51"/>
      <c r="H226" s="79"/>
      <c r="I226" s="80"/>
      <c r="J226" s="139" t="e">
        <f t="shared" si="3"/>
        <v>#DIV/0!</v>
      </c>
      <c r="K226" s="50"/>
      <c r="L226" s="50"/>
      <c r="M226" s="49"/>
    </row>
    <row r="227" spans="1:13">
      <c r="A227" s="32">
        <v>220</v>
      </c>
      <c r="B227" s="49"/>
      <c r="C227" s="49"/>
      <c r="D227" s="49"/>
      <c r="E227" s="78"/>
      <c r="F227" s="78"/>
      <c r="G227" s="51"/>
      <c r="H227" s="79"/>
      <c r="I227" s="80"/>
      <c r="J227" s="139" t="e">
        <f t="shared" si="3"/>
        <v>#DIV/0!</v>
      </c>
      <c r="K227" s="50"/>
      <c r="L227" s="50"/>
      <c r="M227" s="49"/>
    </row>
    <row r="228" spans="1:13">
      <c r="A228" s="32">
        <v>221</v>
      </c>
      <c r="B228" s="49"/>
      <c r="C228" s="49"/>
      <c r="D228" s="49"/>
      <c r="E228" s="78"/>
      <c r="F228" s="78"/>
      <c r="G228" s="51"/>
      <c r="H228" s="79"/>
      <c r="I228" s="80"/>
      <c r="J228" s="139" t="e">
        <f t="shared" si="3"/>
        <v>#DIV/0!</v>
      </c>
      <c r="K228" s="50"/>
      <c r="L228" s="50"/>
      <c r="M228" s="49"/>
    </row>
    <row r="229" spans="1:13">
      <c r="A229" s="32">
        <v>222</v>
      </c>
      <c r="B229" s="49"/>
      <c r="C229" s="49"/>
      <c r="D229" s="49"/>
      <c r="E229" s="78"/>
      <c r="F229" s="78"/>
      <c r="G229" s="51"/>
      <c r="H229" s="79"/>
      <c r="I229" s="80"/>
      <c r="J229" s="152" t="e">
        <f t="shared" si="3"/>
        <v>#DIV/0!</v>
      </c>
      <c r="K229" s="50"/>
      <c r="L229" s="50"/>
      <c r="M229" s="49"/>
    </row>
    <row r="230" spans="1:13">
      <c r="A230" s="32">
        <v>223</v>
      </c>
      <c r="B230" s="49"/>
      <c r="C230" s="49"/>
      <c r="D230" s="49"/>
      <c r="E230" s="78"/>
      <c r="F230" s="78"/>
      <c r="G230" s="51"/>
      <c r="H230" s="79"/>
      <c r="I230" s="80"/>
      <c r="J230" s="152" t="e">
        <f t="shared" si="3"/>
        <v>#DIV/0!</v>
      </c>
      <c r="K230" s="50"/>
      <c r="L230" s="50"/>
      <c r="M230" s="49"/>
    </row>
    <row r="231" spans="1:13">
      <c r="A231" s="32">
        <v>224</v>
      </c>
      <c r="B231" s="49"/>
      <c r="C231" s="49"/>
      <c r="D231" s="49"/>
      <c r="E231" s="78"/>
      <c r="F231" s="78"/>
      <c r="G231" s="51"/>
      <c r="H231" s="79"/>
      <c r="I231" s="80"/>
      <c r="J231" s="139" t="e">
        <f t="shared" si="3"/>
        <v>#DIV/0!</v>
      </c>
      <c r="K231" s="50"/>
      <c r="L231" s="50"/>
      <c r="M231" s="49"/>
    </row>
    <row r="232" spans="1:13">
      <c r="A232" s="32">
        <v>225</v>
      </c>
      <c r="B232" s="49"/>
      <c r="C232" s="49"/>
      <c r="D232" s="49"/>
      <c r="E232" s="78"/>
      <c r="F232" s="78"/>
      <c r="G232" s="51"/>
      <c r="H232" s="79"/>
      <c r="I232" s="80"/>
      <c r="J232" s="152" t="e">
        <f t="shared" si="3"/>
        <v>#DIV/0!</v>
      </c>
      <c r="K232" s="50"/>
      <c r="L232" s="50"/>
      <c r="M232" s="49"/>
    </row>
    <row r="233" spans="1:13">
      <c r="A233" s="73">
        <v>226</v>
      </c>
      <c r="B233" s="49"/>
      <c r="C233" s="49"/>
      <c r="D233" s="49"/>
      <c r="E233" s="78"/>
      <c r="F233" s="78"/>
      <c r="G233" s="51"/>
      <c r="H233" s="79"/>
      <c r="I233" s="80"/>
      <c r="J233" s="152" t="e">
        <f t="shared" si="3"/>
        <v>#DIV/0!</v>
      </c>
      <c r="K233" s="50"/>
      <c r="L233" s="50"/>
      <c r="M233" s="49"/>
    </row>
    <row r="234" spans="1:13">
      <c r="A234" s="73">
        <v>227</v>
      </c>
      <c r="B234" s="49"/>
      <c r="C234" s="49"/>
      <c r="D234" s="49"/>
      <c r="E234" s="78"/>
      <c r="F234" s="78"/>
      <c r="G234" s="51"/>
      <c r="H234" s="79"/>
      <c r="I234" s="80"/>
      <c r="J234" s="139" t="e">
        <f t="shared" si="3"/>
        <v>#DIV/0!</v>
      </c>
      <c r="K234" s="50"/>
      <c r="L234" s="50"/>
      <c r="M234" s="49"/>
    </row>
    <row r="235" spans="1:13">
      <c r="A235" s="32">
        <v>228</v>
      </c>
      <c r="B235" s="49"/>
      <c r="C235" s="49"/>
      <c r="D235" s="49"/>
      <c r="E235" s="78"/>
      <c r="F235" s="78"/>
      <c r="G235" s="51"/>
      <c r="H235" s="79"/>
      <c r="I235" s="80"/>
      <c r="J235" s="139" t="e">
        <f t="shared" si="3"/>
        <v>#DIV/0!</v>
      </c>
      <c r="K235" s="50"/>
      <c r="L235" s="50"/>
      <c r="M235" s="49"/>
    </row>
    <row r="236" spans="1:13">
      <c r="A236" s="32">
        <v>229</v>
      </c>
      <c r="B236" s="49"/>
      <c r="C236" s="49"/>
      <c r="D236" s="49"/>
      <c r="E236" s="78"/>
      <c r="F236" s="78"/>
      <c r="G236" s="51"/>
      <c r="H236" s="79"/>
      <c r="I236" s="80"/>
      <c r="J236" s="139" t="e">
        <f t="shared" si="3"/>
        <v>#DIV/0!</v>
      </c>
      <c r="K236" s="50"/>
      <c r="L236" s="50"/>
      <c r="M236" s="49"/>
    </row>
    <row r="237" spans="1:13">
      <c r="A237" s="32">
        <v>230</v>
      </c>
      <c r="B237" s="49"/>
      <c r="C237" s="49"/>
      <c r="D237" s="49"/>
      <c r="E237" s="78"/>
      <c r="F237" s="78"/>
      <c r="G237" s="51"/>
      <c r="H237" s="79"/>
      <c r="I237" s="80"/>
      <c r="J237" s="139" t="e">
        <f t="shared" si="3"/>
        <v>#DIV/0!</v>
      </c>
      <c r="K237" s="50"/>
      <c r="L237" s="50"/>
      <c r="M237" s="49"/>
    </row>
    <row r="238" spans="1:13">
      <c r="A238" s="32">
        <v>231</v>
      </c>
      <c r="B238" s="49"/>
      <c r="C238" s="49"/>
      <c r="D238" s="49"/>
      <c r="E238" s="78"/>
      <c r="F238" s="78"/>
      <c r="G238" s="51"/>
      <c r="H238" s="79"/>
      <c r="I238" s="80"/>
      <c r="J238" s="152" t="e">
        <f t="shared" si="3"/>
        <v>#DIV/0!</v>
      </c>
      <c r="K238" s="50"/>
      <c r="L238" s="50"/>
      <c r="M238" s="49"/>
    </row>
    <row r="239" spans="1:13">
      <c r="A239" s="32">
        <v>232</v>
      </c>
      <c r="B239" s="49"/>
      <c r="C239" s="49"/>
      <c r="D239" s="49"/>
      <c r="E239" s="78"/>
      <c r="F239" s="78"/>
      <c r="G239" s="51"/>
      <c r="H239" s="79"/>
      <c r="I239" s="80"/>
      <c r="J239" s="152" t="e">
        <f t="shared" si="3"/>
        <v>#DIV/0!</v>
      </c>
      <c r="K239" s="50"/>
      <c r="L239" s="50"/>
      <c r="M239" s="49"/>
    </row>
    <row r="240" spans="1:13">
      <c r="A240" s="32">
        <v>233</v>
      </c>
      <c r="B240" s="49"/>
      <c r="C240" s="49"/>
      <c r="D240" s="49"/>
      <c r="E240" s="78"/>
      <c r="F240" s="78"/>
      <c r="G240" s="51"/>
      <c r="H240" s="79"/>
      <c r="I240" s="80"/>
      <c r="J240" s="139" t="e">
        <f t="shared" si="3"/>
        <v>#DIV/0!</v>
      </c>
      <c r="K240" s="50"/>
      <c r="L240" s="50"/>
      <c r="M240" s="49"/>
    </row>
    <row r="241" spans="1:13">
      <c r="A241" s="32">
        <v>234</v>
      </c>
      <c r="B241" s="49"/>
      <c r="C241" s="49"/>
      <c r="D241" s="49"/>
      <c r="E241" s="78"/>
      <c r="F241" s="78"/>
      <c r="G241" s="51"/>
      <c r="H241" s="79"/>
      <c r="I241" s="80"/>
      <c r="J241" s="152" t="e">
        <f t="shared" si="3"/>
        <v>#DIV/0!</v>
      </c>
      <c r="K241" s="50"/>
      <c r="L241" s="50"/>
      <c r="M241" s="49"/>
    </row>
    <row r="242" spans="1:13">
      <c r="A242" s="32">
        <v>235</v>
      </c>
      <c r="B242" s="49"/>
      <c r="C242" s="49"/>
      <c r="D242" s="49"/>
      <c r="E242" s="78"/>
      <c r="F242" s="78"/>
      <c r="G242" s="51"/>
      <c r="H242" s="79"/>
      <c r="I242" s="80"/>
      <c r="J242" s="152" t="e">
        <f t="shared" si="3"/>
        <v>#DIV/0!</v>
      </c>
      <c r="K242" s="50"/>
      <c r="L242" s="50"/>
      <c r="M242" s="49"/>
    </row>
    <row r="243" spans="1:13">
      <c r="A243" s="73">
        <v>236</v>
      </c>
      <c r="B243" s="49"/>
      <c r="C243" s="49"/>
      <c r="D243" s="49"/>
      <c r="E243" s="78"/>
      <c r="F243" s="78"/>
      <c r="G243" s="51"/>
      <c r="H243" s="79"/>
      <c r="I243" s="80"/>
      <c r="J243" s="139" t="e">
        <f t="shared" si="3"/>
        <v>#DIV/0!</v>
      </c>
      <c r="K243" s="50"/>
      <c r="L243" s="50"/>
      <c r="M243" s="49"/>
    </row>
    <row r="244" spans="1:13">
      <c r="A244" s="73">
        <v>237</v>
      </c>
      <c r="B244" s="49"/>
      <c r="C244" s="49"/>
      <c r="D244" s="49"/>
      <c r="E244" s="78"/>
      <c r="F244" s="78"/>
      <c r="G244" s="51"/>
      <c r="H244" s="79"/>
      <c r="I244" s="80"/>
      <c r="J244" s="139" t="e">
        <f t="shared" si="3"/>
        <v>#DIV/0!</v>
      </c>
      <c r="K244" s="50"/>
      <c r="L244" s="50"/>
      <c r="M244" s="49"/>
    </row>
    <row r="245" spans="1:13">
      <c r="A245" s="32">
        <v>238</v>
      </c>
      <c r="B245" s="49"/>
      <c r="C245" s="49"/>
      <c r="D245" s="49"/>
      <c r="E245" s="78"/>
      <c r="F245" s="78"/>
      <c r="G245" s="51"/>
      <c r="H245" s="79"/>
      <c r="I245" s="80"/>
      <c r="J245" s="139" t="e">
        <f t="shared" si="3"/>
        <v>#DIV/0!</v>
      </c>
      <c r="K245" s="50"/>
      <c r="L245" s="50"/>
      <c r="M245" s="49"/>
    </row>
    <row r="246" spans="1:13">
      <c r="A246" s="32">
        <v>239</v>
      </c>
      <c r="B246" s="49"/>
      <c r="C246" s="49"/>
      <c r="D246" s="49"/>
      <c r="E246" s="78"/>
      <c r="F246" s="78"/>
      <c r="G246" s="51"/>
      <c r="H246" s="79"/>
      <c r="I246" s="80"/>
      <c r="J246" s="139" t="e">
        <f t="shared" si="3"/>
        <v>#DIV/0!</v>
      </c>
      <c r="K246" s="50"/>
      <c r="L246" s="50"/>
      <c r="M246" s="49"/>
    </row>
    <row r="247" spans="1:13">
      <c r="A247" s="32">
        <v>240</v>
      </c>
      <c r="B247" s="49"/>
      <c r="C247" s="49"/>
      <c r="D247" s="49"/>
      <c r="E247" s="78"/>
      <c r="F247" s="78"/>
      <c r="G247" s="51"/>
      <c r="H247" s="79"/>
      <c r="I247" s="80"/>
      <c r="J247" s="152" t="e">
        <f t="shared" si="3"/>
        <v>#DIV/0!</v>
      </c>
      <c r="K247" s="50"/>
      <c r="L247" s="50"/>
      <c r="M247" s="49"/>
    </row>
    <row r="248" spans="1:13">
      <c r="A248" s="32">
        <v>241</v>
      </c>
      <c r="B248" s="49"/>
      <c r="C248" s="49"/>
      <c r="D248" s="49"/>
      <c r="E248" s="78"/>
      <c r="F248" s="78"/>
      <c r="G248" s="51"/>
      <c r="H248" s="79"/>
      <c r="I248" s="80"/>
      <c r="J248" s="152" t="e">
        <f t="shared" si="3"/>
        <v>#DIV/0!</v>
      </c>
      <c r="K248" s="50"/>
      <c r="L248" s="50"/>
      <c r="M248" s="49"/>
    </row>
    <row r="249" spans="1:13">
      <c r="A249" s="32">
        <v>242</v>
      </c>
      <c r="B249" s="49"/>
      <c r="C249" s="49"/>
      <c r="D249" s="49"/>
      <c r="E249" s="78"/>
      <c r="F249" s="78"/>
      <c r="G249" s="51"/>
      <c r="H249" s="79"/>
      <c r="I249" s="80"/>
      <c r="J249" s="139" t="e">
        <f t="shared" si="3"/>
        <v>#DIV/0!</v>
      </c>
      <c r="K249" s="50"/>
      <c r="L249" s="50"/>
      <c r="M249" s="49"/>
    </row>
    <row r="250" spans="1:13">
      <c r="A250" s="32">
        <v>243</v>
      </c>
      <c r="B250" s="49"/>
      <c r="C250" s="49"/>
      <c r="D250" s="49"/>
      <c r="E250" s="78"/>
      <c r="F250" s="78"/>
      <c r="G250" s="51"/>
      <c r="H250" s="79"/>
      <c r="I250" s="80"/>
      <c r="J250" s="152" t="e">
        <f t="shared" si="3"/>
        <v>#DIV/0!</v>
      </c>
      <c r="K250" s="50"/>
      <c r="L250" s="50"/>
      <c r="M250" s="49"/>
    </row>
    <row r="251" spans="1:13">
      <c r="A251" s="32">
        <v>244</v>
      </c>
      <c r="B251" s="49"/>
      <c r="C251" s="49"/>
      <c r="D251" s="49"/>
      <c r="E251" s="78"/>
      <c r="F251" s="78"/>
      <c r="G251" s="51"/>
      <c r="H251" s="79"/>
      <c r="I251" s="80"/>
      <c r="J251" s="152" t="e">
        <f t="shared" si="3"/>
        <v>#DIV/0!</v>
      </c>
      <c r="K251" s="50"/>
      <c r="L251" s="50"/>
      <c r="M251" s="49"/>
    </row>
    <row r="252" spans="1:13">
      <c r="A252" s="32">
        <v>245</v>
      </c>
      <c r="B252" s="49"/>
      <c r="C252" s="49"/>
      <c r="D252" s="49"/>
      <c r="E252" s="78"/>
      <c r="F252" s="78"/>
      <c r="G252" s="51"/>
      <c r="H252" s="79"/>
      <c r="I252" s="80"/>
      <c r="J252" s="139" t="e">
        <f t="shared" si="3"/>
        <v>#DIV/0!</v>
      </c>
      <c r="K252" s="50"/>
      <c r="L252" s="50"/>
      <c r="M252" s="49"/>
    </row>
    <row r="253" spans="1:13">
      <c r="A253" s="73">
        <v>246</v>
      </c>
      <c r="B253" s="49"/>
      <c r="C253" s="49"/>
      <c r="D253" s="49"/>
      <c r="E253" s="78"/>
      <c r="F253" s="78"/>
      <c r="G253" s="51"/>
      <c r="H253" s="79"/>
      <c r="I253" s="80"/>
      <c r="J253" s="139" t="e">
        <f t="shared" si="3"/>
        <v>#DIV/0!</v>
      </c>
      <c r="K253" s="50"/>
      <c r="L253" s="50"/>
      <c r="M253" s="49"/>
    </row>
    <row r="254" spans="1:13">
      <c r="A254" s="73">
        <v>247</v>
      </c>
      <c r="B254" s="49"/>
      <c r="C254" s="49"/>
      <c r="D254" s="49"/>
      <c r="E254" s="78"/>
      <c r="F254" s="78"/>
      <c r="G254" s="51"/>
      <c r="H254" s="79"/>
      <c r="I254" s="80"/>
      <c r="J254" s="139" t="e">
        <f t="shared" si="3"/>
        <v>#DIV/0!</v>
      </c>
      <c r="K254" s="50"/>
      <c r="L254" s="50"/>
      <c r="M254" s="49"/>
    </row>
    <row r="255" spans="1:13">
      <c r="A255" s="32">
        <v>248</v>
      </c>
      <c r="B255" s="49"/>
      <c r="C255" s="49"/>
      <c r="D255" s="49"/>
      <c r="E255" s="78"/>
      <c r="F255" s="78"/>
      <c r="G255" s="51"/>
      <c r="H255" s="79"/>
      <c r="I255" s="80"/>
      <c r="J255" s="139" t="e">
        <f t="shared" si="3"/>
        <v>#DIV/0!</v>
      </c>
      <c r="K255" s="50"/>
      <c r="L255" s="50"/>
      <c r="M255" s="49"/>
    </row>
    <row r="256" spans="1:13">
      <c r="A256" s="32">
        <v>249</v>
      </c>
      <c r="B256" s="49"/>
      <c r="C256" s="49"/>
      <c r="D256" s="49"/>
      <c r="E256" s="78"/>
      <c r="F256" s="78"/>
      <c r="G256" s="51"/>
      <c r="H256" s="79"/>
      <c r="I256" s="80"/>
      <c r="J256" s="152" t="e">
        <f t="shared" si="3"/>
        <v>#DIV/0!</v>
      </c>
      <c r="K256" s="50"/>
      <c r="L256" s="50"/>
      <c r="M256" s="49"/>
    </row>
    <row r="257" spans="1:13">
      <c r="A257" s="32">
        <v>250</v>
      </c>
      <c r="B257" s="49"/>
      <c r="C257" s="49"/>
      <c r="D257" s="49"/>
      <c r="E257" s="78"/>
      <c r="F257" s="78"/>
      <c r="G257" s="51"/>
      <c r="H257" s="79"/>
      <c r="I257" s="80"/>
      <c r="J257" s="152" t="e">
        <f t="shared" si="3"/>
        <v>#DIV/0!</v>
      </c>
      <c r="K257" s="50"/>
      <c r="L257" s="50"/>
      <c r="M257" s="49"/>
    </row>
    <row r="258" spans="1:13">
      <c r="A258" s="32">
        <v>251</v>
      </c>
      <c r="B258" s="49"/>
      <c r="C258" s="49"/>
      <c r="D258" s="49"/>
      <c r="E258" s="78"/>
      <c r="F258" s="78"/>
      <c r="G258" s="51"/>
      <c r="H258" s="79"/>
      <c r="I258" s="80"/>
      <c r="J258" s="139" t="e">
        <f t="shared" si="3"/>
        <v>#DIV/0!</v>
      </c>
      <c r="K258" s="50"/>
      <c r="L258" s="50"/>
      <c r="M258" s="49"/>
    </row>
    <row r="259" spans="1:13">
      <c r="A259" s="32">
        <v>252</v>
      </c>
      <c r="B259" s="49"/>
      <c r="C259" s="49"/>
      <c r="D259" s="49"/>
      <c r="E259" s="78"/>
      <c r="F259" s="78"/>
      <c r="G259" s="51"/>
      <c r="H259" s="79"/>
      <c r="I259" s="80"/>
      <c r="J259" s="152" t="e">
        <f t="shared" si="3"/>
        <v>#DIV/0!</v>
      </c>
      <c r="K259" s="50"/>
      <c r="L259" s="50"/>
      <c r="M259" s="49"/>
    </row>
    <row r="260" spans="1:13">
      <c r="A260" s="32">
        <v>253</v>
      </c>
      <c r="B260" s="49"/>
      <c r="C260" s="49"/>
      <c r="D260" s="49"/>
      <c r="E260" s="78"/>
      <c r="F260" s="78"/>
      <c r="G260" s="51"/>
      <c r="H260" s="79"/>
      <c r="I260" s="80"/>
      <c r="J260" s="152" t="e">
        <f t="shared" si="3"/>
        <v>#DIV/0!</v>
      </c>
      <c r="K260" s="50"/>
      <c r="L260" s="50"/>
      <c r="M260" s="49"/>
    </row>
    <row r="261" spans="1:13">
      <c r="A261" s="32">
        <v>254</v>
      </c>
      <c r="B261" s="49"/>
      <c r="C261" s="49"/>
      <c r="D261" s="49"/>
      <c r="E261" s="78"/>
      <c r="F261" s="78"/>
      <c r="G261" s="51"/>
      <c r="H261" s="79"/>
      <c r="I261" s="80"/>
      <c r="J261" s="139" t="e">
        <f t="shared" si="3"/>
        <v>#DIV/0!</v>
      </c>
      <c r="K261" s="50"/>
      <c r="L261" s="50"/>
      <c r="M261" s="49"/>
    </row>
    <row r="262" spans="1:13">
      <c r="A262" s="32">
        <v>255</v>
      </c>
      <c r="B262" s="49"/>
      <c r="C262" s="49"/>
      <c r="D262" s="49"/>
      <c r="E262" s="78"/>
      <c r="F262" s="78"/>
      <c r="G262" s="51"/>
      <c r="H262" s="79"/>
      <c r="I262" s="80"/>
      <c r="J262" s="139" t="e">
        <f t="shared" si="3"/>
        <v>#DIV/0!</v>
      </c>
      <c r="K262" s="50"/>
      <c r="L262" s="50"/>
      <c r="M262" s="49"/>
    </row>
    <row r="263" spans="1:13">
      <c r="A263" s="73">
        <v>256</v>
      </c>
      <c r="B263" s="49"/>
      <c r="C263" s="49"/>
      <c r="D263" s="49"/>
      <c r="E263" s="78"/>
      <c r="F263" s="78"/>
      <c r="G263" s="51"/>
      <c r="H263" s="79"/>
      <c r="I263" s="80"/>
      <c r="J263" s="139" t="e">
        <f t="shared" si="3"/>
        <v>#DIV/0!</v>
      </c>
      <c r="K263" s="50"/>
      <c r="L263" s="50"/>
      <c r="M263" s="49"/>
    </row>
    <row r="264" spans="1:13">
      <c r="A264" s="73">
        <v>257</v>
      </c>
      <c r="B264" s="49"/>
      <c r="C264" s="49"/>
      <c r="D264" s="49"/>
      <c r="E264" s="78"/>
      <c r="F264" s="78"/>
      <c r="G264" s="51"/>
      <c r="H264" s="79"/>
      <c r="I264" s="80"/>
      <c r="J264" s="139" t="e">
        <f t="shared" si="3"/>
        <v>#DIV/0!</v>
      </c>
      <c r="K264" s="50"/>
      <c r="L264" s="50"/>
      <c r="M264" s="49"/>
    </row>
    <row r="265" spans="1:13">
      <c r="A265" s="32">
        <v>258</v>
      </c>
      <c r="B265" s="49"/>
      <c r="C265" s="49"/>
      <c r="D265" s="49"/>
      <c r="E265" s="78"/>
      <c r="F265" s="78"/>
      <c r="G265" s="51"/>
      <c r="H265" s="79"/>
      <c r="I265" s="80"/>
      <c r="J265" s="152" t="e">
        <f t="shared" si="3"/>
        <v>#DIV/0!</v>
      </c>
      <c r="K265" s="50"/>
      <c r="L265" s="50"/>
      <c r="M265" s="49"/>
    </row>
    <row r="266" spans="1:13">
      <c r="A266" s="32">
        <v>259</v>
      </c>
      <c r="B266" s="49"/>
      <c r="C266" s="49"/>
      <c r="D266" s="49"/>
      <c r="E266" s="78"/>
      <c r="F266" s="78"/>
      <c r="G266" s="51"/>
      <c r="H266" s="79"/>
      <c r="I266" s="80"/>
      <c r="J266" s="152" t="e">
        <f t="shared" si="3"/>
        <v>#DIV/0!</v>
      </c>
      <c r="K266" s="50"/>
      <c r="L266" s="50"/>
      <c r="M266" s="49"/>
    </row>
    <row r="267" spans="1:13">
      <c r="A267" s="32">
        <v>260</v>
      </c>
      <c r="B267" s="49"/>
      <c r="C267" s="49"/>
      <c r="D267" s="49"/>
      <c r="E267" s="78"/>
      <c r="F267" s="78"/>
      <c r="G267" s="51"/>
      <c r="H267" s="79"/>
      <c r="I267" s="80"/>
      <c r="J267" s="139" t="e">
        <f t="shared" si="3"/>
        <v>#DIV/0!</v>
      </c>
      <c r="K267" s="50"/>
      <c r="L267" s="50"/>
      <c r="M267" s="49"/>
    </row>
    <row r="268" spans="1:13">
      <c r="A268" s="32">
        <v>261</v>
      </c>
      <c r="B268" s="49"/>
      <c r="C268" s="49"/>
      <c r="D268" s="49"/>
      <c r="E268" s="78"/>
      <c r="F268" s="78"/>
      <c r="G268" s="51"/>
      <c r="H268" s="79"/>
      <c r="I268" s="80"/>
      <c r="J268" s="152" t="e">
        <f t="shared" si="3"/>
        <v>#DIV/0!</v>
      </c>
      <c r="K268" s="50"/>
      <c r="L268" s="50"/>
      <c r="M268" s="49"/>
    </row>
    <row r="269" spans="1:13">
      <c r="A269" s="32">
        <v>262</v>
      </c>
      <c r="B269" s="49"/>
      <c r="C269" s="49"/>
      <c r="D269" s="49"/>
      <c r="E269" s="78"/>
      <c r="F269" s="78"/>
      <c r="G269" s="51"/>
      <c r="H269" s="79"/>
      <c r="I269" s="80"/>
      <c r="J269" s="152" t="e">
        <f t="shared" si="3"/>
        <v>#DIV/0!</v>
      </c>
      <c r="K269" s="50"/>
      <c r="L269" s="50"/>
      <c r="M269" s="49"/>
    </row>
    <row r="270" spans="1:13">
      <c r="A270" s="32">
        <v>263</v>
      </c>
      <c r="B270" s="49"/>
      <c r="C270" s="49"/>
      <c r="D270" s="49"/>
      <c r="E270" s="78"/>
      <c r="F270" s="78"/>
      <c r="G270" s="51"/>
      <c r="H270" s="79"/>
      <c r="I270" s="80"/>
      <c r="J270" s="139" t="e">
        <f t="shared" si="3"/>
        <v>#DIV/0!</v>
      </c>
      <c r="K270" s="50"/>
      <c r="L270" s="50"/>
      <c r="M270" s="49"/>
    </row>
    <row r="271" spans="1:13">
      <c r="A271" s="32">
        <v>264</v>
      </c>
      <c r="B271" s="49"/>
      <c r="C271" s="49"/>
      <c r="D271" s="49"/>
      <c r="E271" s="78"/>
      <c r="F271" s="78"/>
      <c r="G271" s="51"/>
      <c r="H271" s="79"/>
      <c r="I271" s="80"/>
      <c r="J271" s="139" t="e">
        <f t="shared" si="3"/>
        <v>#DIV/0!</v>
      </c>
      <c r="K271" s="50"/>
      <c r="L271" s="50"/>
      <c r="M271" s="49"/>
    </row>
    <row r="272" spans="1:13">
      <c r="A272" s="32">
        <v>265</v>
      </c>
      <c r="B272" s="49"/>
      <c r="C272" s="49"/>
      <c r="D272" s="49"/>
      <c r="E272" s="78"/>
      <c r="F272" s="78"/>
      <c r="G272" s="51"/>
      <c r="H272" s="79"/>
      <c r="I272" s="80"/>
      <c r="J272" s="139" t="e">
        <f t="shared" si="3"/>
        <v>#DIV/0!</v>
      </c>
      <c r="K272" s="50"/>
      <c r="L272" s="50"/>
      <c r="M272" s="49"/>
    </row>
    <row r="273" spans="1:13">
      <c r="A273" s="73">
        <v>266</v>
      </c>
      <c r="B273" s="49"/>
      <c r="C273" s="49"/>
      <c r="D273" s="49"/>
      <c r="E273" s="78"/>
      <c r="F273" s="78"/>
      <c r="G273" s="51"/>
      <c r="H273" s="79"/>
      <c r="I273" s="80"/>
      <c r="J273" s="139" t="e">
        <f t="shared" si="3"/>
        <v>#DIV/0!</v>
      </c>
      <c r="K273" s="50"/>
      <c r="L273" s="50"/>
      <c r="M273" s="49"/>
    </row>
    <row r="274" spans="1:13">
      <c r="A274" s="73">
        <v>267</v>
      </c>
      <c r="B274" s="49"/>
      <c r="C274" s="49"/>
      <c r="D274" s="49"/>
      <c r="E274" s="78"/>
      <c r="F274" s="78"/>
      <c r="G274" s="51"/>
      <c r="H274" s="79"/>
      <c r="I274" s="80"/>
      <c r="J274" s="152" t="e">
        <f t="shared" si="3"/>
        <v>#DIV/0!</v>
      </c>
      <c r="K274" s="50"/>
      <c r="L274" s="50"/>
      <c r="M274" s="49"/>
    </row>
    <row r="275" spans="1:13">
      <c r="A275" s="32">
        <v>268</v>
      </c>
      <c r="B275" s="49"/>
      <c r="C275" s="49"/>
      <c r="D275" s="49"/>
      <c r="E275" s="78"/>
      <c r="F275" s="78"/>
      <c r="G275" s="51"/>
      <c r="H275" s="79"/>
      <c r="I275" s="80"/>
      <c r="J275" s="152" t="e">
        <f t="shared" si="3"/>
        <v>#DIV/0!</v>
      </c>
      <c r="K275" s="50"/>
      <c r="L275" s="50"/>
      <c r="M275" s="49"/>
    </row>
    <row r="276" spans="1:13">
      <c r="A276" s="32">
        <v>269</v>
      </c>
      <c r="B276" s="49"/>
      <c r="C276" s="49"/>
      <c r="D276" s="49"/>
      <c r="E276" s="78"/>
      <c r="F276" s="78"/>
      <c r="G276" s="51"/>
      <c r="H276" s="79"/>
      <c r="I276" s="80"/>
      <c r="J276" s="139" t="e">
        <f t="shared" si="3"/>
        <v>#DIV/0!</v>
      </c>
      <c r="K276" s="50"/>
      <c r="L276" s="50"/>
      <c r="M276" s="49"/>
    </row>
    <row r="277" spans="1:13">
      <c r="A277" s="32">
        <v>270</v>
      </c>
      <c r="B277" s="49"/>
      <c r="C277" s="49"/>
      <c r="D277" s="49"/>
      <c r="E277" s="78"/>
      <c r="F277" s="78"/>
      <c r="G277" s="51"/>
      <c r="H277" s="79"/>
      <c r="I277" s="80"/>
      <c r="J277" s="152" t="e">
        <f t="shared" si="3"/>
        <v>#DIV/0!</v>
      </c>
      <c r="K277" s="50"/>
      <c r="L277" s="50"/>
      <c r="M277" s="49"/>
    </row>
    <row r="278" spans="1:13">
      <c r="A278" s="32">
        <v>271</v>
      </c>
      <c r="B278" s="49"/>
      <c r="C278" s="49"/>
      <c r="D278" s="49"/>
      <c r="E278" s="78"/>
      <c r="F278" s="78"/>
      <c r="G278" s="51"/>
      <c r="H278" s="79"/>
      <c r="I278" s="80"/>
      <c r="J278" s="152" t="e">
        <f t="shared" si="3"/>
        <v>#DIV/0!</v>
      </c>
      <c r="K278" s="50"/>
      <c r="L278" s="50"/>
      <c r="M278" s="49"/>
    </row>
    <row r="279" spans="1:13">
      <c r="A279" s="32">
        <v>272</v>
      </c>
      <c r="B279" s="49"/>
      <c r="C279" s="49"/>
      <c r="D279" s="49"/>
      <c r="E279" s="78"/>
      <c r="F279" s="78"/>
      <c r="G279" s="51"/>
      <c r="H279" s="79"/>
      <c r="I279" s="80"/>
      <c r="J279" s="139" t="e">
        <f t="shared" si="3"/>
        <v>#DIV/0!</v>
      </c>
      <c r="K279" s="50"/>
      <c r="L279" s="50"/>
      <c r="M279" s="49"/>
    </row>
    <row r="280" spans="1:13">
      <c r="A280" s="32">
        <v>273</v>
      </c>
      <c r="B280" s="49"/>
      <c r="C280" s="49"/>
      <c r="D280" s="49"/>
      <c r="E280" s="78"/>
      <c r="F280" s="78"/>
      <c r="G280" s="51"/>
      <c r="H280" s="79"/>
      <c r="I280" s="80"/>
      <c r="J280" s="139" t="e">
        <f t="shared" si="3"/>
        <v>#DIV/0!</v>
      </c>
      <c r="K280" s="50"/>
      <c r="L280" s="50"/>
      <c r="M280" s="49"/>
    </row>
    <row r="281" spans="1:13">
      <c r="A281" s="32">
        <v>274</v>
      </c>
      <c r="B281" s="49"/>
      <c r="C281" s="49"/>
      <c r="D281" s="49"/>
      <c r="E281" s="78"/>
      <c r="F281" s="78"/>
      <c r="G281" s="51"/>
      <c r="H281" s="79"/>
      <c r="I281" s="80"/>
      <c r="J281" s="139" t="e">
        <f t="shared" si="3"/>
        <v>#DIV/0!</v>
      </c>
      <c r="K281" s="50"/>
      <c r="L281" s="50"/>
      <c r="M281" s="49"/>
    </row>
    <row r="282" spans="1:13">
      <c r="A282" s="32">
        <v>275</v>
      </c>
      <c r="B282" s="49"/>
      <c r="C282" s="49"/>
      <c r="D282" s="49"/>
      <c r="E282" s="78"/>
      <c r="F282" s="78"/>
      <c r="G282" s="51"/>
      <c r="H282" s="79"/>
      <c r="I282" s="80"/>
      <c r="J282" s="139" t="e">
        <f t="shared" si="3"/>
        <v>#DIV/0!</v>
      </c>
      <c r="K282" s="50"/>
      <c r="L282" s="50"/>
      <c r="M282" s="49"/>
    </row>
    <row r="283" spans="1:13">
      <c r="A283" s="73">
        <v>276</v>
      </c>
      <c r="B283" s="49"/>
      <c r="C283" s="49"/>
      <c r="D283" s="49"/>
      <c r="E283" s="78"/>
      <c r="F283" s="78"/>
      <c r="G283" s="51"/>
      <c r="H283" s="79"/>
      <c r="I283" s="80"/>
      <c r="J283" s="152" t="e">
        <f t="shared" ref="J283:J346" si="4">H283/I283</f>
        <v>#DIV/0!</v>
      </c>
      <c r="K283" s="50"/>
      <c r="L283" s="50"/>
      <c r="M283" s="49"/>
    </row>
    <row r="284" spans="1:13">
      <c r="A284" s="73">
        <v>277</v>
      </c>
      <c r="B284" s="49"/>
      <c r="C284" s="49"/>
      <c r="D284" s="49"/>
      <c r="E284" s="78"/>
      <c r="F284" s="78"/>
      <c r="G284" s="51"/>
      <c r="H284" s="79"/>
      <c r="I284" s="80"/>
      <c r="J284" s="152" t="e">
        <f t="shared" si="4"/>
        <v>#DIV/0!</v>
      </c>
      <c r="K284" s="50"/>
      <c r="L284" s="50"/>
      <c r="M284" s="49"/>
    </row>
    <row r="285" spans="1:13">
      <c r="A285" s="32">
        <v>278</v>
      </c>
      <c r="B285" s="49"/>
      <c r="C285" s="49"/>
      <c r="D285" s="49"/>
      <c r="E285" s="78"/>
      <c r="F285" s="78"/>
      <c r="G285" s="51"/>
      <c r="H285" s="79"/>
      <c r="I285" s="80"/>
      <c r="J285" s="139" t="e">
        <f t="shared" si="4"/>
        <v>#DIV/0!</v>
      </c>
      <c r="K285" s="50"/>
      <c r="L285" s="50"/>
      <c r="M285" s="49"/>
    </row>
    <row r="286" spans="1:13">
      <c r="A286" s="32">
        <v>279</v>
      </c>
      <c r="B286" s="49"/>
      <c r="C286" s="49"/>
      <c r="D286" s="49"/>
      <c r="E286" s="78"/>
      <c r="F286" s="78"/>
      <c r="G286" s="51"/>
      <c r="H286" s="79"/>
      <c r="I286" s="80"/>
      <c r="J286" s="152" t="e">
        <f t="shared" si="4"/>
        <v>#DIV/0!</v>
      </c>
      <c r="K286" s="50"/>
      <c r="L286" s="50"/>
      <c r="M286" s="49"/>
    </row>
    <row r="287" spans="1:13">
      <c r="A287" s="32">
        <v>280</v>
      </c>
      <c r="B287" s="49"/>
      <c r="C287" s="49"/>
      <c r="D287" s="49"/>
      <c r="E287" s="78"/>
      <c r="F287" s="78"/>
      <c r="G287" s="51"/>
      <c r="H287" s="79"/>
      <c r="I287" s="80"/>
      <c r="J287" s="152" t="e">
        <f t="shared" si="4"/>
        <v>#DIV/0!</v>
      </c>
      <c r="K287" s="50"/>
      <c r="L287" s="50"/>
      <c r="M287" s="49"/>
    </row>
    <row r="288" spans="1:13">
      <c r="A288" s="32">
        <v>281</v>
      </c>
      <c r="B288" s="49"/>
      <c r="C288" s="49"/>
      <c r="D288" s="49"/>
      <c r="E288" s="78"/>
      <c r="F288" s="78"/>
      <c r="G288" s="51"/>
      <c r="H288" s="79"/>
      <c r="I288" s="80"/>
      <c r="J288" s="139" t="e">
        <f t="shared" si="4"/>
        <v>#DIV/0!</v>
      </c>
      <c r="K288" s="50"/>
      <c r="L288" s="50"/>
      <c r="M288" s="49"/>
    </row>
    <row r="289" spans="1:13">
      <c r="A289" s="32">
        <v>282</v>
      </c>
      <c r="B289" s="49"/>
      <c r="C289" s="49"/>
      <c r="D289" s="49"/>
      <c r="E289" s="78"/>
      <c r="F289" s="78"/>
      <c r="G289" s="51"/>
      <c r="H289" s="79"/>
      <c r="I289" s="80"/>
      <c r="J289" s="139" t="e">
        <f t="shared" si="4"/>
        <v>#DIV/0!</v>
      </c>
      <c r="K289" s="50"/>
      <c r="L289" s="50"/>
      <c r="M289" s="49"/>
    </row>
    <row r="290" spans="1:13">
      <c r="A290" s="32">
        <v>283</v>
      </c>
      <c r="B290" s="49"/>
      <c r="C290" s="49"/>
      <c r="D290" s="49"/>
      <c r="E290" s="78"/>
      <c r="F290" s="78"/>
      <c r="G290" s="51"/>
      <c r="H290" s="79"/>
      <c r="I290" s="80"/>
      <c r="J290" s="139" t="e">
        <f t="shared" si="4"/>
        <v>#DIV/0!</v>
      </c>
      <c r="K290" s="50"/>
      <c r="L290" s="50"/>
      <c r="M290" s="49"/>
    </row>
    <row r="291" spans="1:13">
      <c r="A291" s="32">
        <v>284</v>
      </c>
      <c r="B291" s="49"/>
      <c r="C291" s="49"/>
      <c r="D291" s="49"/>
      <c r="E291" s="78"/>
      <c r="F291" s="78"/>
      <c r="G291" s="51"/>
      <c r="H291" s="79"/>
      <c r="I291" s="80"/>
      <c r="J291" s="139" t="e">
        <f t="shared" si="4"/>
        <v>#DIV/0!</v>
      </c>
      <c r="K291" s="50"/>
      <c r="L291" s="50"/>
      <c r="M291" s="49"/>
    </row>
    <row r="292" spans="1:13">
      <c r="A292" s="32">
        <v>285</v>
      </c>
      <c r="B292" s="49"/>
      <c r="C292" s="49"/>
      <c r="D292" s="49"/>
      <c r="E292" s="78"/>
      <c r="F292" s="78"/>
      <c r="G292" s="51"/>
      <c r="H292" s="79"/>
      <c r="I292" s="80"/>
      <c r="J292" s="152" t="e">
        <f t="shared" si="4"/>
        <v>#DIV/0!</v>
      </c>
      <c r="K292" s="50"/>
      <c r="L292" s="50"/>
      <c r="M292" s="49"/>
    </row>
    <row r="293" spans="1:13">
      <c r="A293" s="73">
        <v>286</v>
      </c>
      <c r="B293" s="49"/>
      <c r="C293" s="49"/>
      <c r="D293" s="49"/>
      <c r="E293" s="78"/>
      <c r="F293" s="78"/>
      <c r="G293" s="51"/>
      <c r="H293" s="79"/>
      <c r="I293" s="80"/>
      <c r="J293" s="152" t="e">
        <f t="shared" si="4"/>
        <v>#DIV/0!</v>
      </c>
      <c r="K293" s="50"/>
      <c r="L293" s="50"/>
      <c r="M293" s="49"/>
    </row>
    <row r="294" spans="1:13">
      <c r="A294" s="73">
        <v>287</v>
      </c>
      <c r="B294" s="49"/>
      <c r="C294" s="49"/>
      <c r="D294" s="49"/>
      <c r="E294" s="78"/>
      <c r="F294" s="78"/>
      <c r="G294" s="51"/>
      <c r="H294" s="79"/>
      <c r="I294" s="80"/>
      <c r="J294" s="139" t="e">
        <f t="shared" si="4"/>
        <v>#DIV/0!</v>
      </c>
      <c r="K294" s="50"/>
      <c r="L294" s="50"/>
      <c r="M294" s="49"/>
    </row>
    <row r="295" spans="1:13">
      <c r="A295" s="32">
        <v>288</v>
      </c>
      <c r="B295" s="49"/>
      <c r="C295" s="49"/>
      <c r="D295" s="49"/>
      <c r="E295" s="78"/>
      <c r="F295" s="78"/>
      <c r="G295" s="51"/>
      <c r="H295" s="79"/>
      <c r="I295" s="80"/>
      <c r="J295" s="152" t="e">
        <f t="shared" si="4"/>
        <v>#DIV/0!</v>
      </c>
      <c r="K295" s="50"/>
      <c r="L295" s="50"/>
      <c r="M295" s="49"/>
    </row>
    <row r="296" spans="1:13">
      <c r="A296" s="32">
        <v>289</v>
      </c>
      <c r="B296" s="49"/>
      <c r="C296" s="49"/>
      <c r="D296" s="49"/>
      <c r="E296" s="78"/>
      <c r="F296" s="78"/>
      <c r="G296" s="51"/>
      <c r="H296" s="79"/>
      <c r="I296" s="80"/>
      <c r="J296" s="152" t="e">
        <f t="shared" si="4"/>
        <v>#DIV/0!</v>
      </c>
      <c r="K296" s="50"/>
      <c r="L296" s="50"/>
      <c r="M296" s="49"/>
    </row>
    <row r="297" spans="1:13">
      <c r="A297" s="32">
        <v>290</v>
      </c>
      <c r="B297" s="49"/>
      <c r="C297" s="49"/>
      <c r="D297" s="49"/>
      <c r="E297" s="78"/>
      <c r="F297" s="78"/>
      <c r="G297" s="51"/>
      <c r="H297" s="79"/>
      <c r="I297" s="80"/>
      <c r="J297" s="139" t="e">
        <f t="shared" si="4"/>
        <v>#DIV/0!</v>
      </c>
      <c r="K297" s="50"/>
      <c r="L297" s="50"/>
      <c r="M297" s="49"/>
    </row>
    <row r="298" spans="1:13">
      <c r="A298" s="32">
        <v>291</v>
      </c>
      <c r="B298" s="49"/>
      <c r="C298" s="49"/>
      <c r="D298" s="49"/>
      <c r="E298" s="78"/>
      <c r="F298" s="78"/>
      <c r="G298" s="51"/>
      <c r="H298" s="79"/>
      <c r="I298" s="80"/>
      <c r="J298" s="139" t="e">
        <f t="shared" si="4"/>
        <v>#DIV/0!</v>
      </c>
      <c r="K298" s="50"/>
      <c r="L298" s="50"/>
      <c r="M298" s="49"/>
    </row>
    <row r="299" spans="1:13">
      <c r="A299" s="32">
        <v>292</v>
      </c>
      <c r="B299" s="49"/>
      <c r="C299" s="49"/>
      <c r="D299" s="49"/>
      <c r="E299" s="78"/>
      <c r="F299" s="78"/>
      <c r="G299" s="51"/>
      <c r="H299" s="79"/>
      <c r="I299" s="80"/>
      <c r="J299" s="139" t="e">
        <f t="shared" si="4"/>
        <v>#DIV/0!</v>
      </c>
      <c r="K299" s="50"/>
      <c r="L299" s="50"/>
      <c r="M299" s="49"/>
    </row>
    <row r="300" spans="1:13">
      <c r="A300" s="32">
        <v>293</v>
      </c>
      <c r="B300" s="49"/>
      <c r="C300" s="49"/>
      <c r="D300" s="49"/>
      <c r="E300" s="78"/>
      <c r="F300" s="78"/>
      <c r="G300" s="51"/>
      <c r="H300" s="79"/>
      <c r="I300" s="80"/>
      <c r="J300" s="139" t="e">
        <f t="shared" si="4"/>
        <v>#DIV/0!</v>
      </c>
      <c r="K300" s="50"/>
      <c r="L300" s="50"/>
      <c r="M300" s="49"/>
    </row>
    <row r="301" spans="1:13">
      <c r="A301" s="32">
        <v>294</v>
      </c>
      <c r="B301" s="49"/>
      <c r="C301" s="49"/>
      <c r="D301" s="49"/>
      <c r="E301" s="78"/>
      <c r="F301" s="78"/>
      <c r="G301" s="51"/>
      <c r="H301" s="79"/>
      <c r="I301" s="80"/>
      <c r="J301" s="152" t="e">
        <f t="shared" si="4"/>
        <v>#DIV/0!</v>
      </c>
      <c r="K301" s="50"/>
      <c r="L301" s="50"/>
      <c r="M301" s="49"/>
    </row>
    <row r="302" spans="1:13">
      <c r="A302" s="32">
        <v>295</v>
      </c>
      <c r="B302" s="49"/>
      <c r="C302" s="49"/>
      <c r="D302" s="49"/>
      <c r="E302" s="78"/>
      <c r="F302" s="78"/>
      <c r="G302" s="51"/>
      <c r="H302" s="79"/>
      <c r="I302" s="80"/>
      <c r="J302" s="152" t="e">
        <f t="shared" si="4"/>
        <v>#DIV/0!</v>
      </c>
      <c r="K302" s="50"/>
      <c r="L302" s="50"/>
      <c r="M302" s="49"/>
    </row>
    <row r="303" spans="1:13">
      <c r="A303" s="73">
        <v>296</v>
      </c>
      <c r="B303" s="49"/>
      <c r="C303" s="49"/>
      <c r="D303" s="49"/>
      <c r="E303" s="78"/>
      <c r="F303" s="78"/>
      <c r="G303" s="51"/>
      <c r="H303" s="79"/>
      <c r="I303" s="80"/>
      <c r="J303" s="139" t="e">
        <f t="shared" si="4"/>
        <v>#DIV/0!</v>
      </c>
      <c r="K303" s="50"/>
      <c r="L303" s="50"/>
      <c r="M303" s="49"/>
    </row>
    <row r="304" spans="1:13">
      <c r="A304" s="73">
        <v>297</v>
      </c>
      <c r="B304" s="49"/>
      <c r="C304" s="49"/>
      <c r="D304" s="49"/>
      <c r="E304" s="78"/>
      <c r="F304" s="78"/>
      <c r="G304" s="51"/>
      <c r="H304" s="79"/>
      <c r="I304" s="80"/>
      <c r="J304" s="152" t="e">
        <f t="shared" si="4"/>
        <v>#DIV/0!</v>
      </c>
      <c r="K304" s="50"/>
      <c r="L304" s="50"/>
      <c r="M304" s="49"/>
    </row>
    <row r="305" spans="1:13">
      <c r="A305" s="32">
        <v>298</v>
      </c>
      <c r="B305" s="49"/>
      <c r="C305" s="49"/>
      <c r="D305" s="49"/>
      <c r="E305" s="78"/>
      <c r="F305" s="78"/>
      <c r="G305" s="51"/>
      <c r="H305" s="79"/>
      <c r="I305" s="80"/>
      <c r="J305" s="152" t="e">
        <f t="shared" si="4"/>
        <v>#DIV/0!</v>
      </c>
      <c r="K305" s="50"/>
      <c r="L305" s="50"/>
      <c r="M305" s="49"/>
    </row>
    <row r="306" spans="1:13">
      <c r="A306" s="32">
        <v>299</v>
      </c>
      <c r="B306" s="49"/>
      <c r="C306" s="49"/>
      <c r="D306" s="49"/>
      <c r="E306" s="78"/>
      <c r="F306" s="78"/>
      <c r="G306" s="51"/>
      <c r="H306" s="79"/>
      <c r="I306" s="80"/>
      <c r="J306" s="139" t="e">
        <f t="shared" si="4"/>
        <v>#DIV/0!</v>
      </c>
      <c r="K306" s="50"/>
      <c r="L306" s="50"/>
      <c r="M306" s="49"/>
    </row>
    <row r="307" spans="1:13">
      <c r="A307" s="32">
        <v>300</v>
      </c>
      <c r="B307" s="49"/>
      <c r="C307" s="49"/>
      <c r="D307" s="49"/>
      <c r="E307" s="78"/>
      <c r="F307" s="78"/>
      <c r="G307" s="51"/>
      <c r="H307" s="79"/>
      <c r="I307" s="80"/>
      <c r="J307" s="139" t="e">
        <f t="shared" si="4"/>
        <v>#DIV/0!</v>
      </c>
      <c r="K307" s="50"/>
      <c r="L307" s="50"/>
      <c r="M307" s="49"/>
    </row>
    <row r="308" spans="1:13">
      <c r="A308" s="32">
        <v>301</v>
      </c>
      <c r="B308" s="49"/>
      <c r="C308" s="49"/>
      <c r="D308" s="49"/>
      <c r="E308" s="78"/>
      <c r="F308" s="78"/>
      <c r="G308" s="51"/>
      <c r="H308" s="79"/>
      <c r="I308" s="80"/>
      <c r="J308" s="139" t="e">
        <f t="shared" si="4"/>
        <v>#DIV/0!</v>
      </c>
      <c r="K308" s="50"/>
      <c r="L308" s="50"/>
      <c r="M308" s="49"/>
    </row>
    <row r="309" spans="1:13">
      <c r="A309" s="32">
        <v>302</v>
      </c>
      <c r="B309" s="49"/>
      <c r="C309" s="49"/>
      <c r="D309" s="49"/>
      <c r="E309" s="78"/>
      <c r="F309" s="78"/>
      <c r="G309" s="51"/>
      <c r="H309" s="79"/>
      <c r="I309" s="80"/>
      <c r="J309" s="139" t="e">
        <f t="shared" si="4"/>
        <v>#DIV/0!</v>
      </c>
      <c r="K309" s="50"/>
      <c r="L309" s="50"/>
      <c r="M309" s="49"/>
    </row>
    <row r="310" spans="1:13">
      <c r="A310" s="32">
        <v>303</v>
      </c>
      <c r="B310" s="49"/>
      <c r="C310" s="49"/>
      <c r="D310" s="49"/>
      <c r="E310" s="78"/>
      <c r="F310" s="78"/>
      <c r="G310" s="51"/>
      <c r="H310" s="79"/>
      <c r="I310" s="80"/>
      <c r="J310" s="152" t="e">
        <f t="shared" si="4"/>
        <v>#DIV/0!</v>
      </c>
      <c r="K310" s="50"/>
      <c r="L310" s="50"/>
      <c r="M310" s="49"/>
    </row>
    <row r="311" spans="1:13">
      <c r="A311" s="32">
        <v>304</v>
      </c>
      <c r="B311" s="49"/>
      <c r="C311" s="49"/>
      <c r="D311" s="49"/>
      <c r="E311" s="78"/>
      <c r="F311" s="78"/>
      <c r="G311" s="51"/>
      <c r="H311" s="79"/>
      <c r="I311" s="80"/>
      <c r="J311" s="152" t="e">
        <f t="shared" si="4"/>
        <v>#DIV/0!</v>
      </c>
      <c r="K311" s="50"/>
      <c r="L311" s="50"/>
      <c r="M311" s="49"/>
    </row>
    <row r="312" spans="1:13">
      <c r="A312" s="32">
        <v>305</v>
      </c>
      <c r="B312" s="49"/>
      <c r="C312" s="49"/>
      <c r="D312" s="49"/>
      <c r="E312" s="78"/>
      <c r="F312" s="78"/>
      <c r="G312" s="51"/>
      <c r="H312" s="79"/>
      <c r="I312" s="80"/>
      <c r="J312" s="139" t="e">
        <f t="shared" si="4"/>
        <v>#DIV/0!</v>
      </c>
      <c r="K312" s="50"/>
      <c r="L312" s="50"/>
      <c r="M312" s="49"/>
    </row>
    <row r="313" spans="1:13">
      <c r="A313" s="73">
        <v>306</v>
      </c>
      <c r="B313" s="49"/>
      <c r="C313" s="49"/>
      <c r="D313" s="49"/>
      <c r="E313" s="78"/>
      <c r="F313" s="78"/>
      <c r="G313" s="51"/>
      <c r="H313" s="79"/>
      <c r="I313" s="80"/>
      <c r="J313" s="152" t="e">
        <f t="shared" si="4"/>
        <v>#DIV/0!</v>
      </c>
      <c r="K313" s="50"/>
      <c r="L313" s="50"/>
      <c r="M313" s="49"/>
    </row>
    <row r="314" spans="1:13">
      <c r="A314" s="73">
        <v>307</v>
      </c>
      <c r="B314" s="49"/>
      <c r="C314" s="49"/>
      <c r="D314" s="49"/>
      <c r="E314" s="78"/>
      <c r="F314" s="78"/>
      <c r="G314" s="51"/>
      <c r="H314" s="79"/>
      <c r="I314" s="80"/>
      <c r="J314" s="152" t="e">
        <f t="shared" si="4"/>
        <v>#DIV/0!</v>
      </c>
      <c r="K314" s="50"/>
      <c r="L314" s="50"/>
      <c r="M314" s="49"/>
    </row>
    <row r="315" spans="1:13">
      <c r="A315" s="32">
        <v>308</v>
      </c>
      <c r="B315" s="49"/>
      <c r="C315" s="49"/>
      <c r="D315" s="49"/>
      <c r="E315" s="78"/>
      <c r="F315" s="78"/>
      <c r="G315" s="51"/>
      <c r="H315" s="79"/>
      <c r="I315" s="80"/>
      <c r="J315" s="139" t="e">
        <f t="shared" si="4"/>
        <v>#DIV/0!</v>
      </c>
      <c r="K315" s="50"/>
      <c r="L315" s="50"/>
      <c r="M315" s="49"/>
    </row>
    <row r="316" spans="1:13">
      <c r="A316" s="32">
        <v>309</v>
      </c>
      <c r="B316" s="49"/>
      <c r="C316" s="49"/>
      <c r="D316" s="49"/>
      <c r="E316" s="78"/>
      <c r="F316" s="78"/>
      <c r="G316" s="51"/>
      <c r="H316" s="79"/>
      <c r="I316" s="80"/>
      <c r="J316" s="139" t="e">
        <f t="shared" si="4"/>
        <v>#DIV/0!</v>
      </c>
      <c r="K316" s="50"/>
      <c r="L316" s="50"/>
      <c r="M316" s="49"/>
    </row>
    <row r="317" spans="1:13">
      <c r="A317" s="32">
        <v>310</v>
      </c>
      <c r="B317" s="49"/>
      <c r="C317" s="49"/>
      <c r="D317" s="49"/>
      <c r="E317" s="78"/>
      <c r="F317" s="78"/>
      <c r="G317" s="51"/>
      <c r="H317" s="79"/>
      <c r="I317" s="80"/>
      <c r="J317" s="139" t="e">
        <f t="shared" si="4"/>
        <v>#DIV/0!</v>
      </c>
      <c r="K317" s="50"/>
      <c r="L317" s="50"/>
      <c r="M317" s="49"/>
    </row>
    <row r="318" spans="1:13">
      <c r="A318" s="32">
        <v>311</v>
      </c>
      <c r="B318" s="49"/>
      <c r="C318" s="49"/>
      <c r="D318" s="49"/>
      <c r="E318" s="78"/>
      <c r="F318" s="78"/>
      <c r="G318" s="51"/>
      <c r="H318" s="79"/>
      <c r="I318" s="80"/>
      <c r="J318" s="139" t="e">
        <f t="shared" si="4"/>
        <v>#DIV/0!</v>
      </c>
      <c r="K318" s="50"/>
      <c r="L318" s="50"/>
      <c r="M318" s="49"/>
    </row>
    <row r="319" spans="1:13">
      <c r="A319" s="32">
        <v>312</v>
      </c>
      <c r="B319" s="49"/>
      <c r="C319" s="49"/>
      <c r="D319" s="49"/>
      <c r="E319" s="78"/>
      <c r="F319" s="78"/>
      <c r="G319" s="51"/>
      <c r="H319" s="79"/>
      <c r="I319" s="80"/>
      <c r="J319" s="152" t="e">
        <f t="shared" si="4"/>
        <v>#DIV/0!</v>
      </c>
      <c r="K319" s="50"/>
      <c r="L319" s="50"/>
      <c r="M319" s="49"/>
    </row>
    <row r="320" spans="1:13">
      <c r="A320" s="32">
        <v>313</v>
      </c>
      <c r="B320" s="49"/>
      <c r="C320" s="49"/>
      <c r="D320" s="49"/>
      <c r="E320" s="78"/>
      <c r="F320" s="78"/>
      <c r="G320" s="51"/>
      <c r="H320" s="79"/>
      <c r="I320" s="80"/>
      <c r="J320" s="152" t="e">
        <f t="shared" si="4"/>
        <v>#DIV/0!</v>
      </c>
      <c r="K320" s="50"/>
      <c r="L320" s="50"/>
      <c r="M320" s="49"/>
    </row>
    <row r="321" spans="1:13">
      <c r="A321" s="32">
        <v>314</v>
      </c>
      <c r="B321" s="49"/>
      <c r="C321" s="49"/>
      <c r="D321" s="49"/>
      <c r="E321" s="78"/>
      <c r="F321" s="78"/>
      <c r="G321" s="51"/>
      <c r="H321" s="79"/>
      <c r="I321" s="80"/>
      <c r="J321" s="139" t="e">
        <f t="shared" si="4"/>
        <v>#DIV/0!</v>
      </c>
      <c r="K321" s="50"/>
      <c r="L321" s="50"/>
      <c r="M321" s="49"/>
    </row>
    <row r="322" spans="1:13">
      <c r="A322" s="32">
        <v>315</v>
      </c>
      <c r="B322" s="49"/>
      <c r="C322" s="49"/>
      <c r="D322" s="49"/>
      <c r="E322" s="78"/>
      <c r="F322" s="78"/>
      <c r="G322" s="51"/>
      <c r="H322" s="79"/>
      <c r="I322" s="80"/>
      <c r="J322" s="152" t="e">
        <f t="shared" si="4"/>
        <v>#DIV/0!</v>
      </c>
      <c r="K322" s="50"/>
      <c r="L322" s="50"/>
      <c r="M322" s="49"/>
    </row>
    <row r="323" spans="1:13">
      <c r="A323" s="73">
        <v>316</v>
      </c>
      <c r="B323" s="49"/>
      <c r="C323" s="49"/>
      <c r="D323" s="49"/>
      <c r="E323" s="78"/>
      <c r="F323" s="78"/>
      <c r="G323" s="51"/>
      <c r="H323" s="79"/>
      <c r="I323" s="80"/>
      <c r="J323" s="152" t="e">
        <f t="shared" si="4"/>
        <v>#DIV/0!</v>
      </c>
      <c r="K323" s="50"/>
      <c r="L323" s="50"/>
      <c r="M323" s="49"/>
    </row>
    <row r="324" spans="1:13">
      <c r="A324" s="73">
        <v>317</v>
      </c>
      <c r="B324" s="49"/>
      <c r="C324" s="49"/>
      <c r="D324" s="49"/>
      <c r="E324" s="78"/>
      <c r="F324" s="78"/>
      <c r="G324" s="51"/>
      <c r="H324" s="79"/>
      <c r="I324" s="80"/>
      <c r="J324" s="139" t="e">
        <f t="shared" si="4"/>
        <v>#DIV/0!</v>
      </c>
      <c r="K324" s="50"/>
      <c r="L324" s="50"/>
      <c r="M324" s="49"/>
    </row>
    <row r="325" spans="1:13">
      <c r="A325" s="32">
        <v>318</v>
      </c>
      <c r="B325" s="49"/>
      <c r="C325" s="49"/>
      <c r="D325" s="49"/>
      <c r="E325" s="78"/>
      <c r="F325" s="78"/>
      <c r="G325" s="51"/>
      <c r="H325" s="79"/>
      <c r="I325" s="80"/>
      <c r="J325" s="139" t="e">
        <f t="shared" si="4"/>
        <v>#DIV/0!</v>
      </c>
      <c r="K325" s="50"/>
      <c r="L325" s="50"/>
      <c r="M325" s="49"/>
    </row>
    <row r="326" spans="1:13">
      <c r="A326" s="32">
        <v>319</v>
      </c>
      <c r="B326" s="49"/>
      <c r="C326" s="49"/>
      <c r="D326" s="49"/>
      <c r="E326" s="78"/>
      <c r="F326" s="78"/>
      <c r="G326" s="51"/>
      <c r="H326" s="79"/>
      <c r="I326" s="80"/>
      <c r="J326" s="139" t="e">
        <f t="shared" si="4"/>
        <v>#DIV/0!</v>
      </c>
      <c r="K326" s="50"/>
      <c r="L326" s="50"/>
      <c r="M326" s="49"/>
    </row>
    <row r="327" spans="1:13">
      <c r="A327" s="32">
        <v>320</v>
      </c>
      <c r="B327" s="49"/>
      <c r="C327" s="49"/>
      <c r="D327" s="49"/>
      <c r="E327" s="78"/>
      <c r="F327" s="78"/>
      <c r="G327" s="51"/>
      <c r="H327" s="79"/>
      <c r="I327" s="80"/>
      <c r="J327" s="139" t="e">
        <f t="shared" si="4"/>
        <v>#DIV/0!</v>
      </c>
      <c r="K327" s="50"/>
      <c r="L327" s="50"/>
      <c r="M327" s="49"/>
    </row>
    <row r="328" spans="1:13">
      <c r="A328" s="32">
        <v>321</v>
      </c>
      <c r="B328" s="49"/>
      <c r="C328" s="49"/>
      <c r="D328" s="49"/>
      <c r="E328" s="78"/>
      <c r="F328" s="78"/>
      <c r="G328" s="51"/>
      <c r="H328" s="79"/>
      <c r="I328" s="80"/>
      <c r="J328" s="152" t="e">
        <f t="shared" si="4"/>
        <v>#DIV/0!</v>
      </c>
      <c r="K328" s="50"/>
      <c r="L328" s="50"/>
      <c r="M328" s="49"/>
    </row>
    <row r="329" spans="1:13">
      <c r="A329" s="32">
        <v>322</v>
      </c>
      <c r="B329" s="49"/>
      <c r="C329" s="49"/>
      <c r="D329" s="49"/>
      <c r="E329" s="78"/>
      <c r="F329" s="78"/>
      <c r="G329" s="51"/>
      <c r="H329" s="79"/>
      <c r="I329" s="80"/>
      <c r="J329" s="152" t="e">
        <f t="shared" si="4"/>
        <v>#DIV/0!</v>
      </c>
      <c r="K329" s="50"/>
      <c r="L329" s="50"/>
      <c r="M329" s="49"/>
    </row>
    <row r="330" spans="1:13">
      <c r="A330" s="32">
        <v>323</v>
      </c>
      <c r="B330" s="49"/>
      <c r="C330" s="49"/>
      <c r="D330" s="49"/>
      <c r="E330" s="78"/>
      <c r="F330" s="78"/>
      <c r="G330" s="51"/>
      <c r="H330" s="79"/>
      <c r="I330" s="80"/>
      <c r="J330" s="139" t="e">
        <f t="shared" si="4"/>
        <v>#DIV/0!</v>
      </c>
      <c r="K330" s="50"/>
      <c r="L330" s="50"/>
      <c r="M330" s="49"/>
    </row>
    <row r="331" spans="1:13">
      <c r="A331" s="32">
        <v>324</v>
      </c>
      <c r="B331" s="49"/>
      <c r="C331" s="49"/>
      <c r="D331" s="49"/>
      <c r="E331" s="78"/>
      <c r="F331" s="78"/>
      <c r="G331" s="51"/>
      <c r="H331" s="79"/>
      <c r="I331" s="80"/>
      <c r="J331" s="152" t="e">
        <f t="shared" si="4"/>
        <v>#DIV/0!</v>
      </c>
      <c r="K331" s="50"/>
      <c r="L331" s="50"/>
      <c r="M331" s="49"/>
    </row>
    <row r="332" spans="1:13">
      <c r="A332" s="32">
        <v>325</v>
      </c>
      <c r="B332" s="49"/>
      <c r="C332" s="49"/>
      <c r="D332" s="49"/>
      <c r="E332" s="78"/>
      <c r="F332" s="78"/>
      <c r="G332" s="51"/>
      <c r="H332" s="79"/>
      <c r="I332" s="80"/>
      <c r="J332" s="152" t="e">
        <f t="shared" si="4"/>
        <v>#DIV/0!</v>
      </c>
      <c r="K332" s="50"/>
      <c r="L332" s="50"/>
      <c r="M332" s="49"/>
    </row>
    <row r="333" spans="1:13">
      <c r="A333" s="73">
        <v>326</v>
      </c>
      <c r="B333" s="49"/>
      <c r="C333" s="49"/>
      <c r="D333" s="49"/>
      <c r="E333" s="78"/>
      <c r="F333" s="78"/>
      <c r="G333" s="51"/>
      <c r="H333" s="79"/>
      <c r="I333" s="80"/>
      <c r="J333" s="139" t="e">
        <f t="shared" si="4"/>
        <v>#DIV/0!</v>
      </c>
      <c r="K333" s="50"/>
      <c r="L333" s="50"/>
      <c r="M333" s="49"/>
    </row>
    <row r="334" spans="1:13">
      <c r="A334" s="73">
        <v>327</v>
      </c>
      <c r="B334" s="49"/>
      <c r="C334" s="49"/>
      <c r="D334" s="49"/>
      <c r="E334" s="78"/>
      <c r="F334" s="78"/>
      <c r="G334" s="51"/>
      <c r="H334" s="79"/>
      <c r="I334" s="80"/>
      <c r="J334" s="139" t="e">
        <f t="shared" si="4"/>
        <v>#DIV/0!</v>
      </c>
      <c r="K334" s="50"/>
      <c r="L334" s="50"/>
      <c r="M334" s="49"/>
    </row>
    <row r="335" spans="1:13">
      <c r="A335" s="32">
        <v>328</v>
      </c>
      <c r="B335" s="49"/>
      <c r="C335" s="49"/>
      <c r="D335" s="49"/>
      <c r="E335" s="78"/>
      <c r="F335" s="78"/>
      <c r="G335" s="51"/>
      <c r="H335" s="79"/>
      <c r="I335" s="80"/>
      <c r="J335" s="139" t="e">
        <f t="shared" si="4"/>
        <v>#DIV/0!</v>
      </c>
      <c r="K335" s="50"/>
      <c r="L335" s="50"/>
      <c r="M335" s="49"/>
    </row>
    <row r="336" spans="1:13">
      <c r="A336" s="32">
        <v>329</v>
      </c>
      <c r="B336" s="49"/>
      <c r="C336" s="49"/>
      <c r="D336" s="49"/>
      <c r="E336" s="78"/>
      <c r="F336" s="78"/>
      <c r="G336" s="51"/>
      <c r="H336" s="79"/>
      <c r="I336" s="80"/>
      <c r="J336" s="139" t="e">
        <f t="shared" si="4"/>
        <v>#DIV/0!</v>
      </c>
      <c r="K336" s="50"/>
      <c r="L336" s="50"/>
      <c r="M336" s="49"/>
    </row>
    <row r="337" spans="1:13">
      <c r="A337" s="32">
        <v>330</v>
      </c>
      <c r="B337" s="49"/>
      <c r="C337" s="49"/>
      <c r="D337" s="49"/>
      <c r="E337" s="78"/>
      <c r="F337" s="78"/>
      <c r="G337" s="51"/>
      <c r="H337" s="79"/>
      <c r="I337" s="80"/>
      <c r="J337" s="152" t="e">
        <f t="shared" si="4"/>
        <v>#DIV/0!</v>
      </c>
      <c r="K337" s="50"/>
      <c r="L337" s="50"/>
      <c r="M337" s="49"/>
    </row>
    <row r="338" spans="1:13">
      <c r="A338" s="32">
        <v>331</v>
      </c>
      <c r="B338" s="49"/>
      <c r="C338" s="49"/>
      <c r="D338" s="49"/>
      <c r="E338" s="78"/>
      <c r="F338" s="78"/>
      <c r="G338" s="51"/>
      <c r="H338" s="79"/>
      <c r="I338" s="80"/>
      <c r="J338" s="152" t="e">
        <f t="shared" si="4"/>
        <v>#DIV/0!</v>
      </c>
      <c r="K338" s="50"/>
      <c r="L338" s="50"/>
      <c r="M338" s="49"/>
    </row>
    <row r="339" spans="1:13">
      <c r="A339" s="32">
        <v>332</v>
      </c>
      <c r="B339" s="49"/>
      <c r="C339" s="49"/>
      <c r="D339" s="49"/>
      <c r="E339" s="78"/>
      <c r="F339" s="78"/>
      <c r="G339" s="51"/>
      <c r="H339" s="79"/>
      <c r="I339" s="80"/>
      <c r="J339" s="139" t="e">
        <f t="shared" si="4"/>
        <v>#DIV/0!</v>
      </c>
      <c r="K339" s="50"/>
      <c r="L339" s="50"/>
      <c r="M339" s="49"/>
    </row>
    <row r="340" spans="1:13">
      <c r="A340" s="32">
        <v>333</v>
      </c>
      <c r="B340" s="49"/>
      <c r="C340" s="49"/>
      <c r="D340" s="49"/>
      <c r="E340" s="78"/>
      <c r="F340" s="78"/>
      <c r="G340" s="51"/>
      <c r="H340" s="79"/>
      <c r="I340" s="80"/>
      <c r="J340" s="152" t="e">
        <f t="shared" si="4"/>
        <v>#DIV/0!</v>
      </c>
      <c r="K340" s="50"/>
      <c r="L340" s="50"/>
      <c r="M340" s="49"/>
    </row>
    <row r="341" spans="1:13">
      <c r="A341" s="32">
        <v>334</v>
      </c>
      <c r="B341" s="49"/>
      <c r="C341" s="49"/>
      <c r="D341" s="49"/>
      <c r="E341" s="78"/>
      <c r="F341" s="78"/>
      <c r="G341" s="51"/>
      <c r="H341" s="79"/>
      <c r="I341" s="80"/>
      <c r="J341" s="152" t="e">
        <f t="shared" si="4"/>
        <v>#DIV/0!</v>
      </c>
      <c r="K341" s="50"/>
      <c r="L341" s="50"/>
      <c r="M341" s="49"/>
    </row>
    <row r="342" spans="1:13">
      <c r="A342" s="32">
        <v>335</v>
      </c>
      <c r="B342" s="49"/>
      <c r="C342" s="49"/>
      <c r="D342" s="49"/>
      <c r="E342" s="78"/>
      <c r="F342" s="78"/>
      <c r="G342" s="51"/>
      <c r="H342" s="79"/>
      <c r="I342" s="80"/>
      <c r="J342" s="139" t="e">
        <f t="shared" si="4"/>
        <v>#DIV/0!</v>
      </c>
      <c r="K342" s="50"/>
      <c r="L342" s="50"/>
      <c r="M342" s="49"/>
    </row>
    <row r="343" spans="1:13">
      <c r="A343" s="73">
        <v>336</v>
      </c>
      <c r="B343" s="49"/>
      <c r="C343" s="49"/>
      <c r="D343" s="49"/>
      <c r="E343" s="78"/>
      <c r="F343" s="78"/>
      <c r="G343" s="51"/>
      <c r="H343" s="79"/>
      <c r="I343" s="80"/>
      <c r="J343" s="139" t="e">
        <f t="shared" si="4"/>
        <v>#DIV/0!</v>
      </c>
      <c r="K343" s="50"/>
      <c r="L343" s="50"/>
      <c r="M343" s="49"/>
    </row>
    <row r="344" spans="1:13">
      <c r="A344" s="73">
        <v>337</v>
      </c>
      <c r="B344" s="49"/>
      <c r="C344" s="49"/>
      <c r="D344" s="49"/>
      <c r="E344" s="78"/>
      <c r="F344" s="78"/>
      <c r="G344" s="51"/>
      <c r="H344" s="79"/>
      <c r="I344" s="80"/>
      <c r="J344" s="139" t="e">
        <f t="shared" si="4"/>
        <v>#DIV/0!</v>
      </c>
      <c r="K344" s="50"/>
      <c r="L344" s="50"/>
      <c r="M344" s="49"/>
    </row>
    <row r="345" spans="1:13">
      <c r="A345" s="32">
        <v>338</v>
      </c>
      <c r="B345" s="49"/>
      <c r="C345" s="49"/>
      <c r="D345" s="49"/>
      <c r="E345" s="78"/>
      <c r="F345" s="78"/>
      <c r="G345" s="51"/>
      <c r="H345" s="79"/>
      <c r="I345" s="80"/>
      <c r="J345" s="139" t="e">
        <f t="shared" si="4"/>
        <v>#DIV/0!</v>
      </c>
      <c r="K345" s="50"/>
      <c r="L345" s="50"/>
      <c r="M345" s="49"/>
    </row>
    <row r="346" spans="1:13">
      <c r="A346" s="32">
        <v>339</v>
      </c>
      <c r="B346" s="49"/>
      <c r="C346" s="49"/>
      <c r="D346" s="49"/>
      <c r="E346" s="78"/>
      <c r="F346" s="78"/>
      <c r="G346" s="51"/>
      <c r="H346" s="79"/>
      <c r="I346" s="80"/>
      <c r="J346" s="152" t="e">
        <f t="shared" si="4"/>
        <v>#DIV/0!</v>
      </c>
      <c r="K346" s="50"/>
      <c r="L346" s="50"/>
      <c r="M346" s="49"/>
    </row>
    <row r="347" spans="1:13">
      <c r="A347" s="32">
        <v>340</v>
      </c>
      <c r="B347" s="49"/>
      <c r="C347" s="49"/>
      <c r="D347" s="49"/>
      <c r="E347" s="78"/>
      <c r="F347" s="78"/>
      <c r="G347" s="51"/>
      <c r="H347" s="79"/>
      <c r="I347" s="80"/>
      <c r="J347" s="152" t="e">
        <f t="shared" ref="J347:J357" si="5">H347/I347</f>
        <v>#DIV/0!</v>
      </c>
      <c r="K347" s="50"/>
      <c r="L347" s="50"/>
      <c r="M347" s="49"/>
    </row>
    <row r="348" spans="1:13">
      <c r="A348" s="32">
        <v>341</v>
      </c>
      <c r="B348" s="49"/>
      <c r="C348" s="49"/>
      <c r="D348" s="49"/>
      <c r="E348" s="78"/>
      <c r="F348" s="78"/>
      <c r="G348" s="51"/>
      <c r="H348" s="79"/>
      <c r="I348" s="80"/>
      <c r="J348" s="139" t="e">
        <f t="shared" si="5"/>
        <v>#DIV/0!</v>
      </c>
      <c r="K348" s="50"/>
      <c r="L348" s="50"/>
      <c r="M348" s="49"/>
    </row>
    <row r="349" spans="1:13">
      <c r="A349" s="32">
        <v>342</v>
      </c>
      <c r="B349" s="49"/>
      <c r="C349" s="49"/>
      <c r="D349" s="49"/>
      <c r="E349" s="78"/>
      <c r="F349" s="78"/>
      <c r="G349" s="51"/>
      <c r="H349" s="79"/>
      <c r="I349" s="80"/>
      <c r="J349" s="152" t="e">
        <f t="shared" si="5"/>
        <v>#DIV/0!</v>
      </c>
      <c r="K349" s="50"/>
      <c r="L349" s="50"/>
      <c r="M349" s="49"/>
    </row>
    <row r="350" spans="1:13">
      <c r="A350" s="32">
        <v>343</v>
      </c>
      <c r="B350" s="49"/>
      <c r="C350" s="49"/>
      <c r="D350" s="49"/>
      <c r="E350" s="78"/>
      <c r="F350" s="78"/>
      <c r="G350" s="51"/>
      <c r="H350" s="79"/>
      <c r="I350" s="80"/>
      <c r="J350" s="152" t="e">
        <f t="shared" si="5"/>
        <v>#DIV/0!</v>
      </c>
      <c r="K350" s="50"/>
      <c r="L350" s="50"/>
      <c r="M350" s="49"/>
    </row>
    <row r="351" spans="1:13">
      <c r="A351" s="32">
        <v>344</v>
      </c>
      <c r="B351" s="49"/>
      <c r="C351" s="49"/>
      <c r="D351" s="49"/>
      <c r="E351" s="78"/>
      <c r="F351" s="78"/>
      <c r="G351" s="51"/>
      <c r="H351" s="79"/>
      <c r="I351" s="80"/>
      <c r="J351" s="139" t="e">
        <f t="shared" si="5"/>
        <v>#DIV/0!</v>
      </c>
      <c r="K351" s="50"/>
      <c r="L351" s="50"/>
      <c r="M351" s="49"/>
    </row>
    <row r="352" spans="1:13">
      <c r="A352" s="32">
        <v>345</v>
      </c>
      <c r="B352" s="49"/>
      <c r="C352" s="49"/>
      <c r="D352" s="49"/>
      <c r="E352" s="78"/>
      <c r="F352" s="78"/>
      <c r="G352" s="51"/>
      <c r="H352" s="79"/>
      <c r="I352" s="80"/>
      <c r="J352" s="139" t="e">
        <f t="shared" si="5"/>
        <v>#DIV/0!</v>
      </c>
      <c r="K352" s="50"/>
      <c r="L352" s="50"/>
      <c r="M352" s="49"/>
    </row>
    <row r="353" spans="1:13">
      <c r="A353" s="73">
        <v>346</v>
      </c>
      <c r="B353" s="49"/>
      <c r="C353" s="49"/>
      <c r="D353" s="49"/>
      <c r="E353" s="78"/>
      <c r="F353" s="78"/>
      <c r="G353" s="51"/>
      <c r="H353" s="79"/>
      <c r="I353" s="80"/>
      <c r="J353" s="139" t="e">
        <f t="shared" si="5"/>
        <v>#DIV/0!</v>
      </c>
      <c r="K353" s="50"/>
      <c r="L353" s="50"/>
      <c r="M353" s="49"/>
    </row>
    <row r="354" spans="1:13">
      <c r="A354" s="73">
        <v>347</v>
      </c>
      <c r="B354" s="49"/>
      <c r="C354" s="49"/>
      <c r="D354" s="49"/>
      <c r="E354" s="78"/>
      <c r="F354" s="78"/>
      <c r="G354" s="51"/>
      <c r="H354" s="79"/>
      <c r="I354" s="80"/>
      <c r="J354" s="139" t="e">
        <f t="shared" si="5"/>
        <v>#DIV/0!</v>
      </c>
      <c r="K354" s="50"/>
      <c r="L354" s="50"/>
      <c r="M354" s="49"/>
    </row>
    <row r="355" spans="1:13">
      <c r="A355" s="32">
        <v>348</v>
      </c>
      <c r="B355" s="49"/>
      <c r="C355" s="49"/>
      <c r="D355" s="49"/>
      <c r="E355" s="78"/>
      <c r="F355" s="78"/>
      <c r="G355" s="51"/>
      <c r="H355" s="79"/>
      <c r="I355" s="80"/>
      <c r="J355" s="152" t="e">
        <f t="shared" si="5"/>
        <v>#DIV/0!</v>
      </c>
      <c r="K355" s="50"/>
      <c r="L355" s="50"/>
      <c r="M355" s="49"/>
    </row>
    <row r="356" spans="1:13">
      <c r="A356" s="32">
        <v>349</v>
      </c>
      <c r="B356" s="49"/>
      <c r="C356" s="49"/>
      <c r="D356" s="49"/>
      <c r="E356" s="78"/>
      <c r="F356" s="78"/>
      <c r="G356" s="51"/>
      <c r="H356" s="79"/>
      <c r="I356" s="80"/>
      <c r="J356" s="152" t="e">
        <f t="shared" si="5"/>
        <v>#DIV/0!</v>
      </c>
      <c r="K356" s="50"/>
      <c r="L356" s="50"/>
      <c r="M356" s="49"/>
    </row>
    <row r="357" spans="1:13">
      <c r="A357" s="32">
        <v>350</v>
      </c>
      <c r="B357" s="49"/>
      <c r="C357" s="49"/>
      <c r="D357" s="49"/>
      <c r="E357" s="78"/>
      <c r="F357" s="78"/>
      <c r="G357" s="51"/>
      <c r="H357" s="79"/>
      <c r="I357" s="80"/>
      <c r="J357" s="139" t="e">
        <f t="shared" si="5"/>
        <v>#DIV/0!</v>
      </c>
      <c r="K357" s="50"/>
      <c r="L357" s="50"/>
      <c r="M357" s="49"/>
    </row>
    <row r="358" spans="1:13">
      <c r="B358" s="34"/>
      <c r="H358" s="81"/>
      <c r="I358" s="81"/>
      <c r="J358" s="154"/>
    </row>
    <row r="359" spans="1:13">
      <c r="B359" s="34"/>
      <c r="H359" s="81"/>
      <c r="I359" s="81"/>
      <c r="J359" s="15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pageMargins left="0.59055118110236227" right="0.19685039370078741" top="0.59055118110236227" bottom="0.59055118110236227" header="0.51181102362204722" footer="0.51181102362204722"/>
  <pageSetup paperSize="9" scale="56" orientation="portrait" blackAndWhite="1" r:id="rId1"/>
  <headerFooter alignWithMargins="0"/>
  <rowBreaks count="1" manualBreakCount="1">
    <brk id="29"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7"/>
  <sheetViews>
    <sheetView view="pageBreakPreview" zoomScale="60" zoomScaleNormal="70" workbookViewId="0">
      <selection activeCell="B4" sqref="B4"/>
    </sheetView>
  </sheetViews>
  <sheetFormatPr defaultColWidth="9" defaultRowHeight="13.5"/>
  <cols>
    <col min="1" max="1" width="9" style="32" customWidth="1"/>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ustomWidth="1"/>
    <col min="11" max="12" width="9" style="35" customWidth="1"/>
    <col min="13" max="14" width="9" style="32" customWidth="1"/>
    <col min="15" max="15" width="11.125" style="32" customWidth="1"/>
    <col min="16" max="256" width="9" style="32"/>
    <col min="257" max="257" width="9" style="32" customWidth="1"/>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ustomWidth="1"/>
    <col min="271" max="271" width="11.125" style="32" customWidth="1"/>
    <col min="272" max="512" width="9" style="32"/>
    <col min="513" max="513" width="9" style="32" customWidth="1"/>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ustomWidth="1"/>
    <col min="527" max="527" width="11.125" style="32" customWidth="1"/>
    <col min="528" max="768" width="9" style="32"/>
    <col min="769" max="769" width="9" style="32" customWidth="1"/>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ustomWidth="1"/>
    <col min="783" max="783" width="11.125" style="32" customWidth="1"/>
    <col min="784" max="1024" width="9" style="32"/>
    <col min="1025" max="1025" width="9" style="32" customWidth="1"/>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ustomWidth="1"/>
    <col min="1039" max="1039" width="11.125" style="32" customWidth="1"/>
    <col min="1040" max="1280" width="9" style="32"/>
    <col min="1281" max="1281" width="9" style="32" customWidth="1"/>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ustomWidth="1"/>
    <col min="1295" max="1295" width="11.125" style="32" customWidth="1"/>
    <col min="1296" max="1536" width="9" style="32"/>
    <col min="1537" max="1537" width="9" style="32" customWidth="1"/>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ustomWidth="1"/>
    <col min="1551" max="1551" width="11.125" style="32" customWidth="1"/>
    <col min="1552" max="1792" width="9" style="32"/>
    <col min="1793" max="1793" width="9" style="32" customWidth="1"/>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ustomWidth="1"/>
    <col min="1807" max="1807" width="11.125" style="32" customWidth="1"/>
    <col min="1808" max="2048" width="9" style="32"/>
    <col min="2049" max="2049" width="9" style="32" customWidth="1"/>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ustomWidth="1"/>
    <col min="2063" max="2063" width="11.125" style="32" customWidth="1"/>
    <col min="2064" max="2304" width="9" style="32"/>
    <col min="2305" max="2305" width="9" style="32" customWidth="1"/>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ustomWidth="1"/>
    <col min="2319" max="2319" width="11.125" style="32" customWidth="1"/>
    <col min="2320" max="2560" width="9" style="32"/>
    <col min="2561" max="2561" width="9" style="32" customWidth="1"/>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ustomWidth="1"/>
    <col min="2575" max="2575" width="11.125" style="32" customWidth="1"/>
    <col min="2576" max="2816" width="9" style="32"/>
    <col min="2817" max="2817" width="9" style="32" customWidth="1"/>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ustomWidth="1"/>
    <col min="2831" max="2831" width="11.125" style="32" customWidth="1"/>
    <col min="2832" max="3072" width="9" style="32"/>
    <col min="3073" max="3073" width="9" style="32" customWidth="1"/>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ustomWidth="1"/>
    <col min="3087" max="3087" width="11.125" style="32" customWidth="1"/>
    <col min="3088" max="3328" width="9" style="32"/>
    <col min="3329" max="3329" width="9" style="32" customWidth="1"/>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ustomWidth="1"/>
    <col min="3343" max="3343" width="11.125" style="32" customWidth="1"/>
    <col min="3344" max="3584" width="9" style="32"/>
    <col min="3585" max="3585" width="9" style="32" customWidth="1"/>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ustomWidth="1"/>
    <col min="3599" max="3599" width="11.125" style="32" customWidth="1"/>
    <col min="3600" max="3840" width="9" style="32"/>
    <col min="3841" max="3841" width="9" style="32" customWidth="1"/>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ustomWidth="1"/>
    <col min="3855" max="3855" width="11.125" style="32" customWidth="1"/>
    <col min="3856" max="4096" width="9" style="32"/>
    <col min="4097" max="4097" width="9" style="32" customWidth="1"/>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ustomWidth="1"/>
    <col min="4111" max="4111" width="11.125" style="32" customWidth="1"/>
    <col min="4112" max="4352" width="9" style="32"/>
    <col min="4353" max="4353" width="9" style="32" customWidth="1"/>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ustomWidth="1"/>
    <col min="4367" max="4367" width="11.125" style="32" customWidth="1"/>
    <col min="4368" max="4608" width="9" style="32"/>
    <col min="4609" max="4609" width="9" style="32" customWidth="1"/>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ustomWidth="1"/>
    <col min="4623" max="4623" width="11.125" style="32" customWidth="1"/>
    <col min="4624" max="4864" width="9" style="32"/>
    <col min="4865" max="4865" width="9" style="32" customWidth="1"/>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ustomWidth="1"/>
    <col min="4879" max="4879" width="11.125" style="32" customWidth="1"/>
    <col min="4880" max="5120" width="9" style="32"/>
    <col min="5121" max="5121" width="9" style="32" customWidth="1"/>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ustomWidth="1"/>
    <col min="5135" max="5135" width="11.125" style="32" customWidth="1"/>
    <col min="5136" max="5376" width="9" style="32"/>
    <col min="5377" max="5377" width="9" style="32" customWidth="1"/>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ustomWidth="1"/>
    <col min="5391" max="5391" width="11.125" style="32" customWidth="1"/>
    <col min="5392" max="5632" width="9" style="32"/>
    <col min="5633" max="5633" width="9" style="32" customWidth="1"/>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ustomWidth="1"/>
    <col min="5647" max="5647" width="11.125" style="32" customWidth="1"/>
    <col min="5648" max="5888" width="9" style="32"/>
    <col min="5889" max="5889" width="9" style="32" customWidth="1"/>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ustomWidth="1"/>
    <col min="5903" max="5903" width="11.125" style="32" customWidth="1"/>
    <col min="5904" max="6144" width="9" style="32"/>
    <col min="6145" max="6145" width="9" style="32" customWidth="1"/>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ustomWidth="1"/>
    <col min="6159" max="6159" width="11.125" style="32" customWidth="1"/>
    <col min="6160" max="6400" width="9" style="32"/>
    <col min="6401" max="6401" width="9" style="32" customWidth="1"/>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ustomWidth="1"/>
    <col min="6415" max="6415" width="11.125" style="32" customWidth="1"/>
    <col min="6416" max="6656" width="9" style="32"/>
    <col min="6657" max="6657" width="9" style="32" customWidth="1"/>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ustomWidth="1"/>
    <col min="6671" max="6671" width="11.125" style="32" customWidth="1"/>
    <col min="6672" max="6912" width="9" style="32"/>
    <col min="6913" max="6913" width="9" style="32" customWidth="1"/>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ustomWidth="1"/>
    <col min="6927" max="6927" width="11.125" style="32" customWidth="1"/>
    <col min="6928" max="7168" width="9" style="32"/>
    <col min="7169" max="7169" width="9" style="32" customWidth="1"/>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ustomWidth="1"/>
    <col min="7183" max="7183" width="11.125" style="32" customWidth="1"/>
    <col min="7184" max="7424" width="9" style="32"/>
    <col min="7425" max="7425" width="9" style="32" customWidth="1"/>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ustomWidth="1"/>
    <col min="7439" max="7439" width="11.125" style="32" customWidth="1"/>
    <col min="7440" max="7680" width="9" style="32"/>
    <col min="7681" max="7681" width="9" style="32" customWidth="1"/>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ustomWidth="1"/>
    <col min="7695" max="7695" width="11.125" style="32" customWidth="1"/>
    <col min="7696" max="7936" width="9" style="32"/>
    <col min="7937" max="7937" width="9" style="32" customWidth="1"/>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ustomWidth="1"/>
    <col min="7951" max="7951" width="11.125" style="32" customWidth="1"/>
    <col min="7952" max="8192" width="9" style="32"/>
    <col min="8193" max="8193" width="9" style="32" customWidth="1"/>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ustomWidth="1"/>
    <col min="8207" max="8207" width="11.125" style="32" customWidth="1"/>
    <col min="8208" max="8448" width="9" style="32"/>
    <col min="8449" max="8449" width="9" style="32" customWidth="1"/>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ustomWidth="1"/>
    <col min="8463" max="8463" width="11.125" style="32" customWidth="1"/>
    <col min="8464" max="8704" width="9" style="32"/>
    <col min="8705" max="8705" width="9" style="32" customWidth="1"/>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ustomWidth="1"/>
    <col min="8719" max="8719" width="11.125" style="32" customWidth="1"/>
    <col min="8720" max="8960" width="9" style="32"/>
    <col min="8961" max="8961" width="9" style="32" customWidth="1"/>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ustomWidth="1"/>
    <col min="8975" max="8975" width="11.125" style="32" customWidth="1"/>
    <col min="8976" max="9216" width="9" style="32"/>
    <col min="9217" max="9217" width="9" style="32" customWidth="1"/>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ustomWidth="1"/>
    <col min="9231" max="9231" width="11.125" style="32" customWidth="1"/>
    <col min="9232" max="9472" width="9" style="32"/>
    <col min="9473" max="9473" width="9" style="32" customWidth="1"/>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ustomWidth="1"/>
    <col min="9487" max="9487" width="11.125" style="32" customWidth="1"/>
    <col min="9488" max="9728" width="9" style="32"/>
    <col min="9729" max="9729" width="9" style="32" customWidth="1"/>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ustomWidth="1"/>
    <col min="9743" max="9743" width="11.125" style="32" customWidth="1"/>
    <col min="9744" max="9984" width="9" style="32"/>
    <col min="9985" max="9985" width="9" style="32" customWidth="1"/>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ustomWidth="1"/>
    <col min="9999" max="9999" width="11.125" style="32" customWidth="1"/>
    <col min="10000" max="10240" width="9" style="32"/>
    <col min="10241" max="10241" width="9" style="32" customWidth="1"/>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ustomWidth="1"/>
    <col min="10255" max="10255" width="11.125" style="32" customWidth="1"/>
    <col min="10256" max="10496" width="9" style="32"/>
    <col min="10497" max="10497" width="9" style="32" customWidth="1"/>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ustomWidth="1"/>
    <col min="10511" max="10511" width="11.125" style="32" customWidth="1"/>
    <col min="10512" max="10752" width="9" style="32"/>
    <col min="10753" max="10753" width="9" style="32" customWidth="1"/>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ustomWidth="1"/>
    <col min="10767" max="10767" width="11.125" style="32" customWidth="1"/>
    <col min="10768" max="11008" width="9" style="32"/>
    <col min="11009" max="11009" width="9" style="32" customWidth="1"/>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ustomWidth="1"/>
    <col min="11023" max="11023" width="11.125" style="32" customWidth="1"/>
    <col min="11024" max="11264" width="9" style="32"/>
    <col min="11265" max="11265" width="9" style="32" customWidth="1"/>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ustomWidth="1"/>
    <col min="11279" max="11279" width="11.125" style="32" customWidth="1"/>
    <col min="11280" max="11520" width="9" style="32"/>
    <col min="11521" max="11521" width="9" style="32" customWidth="1"/>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ustomWidth="1"/>
    <col min="11535" max="11535" width="11.125" style="32" customWidth="1"/>
    <col min="11536" max="11776" width="9" style="32"/>
    <col min="11777" max="11777" width="9" style="32" customWidth="1"/>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ustomWidth="1"/>
    <col min="11791" max="11791" width="11.125" style="32" customWidth="1"/>
    <col min="11792" max="12032" width="9" style="32"/>
    <col min="12033" max="12033" width="9" style="32" customWidth="1"/>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ustomWidth="1"/>
    <col min="12047" max="12047" width="11.125" style="32" customWidth="1"/>
    <col min="12048" max="12288" width="9" style="32"/>
    <col min="12289" max="12289" width="9" style="32" customWidth="1"/>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ustomWidth="1"/>
    <col min="12303" max="12303" width="11.125" style="32" customWidth="1"/>
    <col min="12304" max="12544" width="9" style="32"/>
    <col min="12545" max="12545" width="9" style="32" customWidth="1"/>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ustomWidth="1"/>
    <col min="12559" max="12559" width="11.125" style="32" customWidth="1"/>
    <col min="12560" max="12800" width="9" style="32"/>
    <col min="12801" max="12801" width="9" style="32" customWidth="1"/>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ustomWidth="1"/>
    <col min="12815" max="12815" width="11.125" style="32" customWidth="1"/>
    <col min="12816" max="13056" width="9" style="32"/>
    <col min="13057" max="13057" width="9" style="32" customWidth="1"/>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ustomWidth="1"/>
    <col min="13071" max="13071" width="11.125" style="32" customWidth="1"/>
    <col min="13072" max="13312" width="9" style="32"/>
    <col min="13313" max="13313" width="9" style="32" customWidth="1"/>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ustomWidth="1"/>
    <col min="13327" max="13327" width="11.125" style="32" customWidth="1"/>
    <col min="13328" max="13568" width="9" style="32"/>
    <col min="13569" max="13569" width="9" style="32" customWidth="1"/>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ustomWidth="1"/>
    <col min="13583" max="13583" width="11.125" style="32" customWidth="1"/>
    <col min="13584" max="13824" width="9" style="32"/>
    <col min="13825" max="13825" width="9" style="32" customWidth="1"/>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ustomWidth="1"/>
    <col min="13839" max="13839" width="11.125" style="32" customWidth="1"/>
    <col min="13840" max="14080" width="9" style="32"/>
    <col min="14081" max="14081" width="9" style="32" customWidth="1"/>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ustomWidth="1"/>
    <col min="14095" max="14095" width="11.125" style="32" customWidth="1"/>
    <col min="14096" max="14336" width="9" style="32"/>
    <col min="14337" max="14337" width="9" style="32" customWidth="1"/>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ustomWidth="1"/>
    <col min="14351" max="14351" width="11.125" style="32" customWidth="1"/>
    <col min="14352" max="14592" width="9" style="32"/>
    <col min="14593" max="14593" width="9" style="32" customWidth="1"/>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ustomWidth="1"/>
    <col min="14607" max="14607" width="11.125" style="32" customWidth="1"/>
    <col min="14608" max="14848" width="9" style="32"/>
    <col min="14849" max="14849" width="9" style="32" customWidth="1"/>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ustomWidth="1"/>
    <col min="14863" max="14863" width="11.125" style="32" customWidth="1"/>
    <col min="14864" max="15104" width="9" style="32"/>
    <col min="15105" max="15105" width="9" style="32" customWidth="1"/>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ustomWidth="1"/>
    <col min="15119" max="15119" width="11.125" style="32" customWidth="1"/>
    <col min="15120" max="15360" width="9" style="32"/>
    <col min="15361" max="15361" width="9" style="32" customWidth="1"/>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ustomWidth="1"/>
    <col min="15375" max="15375" width="11.125" style="32" customWidth="1"/>
    <col min="15376" max="15616" width="9" style="32"/>
    <col min="15617" max="15617" width="9" style="32" customWidth="1"/>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ustomWidth="1"/>
    <col min="15631" max="15631" width="11.125" style="32" customWidth="1"/>
    <col min="15632" max="15872" width="9" style="32"/>
    <col min="15873" max="15873" width="9" style="32" customWidth="1"/>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ustomWidth="1"/>
    <col min="15887" max="15887" width="11.125" style="32" customWidth="1"/>
    <col min="15888" max="16128" width="9" style="32"/>
    <col min="16129" max="16129" width="9" style="32" customWidth="1"/>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ustomWidth="1"/>
    <col min="16143" max="16143" width="11.125" style="32" customWidth="1"/>
    <col min="16144" max="16384" width="9" style="32"/>
  </cols>
  <sheetData>
    <row r="1" spans="1:15">
      <c r="A1" s="32" t="s">
        <v>0</v>
      </c>
      <c r="B1" s="83" t="str">
        <f>[10]合計!C3</f>
        <v>名古屋市</v>
      </c>
      <c r="C1" s="73"/>
      <c r="D1" s="73"/>
      <c r="E1" s="73"/>
      <c r="F1" s="73"/>
      <c r="I1" s="32" t="s">
        <v>51</v>
      </c>
      <c r="K1" s="35" t="s">
        <v>70</v>
      </c>
    </row>
    <row r="2" spans="1:15" s="73" customFormat="1" ht="51" customHeight="1">
      <c r="B2" s="84"/>
      <c r="E2" s="817" t="s">
        <v>71</v>
      </c>
      <c r="F2" s="817"/>
      <c r="G2" s="817"/>
      <c r="H2" s="136">
        <f>SUMIF(E8:E357,"PPS",H8:H357)</f>
        <v>0</v>
      </c>
      <c r="I2" s="137"/>
      <c r="J2" s="35"/>
      <c r="K2" s="48"/>
      <c r="L2" s="48"/>
      <c r="O2" s="32"/>
    </row>
    <row r="3" spans="1:15" s="73" customFormat="1" ht="41.25" customHeight="1">
      <c r="B3" s="34"/>
      <c r="E3" s="817" t="s">
        <v>72</v>
      </c>
      <c r="F3" s="817"/>
      <c r="G3" s="817"/>
      <c r="H3" s="136">
        <f>O7</f>
        <v>0</v>
      </c>
      <c r="I3" s="137"/>
      <c r="J3" s="34"/>
      <c r="K3" s="48"/>
      <c r="L3" s="48"/>
      <c r="O3" s="32"/>
    </row>
    <row r="4" spans="1:15" s="73" customFormat="1" ht="60" customHeight="1">
      <c r="B4" s="34"/>
      <c r="E4" s="817" t="s">
        <v>830</v>
      </c>
      <c r="F4" s="817"/>
      <c r="G4" s="817"/>
      <c r="H4" s="155" t="e">
        <f>H3/I7</f>
        <v>#DIV/0!</v>
      </c>
      <c r="I4" s="156"/>
      <c r="J4" s="34"/>
      <c r="K4" s="48"/>
      <c r="L4" s="48"/>
    </row>
    <row r="5" spans="1:15" s="34" customFormat="1" ht="12.75" customHeight="1">
      <c r="B5" s="43"/>
      <c r="E5" s="44"/>
      <c r="F5" s="44"/>
      <c r="G5" s="44"/>
      <c r="H5" s="141"/>
      <c r="I5" s="141"/>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173" customFormat="1" ht="14.25" thickBot="1">
      <c r="B7" s="175" t="s">
        <v>69</v>
      </c>
      <c r="C7" s="175"/>
      <c r="D7" s="175"/>
      <c r="E7" s="175"/>
      <c r="F7" s="175"/>
      <c r="G7" s="175"/>
      <c r="H7" s="176">
        <f>SUM(H8:H357)</f>
        <v>0</v>
      </c>
      <c r="I7" s="176">
        <f>SUM(I8:I357)</f>
        <v>0</v>
      </c>
      <c r="J7" s="177" t="e">
        <f>H7/I7</f>
        <v>#DIV/0!</v>
      </c>
      <c r="K7" s="174"/>
      <c r="L7" s="174"/>
      <c r="M7" s="175"/>
      <c r="N7" s="175"/>
      <c r="O7" s="193">
        <f>SUM(O8:O357)</f>
        <v>0</v>
      </c>
    </row>
    <row r="8" spans="1:15" ht="14.25" thickTop="1">
      <c r="A8" s="32">
        <v>1</v>
      </c>
      <c r="B8" s="72"/>
      <c r="C8" s="62"/>
      <c r="D8" s="62"/>
      <c r="E8" s="74"/>
      <c r="F8" s="89"/>
      <c r="G8" s="90"/>
      <c r="H8" s="91"/>
      <c r="I8" s="92"/>
      <c r="J8" s="152" t="e">
        <f t="shared" ref="J8:J253" si="0">H8/I8</f>
        <v>#DIV/0!</v>
      </c>
      <c r="K8" s="93"/>
      <c r="L8" s="93"/>
      <c r="M8" s="350"/>
      <c r="N8" s="350"/>
      <c r="O8" s="95"/>
    </row>
    <row r="9" spans="1:15">
      <c r="A9" s="32">
        <v>2</v>
      </c>
      <c r="B9" s="63"/>
      <c r="C9" s="63"/>
      <c r="D9" s="63"/>
      <c r="E9" s="74"/>
      <c r="F9" s="89"/>
      <c r="G9" s="90"/>
      <c r="H9" s="91"/>
      <c r="I9" s="92"/>
      <c r="J9" s="152" t="e">
        <f t="shared" si="0"/>
        <v>#DIV/0!</v>
      </c>
      <c r="K9" s="93"/>
      <c r="L9" s="93"/>
      <c r="M9" s="350"/>
      <c r="N9" s="350"/>
      <c r="O9" s="71"/>
    </row>
    <row r="10" spans="1:15">
      <c r="A10" s="32">
        <v>3</v>
      </c>
      <c r="B10" s="153"/>
      <c r="C10" s="12"/>
      <c r="D10" s="63"/>
      <c r="E10" s="74"/>
      <c r="F10" s="89"/>
      <c r="G10" s="90"/>
      <c r="H10" s="91"/>
      <c r="I10" s="92"/>
      <c r="J10" s="139" t="e">
        <f t="shared" si="0"/>
        <v>#DIV/0!</v>
      </c>
      <c r="K10" s="93"/>
      <c r="L10" s="93"/>
      <c r="M10" s="350"/>
      <c r="N10" s="350"/>
      <c r="O10" s="71"/>
    </row>
    <row r="11" spans="1:15">
      <c r="A11" s="32">
        <v>4</v>
      </c>
      <c r="B11" s="72"/>
      <c r="C11" s="62"/>
      <c r="D11" s="62"/>
      <c r="E11" s="74"/>
      <c r="F11" s="89"/>
      <c r="G11" s="90"/>
      <c r="H11" s="91"/>
      <c r="I11" s="92"/>
      <c r="J11" s="152" t="e">
        <f t="shared" si="0"/>
        <v>#DIV/0!</v>
      </c>
      <c r="K11" s="93"/>
      <c r="L11" s="96"/>
      <c r="M11" s="350"/>
      <c r="N11" s="350"/>
      <c r="O11" s="71"/>
    </row>
    <row r="12" spans="1:15">
      <c r="A12" s="32">
        <v>5</v>
      </c>
      <c r="B12" s="159"/>
      <c r="C12" s="63"/>
      <c r="D12" s="63"/>
      <c r="E12" s="63"/>
      <c r="F12" s="62"/>
      <c r="G12" s="90"/>
      <c r="H12" s="160"/>
      <c r="I12" s="99"/>
      <c r="J12" s="152" t="e">
        <f t="shared" si="0"/>
        <v>#DIV/0!</v>
      </c>
      <c r="K12" s="100"/>
      <c r="L12" s="101"/>
      <c r="M12" s="90"/>
      <c r="N12" s="90"/>
      <c r="O12" s="71"/>
    </row>
    <row r="13" spans="1:15">
      <c r="A13" s="73">
        <v>6</v>
      </c>
      <c r="B13" s="63"/>
      <c r="C13" s="63"/>
      <c r="D13" s="63"/>
      <c r="E13" s="74"/>
      <c r="F13" s="89"/>
      <c r="G13" s="90"/>
      <c r="H13" s="91"/>
      <c r="I13" s="92"/>
      <c r="J13" s="152" t="e">
        <f t="shared" si="0"/>
        <v>#DIV/0!</v>
      </c>
      <c r="K13" s="93"/>
      <c r="L13" s="93"/>
      <c r="M13" s="350"/>
      <c r="N13" s="350"/>
      <c r="O13" s="71"/>
    </row>
    <row r="14" spans="1:15">
      <c r="A14" s="73">
        <v>7</v>
      </c>
      <c r="B14" s="72"/>
      <c r="C14" s="62"/>
      <c r="D14" s="62"/>
      <c r="E14" s="74"/>
      <c r="F14" s="89"/>
      <c r="G14" s="90"/>
      <c r="H14" s="91"/>
      <c r="I14" s="92"/>
      <c r="J14" s="139" t="e">
        <f t="shared" si="0"/>
        <v>#DIV/0!</v>
      </c>
      <c r="K14" s="93"/>
      <c r="L14" s="102"/>
      <c r="M14" s="350"/>
      <c r="N14" s="350"/>
      <c r="O14" s="71"/>
    </row>
    <row r="15" spans="1:15">
      <c r="A15" s="32">
        <v>8</v>
      </c>
      <c r="B15" s="13"/>
      <c r="C15" s="70"/>
      <c r="D15" s="62"/>
      <c r="E15" s="74"/>
      <c r="F15" s="89"/>
      <c r="G15" s="75"/>
      <c r="H15" s="103"/>
      <c r="I15" s="104"/>
      <c r="J15" s="152" t="e">
        <f t="shared" si="0"/>
        <v>#DIV/0!</v>
      </c>
      <c r="K15" s="101"/>
      <c r="L15" s="105"/>
      <c r="M15" s="350"/>
      <c r="N15" s="350"/>
      <c r="O15" s="71"/>
    </row>
    <row r="16" spans="1:15">
      <c r="A16" s="32">
        <v>9</v>
      </c>
      <c r="B16" s="72"/>
      <c r="C16" s="62"/>
      <c r="D16" s="62"/>
      <c r="E16" s="74"/>
      <c r="F16" s="89"/>
      <c r="G16" s="90"/>
      <c r="H16" s="91"/>
      <c r="I16" s="92"/>
      <c r="J16" s="152" t="e">
        <f t="shared" si="0"/>
        <v>#DIV/0!</v>
      </c>
      <c r="K16" s="93"/>
      <c r="L16" s="93"/>
      <c r="M16" s="350"/>
      <c r="N16" s="350"/>
      <c r="O16" s="71"/>
    </row>
    <row r="17" spans="1:15">
      <c r="A17" s="32">
        <v>10</v>
      </c>
      <c r="B17" s="72"/>
      <c r="C17" s="72"/>
      <c r="D17" s="62"/>
      <c r="E17" s="74"/>
      <c r="F17" s="89"/>
      <c r="G17" s="90"/>
      <c r="H17" s="91"/>
      <c r="I17" s="92"/>
      <c r="J17" s="152" t="e">
        <f t="shared" si="0"/>
        <v>#DIV/0!</v>
      </c>
      <c r="K17" s="93"/>
      <c r="L17" s="93"/>
      <c r="M17" s="350"/>
      <c r="N17" s="350"/>
      <c r="O17" s="71"/>
    </row>
    <row r="18" spans="1:15">
      <c r="A18" s="73">
        <v>11</v>
      </c>
      <c r="B18" s="13"/>
      <c r="C18" s="70"/>
      <c r="D18" s="70"/>
      <c r="E18" s="74"/>
      <c r="F18" s="89"/>
      <c r="G18" s="75"/>
      <c r="H18" s="103"/>
      <c r="I18" s="104"/>
      <c r="J18" s="139" t="e">
        <f t="shared" si="0"/>
        <v>#DIV/0!</v>
      </c>
      <c r="K18" s="101"/>
      <c r="L18" s="101"/>
      <c r="M18" s="350"/>
      <c r="N18" s="350"/>
      <c r="O18" s="71"/>
    </row>
    <row r="19" spans="1:15">
      <c r="A19" s="73">
        <v>12</v>
      </c>
      <c r="B19" s="13"/>
      <c r="C19" s="70"/>
      <c r="D19" s="70"/>
      <c r="E19" s="74"/>
      <c r="F19" s="89"/>
      <c r="G19" s="75"/>
      <c r="H19" s="103"/>
      <c r="I19" s="104"/>
      <c r="J19" s="152" t="e">
        <f t="shared" si="0"/>
        <v>#DIV/0!</v>
      </c>
      <c r="K19" s="101"/>
      <c r="L19" s="101"/>
      <c r="M19" s="350"/>
      <c r="N19" s="350"/>
      <c r="O19" s="71"/>
    </row>
    <row r="20" spans="1:15">
      <c r="A20" s="32">
        <v>13</v>
      </c>
      <c r="B20" s="13"/>
      <c r="C20" s="70"/>
      <c r="D20" s="70"/>
      <c r="E20" s="74"/>
      <c r="F20" s="89"/>
      <c r="G20" s="75"/>
      <c r="H20" s="103"/>
      <c r="I20" s="104"/>
      <c r="J20" s="152" t="e">
        <f t="shared" si="0"/>
        <v>#DIV/0!</v>
      </c>
      <c r="K20" s="101"/>
      <c r="L20" s="101"/>
      <c r="M20" s="350"/>
      <c r="N20" s="350"/>
      <c r="O20" s="71"/>
    </row>
    <row r="21" spans="1:15">
      <c r="A21" s="32">
        <v>14</v>
      </c>
      <c r="B21" s="161"/>
      <c r="C21" s="70"/>
      <c r="D21" s="70"/>
      <c r="E21" s="74"/>
      <c r="F21" s="70"/>
      <c r="G21" s="75"/>
      <c r="H21" s="107"/>
      <c r="I21" s="104"/>
      <c r="J21" s="152" t="e">
        <f t="shared" si="0"/>
        <v>#DIV/0!</v>
      </c>
      <c r="K21" s="101"/>
      <c r="L21" s="101"/>
      <c r="M21" s="350"/>
      <c r="N21" s="350"/>
      <c r="O21" s="71"/>
    </row>
    <row r="22" spans="1:15">
      <c r="A22" s="32">
        <v>15</v>
      </c>
      <c r="B22" s="161"/>
      <c r="C22" s="70"/>
      <c r="D22" s="75"/>
      <c r="E22" s="74"/>
      <c r="F22" s="70"/>
      <c r="G22" s="75"/>
      <c r="H22" s="108"/>
      <c r="I22" s="104"/>
      <c r="J22" s="139" t="e">
        <f t="shared" si="0"/>
        <v>#DIV/0!</v>
      </c>
      <c r="K22" s="101"/>
      <c r="L22" s="101"/>
      <c r="M22" s="350"/>
      <c r="N22" s="350"/>
      <c r="O22" s="71"/>
    </row>
    <row r="23" spans="1:15">
      <c r="A23" s="73">
        <v>16</v>
      </c>
      <c r="B23" s="162"/>
      <c r="C23" s="70"/>
      <c r="D23" s="70"/>
      <c r="E23" s="74"/>
      <c r="F23" s="74"/>
      <c r="G23" s="75"/>
      <c r="H23" s="103"/>
      <c r="I23" s="104"/>
      <c r="J23" s="152" t="e">
        <f t="shared" si="0"/>
        <v>#DIV/0!</v>
      </c>
      <c r="K23" s="101"/>
      <c r="L23" s="101"/>
      <c r="M23" s="350"/>
      <c r="N23" s="350"/>
      <c r="O23" s="71"/>
    </row>
    <row r="24" spans="1:15">
      <c r="A24" s="73">
        <v>17</v>
      </c>
      <c r="B24" s="70"/>
      <c r="C24" s="70"/>
      <c r="D24" s="70"/>
      <c r="E24" s="74"/>
      <c r="F24" s="74"/>
      <c r="G24" s="75"/>
      <c r="H24" s="110"/>
      <c r="I24" s="104"/>
      <c r="J24" s="152" t="e">
        <f t="shared" si="0"/>
        <v>#DIV/0!</v>
      </c>
      <c r="K24" s="101"/>
      <c r="L24" s="101"/>
      <c r="M24" s="350"/>
      <c r="N24" s="350"/>
      <c r="O24" s="71"/>
    </row>
    <row r="25" spans="1:15">
      <c r="A25" s="32">
        <v>18</v>
      </c>
      <c r="B25" s="70"/>
      <c r="C25" s="70"/>
      <c r="D25" s="70"/>
      <c r="E25" s="74"/>
      <c r="F25" s="74"/>
      <c r="G25" s="75"/>
      <c r="H25" s="110"/>
      <c r="I25" s="104"/>
      <c r="J25" s="152" t="e">
        <f t="shared" si="0"/>
        <v>#DIV/0!</v>
      </c>
      <c r="K25" s="101"/>
      <c r="L25" s="101"/>
      <c r="M25" s="350"/>
      <c r="N25" s="350"/>
      <c r="O25" s="71"/>
    </row>
    <row r="26" spans="1:15">
      <c r="A26" s="32">
        <v>19</v>
      </c>
      <c r="B26" s="70"/>
      <c r="C26" s="70"/>
      <c r="D26" s="70"/>
      <c r="E26" s="74"/>
      <c r="F26" s="74"/>
      <c r="G26" s="75"/>
      <c r="H26" s="110"/>
      <c r="I26" s="104"/>
      <c r="J26" s="139" t="e">
        <f t="shared" si="0"/>
        <v>#DIV/0!</v>
      </c>
      <c r="K26" s="101"/>
      <c r="L26" s="101"/>
      <c r="M26" s="350"/>
      <c r="N26" s="350"/>
      <c r="O26" s="71"/>
    </row>
    <row r="27" spans="1:15">
      <c r="A27" s="32">
        <v>20</v>
      </c>
      <c r="B27" s="70"/>
      <c r="C27" s="70"/>
      <c r="D27" s="70"/>
      <c r="E27" s="74"/>
      <c r="F27" s="74"/>
      <c r="G27" s="75"/>
      <c r="H27" s="110"/>
      <c r="I27" s="104"/>
      <c r="J27" s="152" t="e">
        <f t="shared" si="0"/>
        <v>#DIV/0!</v>
      </c>
      <c r="K27" s="101"/>
      <c r="L27" s="101"/>
      <c r="M27" s="350"/>
      <c r="N27" s="350"/>
      <c r="O27" s="71"/>
    </row>
    <row r="28" spans="1:15">
      <c r="A28" s="73">
        <v>21</v>
      </c>
      <c r="B28" s="70"/>
      <c r="C28" s="70"/>
      <c r="D28" s="70"/>
      <c r="E28" s="74"/>
      <c r="F28" s="74"/>
      <c r="G28" s="75"/>
      <c r="H28" s="110"/>
      <c r="I28" s="104"/>
      <c r="J28" s="152" t="e">
        <f t="shared" si="0"/>
        <v>#DIV/0!</v>
      </c>
      <c r="K28" s="101"/>
      <c r="L28" s="101"/>
      <c r="M28" s="350"/>
      <c r="N28" s="350"/>
      <c r="O28" s="71"/>
    </row>
    <row r="29" spans="1:15">
      <c r="A29" s="73">
        <v>22</v>
      </c>
      <c r="B29" s="70"/>
      <c r="C29" s="70"/>
      <c r="D29" s="70"/>
      <c r="E29" s="74"/>
      <c r="F29" s="74"/>
      <c r="G29" s="75"/>
      <c r="H29" s="110"/>
      <c r="I29" s="104"/>
      <c r="J29" s="152" t="e">
        <f t="shared" si="0"/>
        <v>#DIV/0!</v>
      </c>
      <c r="K29" s="101"/>
      <c r="L29" s="101"/>
      <c r="M29" s="350"/>
      <c r="N29" s="350"/>
      <c r="O29" s="71"/>
    </row>
    <row r="30" spans="1:15">
      <c r="A30" s="32">
        <v>23</v>
      </c>
      <c r="B30" s="70"/>
      <c r="C30" s="70"/>
      <c r="D30" s="70"/>
      <c r="E30" s="74"/>
      <c r="F30" s="74"/>
      <c r="G30" s="75"/>
      <c r="H30" s="110"/>
      <c r="I30" s="104"/>
      <c r="J30" s="139" t="e">
        <f t="shared" si="0"/>
        <v>#DIV/0!</v>
      </c>
      <c r="K30" s="101"/>
      <c r="L30" s="101"/>
      <c r="M30" s="350"/>
      <c r="N30" s="350"/>
      <c r="O30" s="71"/>
    </row>
    <row r="31" spans="1:15">
      <c r="A31" s="32">
        <v>24</v>
      </c>
      <c r="B31" s="70"/>
      <c r="C31" s="70"/>
      <c r="D31" s="70"/>
      <c r="E31" s="74"/>
      <c r="F31" s="74"/>
      <c r="G31" s="75"/>
      <c r="H31" s="110"/>
      <c r="I31" s="104"/>
      <c r="J31" s="152" t="e">
        <f t="shared" si="0"/>
        <v>#DIV/0!</v>
      </c>
      <c r="K31" s="101"/>
      <c r="L31" s="101"/>
      <c r="M31" s="350"/>
      <c r="N31" s="350"/>
      <c r="O31" s="71"/>
    </row>
    <row r="32" spans="1:15">
      <c r="A32" s="32">
        <v>25</v>
      </c>
      <c r="B32" s="70"/>
      <c r="C32" s="70"/>
      <c r="D32" s="70"/>
      <c r="E32" s="74"/>
      <c r="F32" s="74"/>
      <c r="G32" s="75"/>
      <c r="H32" s="110"/>
      <c r="I32" s="104"/>
      <c r="J32" s="152" t="e">
        <f t="shared" si="0"/>
        <v>#DIV/0!</v>
      </c>
      <c r="K32" s="101"/>
      <c r="L32" s="101"/>
      <c r="M32" s="350"/>
      <c r="N32" s="350"/>
      <c r="O32" s="71"/>
    </row>
    <row r="33" spans="1:15">
      <c r="A33" s="73">
        <v>26</v>
      </c>
      <c r="B33" s="70"/>
      <c r="C33" s="70"/>
      <c r="D33" s="70"/>
      <c r="E33" s="74"/>
      <c r="F33" s="74"/>
      <c r="G33" s="75"/>
      <c r="H33" s="110"/>
      <c r="I33" s="104"/>
      <c r="J33" s="152" t="e">
        <f t="shared" si="0"/>
        <v>#DIV/0!</v>
      </c>
      <c r="K33" s="101"/>
      <c r="L33" s="101"/>
      <c r="M33" s="350"/>
      <c r="N33" s="350"/>
      <c r="O33" s="71"/>
    </row>
    <row r="34" spans="1:15">
      <c r="A34" s="73">
        <v>27</v>
      </c>
      <c r="B34" s="70"/>
      <c r="C34" s="70"/>
      <c r="D34" s="70"/>
      <c r="E34" s="74"/>
      <c r="F34" s="74"/>
      <c r="G34" s="75"/>
      <c r="H34" s="110"/>
      <c r="I34" s="104"/>
      <c r="J34" s="139" t="e">
        <f t="shared" si="0"/>
        <v>#DIV/0!</v>
      </c>
      <c r="K34" s="101"/>
      <c r="L34" s="101"/>
      <c r="M34" s="350"/>
      <c r="N34" s="350"/>
      <c r="O34" s="71"/>
    </row>
    <row r="35" spans="1:15">
      <c r="A35" s="32">
        <v>28</v>
      </c>
      <c r="B35" s="70"/>
      <c r="C35" s="70"/>
      <c r="D35" s="70"/>
      <c r="E35" s="74"/>
      <c r="F35" s="74"/>
      <c r="G35" s="75"/>
      <c r="H35" s="110"/>
      <c r="I35" s="104"/>
      <c r="J35" s="152" t="e">
        <f t="shared" si="0"/>
        <v>#DIV/0!</v>
      </c>
      <c r="K35" s="101"/>
      <c r="L35" s="101"/>
      <c r="M35" s="350"/>
      <c r="N35" s="350"/>
      <c r="O35" s="71"/>
    </row>
    <row r="36" spans="1:15">
      <c r="A36" s="32">
        <v>29</v>
      </c>
      <c r="B36" s="70"/>
      <c r="C36" s="70"/>
      <c r="D36" s="70"/>
      <c r="E36" s="74"/>
      <c r="F36" s="74"/>
      <c r="G36" s="75"/>
      <c r="H36" s="110"/>
      <c r="I36" s="104"/>
      <c r="J36" s="152" t="e">
        <f t="shared" si="0"/>
        <v>#DIV/0!</v>
      </c>
      <c r="K36" s="101"/>
      <c r="L36" s="101"/>
      <c r="M36" s="70"/>
      <c r="N36" s="70"/>
      <c r="O36" s="71"/>
    </row>
    <row r="37" spans="1:15">
      <c r="A37" s="32">
        <v>30</v>
      </c>
      <c r="B37" s="70"/>
      <c r="C37" s="70"/>
      <c r="D37" s="70"/>
      <c r="E37" s="74"/>
      <c r="F37" s="74"/>
      <c r="G37" s="75"/>
      <c r="H37" s="110"/>
      <c r="I37" s="104"/>
      <c r="J37" s="152" t="e">
        <f t="shared" si="0"/>
        <v>#DIV/0!</v>
      </c>
      <c r="K37" s="101"/>
      <c r="L37" s="101"/>
      <c r="M37" s="350"/>
      <c r="N37" s="350"/>
      <c r="O37" s="71"/>
    </row>
    <row r="38" spans="1:15">
      <c r="A38" s="73">
        <v>31</v>
      </c>
      <c r="B38" s="70"/>
      <c r="C38" s="70"/>
      <c r="D38" s="70"/>
      <c r="E38" s="74"/>
      <c r="F38" s="74"/>
      <c r="G38" s="75"/>
      <c r="H38" s="110"/>
      <c r="I38" s="104"/>
      <c r="J38" s="139" t="e">
        <f t="shared" si="0"/>
        <v>#DIV/0!</v>
      </c>
      <c r="K38" s="101"/>
      <c r="L38" s="101"/>
      <c r="M38" s="350"/>
      <c r="N38" s="350"/>
      <c r="O38" s="71"/>
    </row>
    <row r="39" spans="1:15">
      <c r="A39" s="73">
        <v>32</v>
      </c>
      <c r="B39" s="70"/>
      <c r="C39" s="70"/>
      <c r="D39" s="70"/>
      <c r="E39" s="74"/>
      <c r="F39" s="74"/>
      <c r="G39" s="75"/>
      <c r="H39" s="110"/>
      <c r="I39" s="104"/>
      <c r="J39" s="152" t="e">
        <f t="shared" si="0"/>
        <v>#DIV/0!</v>
      </c>
      <c r="K39" s="101"/>
      <c r="L39" s="101"/>
      <c r="M39" s="350"/>
      <c r="N39" s="350"/>
      <c r="O39" s="71"/>
    </row>
    <row r="40" spans="1:15">
      <c r="A40" s="32">
        <v>33</v>
      </c>
      <c r="B40" s="70"/>
      <c r="C40" s="70"/>
      <c r="D40" s="70"/>
      <c r="E40" s="74"/>
      <c r="F40" s="74"/>
      <c r="G40" s="75"/>
      <c r="H40" s="110"/>
      <c r="I40" s="104"/>
      <c r="J40" s="152" t="e">
        <f t="shared" si="0"/>
        <v>#DIV/0!</v>
      </c>
      <c r="K40" s="101"/>
      <c r="L40" s="101"/>
      <c r="M40" s="350"/>
      <c r="N40" s="350"/>
      <c r="O40" s="71"/>
    </row>
    <row r="41" spans="1:15">
      <c r="A41" s="32">
        <v>34</v>
      </c>
      <c r="B41" s="70"/>
      <c r="C41" s="70"/>
      <c r="D41" s="70"/>
      <c r="E41" s="74"/>
      <c r="F41" s="74"/>
      <c r="G41" s="75"/>
      <c r="H41" s="110"/>
      <c r="I41" s="104"/>
      <c r="J41" s="152" t="e">
        <f t="shared" si="0"/>
        <v>#DIV/0!</v>
      </c>
      <c r="K41" s="101"/>
      <c r="L41" s="101"/>
      <c r="M41" s="350"/>
      <c r="N41" s="350"/>
      <c r="O41" s="71"/>
    </row>
    <row r="42" spans="1:15">
      <c r="A42" s="32">
        <v>35</v>
      </c>
      <c r="B42" s="70"/>
      <c r="C42" s="70"/>
      <c r="D42" s="70"/>
      <c r="E42" s="74"/>
      <c r="F42" s="74"/>
      <c r="G42" s="75"/>
      <c r="H42" s="110"/>
      <c r="I42" s="104"/>
      <c r="J42" s="139" t="e">
        <f t="shared" si="0"/>
        <v>#DIV/0!</v>
      </c>
      <c r="K42" s="101"/>
      <c r="L42" s="101"/>
      <c r="M42" s="350"/>
      <c r="N42" s="350"/>
      <c r="O42" s="71"/>
    </row>
    <row r="43" spans="1:15">
      <c r="A43" s="73">
        <v>36</v>
      </c>
      <c r="B43" s="70"/>
      <c r="C43" s="70"/>
      <c r="D43" s="70"/>
      <c r="E43" s="74"/>
      <c r="F43" s="74"/>
      <c r="G43" s="75"/>
      <c r="H43" s="110"/>
      <c r="I43" s="104"/>
      <c r="J43" s="152" t="e">
        <f t="shared" si="0"/>
        <v>#DIV/0!</v>
      </c>
      <c r="K43" s="101"/>
      <c r="L43" s="101"/>
      <c r="M43" s="70"/>
      <c r="N43" s="70"/>
      <c r="O43" s="71"/>
    </row>
    <row r="44" spans="1:15">
      <c r="A44" s="73">
        <v>37</v>
      </c>
      <c r="B44" s="70"/>
      <c r="C44" s="70"/>
      <c r="D44" s="70"/>
      <c r="E44" s="74"/>
      <c r="F44" s="74"/>
      <c r="G44" s="75"/>
      <c r="H44" s="110"/>
      <c r="I44" s="104"/>
      <c r="J44" s="152" t="e">
        <f t="shared" si="0"/>
        <v>#DIV/0!</v>
      </c>
      <c r="K44" s="101"/>
      <c r="L44" s="101"/>
      <c r="M44" s="350"/>
      <c r="N44" s="350"/>
      <c r="O44" s="71"/>
    </row>
    <row r="45" spans="1:15">
      <c r="A45" s="32">
        <v>38</v>
      </c>
      <c r="B45" s="70"/>
      <c r="C45" s="70"/>
      <c r="D45" s="70"/>
      <c r="E45" s="74"/>
      <c r="F45" s="74"/>
      <c r="G45" s="75"/>
      <c r="H45" s="110"/>
      <c r="I45" s="104"/>
      <c r="J45" s="152" t="e">
        <f t="shared" si="0"/>
        <v>#DIV/0!</v>
      </c>
      <c r="K45" s="101"/>
      <c r="L45" s="101"/>
      <c r="M45" s="350"/>
      <c r="N45" s="350"/>
      <c r="O45" s="71"/>
    </row>
    <row r="46" spans="1:15">
      <c r="A46" s="32">
        <v>39</v>
      </c>
      <c r="B46" s="70"/>
      <c r="C46" s="70"/>
      <c r="D46" s="70"/>
      <c r="E46" s="74"/>
      <c r="F46" s="74"/>
      <c r="G46" s="75"/>
      <c r="H46" s="110"/>
      <c r="I46" s="104"/>
      <c r="J46" s="139" t="e">
        <f t="shared" si="0"/>
        <v>#DIV/0!</v>
      </c>
      <c r="K46" s="101"/>
      <c r="L46" s="101"/>
      <c r="M46" s="350"/>
      <c r="N46" s="350"/>
      <c r="O46" s="71"/>
    </row>
    <row r="47" spans="1:15">
      <c r="A47" s="32">
        <v>40</v>
      </c>
      <c r="B47" s="70"/>
      <c r="C47" s="70"/>
      <c r="D47" s="70"/>
      <c r="E47" s="74"/>
      <c r="F47" s="74"/>
      <c r="G47" s="75"/>
      <c r="H47" s="110"/>
      <c r="I47" s="104"/>
      <c r="J47" s="152" t="e">
        <f t="shared" si="0"/>
        <v>#DIV/0!</v>
      </c>
      <c r="K47" s="101"/>
      <c r="L47" s="101"/>
      <c r="M47" s="70"/>
      <c r="N47" s="70"/>
      <c r="O47" s="71"/>
    </row>
    <row r="48" spans="1:15">
      <c r="A48" s="73">
        <v>41</v>
      </c>
      <c r="B48" s="70"/>
      <c r="C48" s="70"/>
      <c r="D48" s="70"/>
      <c r="E48" s="74"/>
      <c r="F48" s="74"/>
      <c r="G48" s="75"/>
      <c r="H48" s="110"/>
      <c r="I48" s="104"/>
      <c r="J48" s="152" t="e">
        <f t="shared" si="0"/>
        <v>#DIV/0!</v>
      </c>
      <c r="K48" s="101"/>
      <c r="L48" s="101"/>
      <c r="M48" s="70"/>
      <c r="N48" s="70"/>
      <c r="O48" s="71"/>
    </row>
    <row r="49" spans="1:15">
      <c r="A49" s="73">
        <v>42</v>
      </c>
      <c r="B49" s="70"/>
      <c r="C49" s="70"/>
      <c r="D49" s="70"/>
      <c r="E49" s="74"/>
      <c r="F49" s="74"/>
      <c r="G49" s="75"/>
      <c r="H49" s="110"/>
      <c r="I49" s="104"/>
      <c r="J49" s="152" t="e">
        <f t="shared" si="0"/>
        <v>#DIV/0!</v>
      </c>
      <c r="K49" s="101"/>
      <c r="L49" s="101"/>
      <c r="M49" s="350"/>
      <c r="N49" s="350"/>
      <c r="O49" s="71"/>
    </row>
    <row r="50" spans="1:15">
      <c r="A50" s="32">
        <v>43</v>
      </c>
      <c r="B50" s="70"/>
      <c r="C50" s="70"/>
      <c r="D50" s="70"/>
      <c r="E50" s="74"/>
      <c r="F50" s="74"/>
      <c r="G50" s="75"/>
      <c r="H50" s="110"/>
      <c r="I50" s="104"/>
      <c r="J50" s="139" t="e">
        <f t="shared" si="0"/>
        <v>#DIV/0!</v>
      </c>
      <c r="K50" s="101"/>
      <c r="L50" s="101"/>
      <c r="M50" s="350"/>
      <c r="N50" s="350"/>
      <c r="O50" s="71"/>
    </row>
    <row r="51" spans="1:15">
      <c r="A51" s="32">
        <v>44</v>
      </c>
      <c r="B51" s="70"/>
      <c r="C51" s="70"/>
      <c r="D51" s="13"/>
      <c r="E51" s="74"/>
      <c r="F51" s="74"/>
      <c r="G51" s="75"/>
      <c r="H51" s="110"/>
      <c r="I51" s="104"/>
      <c r="J51" s="152" t="e">
        <f t="shared" si="0"/>
        <v>#DIV/0!</v>
      </c>
      <c r="K51" s="101"/>
      <c r="L51" s="101"/>
      <c r="M51" s="70"/>
      <c r="N51" s="70"/>
      <c r="O51" s="71"/>
    </row>
    <row r="52" spans="1:15">
      <c r="A52" s="32">
        <v>45</v>
      </c>
      <c r="B52" s="70"/>
      <c r="C52" s="70"/>
      <c r="D52" s="70"/>
      <c r="E52" s="74"/>
      <c r="F52" s="74"/>
      <c r="G52" s="75"/>
      <c r="H52" s="110"/>
      <c r="I52" s="104"/>
      <c r="J52" s="152" t="e">
        <f t="shared" si="0"/>
        <v>#DIV/0!</v>
      </c>
      <c r="K52" s="101"/>
      <c r="L52" s="101"/>
      <c r="M52" s="350"/>
      <c r="N52" s="350"/>
      <c r="O52" s="71"/>
    </row>
    <row r="53" spans="1:15">
      <c r="A53" s="73">
        <v>46</v>
      </c>
      <c r="B53" s="70"/>
      <c r="C53" s="70"/>
      <c r="D53" s="70"/>
      <c r="E53" s="74"/>
      <c r="F53" s="74"/>
      <c r="G53" s="75"/>
      <c r="H53" s="110"/>
      <c r="I53" s="104"/>
      <c r="J53" s="152" t="e">
        <f t="shared" si="0"/>
        <v>#DIV/0!</v>
      </c>
      <c r="K53" s="101"/>
      <c r="L53" s="101"/>
      <c r="M53" s="350"/>
      <c r="N53" s="350"/>
      <c r="O53" s="71"/>
    </row>
    <row r="54" spans="1:15">
      <c r="A54" s="73">
        <v>47</v>
      </c>
      <c r="B54" s="163"/>
      <c r="C54" s="62"/>
      <c r="D54" s="163"/>
      <c r="E54" s="74"/>
      <c r="F54" s="74"/>
      <c r="G54" s="62"/>
      <c r="H54" s="150"/>
      <c r="I54" s="150"/>
      <c r="J54" s="139" t="e">
        <f t="shared" si="0"/>
        <v>#DIV/0!</v>
      </c>
      <c r="K54" s="112"/>
      <c r="L54" s="113"/>
      <c r="M54" s="70"/>
      <c r="N54" s="70"/>
      <c r="O54" s="71"/>
    </row>
    <row r="55" spans="1:15">
      <c r="A55" s="32">
        <v>48</v>
      </c>
      <c r="B55" s="153"/>
      <c r="C55" s="62"/>
      <c r="D55" s="63"/>
      <c r="E55" s="74"/>
      <c r="F55" s="63"/>
      <c r="G55" s="62"/>
      <c r="H55" s="150"/>
      <c r="I55" s="99"/>
      <c r="J55" s="152" t="e">
        <f t="shared" si="0"/>
        <v>#DIV/0!</v>
      </c>
      <c r="K55" s="112"/>
      <c r="L55" s="113"/>
      <c r="M55" s="70"/>
      <c r="N55" s="70"/>
      <c r="O55" s="71"/>
    </row>
    <row r="56" spans="1:15">
      <c r="A56" s="32">
        <v>49</v>
      </c>
      <c r="B56" s="70"/>
      <c r="C56" s="70"/>
      <c r="D56" s="70"/>
      <c r="E56" s="74"/>
      <c r="F56" s="74"/>
      <c r="G56" s="75"/>
      <c r="H56" s="110"/>
      <c r="I56" s="104"/>
      <c r="J56" s="152" t="e">
        <f t="shared" si="0"/>
        <v>#DIV/0!</v>
      </c>
      <c r="K56" s="112"/>
      <c r="L56" s="112"/>
      <c r="M56" s="70"/>
      <c r="N56" s="70"/>
      <c r="O56" s="71"/>
    </row>
    <row r="57" spans="1:15">
      <c r="A57" s="32">
        <v>50</v>
      </c>
      <c r="B57" s="13"/>
      <c r="C57" s="70"/>
      <c r="D57" s="70"/>
      <c r="E57" s="74"/>
      <c r="F57" s="74"/>
      <c r="G57" s="75"/>
      <c r="H57" s="110"/>
      <c r="I57" s="104"/>
      <c r="J57" s="152" t="e">
        <f t="shared" si="0"/>
        <v>#DIV/0!</v>
      </c>
      <c r="K57" s="114"/>
      <c r="L57" s="114"/>
      <c r="M57" s="350"/>
      <c r="N57" s="350"/>
      <c r="O57" s="71"/>
    </row>
    <row r="58" spans="1:15">
      <c r="A58" s="73">
        <v>51</v>
      </c>
      <c r="B58" s="70"/>
      <c r="C58" s="70"/>
      <c r="D58" s="70"/>
      <c r="E58" s="74"/>
      <c r="F58" s="74"/>
      <c r="G58" s="75"/>
      <c r="H58" s="110"/>
      <c r="I58" s="104"/>
      <c r="J58" s="139" t="e">
        <f t="shared" si="0"/>
        <v>#DIV/0!</v>
      </c>
      <c r="K58" s="101"/>
      <c r="L58" s="101"/>
      <c r="M58" s="350"/>
      <c r="N58" s="115"/>
      <c r="O58" s="71"/>
    </row>
    <row r="59" spans="1:15">
      <c r="A59" s="73">
        <v>52</v>
      </c>
      <c r="B59" s="70"/>
      <c r="C59" s="70"/>
      <c r="D59" s="13"/>
      <c r="E59" s="74"/>
      <c r="F59" s="74"/>
      <c r="G59" s="75"/>
      <c r="H59" s="110"/>
      <c r="I59" s="104"/>
      <c r="J59" s="152" t="e">
        <f t="shared" si="0"/>
        <v>#DIV/0!</v>
      </c>
      <c r="K59" s="101"/>
      <c r="L59" s="101"/>
      <c r="M59" s="350"/>
      <c r="N59" s="350"/>
      <c r="O59" s="71"/>
    </row>
    <row r="60" spans="1:15">
      <c r="A60" s="32">
        <v>53</v>
      </c>
      <c r="B60" s="70"/>
      <c r="C60" s="70"/>
      <c r="D60" s="13"/>
      <c r="E60" s="74"/>
      <c r="F60" s="74"/>
      <c r="G60" s="75"/>
      <c r="H60" s="110"/>
      <c r="I60" s="104"/>
      <c r="J60" s="152" t="e">
        <f t="shared" si="0"/>
        <v>#DIV/0!</v>
      </c>
      <c r="K60" s="101"/>
      <c r="L60" s="101"/>
      <c r="M60" s="350"/>
      <c r="N60" s="350"/>
      <c r="O60" s="71"/>
    </row>
    <row r="61" spans="1:15">
      <c r="A61" s="32">
        <v>54</v>
      </c>
      <c r="B61" s="70"/>
      <c r="C61" s="70"/>
      <c r="D61" s="13"/>
      <c r="E61" s="74"/>
      <c r="F61" s="74"/>
      <c r="G61" s="75"/>
      <c r="H61" s="110"/>
      <c r="I61" s="104"/>
      <c r="J61" s="152" t="e">
        <f t="shared" si="0"/>
        <v>#DIV/0!</v>
      </c>
      <c r="K61" s="101"/>
      <c r="L61" s="101"/>
      <c r="M61" s="350"/>
      <c r="N61" s="350"/>
      <c r="O61" s="71"/>
    </row>
    <row r="62" spans="1:15">
      <c r="A62" s="32">
        <v>55</v>
      </c>
      <c r="B62" s="49"/>
      <c r="C62" s="49"/>
      <c r="D62" s="49"/>
      <c r="E62" s="78"/>
      <c r="F62" s="78"/>
      <c r="G62" s="51"/>
      <c r="H62" s="79"/>
      <c r="I62" s="80"/>
      <c r="J62" s="139" t="e">
        <f t="shared" si="0"/>
        <v>#DIV/0!</v>
      </c>
      <c r="K62" s="50"/>
      <c r="L62" s="50"/>
      <c r="M62" s="49"/>
      <c r="N62" s="49"/>
      <c r="O62" s="49"/>
    </row>
    <row r="63" spans="1:15">
      <c r="A63" s="73">
        <v>56</v>
      </c>
      <c r="B63" s="49"/>
      <c r="C63" s="49"/>
      <c r="D63" s="49"/>
      <c r="E63" s="78"/>
      <c r="F63" s="78"/>
      <c r="G63" s="51"/>
      <c r="H63" s="79"/>
      <c r="I63" s="80"/>
      <c r="J63" s="152" t="e">
        <f t="shared" si="0"/>
        <v>#DIV/0!</v>
      </c>
      <c r="K63" s="50"/>
      <c r="L63" s="50"/>
      <c r="M63" s="49"/>
      <c r="N63" s="49"/>
      <c r="O63" s="49"/>
    </row>
    <row r="64" spans="1:15">
      <c r="A64" s="73">
        <v>57</v>
      </c>
      <c r="B64" s="49"/>
      <c r="C64" s="49"/>
      <c r="D64" s="49"/>
      <c r="E64" s="78"/>
      <c r="F64" s="78"/>
      <c r="G64" s="51"/>
      <c r="H64" s="79"/>
      <c r="I64" s="80"/>
      <c r="J64" s="152" t="e">
        <f t="shared" si="0"/>
        <v>#DIV/0!</v>
      </c>
      <c r="K64" s="50"/>
      <c r="L64" s="50"/>
      <c r="M64" s="49"/>
      <c r="N64" s="49"/>
      <c r="O64" s="49"/>
    </row>
    <row r="65" spans="1:15">
      <c r="A65" s="32">
        <v>58</v>
      </c>
      <c r="B65" s="49"/>
      <c r="C65" s="49"/>
      <c r="D65" s="49"/>
      <c r="E65" s="78"/>
      <c r="F65" s="78"/>
      <c r="G65" s="51"/>
      <c r="H65" s="79"/>
      <c r="I65" s="80"/>
      <c r="J65" s="152" t="e">
        <f t="shared" si="0"/>
        <v>#DIV/0!</v>
      </c>
      <c r="K65" s="50"/>
      <c r="L65" s="50"/>
      <c r="M65" s="49"/>
      <c r="N65" s="49"/>
      <c r="O65" s="49"/>
    </row>
    <row r="66" spans="1:15">
      <c r="A66" s="32">
        <v>59</v>
      </c>
      <c r="B66" s="49"/>
      <c r="C66" s="49"/>
      <c r="D66" s="49"/>
      <c r="E66" s="78"/>
      <c r="F66" s="78"/>
      <c r="G66" s="51"/>
      <c r="H66" s="79"/>
      <c r="I66" s="80"/>
      <c r="J66" s="139" t="e">
        <f t="shared" si="0"/>
        <v>#DIV/0!</v>
      </c>
      <c r="K66" s="50"/>
      <c r="L66" s="50"/>
      <c r="M66" s="49"/>
      <c r="N66" s="49"/>
      <c r="O66" s="49"/>
    </row>
    <row r="67" spans="1:15">
      <c r="A67" s="32">
        <v>60</v>
      </c>
      <c r="B67" s="49"/>
      <c r="C67" s="49"/>
      <c r="D67" s="49"/>
      <c r="E67" s="78"/>
      <c r="F67" s="78"/>
      <c r="G67" s="51"/>
      <c r="H67" s="79"/>
      <c r="I67" s="80"/>
      <c r="J67" s="152" t="e">
        <f t="shared" si="0"/>
        <v>#DIV/0!</v>
      </c>
      <c r="K67" s="50"/>
      <c r="L67" s="50"/>
      <c r="M67" s="49"/>
      <c r="N67" s="49"/>
      <c r="O67" s="49"/>
    </row>
    <row r="68" spans="1:15">
      <c r="A68" s="73">
        <v>61</v>
      </c>
      <c r="B68" s="49"/>
      <c r="C68" s="49"/>
      <c r="D68" s="49"/>
      <c r="E68" s="78"/>
      <c r="F68" s="78"/>
      <c r="G68" s="51"/>
      <c r="H68" s="79"/>
      <c r="I68" s="80"/>
      <c r="J68" s="152" t="e">
        <f t="shared" si="0"/>
        <v>#DIV/0!</v>
      </c>
      <c r="K68" s="50"/>
      <c r="L68" s="50"/>
      <c r="M68" s="49"/>
      <c r="N68" s="49"/>
      <c r="O68" s="49"/>
    </row>
    <row r="69" spans="1:15">
      <c r="A69" s="73">
        <v>62</v>
      </c>
      <c r="B69" s="49"/>
      <c r="C69" s="49"/>
      <c r="D69" s="49"/>
      <c r="E69" s="78"/>
      <c r="F69" s="78"/>
      <c r="G69" s="51"/>
      <c r="H69" s="79"/>
      <c r="I69" s="80"/>
      <c r="J69" s="152" t="e">
        <f t="shared" si="0"/>
        <v>#DIV/0!</v>
      </c>
      <c r="K69" s="50"/>
      <c r="L69" s="50"/>
      <c r="M69" s="49"/>
      <c r="N69" s="49"/>
      <c r="O69" s="49"/>
    </row>
    <row r="70" spans="1:15">
      <c r="A70" s="32">
        <v>63</v>
      </c>
      <c r="B70" s="49"/>
      <c r="C70" s="49"/>
      <c r="D70" s="49"/>
      <c r="E70" s="78"/>
      <c r="F70" s="78"/>
      <c r="G70" s="51"/>
      <c r="H70" s="79"/>
      <c r="I70" s="80"/>
      <c r="J70" s="139" t="e">
        <f t="shared" si="0"/>
        <v>#DIV/0!</v>
      </c>
      <c r="K70" s="50"/>
      <c r="L70" s="50"/>
      <c r="M70" s="49"/>
      <c r="N70" s="49"/>
      <c r="O70" s="49"/>
    </row>
    <row r="71" spans="1:15">
      <c r="A71" s="32">
        <v>64</v>
      </c>
      <c r="B71" s="49"/>
      <c r="C71" s="49"/>
      <c r="D71" s="49"/>
      <c r="E71" s="78"/>
      <c r="F71" s="78"/>
      <c r="G71" s="51"/>
      <c r="H71" s="79"/>
      <c r="I71" s="80"/>
      <c r="J71" s="152" t="e">
        <f t="shared" si="0"/>
        <v>#DIV/0!</v>
      </c>
      <c r="K71" s="50"/>
      <c r="L71" s="50"/>
      <c r="M71" s="49"/>
      <c r="N71" s="49"/>
      <c r="O71" s="49"/>
    </row>
    <row r="72" spans="1:15">
      <c r="A72" s="32">
        <v>65</v>
      </c>
      <c r="B72" s="49"/>
      <c r="C72" s="49"/>
      <c r="D72" s="49"/>
      <c r="E72" s="78"/>
      <c r="F72" s="78"/>
      <c r="G72" s="51"/>
      <c r="H72" s="79"/>
      <c r="I72" s="80"/>
      <c r="J72" s="152" t="e">
        <f t="shared" si="0"/>
        <v>#DIV/0!</v>
      </c>
      <c r="K72" s="50"/>
      <c r="L72" s="50"/>
      <c r="M72" s="49"/>
      <c r="N72" s="49"/>
      <c r="O72" s="49"/>
    </row>
    <row r="73" spans="1:15">
      <c r="A73" s="73">
        <v>66</v>
      </c>
      <c r="B73" s="49"/>
      <c r="C73" s="49"/>
      <c r="D73" s="49"/>
      <c r="E73" s="78"/>
      <c r="F73" s="78"/>
      <c r="G73" s="51"/>
      <c r="H73" s="79"/>
      <c r="I73" s="80"/>
      <c r="J73" s="152" t="e">
        <f t="shared" si="0"/>
        <v>#DIV/0!</v>
      </c>
      <c r="K73" s="50"/>
      <c r="L73" s="50"/>
      <c r="M73" s="49"/>
      <c r="N73" s="49"/>
      <c r="O73" s="49"/>
    </row>
    <row r="74" spans="1:15">
      <c r="A74" s="73">
        <v>67</v>
      </c>
      <c r="B74" s="49"/>
      <c r="C74" s="49"/>
      <c r="D74" s="49"/>
      <c r="E74" s="78"/>
      <c r="F74" s="78"/>
      <c r="G74" s="51"/>
      <c r="H74" s="79"/>
      <c r="I74" s="80"/>
      <c r="J74" s="139" t="e">
        <f t="shared" si="0"/>
        <v>#DIV/0!</v>
      </c>
      <c r="K74" s="50"/>
      <c r="L74" s="50"/>
      <c r="M74" s="49"/>
      <c r="N74" s="49"/>
      <c r="O74" s="49"/>
    </row>
    <row r="75" spans="1:15">
      <c r="A75" s="32">
        <v>68</v>
      </c>
      <c r="B75" s="49"/>
      <c r="C75" s="49"/>
      <c r="D75" s="49"/>
      <c r="E75" s="78"/>
      <c r="F75" s="78"/>
      <c r="G75" s="51"/>
      <c r="H75" s="79"/>
      <c r="I75" s="80"/>
      <c r="J75" s="152" t="e">
        <f t="shared" si="0"/>
        <v>#DIV/0!</v>
      </c>
      <c r="K75" s="50"/>
      <c r="L75" s="50"/>
      <c r="M75" s="49"/>
      <c r="N75" s="49"/>
      <c r="O75" s="49"/>
    </row>
    <row r="76" spans="1:15">
      <c r="A76" s="32">
        <v>69</v>
      </c>
      <c r="B76" s="49"/>
      <c r="C76" s="49"/>
      <c r="D76" s="49"/>
      <c r="E76" s="78"/>
      <c r="F76" s="78"/>
      <c r="G76" s="51"/>
      <c r="H76" s="79"/>
      <c r="I76" s="80"/>
      <c r="J76" s="152" t="e">
        <f t="shared" si="0"/>
        <v>#DIV/0!</v>
      </c>
      <c r="K76" s="50"/>
      <c r="L76" s="50"/>
      <c r="M76" s="49"/>
      <c r="N76" s="49"/>
      <c r="O76" s="49"/>
    </row>
    <row r="77" spans="1:15">
      <c r="A77" s="32">
        <v>70</v>
      </c>
      <c r="B77" s="49"/>
      <c r="C77" s="49"/>
      <c r="D77" s="49"/>
      <c r="E77" s="78"/>
      <c r="F77" s="78"/>
      <c r="G77" s="51"/>
      <c r="H77" s="79"/>
      <c r="I77" s="80"/>
      <c r="J77" s="152" t="e">
        <f t="shared" si="0"/>
        <v>#DIV/0!</v>
      </c>
      <c r="K77" s="50"/>
      <c r="L77" s="50"/>
      <c r="M77" s="49"/>
      <c r="N77" s="49"/>
      <c r="O77" s="49"/>
    </row>
    <row r="78" spans="1:15">
      <c r="A78" s="73">
        <v>71</v>
      </c>
      <c r="B78" s="49"/>
      <c r="C78" s="49"/>
      <c r="D78" s="49"/>
      <c r="E78" s="78"/>
      <c r="F78" s="78"/>
      <c r="G78" s="51"/>
      <c r="H78" s="79"/>
      <c r="I78" s="80"/>
      <c r="J78" s="139" t="e">
        <f t="shared" si="0"/>
        <v>#DIV/0!</v>
      </c>
      <c r="K78" s="50"/>
      <c r="L78" s="50"/>
      <c r="M78" s="49"/>
      <c r="N78" s="49"/>
      <c r="O78" s="49"/>
    </row>
    <row r="79" spans="1:15">
      <c r="A79" s="73">
        <v>72</v>
      </c>
      <c r="B79" s="49"/>
      <c r="C79" s="49"/>
      <c r="D79" s="49"/>
      <c r="E79" s="78"/>
      <c r="F79" s="78"/>
      <c r="G79" s="51"/>
      <c r="H79" s="79"/>
      <c r="I79" s="80"/>
      <c r="J79" s="152" t="e">
        <f t="shared" si="0"/>
        <v>#DIV/0!</v>
      </c>
      <c r="K79" s="50"/>
      <c r="L79" s="50"/>
      <c r="M79" s="49"/>
      <c r="N79" s="49"/>
      <c r="O79" s="49"/>
    </row>
    <row r="80" spans="1:15">
      <c r="A80" s="32">
        <v>73</v>
      </c>
      <c r="B80" s="49"/>
      <c r="C80" s="49"/>
      <c r="D80" s="49"/>
      <c r="E80" s="78"/>
      <c r="F80" s="78"/>
      <c r="G80" s="51"/>
      <c r="H80" s="79"/>
      <c r="I80" s="80"/>
      <c r="J80" s="152" t="e">
        <f t="shared" si="0"/>
        <v>#DIV/0!</v>
      </c>
      <c r="K80" s="50"/>
      <c r="L80" s="50"/>
      <c r="M80" s="49"/>
      <c r="N80" s="49"/>
      <c r="O80" s="49"/>
    </row>
    <row r="81" spans="1:15">
      <c r="A81" s="32">
        <v>74</v>
      </c>
      <c r="B81" s="49"/>
      <c r="C81" s="49"/>
      <c r="D81" s="49"/>
      <c r="E81" s="78"/>
      <c r="F81" s="78"/>
      <c r="G81" s="51"/>
      <c r="H81" s="79"/>
      <c r="I81" s="80"/>
      <c r="J81" s="139" t="e">
        <f t="shared" si="0"/>
        <v>#DIV/0!</v>
      </c>
      <c r="K81" s="50"/>
      <c r="L81" s="50"/>
      <c r="M81" s="49"/>
      <c r="N81" s="49"/>
      <c r="O81" s="49"/>
    </row>
    <row r="82" spans="1:15">
      <c r="A82" s="32">
        <v>75</v>
      </c>
      <c r="B82" s="49"/>
      <c r="C82" s="49"/>
      <c r="D82" s="49"/>
      <c r="E82" s="78"/>
      <c r="F82" s="78"/>
      <c r="G82" s="51"/>
      <c r="H82" s="79"/>
      <c r="I82" s="80"/>
      <c r="J82" s="152" t="e">
        <f t="shared" si="0"/>
        <v>#DIV/0!</v>
      </c>
      <c r="K82" s="50"/>
      <c r="L82" s="50"/>
      <c r="M82" s="49"/>
      <c r="N82" s="49"/>
      <c r="O82" s="49"/>
    </row>
    <row r="83" spans="1:15">
      <c r="A83" s="73">
        <v>76</v>
      </c>
      <c r="B83" s="49"/>
      <c r="C83" s="49"/>
      <c r="D83" s="49"/>
      <c r="E83" s="78"/>
      <c r="F83" s="78"/>
      <c r="G83" s="51"/>
      <c r="H83" s="79"/>
      <c r="I83" s="80"/>
      <c r="J83" s="152" t="e">
        <f t="shared" si="0"/>
        <v>#DIV/0!</v>
      </c>
      <c r="K83" s="50"/>
      <c r="L83" s="50"/>
      <c r="M83" s="49"/>
      <c r="N83" s="49"/>
      <c r="O83" s="49"/>
    </row>
    <row r="84" spans="1:15">
      <c r="A84" s="73">
        <v>77</v>
      </c>
      <c r="B84" s="49"/>
      <c r="C84" s="49"/>
      <c r="D84" s="49"/>
      <c r="E84" s="78"/>
      <c r="F84" s="78"/>
      <c r="G84" s="51"/>
      <c r="H84" s="79"/>
      <c r="I84" s="80"/>
      <c r="J84" s="139" t="e">
        <f t="shared" si="0"/>
        <v>#DIV/0!</v>
      </c>
      <c r="K84" s="50"/>
      <c r="L84" s="50"/>
      <c r="M84" s="49"/>
      <c r="N84" s="49"/>
      <c r="O84" s="49"/>
    </row>
    <row r="85" spans="1:15">
      <c r="A85" s="32">
        <v>78</v>
      </c>
      <c r="B85" s="49"/>
      <c r="C85" s="49"/>
      <c r="D85" s="49"/>
      <c r="E85" s="78"/>
      <c r="F85" s="78"/>
      <c r="G85" s="51"/>
      <c r="H85" s="79"/>
      <c r="I85" s="80"/>
      <c r="J85" s="152" t="e">
        <f t="shared" si="0"/>
        <v>#DIV/0!</v>
      </c>
      <c r="K85" s="50"/>
      <c r="L85" s="50"/>
      <c r="M85" s="49"/>
      <c r="N85" s="49"/>
      <c r="O85" s="49"/>
    </row>
    <row r="86" spans="1:15">
      <c r="A86" s="32">
        <v>79</v>
      </c>
      <c r="B86" s="49"/>
      <c r="C86" s="49"/>
      <c r="D86" s="49"/>
      <c r="E86" s="78"/>
      <c r="F86" s="78"/>
      <c r="G86" s="51"/>
      <c r="H86" s="79"/>
      <c r="I86" s="80"/>
      <c r="J86" s="152" t="e">
        <f t="shared" si="0"/>
        <v>#DIV/0!</v>
      </c>
      <c r="K86" s="50"/>
      <c r="L86" s="50"/>
      <c r="M86" s="49"/>
      <c r="N86" s="49"/>
      <c r="O86" s="49"/>
    </row>
    <row r="87" spans="1:15">
      <c r="A87" s="32">
        <v>80</v>
      </c>
      <c r="B87" s="49"/>
      <c r="C87" s="49"/>
      <c r="D87" s="49"/>
      <c r="E87" s="78"/>
      <c r="F87" s="78"/>
      <c r="G87" s="51"/>
      <c r="H87" s="79"/>
      <c r="I87" s="80"/>
      <c r="J87" s="139" t="e">
        <f t="shared" si="0"/>
        <v>#DIV/0!</v>
      </c>
      <c r="K87" s="50"/>
      <c r="L87" s="50"/>
      <c r="M87" s="49"/>
      <c r="N87" s="49"/>
      <c r="O87" s="49"/>
    </row>
    <row r="88" spans="1:15">
      <c r="A88" s="73">
        <v>81</v>
      </c>
      <c r="B88" s="49"/>
      <c r="C88" s="49"/>
      <c r="D88" s="49"/>
      <c r="E88" s="78"/>
      <c r="F88" s="78"/>
      <c r="G88" s="51"/>
      <c r="H88" s="79"/>
      <c r="I88" s="80"/>
      <c r="J88" s="152" t="e">
        <f t="shared" si="0"/>
        <v>#DIV/0!</v>
      </c>
      <c r="K88" s="50"/>
      <c r="L88" s="50"/>
      <c r="M88" s="49"/>
      <c r="N88" s="49"/>
      <c r="O88" s="49"/>
    </row>
    <row r="89" spans="1:15">
      <c r="A89" s="73">
        <v>82</v>
      </c>
      <c r="B89" s="49"/>
      <c r="C89" s="49"/>
      <c r="D89" s="49"/>
      <c r="E89" s="78"/>
      <c r="F89" s="78"/>
      <c r="G89" s="51"/>
      <c r="H89" s="79"/>
      <c r="I89" s="80"/>
      <c r="J89" s="152" t="e">
        <f t="shared" si="0"/>
        <v>#DIV/0!</v>
      </c>
      <c r="K89" s="50"/>
      <c r="L89" s="50"/>
      <c r="M89" s="49"/>
      <c r="N89" s="49"/>
      <c r="O89" s="49"/>
    </row>
    <row r="90" spans="1:15">
      <c r="A90" s="32">
        <v>83</v>
      </c>
      <c r="B90" s="49"/>
      <c r="C90" s="49"/>
      <c r="D90" s="49"/>
      <c r="E90" s="78"/>
      <c r="F90" s="78"/>
      <c r="G90" s="51"/>
      <c r="H90" s="79"/>
      <c r="I90" s="80"/>
      <c r="J90" s="139" t="e">
        <f t="shared" si="0"/>
        <v>#DIV/0!</v>
      </c>
      <c r="K90" s="50"/>
      <c r="L90" s="50"/>
      <c r="M90" s="49"/>
      <c r="N90" s="49"/>
      <c r="O90" s="49"/>
    </row>
    <row r="91" spans="1:15">
      <c r="A91" s="32">
        <v>84</v>
      </c>
      <c r="B91" s="49"/>
      <c r="C91" s="49"/>
      <c r="D91" s="49"/>
      <c r="E91" s="78"/>
      <c r="F91" s="78"/>
      <c r="G91" s="51"/>
      <c r="H91" s="79"/>
      <c r="I91" s="80"/>
      <c r="J91" s="152" t="e">
        <f t="shared" si="0"/>
        <v>#DIV/0!</v>
      </c>
      <c r="K91" s="50"/>
      <c r="L91" s="50"/>
      <c r="M91" s="49"/>
      <c r="N91" s="49"/>
      <c r="O91" s="49"/>
    </row>
    <row r="92" spans="1:15">
      <c r="A92" s="32">
        <v>85</v>
      </c>
      <c r="B92" s="49"/>
      <c r="C92" s="49"/>
      <c r="D92" s="49"/>
      <c r="E92" s="78"/>
      <c r="F92" s="78"/>
      <c r="G92" s="51"/>
      <c r="H92" s="79"/>
      <c r="I92" s="80"/>
      <c r="J92" s="152" t="e">
        <f t="shared" si="0"/>
        <v>#DIV/0!</v>
      </c>
      <c r="K92" s="50"/>
      <c r="L92" s="50"/>
      <c r="M92" s="49"/>
      <c r="N92" s="49"/>
      <c r="O92" s="49"/>
    </row>
    <row r="93" spans="1:15">
      <c r="A93" s="73">
        <v>86</v>
      </c>
      <c r="B93" s="49"/>
      <c r="C93" s="49"/>
      <c r="D93" s="49"/>
      <c r="E93" s="78"/>
      <c r="F93" s="78"/>
      <c r="G93" s="51"/>
      <c r="H93" s="79"/>
      <c r="I93" s="80"/>
      <c r="J93" s="139" t="e">
        <f t="shared" si="0"/>
        <v>#DIV/0!</v>
      </c>
      <c r="K93" s="50"/>
      <c r="L93" s="50"/>
      <c r="M93" s="49"/>
      <c r="N93" s="49"/>
      <c r="O93" s="49"/>
    </row>
    <row r="94" spans="1:15">
      <c r="A94" s="73">
        <v>87</v>
      </c>
      <c r="B94" s="49"/>
      <c r="C94" s="49"/>
      <c r="D94" s="49"/>
      <c r="E94" s="78"/>
      <c r="F94" s="78"/>
      <c r="G94" s="51"/>
      <c r="H94" s="79"/>
      <c r="I94" s="80"/>
      <c r="J94" s="152" t="e">
        <f t="shared" si="0"/>
        <v>#DIV/0!</v>
      </c>
      <c r="K94" s="50"/>
      <c r="L94" s="50"/>
      <c r="M94" s="49"/>
      <c r="N94" s="49"/>
      <c r="O94" s="49"/>
    </row>
    <row r="95" spans="1:15">
      <c r="A95" s="32">
        <v>88</v>
      </c>
      <c r="B95" s="49"/>
      <c r="C95" s="49"/>
      <c r="D95" s="49"/>
      <c r="E95" s="78"/>
      <c r="F95" s="78"/>
      <c r="G95" s="51"/>
      <c r="H95" s="79"/>
      <c r="I95" s="80"/>
      <c r="J95" s="152" t="e">
        <f t="shared" si="0"/>
        <v>#DIV/0!</v>
      </c>
      <c r="K95" s="50"/>
      <c r="L95" s="50"/>
      <c r="M95" s="49"/>
      <c r="N95" s="49"/>
      <c r="O95" s="49"/>
    </row>
    <row r="96" spans="1:15">
      <c r="A96" s="32">
        <v>89</v>
      </c>
      <c r="B96" s="49"/>
      <c r="C96" s="49"/>
      <c r="D96" s="49"/>
      <c r="E96" s="78"/>
      <c r="F96" s="78"/>
      <c r="G96" s="51"/>
      <c r="H96" s="79"/>
      <c r="I96" s="80"/>
      <c r="J96" s="139" t="e">
        <f t="shared" si="0"/>
        <v>#DIV/0!</v>
      </c>
      <c r="K96" s="50"/>
      <c r="L96" s="50"/>
      <c r="M96" s="49"/>
      <c r="N96" s="49"/>
      <c r="O96" s="49"/>
    </row>
    <row r="97" spans="1:15">
      <c r="A97" s="32">
        <v>90</v>
      </c>
      <c r="B97" s="49"/>
      <c r="C97" s="49"/>
      <c r="D97" s="49"/>
      <c r="E97" s="78"/>
      <c r="F97" s="78"/>
      <c r="G97" s="51"/>
      <c r="H97" s="79"/>
      <c r="I97" s="80"/>
      <c r="J97" s="152" t="e">
        <f t="shared" si="0"/>
        <v>#DIV/0!</v>
      </c>
      <c r="K97" s="50"/>
      <c r="L97" s="50"/>
      <c r="M97" s="49"/>
      <c r="N97" s="49"/>
      <c r="O97" s="49"/>
    </row>
    <row r="98" spans="1:15">
      <c r="A98" s="73">
        <v>91</v>
      </c>
      <c r="B98" s="49"/>
      <c r="C98" s="49"/>
      <c r="D98" s="49"/>
      <c r="E98" s="78"/>
      <c r="F98" s="78"/>
      <c r="G98" s="51"/>
      <c r="H98" s="79"/>
      <c r="I98" s="80"/>
      <c r="J98" s="152" t="e">
        <f t="shared" si="0"/>
        <v>#DIV/0!</v>
      </c>
      <c r="K98" s="50"/>
      <c r="L98" s="50"/>
      <c r="M98" s="49"/>
      <c r="N98" s="49"/>
      <c r="O98" s="49"/>
    </row>
    <row r="99" spans="1:15">
      <c r="A99" s="73">
        <v>92</v>
      </c>
      <c r="B99" s="49"/>
      <c r="C99" s="49"/>
      <c r="D99" s="49"/>
      <c r="E99" s="78"/>
      <c r="F99" s="78"/>
      <c r="G99" s="51"/>
      <c r="H99" s="79"/>
      <c r="I99" s="80"/>
      <c r="J99" s="139" t="e">
        <f t="shared" si="0"/>
        <v>#DIV/0!</v>
      </c>
      <c r="K99" s="50"/>
      <c r="L99" s="50"/>
      <c r="M99" s="49"/>
      <c r="N99" s="49"/>
      <c r="O99" s="49"/>
    </row>
    <row r="100" spans="1:15">
      <c r="A100" s="32">
        <v>93</v>
      </c>
      <c r="B100" s="49"/>
      <c r="C100" s="49"/>
      <c r="D100" s="49"/>
      <c r="E100" s="78"/>
      <c r="F100" s="78"/>
      <c r="G100" s="51"/>
      <c r="H100" s="79"/>
      <c r="I100" s="80"/>
      <c r="J100" s="152" t="e">
        <f t="shared" si="0"/>
        <v>#DIV/0!</v>
      </c>
      <c r="K100" s="50"/>
      <c r="L100" s="50"/>
      <c r="M100" s="49"/>
      <c r="N100" s="49"/>
      <c r="O100" s="49"/>
    </row>
    <row r="101" spans="1:15">
      <c r="A101" s="32">
        <v>94</v>
      </c>
      <c r="B101" s="49"/>
      <c r="C101" s="49"/>
      <c r="D101" s="49"/>
      <c r="E101" s="78"/>
      <c r="F101" s="78"/>
      <c r="G101" s="51"/>
      <c r="H101" s="79"/>
      <c r="I101" s="80"/>
      <c r="J101" s="152" t="e">
        <f t="shared" si="0"/>
        <v>#DIV/0!</v>
      </c>
      <c r="K101" s="50"/>
      <c r="L101" s="50"/>
      <c r="M101" s="49"/>
      <c r="N101" s="49"/>
      <c r="O101" s="49"/>
    </row>
    <row r="102" spans="1:15">
      <c r="A102" s="32">
        <v>95</v>
      </c>
      <c r="B102" s="49"/>
      <c r="C102" s="49"/>
      <c r="D102" s="49"/>
      <c r="E102" s="78"/>
      <c r="F102" s="78"/>
      <c r="G102" s="51"/>
      <c r="H102" s="79"/>
      <c r="I102" s="80"/>
      <c r="J102" s="139" t="e">
        <f t="shared" si="0"/>
        <v>#DIV/0!</v>
      </c>
      <c r="K102" s="50"/>
      <c r="L102" s="50"/>
      <c r="M102" s="49"/>
      <c r="N102" s="49"/>
      <c r="O102" s="49"/>
    </row>
    <row r="103" spans="1:15">
      <c r="A103" s="73">
        <v>96</v>
      </c>
      <c r="B103" s="49"/>
      <c r="C103" s="49"/>
      <c r="D103" s="49"/>
      <c r="E103" s="78"/>
      <c r="F103" s="78"/>
      <c r="G103" s="51"/>
      <c r="H103" s="79"/>
      <c r="I103" s="80"/>
      <c r="J103" s="152" t="e">
        <f t="shared" si="0"/>
        <v>#DIV/0!</v>
      </c>
      <c r="K103" s="50"/>
      <c r="L103" s="50"/>
      <c r="M103" s="49"/>
      <c r="N103" s="49"/>
      <c r="O103" s="49"/>
    </row>
    <row r="104" spans="1:15">
      <c r="A104" s="73">
        <v>97</v>
      </c>
      <c r="B104" s="49"/>
      <c r="C104" s="49"/>
      <c r="D104" s="49"/>
      <c r="E104" s="78"/>
      <c r="F104" s="78"/>
      <c r="G104" s="51"/>
      <c r="H104" s="79"/>
      <c r="I104" s="80"/>
      <c r="J104" s="152" t="e">
        <f t="shared" si="0"/>
        <v>#DIV/0!</v>
      </c>
      <c r="K104" s="50"/>
      <c r="L104" s="50"/>
      <c r="M104" s="49"/>
      <c r="N104" s="49"/>
      <c r="O104" s="49"/>
    </row>
    <row r="105" spans="1:15">
      <c r="A105" s="32">
        <v>98</v>
      </c>
      <c r="B105" s="49"/>
      <c r="C105" s="49"/>
      <c r="D105" s="49"/>
      <c r="E105" s="78"/>
      <c r="F105" s="78"/>
      <c r="G105" s="51"/>
      <c r="H105" s="79"/>
      <c r="I105" s="80"/>
      <c r="J105" s="139" t="e">
        <f t="shared" si="0"/>
        <v>#DIV/0!</v>
      </c>
      <c r="K105" s="50"/>
      <c r="L105" s="50"/>
      <c r="M105" s="49"/>
      <c r="N105" s="49"/>
      <c r="O105" s="49"/>
    </row>
    <row r="106" spans="1:15">
      <c r="A106" s="32">
        <v>99</v>
      </c>
      <c r="B106" s="49"/>
      <c r="C106" s="49"/>
      <c r="D106" s="49"/>
      <c r="E106" s="78"/>
      <c r="F106" s="78"/>
      <c r="G106" s="51"/>
      <c r="H106" s="79"/>
      <c r="I106" s="80"/>
      <c r="J106" s="152" t="e">
        <f t="shared" si="0"/>
        <v>#DIV/0!</v>
      </c>
      <c r="K106" s="50"/>
      <c r="L106" s="50"/>
      <c r="M106" s="49"/>
      <c r="N106" s="49"/>
      <c r="O106" s="49"/>
    </row>
    <row r="107" spans="1:15">
      <c r="A107" s="32">
        <v>100</v>
      </c>
      <c r="B107" s="49"/>
      <c r="C107" s="49"/>
      <c r="D107" s="49"/>
      <c r="E107" s="78"/>
      <c r="F107" s="78"/>
      <c r="G107" s="51"/>
      <c r="H107" s="79"/>
      <c r="I107" s="80"/>
      <c r="J107" s="152" t="e">
        <f t="shared" si="0"/>
        <v>#DIV/0!</v>
      </c>
      <c r="K107" s="50"/>
      <c r="L107" s="50"/>
      <c r="M107" s="49"/>
      <c r="N107" s="49"/>
      <c r="O107" s="49"/>
    </row>
    <row r="108" spans="1:15">
      <c r="A108" s="73">
        <v>101</v>
      </c>
      <c r="B108" s="49"/>
      <c r="C108" s="49"/>
      <c r="D108" s="49"/>
      <c r="E108" s="78"/>
      <c r="F108" s="78"/>
      <c r="G108" s="51"/>
      <c r="H108" s="79"/>
      <c r="I108" s="80"/>
      <c r="J108" s="139" t="e">
        <f t="shared" si="0"/>
        <v>#DIV/0!</v>
      </c>
      <c r="K108" s="50"/>
      <c r="L108" s="50"/>
      <c r="M108" s="49"/>
      <c r="N108" s="49"/>
      <c r="O108" s="49"/>
    </row>
    <row r="109" spans="1:15">
      <c r="A109" s="73">
        <v>102</v>
      </c>
      <c r="B109" s="49"/>
      <c r="C109" s="49"/>
      <c r="D109" s="49"/>
      <c r="E109" s="78"/>
      <c r="F109" s="78"/>
      <c r="G109" s="51"/>
      <c r="H109" s="79"/>
      <c r="I109" s="80"/>
      <c r="J109" s="152" t="e">
        <f t="shared" si="0"/>
        <v>#DIV/0!</v>
      </c>
      <c r="K109" s="50"/>
      <c r="L109" s="50"/>
      <c r="M109" s="49"/>
      <c r="N109" s="49"/>
      <c r="O109" s="49"/>
    </row>
    <row r="110" spans="1:15">
      <c r="A110" s="32">
        <v>103</v>
      </c>
      <c r="B110" s="49"/>
      <c r="C110" s="49"/>
      <c r="D110" s="49"/>
      <c r="E110" s="78"/>
      <c r="F110" s="78"/>
      <c r="G110" s="51"/>
      <c r="H110" s="79"/>
      <c r="I110" s="80"/>
      <c r="J110" s="152" t="e">
        <f t="shared" si="0"/>
        <v>#DIV/0!</v>
      </c>
      <c r="K110" s="50"/>
      <c r="L110" s="50"/>
      <c r="M110" s="49"/>
      <c r="N110" s="49"/>
      <c r="O110" s="49"/>
    </row>
    <row r="111" spans="1:15">
      <c r="A111" s="32">
        <v>104</v>
      </c>
      <c r="B111" s="49"/>
      <c r="C111" s="49"/>
      <c r="D111" s="49"/>
      <c r="E111" s="78"/>
      <c r="F111" s="78"/>
      <c r="G111" s="51"/>
      <c r="H111" s="79"/>
      <c r="I111" s="80"/>
      <c r="J111" s="139" t="e">
        <f t="shared" si="0"/>
        <v>#DIV/0!</v>
      </c>
      <c r="K111" s="50"/>
      <c r="L111" s="50"/>
      <c r="M111" s="49"/>
      <c r="N111" s="49"/>
      <c r="O111" s="49"/>
    </row>
    <row r="112" spans="1:15">
      <c r="A112" s="32">
        <v>105</v>
      </c>
      <c r="B112" s="49"/>
      <c r="C112" s="49"/>
      <c r="D112" s="49"/>
      <c r="E112" s="78"/>
      <c r="F112" s="78"/>
      <c r="G112" s="51"/>
      <c r="H112" s="79"/>
      <c r="I112" s="80"/>
      <c r="J112" s="152" t="e">
        <f t="shared" si="0"/>
        <v>#DIV/0!</v>
      </c>
      <c r="K112" s="50"/>
      <c r="L112" s="50"/>
      <c r="M112" s="49"/>
      <c r="N112" s="49"/>
      <c r="O112" s="49"/>
    </row>
    <row r="113" spans="1:15">
      <c r="A113" s="73">
        <v>106</v>
      </c>
      <c r="B113" s="49"/>
      <c r="C113" s="49"/>
      <c r="D113" s="49"/>
      <c r="E113" s="78"/>
      <c r="F113" s="78"/>
      <c r="G113" s="51"/>
      <c r="H113" s="79"/>
      <c r="I113" s="80"/>
      <c r="J113" s="152" t="e">
        <f t="shared" si="0"/>
        <v>#DIV/0!</v>
      </c>
      <c r="K113" s="50"/>
      <c r="L113" s="50"/>
      <c r="M113" s="49"/>
      <c r="N113" s="49"/>
      <c r="O113" s="49"/>
    </row>
    <row r="114" spans="1:15">
      <c r="A114" s="73">
        <v>107</v>
      </c>
      <c r="B114" s="49"/>
      <c r="C114" s="49"/>
      <c r="D114" s="49"/>
      <c r="E114" s="78"/>
      <c r="F114" s="78"/>
      <c r="G114" s="51"/>
      <c r="H114" s="79"/>
      <c r="I114" s="80"/>
      <c r="J114" s="139" t="e">
        <f t="shared" si="0"/>
        <v>#DIV/0!</v>
      </c>
      <c r="K114" s="50"/>
      <c r="L114" s="50"/>
      <c r="M114" s="49"/>
      <c r="N114" s="49"/>
      <c r="O114" s="49"/>
    </row>
    <row r="115" spans="1:15">
      <c r="A115" s="32">
        <v>108</v>
      </c>
      <c r="B115" s="49"/>
      <c r="C115" s="49"/>
      <c r="D115" s="49"/>
      <c r="E115" s="78"/>
      <c r="F115" s="78"/>
      <c r="G115" s="51"/>
      <c r="H115" s="79"/>
      <c r="I115" s="80"/>
      <c r="J115" s="152" t="e">
        <f t="shared" si="0"/>
        <v>#DIV/0!</v>
      </c>
      <c r="K115" s="50"/>
      <c r="L115" s="50"/>
      <c r="M115" s="49"/>
      <c r="N115" s="49"/>
      <c r="O115" s="49"/>
    </row>
    <row r="116" spans="1:15">
      <c r="A116" s="32">
        <v>109</v>
      </c>
      <c r="B116" s="49"/>
      <c r="C116" s="49"/>
      <c r="D116" s="49"/>
      <c r="E116" s="78"/>
      <c r="F116" s="78"/>
      <c r="G116" s="51"/>
      <c r="H116" s="79"/>
      <c r="I116" s="80"/>
      <c r="J116" s="152" t="e">
        <f t="shared" si="0"/>
        <v>#DIV/0!</v>
      </c>
      <c r="K116" s="50"/>
      <c r="L116" s="50"/>
      <c r="M116" s="49"/>
      <c r="N116" s="49"/>
      <c r="O116" s="49"/>
    </row>
    <row r="117" spans="1:15">
      <c r="A117" s="32">
        <v>110</v>
      </c>
      <c r="B117" s="49"/>
      <c r="C117" s="49"/>
      <c r="D117" s="49"/>
      <c r="E117" s="78"/>
      <c r="F117" s="78"/>
      <c r="G117" s="51"/>
      <c r="H117" s="79"/>
      <c r="I117" s="80"/>
      <c r="J117" s="139" t="e">
        <f t="shared" si="0"/>
        <v>#DIV/0!</v>
      </c>
      <c r="K117" s="50"/>
      <c r="L117" s="50"/>
      <c r="M117" s="49"/>
      <c r="N117" s="49"/>
      <c r="O117" s="49"/>
    </row>
    <row r="118" spans="1:15">
      <c r="A118" s="73">
        <v>111</v>
      </c>
      <c r="B118" s="49"/>
      <c r="C118" s="49"/>
      <c r="D118" s="49"/>
      <c r="E118" s="78"/>
      <c r="F118" s="78"/>
      <c r="G118" s="51"/>
      <c r="H118" s="79"/>
      <c r="I118" s="80"/>
      <c r="J118" s="152" t="e">
        <f t="shared" si="0"/>
        <v>#DIV/0!</v>
      </c>
      <c r="K118" s="50"/>
      <c r="L118" s="50"/>
      <c r="M118" s="49"/>
      <c r="N118" s="49"/>
      <c r="O118" s="49"/>
    </row>
    <row r="119" spans="1:15">
      <c r="A119" s="73">
        <v>112</v>
      </c>
      <c r="B119" s="49"/>
      <c r="C119" s="49"/>
      <c r="D119" s="49"/>
      <c r="E119" s="78"/>
      <c r="F119" s="78"/>
      <c r="G119" s="51"/>
      <c r="H119" s="79"/>
      <c r="I119" s="80"/>
      <c r="J119" s="152" t="e">
        <f t="shared" si="0"/>
        <v>#DIV/0!</v>
      </c>
      <c r="K119" s="50"/>
      <c r="L119" s="50"/>
      <c r="M119" s="49"/>
      <c r="N119" s="49"/>
      <c r="O119" s="49"/>
    </row>
    <row r="120" spans="1:15">
      <c r="A120" s="32">
        <v>113</v>
      </c>
      <c r="B120" s="49"/>
      <c r="C120" s="49"/>
      <c r="D120" s="49"/>
      <c r="E120" s="78"/>
      <c r="F120" s="78"/>
      <c r="G120" s="51"/>
      <c r="H120" s="79"/>
      <c r="I120" s="80"/>
      <c r="J120" s="139" t="e">
        <f t="shared" si="0"/>
        <v>#DIV/0!</v>
      </c>
      <c r="K120" s="50"/>
      <c r="L120" s="50"/>
      <c r="M120" s="49"/>
      <c r="N120" s="49"/>
      <c r="O120" s="49"/>
    </row>
    <row r="121" spans="1:15">
      <c r="A121" s="32">
        <v>114</v>
      </c>
      <c r="B121" s="49"/>
      <c r="C121" s="49"/>
      <c r="D121" s="49"/>
      <c r="E121" s="78"/>
      <c r="F121" s="78"/>
      <c r="G121" s="51"/>
      <c r="H121" s="79"/>
      <c r="I121" s="80"/>
      <c r="J121" s="152" t="e">
        <f t="shared" si="0"/>
        <v>#DIV/0!</v>
      </c>
      <c r="K121" s="50"/>
      <c r="L121" s="50"/>
      <c r="M121" s="49"/>
      <c r="N121" s="49"/>
      <c r="O121" s="49"/>
    </row>
    <row r="122" spans="1:15">
      <c r="A122" s="32">
        <v>115</v>
      </c>
      <c r="B122" s="49"/>
      <c r="C122" s="49"/>
      <c r="D122" s="49"/>
      <c r="E122" s="78"/>
      <c r="F122" s="78"/>
      <c r="G122" s="51"/>
      <c r="H122" s="79"/>
      <c r="I122" s="80"/>
      <c r="J122" s="152" t="e">
        <f t="shared" si="0"/>
        <v>#DIV/0!</v>
      </c>
      <c r="K122" s="50"/>
      <c r="L122" s="50"/>
      <c r="M122" s="49"/>
      <c r="N122" s="49"/>
      <c r="O122" s="49"/>
    </row>
    <row r="123" spans="1:15">
      <c r="A123" s="73">
        <v>116</v>
      </c>
      <c r="B123" s="49"/>
      <c r="C123" s="49"/>
      <c r="D123" s="49"/>
      <c r="E123" s="78"/>
      <c r="F123" s="78"/>
      <c r="G123" s="51"/>
      <c r="H123" s="79"/>
      <c r="I123" s="80"/>
      <c r="J123" s="139" t="e">
        <f t="shared" si="0"/>
        <v>#DIV/0!</v>
      </c>
      <c r="K123" s="50"/>
      <c r="L123" s="50"/>
      <c r="M123" s="49"/>
      <c r="N123" s="49"/>
      <c r="O123" s="49"/>
    </row>
    <row r="124" spans="1:15">
      <c r="A124" s="73">
        <v>117</v>
      </c>
      <c r="B124" s="49"/>
      <c r="C124" s="49"/>
      <c r="D124" s="49"/>
      <c r="E124" s="78"/>
      <c r="F124" s="78"/>
      <c r="G124" s="51"/>
      <c r="H124" s="79"/>
      <c r="I124" s="80"/>
      <c r="J124" s="152" t="e">
        <f t="shared" si="0"/>
        <v>#DIV/0!</v>
      </c>
      <c r="K124" s="50"/>
      <c r="L124" s="50"/>
      <c r="M124" s="49"/>
      <c r="N124" s="49"/>
      <c r="O124" s="49"/>
    </row>
    <row r="125" spans="1:15">
      <c r="A125" s="32">
        <v>118</v>
      </c>
      <c r="B125" s="49"/>
      <c r="C125" s="49"/>
      <c r="D125" s="49"/>
      <c r="E125" s="78"/>
      <c r="F125" s="78"/>
      <c r="G125" s="51"/>
      <c r="H125" s="79"/>
      <c r="I125" s="80"/>
      <c r="J125" s="152" t="e">
        <f t="shared" si="0"/>
        <v>#DIV/0!</v>
      </c>
      <c r="K125" s="50"/>
      <c r="L125" s="50"/>
      <c r="M125" s="49"/>
      <c r="N125" s="49"/>
      <c r="O125" s="49"/>
    </row>
    <row r="126" spans="1:15">
      <c r="A126" s="32">
        <v>119</v>
      </c>
      <c r="B126" s="49"/>
      <c r="C126" s="49"/>
      <c r="D126" s="49"/>
      <c r="E126" s="78"/>
      <c r="F126" s="78"/>
      <c r="G126" s="51"/>
      <c r="H126" s="79"/>
      <c r="I126" s="80"/>
      <c r="J126" s="139" t="e">
        <f t="shared" si="0"/>
        <v>#DIV/0!</v>
      </c>
      <c r="K126" s="50"/>
      <c r="L126" s="50"/>
      <c r="M126" s="49"/>
      <c r="N126" s="49"/>
      <c r="O126" s="49"/>
    </row>
    <row r="127" spans="1:15">
      <c r="A127" s="32">
        <v>120</v>
      </c>
      <c r="B127" s="49"/>
      <c r="C127" s="49"/>
      <c r="D127" s="49"/>
      <c r="E127" s="78"/>
      <c r="F127" s="78"/>
      <c r="G127" s="51"/>
      <c r="H127" s="79"/>
      <c r="I127" s="80"/>
      <c r="J127" s="152" t="e">
        <f t="shared" si="0"/>
        <v>#DIV/0!</v>
      </c>
      <c r="K127" s="50"/>
      <c r="L127" s="50"/>
      <c r="M127" s="49"/>
      <c r="N127" s="49"/>
      <c r="O127" s="49"/>
    </row>
    <row r="128" spans="1:15">
      <c r="A128" s="73">
        <v>121</v>
      </c>
      <c r="B128" s="49"/>
      <c r="C128" s="49"/>
      <c r="D128" s="49"/>
      <c r="E128" s="78"/>
      <c r="F128" s="78"/>
      <c r="G128" s="51"/>
      <c r="H128" s="79"/>
      <c r="I128" s="80"/>
      <c r="J128" s="152" t="e">
        <f t="shared" si="0"/>
        <v>#DIV/0!</v>
      </c>
      <c r="K128" s="50"/>
      <c r="L128" s="50"/>
      <c r="M128" s="49"/>
      <c r="N128" s="49"/>
      <c r="O128" s="49"/>
    </row>
    <row r="129" spans="1:15">
      <c r="A129" s="73">
        <v>122</v>
      </c>
      <c r="B129" s="49"/>
      <c r="C129" s="49"/>
      <c r="D129" s="49"/>
      <c r="E129" s="78"/>
      <c r="F129" s="78"/>
      <c r="G129" s="51"/>
      <c r="H129" s="79"/>
      <c r="I129" s="80"/>
      <c r="J129" s="139" t="e">
        <f t="shared" si="0"/>
        <v>#DIV/0!</v>
      </c>
      <c r="K129" s="50"/>
      <c r="L129" s="50"/>
      <c r="M129" s="49"/>
      <c r="N129" s="49"/>
      <c r="O129" s="49"/>
    </row>
    <row r="130" spans="1:15">
      <c r="A130" s="32">
        <v>123</v>
      </c>
      <c r="B130" s="49"/>
      <c r="C130" s="49"/>
      <c r="D130" s="49"/>
      <c r="E130" s="78"/>
      <c r="F130" s="78"/>
      <c r="G130" s="51"/>
      <c r="H130" s="79"/>
      <c r="I130" s="80"/>
      <c r="J130" s="152" t="e">
        <f t="shared" si="0"/>
        <v>#DIV/0!</v>
      </c>
      <c r="K130" s="50"/>
      <c r="L130" s="50"/>
      <c r="M130" s="49"/>
      <c r="N130" s="49"/>
      <c r="O130" s="49"/>
    </row>
    <row r="131" spans="1:15">
      <c r="A131" s="32">
        <v>124</v>
      </c>
      <c r="B131" s="49"/>
      <c r="C131" s="49"/>
      <c r="D131" s="49"/>
      <c r="E131" s="78"/>
      <c r="F131" s="78"/>
      <c r="G131" s="51"/>
      <c r="H131" s="79"/>
      <c r="I131" s="80"/>
      <c r="J131" s="152" t="e">
        <f t="shared" si="0"/>
        <v>#DIV/0!</v>
      </c>
      <c r="K131" s="50"/>
      <c r="L131" s="50"/>
      <c r="M131" s="49"/>
      <c r="N131" s="49"/>
      <c r="O131" s="49"/>
    </row>
    <row r="132" spans="1:15">
      <c r="A132" s="32">
        <v>125</v>
      </c>
      <c r="B132" s="49"/>
      <c r="C132" s="49"/>
      <c r="D132" s="49"/>
      <c r="E132" s="78"/>
      <c r="F132" s="78"/>
      <c r="G132" s="51"/>
      <c r="H132" s="79"/>
      <c r="I132" s="80"/>
      <c r="J132" s="139" t="e">
        <f t="shared" si="0"/>
        <v>#DIV/0!</v>
      </c>
      <c r="K132" s="50"/>
      <c r="L132" s="50"/>
      <c r="M132" s="49"/>
      <c r="N132" s="49"/>
      <c r="O132" s="49"/>
    </row>
    <row r="133" spans="1:15">
      <c r="A133" s="73">
        <v>126</v>
      </c>
      <c r="B133" s="49"/>
      <c r="C133" s="49"/>
      <c r="D133" s="49"/>
      <c r="E133" s="78"/>
      <c r="F133" s="78"/>
      <c r="G133" s="51"/>
      <c r="H133" s="79"/>
      <c r="I133" s="80"/>
      <c r="J133" s="152" t="e">
        <f t="shared" si="0"/>
        <v>#DIV/0!</v>
      </c>
      <c r="K133" s="50"/>
      <c r="L133" s="50"/>
      <c r="M133" s="49"/>
      <c r="N133" s="49"/>
      <c r="O133" s="49"/>
    </row>
    <row r="134" spans="1:15">
      <c r="A134" s="73">
        <v>127</v>
      </c>
      <c r="B134" s="49"/>
      <c r="C134" s="49"/>
      <c r="D134" s="49"/>
      <c r="E134" s="78"/>
      <c r="F134" s="78"/>
      <c r="G134" s="51"/>
      <c r="H134" s="79"/>
      <c r="I134" s="80"/>
      <c r="J134" s="152" t="e">
        <f t="shared" si="0"/>
        <v>#DIV/0!</v>
      </c>
      <c r="K134" s="50"/>
      <c r="L134" s="50"/>
      <c r="M134" s="49"/>
      <c r="N134" s="49"/>
      <c r="O134" s="49"/>
    </row>
    <row r="135" spans="1:15">
      <c r="A135" s="32">
        <v>128</v>
      </c>
      <c r="B135" s="49"/>
      <c r="C135" s="49"/>
      <c r="D135" s="49"/>
      <c r="E135" s="78"/>
      <c r="F135" s="78"/>
      <c r="G135" s="51"/>
      <c r="H135" s="79"/>
      <c r="I135" s="80"/>
      <c r="J135" s="139" t="e">
        <f t="shared" si="0"/>
        <v>#DIV/0!</v>
      </c>
      <c r="K135" s="50"/>
      <c r="L135" s="50"/>
      <c r="M135" s="49"/>
      <c r="N135" s="49"/>
      <c r="O135" s="49"/>
    </row>
    <row r="136" spans="1:15">
      <c r="A136" s="32">
        <v>129</v>
      </c>
      <c r="B136" s="49"/>
      <c r="C136" s="49"/>
      <c r="D136" s="49"/>
      <c r="E136" s="78"/>
      <c r="F136" s="78"/>
      <c r="G136" s="51"/>
      <c r="H136" s="79"/>
      <c r="I136" s="80"/>
      <c r="J136" s="152" t="e">
        <f t="shared" si="0"/>
        <v>#DIV/0!</v>
      </c>
      <c r="K136" s="50"/>
      <c r="L136" s="50"/>
      <c r="M136" s="49"/>
      <c r="N136" s="49"/>
      <c r="O136" s="49"/>
    </row>
    <row r="137" spans="1:15">
      <c r="A137" s="32">
        <v>130</v>
      </c>
      <c r="B137" s="49"/>
      <c r="C137" s="49"/>
      <c r="D137" s="49"/>
      <c r="E137" s="78"/>
      <c r="F137" s="78"/>
      <c r="G137" s="51"/>
      <c r="H137" s="79"/>
      <c r="I137" s="80"/>
      <c r="J137" s="152" t="e">
        <f t="shared" si="0"/>
        <v>#DIV/0!</v>
      </c>
      <c r="K137" s="50"/>
      <c r="L137" s="50"/>
      <c r="M137" s="49"/>
      <c r="N137" s="49"/>
      <c r="O137" s="49"/>
    </row>
    <row r="138" spans="1:15">
      <c r="A138" s="73">
        <v>131</v>
      </c>
      <c r="B138" s="49"/>
      <c r="C138" s="49"/>
      <c r="D138" s="49"/>
      <c r="E138" s="78"/>
      <c r="F138" s="78"/>
      <c r="G138" s="51"/>
      <c r="H138" s="79"/>
      <c r="I138" s="80"/>
      <c r="J138" s="139" t="e">
        <f t="shared" si="0"/>
        <v>#DIV/0!</v>
      </c>
      <c r="K138" s="50"/>
      <c r="L138" s="50"/>
      <c r="M138" s="49"/>
      <c r="N138" s="49"/>
      <c r="O138" s="49"/>
    </row>
    <row r="139" spans="1:15">
      <c r="A139" s="73">
        <v>132</v>
      </c>
      <c r="B139" s="49"/>
      <c r="C139" s="49"/>
      <c r="D139" s="49"/>
      <c r="E139" s="78"/>
      <c r="F139" s="78"/>
      <c r="G139" s="51"/>
      <c r="H139" s="79"/>
      <c r="I139" s="80"/>
      <c r="J139" s="152" t="e">
        <f t="shared" si="0"/>
        <v>#DIV/0!</v>
      </c>
      <c r="K139" s="50"/>
      <c r="L139" s="50"/>
      <c r="M139" s="49"/>
      <c r="N139" s="49"/>
      <c r="O139" s="49"/>
    </row>
    <row r="140" spans="1:15">
      <c r="A140" s="32">
        <v>133</v>
      </c>
      <c r="B140" s="49"/>
      <c r="C140" s="49"/>
      <c r="D140" s="49"/>
      <c r="E140" s="78"/>
      <c r="F140" s="78"/>
      <c r="G140" s="51"/>
      <c r="H140" s="79"/>
      <c r="I140" s="80"/>
      <c r="J140" s="152" t="e">
        <f t="shared" si="0"/>
        <v>#DIV/0!</v>
      </c>
      <c r="K140" s="50"/>
      <c r="L140" s="50"/>
      <c r="M140" s="49"/>
      <c r="N140" s="49"/>
      <c r="O140" s="49"/>
    </row>
    <row r="141" spans="1:15">
      <c r="A141" s="32">
        <v>134</v>
      </c>
      <c r="B141" s="49"/>
      <c r="C141" s="49"/>
      <c r="D141" s="49"/>
      <c r="E141" s="78"/>
      <c r="F141" s="78"/>
      <c r="G141" s="51"/>
      <c r="H141" s="79"/>
      <c r="I141" s="80"/>
      <c r="J141" s="139" t="e">
        <f t="shared" si="0"/>
        <v>#DIV/0!</v>
      </c>
      <c r="K141" s="50"/>
      <c r="L141" s="50"/>
      <c r="M141" s="49"/>
      <c r="N141" s="49"/>
      <c r="O141" s="49"/>
    </row>
    <row r="142" spans="1:15">
      <c r="A142" s="32">
        <v>135</v>
      </c>
      <c r="B142" s="49"/>
      <c r="C142" s="49"/>
      <c r="D142" s="49"/>
      <c r="E142" s="78"/>
      <c r="F142" s="78"/>
      <c r="G142" s="51"/>
      <c r="H142" s="79"/>
      <c r="I142" s="80"/>
      <c r="J142" s="152" t="e">
        <f t="shared" si="0"/>
        <v>#DIV/0!</v>
      </c>
      <c r="K142" s="50"/>
      <c r="L142" s="50"/>
      <c r="M142" s="49"/>
      <c r="N142" s="49"/>
      <c r="O142" s="49"/>
    </row>
    <row r="143" spans="1:15">
      <c r="A143" s="73">
        <v>136</v>
      </c>
      <c r="B143" s="49"/>
      <c r="C143" s="49"/>
      <c r="D143" s="49"/>
      <c r="E143" s="78"/>
      <c r="F143" s="78"/>
      <c r="G143" s="51"/>
      <c r="H143" s="79"/>
      <c r="I143" s="80"/>
      <c r="J143" s="152" t="e">
        <f t="shared" si="0"/>
        <v>#DIV/0!</v>
      </c>
      <c r="K143" s="50"/>
      <c r="L143" s="50"/>
      <c r="M143" s="49"/>
      <c r="N143" s="49"/>
      <c r="O143" s="49"/>
    </row>
    <row r="144" spans="1:15">
      <c r="A144" s="73">
        <v>137</v>
      </c>
      <c r="B144" s="49"/>
      <c r="C144" s="49"/>
      <c r="D144" s="49"/>
      <c r="E144" s="78"/>
      <c r="F144" s="78"/>
      <c r="G144" s="51"/>
      <c r="H144" s="79"/>
      <c r="I144" s="80"/>
      <c r="J144" s="139" t="e">
        <f t="shared" si="0"/>
        <v>#DIV/0!</v>
      </c>
      <c r="K144" s="50"/>
      <c r="L144" s="50"/>
      <c r="M144" s="49"/>
      <c r="N144" s="49"/>
      <c r="O144" s="49"/>
    </row>
    <row r="145" spans="1:15">
      <c r="A145" s="32">
        <v>138</v>
      </c>
      <c r="B145" s="49"/>
      <c r="C145" s="49"/>
      <c r="D145" s="49"/>
      <c r="E145" s="78"/>
      <c r="F145" s="78"/>
      <c r="G145" s="51"/>
      <c r="H145" s="79"/>
      <c r="I145" s="80"/>
      <c r="J145" s="152" t="e">
        <f t="shared" si="0"/>
        <v>#DIV/0!</v>
      </c>
      <c r="K145" s="50"/>
      <c r="L145" s="50"/>
      <c r="M145" s="49"/>
      <c r="N145" s="49"/>
      <c r="O145" s="49"/>
    </row>
    <row r="146" spans="1:15">
      <c r="A146" s="32">
        <v>139</v>
      </c>
      <c r="B146" s="49"/>
      <c r="C146" s="49"/>
      <c r="D146" s="49"/>
      <c r="E146" s="78"/>
      <c r="F146" s="78"/>
      <c r="G146" s="51"/>
      <c r="H146" s="79"/>
      <c r="I146" s="80"/>
      <c r="J146" s="152" t="e">
        <f t="shared" si="0"/>
        <v>#DIV/0!</v>
      </c>
      <c r="K146" s="50"/>
      <c r="L146" s="50"/>
      <c r="M146" s="49"/>
      <c r="N146" s="49"/>
      <c r="O146" s="49"/>
    </row>
    <row r="147" spans="1:15">
      <c r="A147" s="32">
        <v>140</v>
      </c>
      <c r="B147" s="49"/>
      <c r="C147" s="49"/>
      <c r="D147" s="49"/>
      <c r="E147" s="78"/>
      <c r="F147" s="78"/>
      <c r="G147" s="51"/>
      <c r="H147" s="79"/>
      <c r="I147" s="80"/>
      <c r="J147" s="139" t="e">
        <f t="shared" si="0"/>
        <v>#DIV/0!</v>
      </c>
      <c r="K147" s="50"/>
      <c r="L147" s="50"/>
      <c r="M147" s="49"/>
      <c r="N147" s="49"/>
      <c r="O147" s="49"/>
    </row>
    <row r="148" spans="1:15">
      <c r="A148" s="73">
        <v>141</v>
      </c>
      <c r="B148" s="49"/>
      <c r="C148" s="49"/>
      <c r="D148" s="49"/>
      <c r="E148" s="78"/>
      <c r="F148" s="78"/>
      <c r="G148" s="51"/>
      <c r="H148" s="79"/>
      <c r="I148" s="80"/>
      <c r="J148" s="152" t="e">
        <f t="shared" si="0"/>
        <v>#DIV/0!</v>
      </c>
      <c r="K148" s="50"/>
      <c r="L148" s="50"/>
      <c r="M148" s="49"/>
      <c r="N148" s="49"/>
      <c r="O148" s="49"/>
    </row>
    <row r="149" spans="1:15">
      <c r="A149" s="73">
        <v>142</v>
      </c>
      <c r="B149" s="49"/>
      <c r="C149" s="49"/>
      <c r="D149" s="49"/>
      <c r="E149" s="78"/>
      <c r="F149" s="78"/>
      <c r="G149" s="51"/>
      <c r="H149" s="79"/>
      <c r="I149" s="80"/>
      <c r="J149" s="152" t="e">
        <f t="shared" si="0"/>
        <v>#DIV/0!</v>
      </c>
      <c r="K149" s="50"/>
      <c r="L149" s="50"/>
      <c r="M149" s="49"/>
      <c r="N149" s="49"/>
      <c r="O149" s="49"/>
    </row>
    <row r="150" spans="1:15">
      <c r="A150" s="32">
        <v>143</v>
      </c>
      <c r="B150" s="49"/>
      <c r="C150" s="49"/>
      <c r="D150" s="49"/>
      <c r="E150" s="78"/>
      <c r="F150" s="78"/>
      <c r="G150" s="51"/>
      <c r="H150" s="79"/>
      <c r="I150" s="80"/>
      <c r="J150" s="139" t="e">
        <f t="shared" si="0"/>
        <v>#DIV/0!</v>
      </c>
      <c r="K150" s="50"/>
      <c r="L150" s="50"/>
      <c r="M150" s="49"/>
      <c r="N150" s="49"/>
      <c r="O150" s="49"/>
    </row>
    <row r="151" spans="1:15">
      <c r="A151" s="32">
        <v>144</v>
      </c>
      <c r="B151" s="49"/>
      <c r="C151" s="49"/>
      <c r="D151" s="49"/>
      <c r="E151" s="78"/>
      <c r="F151" s="78"/>
      <c r="G151" s="51"/>
      <c r="H151" s="79"/>
      <c r="I151" s="80"/>
      <c r="J151" s="152" t="e">
        <f t="shared" si="0"/>
        <v>#DIV/0!</v>
      </c>
      <c r="K151" s="50"/>
      <c r="L151" s="50"/>
      <c r="M151" s="49"/>
      <c r="N151" s="49"/>
      <c r="O151" s="49"/>
    </row>
    <row r="152" spans="1:15">
      <c r="A152" s="32">
        <v>145</v>
      </c>
      <c r="B152" s="49"/>
      <c r="C152" s="49"/>
      <c r="D152" s="49"/>
      <c r="E152" s="78"/>
      <c r="F152" s="78"/>
      <c r="G152" s="51"/>
      <c r="H152" s="79"/>
      <c r="I152" s="80"/>
      <c r="J152" s="152" t="e">
        <f t="shared" si="0"/>
        <v>#DIV/0!</v>
      </c>
      <c r="K152" s="50"/>
      <c r="L152" s="50"/>
      <c r="M152" s="49"/>
      <c r="N152" s="49"/>
      <c r="O152" s="49"/>
    </row>
    <row r="153" spans="1:15">
      <c r="A153" s="73">
        <v>146</v>
      </c>
      <c r="B153" s="49"/>
      <c r="C153" s="49"/>
      <c r="D153" s="49"/>
      <c r="E153" s="78"/>
      <c r="F153" s="78"/>
      <c r="G153" s="51"/>
      <c r="H153" s="79"/>
      <c r="I153" s="80"/>
      <c r="J153" s="139" t="e">
        <f t="shared" si="0"/>
        <v>#DIV/0!</v>
      </c>
      <c r="K153" s="50"/>
      <c r="L153" s="50"/>
      <c r="M153" s="49"/>
      <c r="N153" s="49"/>
      <c r="O153" s="49"/>
    </row>
    <row r="154" spans="1:15">
      <c r="A154" s="73">
        <v>147</v>
      </c>
      <c r="B154" s="49"/>
      <c r="C154" s="49"/>
      <c r="D154" s="49"/>
      <c r="E154" s="78"/>
      <c r="F154" s="78"/>
      <c r="G154" s="51"/>
      <c r="H154" s="79"/>
      <c r="I154" s="80"/>
      <c r="J154" s="152" t="e">
        <f t="shared" si="0"/>
        <v>#DIV/0!</v>
      </c>
      <c r="K154" s="50"/>
      <c r="L154" s="50"/>
      <c r="M154" s="49"/>
      <c r="N154" s="49"/>
      <c r="O154" s="49"/>
    </row>
    <row r="155" spans="1:15">
      <c r="A155" s="32">
        <v>148</v>
      </c>
      <c r="B155" s="49"/>
      <c r="C155" s="49"/>
      <c r="D155" s="49"/>
      <c r="E155" s="78"/>
      <c r="F155" s="78"/>
      <c r="G155" s="51"/>
      <c r="H155" s="79"/>
      <c r="I155" s="80"/>
      <c r="J155" s="152" t="e">
        <f t="shared" si="0"/>
        <v>#DIV/0!</v>
      </c>
      <c r="K155" s="50"/>
      <c r="L155" s="50"/>
      <c r="M155" s="49"/>
      <c r="N155" s="49"/>
      <c r="O155" s="49"/>
    </row>
    <row r="156" spans="1:15">
      <c r="A156" s="32">
        <v>149</v>
      </c>
      <c r="B156" s="49"/>
      <c r="C156" s="49"/>
      <c r="D156" s="49"/>
      <c r="E156" s="78"/>
      <c r="F156" s="78"/>
      <c r="G156" s="51"/>
      <c r="H156" s="79"/>
      <c r="I156" s="80"/>
      <c r="J156" s="139" t="e">
        <f t="shared" si="0"/>
        <v>#DIV/0!</v>
      </c>
      <c r="K156" s="50"/>
      <c r="L156" s="50"/>
      <c r="M156" s="49"/>
      <c r="N156" s="49"/>
      <c r="O156" s="49"/>
    </row>
    <row r="157" spans="1:15">
      <c r="A157" s="32">
        <v>150</v>
      </c>
      <c r="B157" s="49"/>
      <c r="C157" s="49"/>
      <c r="D157" s="49"/>
      <c r="E157" s="78"/>
      <c r="F157" s="78"/>
      <c r="G157" s="51"/>
      <c r="H157" s="79"/>
      <c r="I157" s="80"/>
      <c r="J157" s="152" t="e">
        <f t="shared" si="0"/>
        <v>#DIV/0!</v>
      </c>
      <c r="K157" s="50"/>
      <c r="L157" s="50"/>
      <c r="M157" s="49"/>
      <c r="N157" s="49"/>
      <c r="O157" s="49"/>
    </row>
    <row r="158" spans="1:15">
      <c r="A158" s="73">
        <v>151</v>
      </c>
      <c r="B158" s="49"/>
      <c r="C158" s="49"/>
      <c r="D158" s="49"/>
      <c r="E158" s="78"/>
      <c r="F158" s="78"/>
      <c r="G158" s="51"/>
      <c r="H158" s="79"/>
      <c r="I158" s="80"/>
      <c r="J158" s="152" t="e">
        <f t="shared" si="0"/>
        <v>#DIV/0!</v>
      </c>
      <c r="K158" s="50"/>
      <c r="L158" s="50"/>
      <c r="M158" s="49"/>
      <c r="N158" s="49"/>
      <c r="O158" s="49"/>
    </row>
    <row r="159" spans="1:15">
      <c r="A159" s="73">
        <v>152</v>
      </c>
      <c r="B159" s="49"/>
      <c r="C159" s="49"/>
      <c r="D159" s="49"/>
      <c r="E159" s="78"/>
      <c r="F159" s="78"/>
      <c r="G159" s="51"/>
      <c r="H159" s="79"/>
      <c r="I159" s="80"/>
      <c r="J159" s="139" t="e">
        <f t="shared" si="0"/>
        <v>#DIV/0!</v>
      </c>
      <c r="K159" s="50"/>
      <c r="L159" s="50"/>
      <c r="M159" s="49"/>
      <c r="N159" s="49"/>
      <c r="O159" s="49"/>
    </row>
    <row r="160" spans="1:15">
      <c r="A160" s="32">
        <v>153</v>
      </c>
      <c r="B160" s="49"/>
      <c r="C160" s="49"/>
      <c r="D160" s="49"/>
      <c r="E160" s="78"/>
      <c r="F160" s="78"/>
      <c r="G160" s="51"/>
      <c r="H160" s="79"/>
      <c r="I160" s="80"/>
      <c r="J160" s="152" t="e">
        <f t="shared" si="0"/>
        <v>#DIV/0!</v>
      </c>
      <c r="K160" s="50"/>
      <c r="L160" s="50"/>
      <c r="M160" s="49"/>
      <c r="N160" s="49"/>
      <c r="O160" s="49"/>
    </row>
    <row r="161" spans="1:15">
      <c r="A161" s="32">
        <v>154</v>
      </c>
      <c r="B161" s="49"/>
      <c r="C161" s="49"/>
      <c r="D161" s="49"/>
      <c r="E161" s="78"/>
      <c r="F161" s="78"/>
      <c r="G161" s="51"/>
      <c r="H161" s="79"/>
      <c r="I161" s="80"/>
      <c r="J161" s="152" t="e">
        <f t="shared" si="0"/>
        <v>#DIV/0!</v>
      </c>
      <c r="K161" s="50"/>
      <c r="L161" s="50"/>
      <c r="M161" s="49"/>
      <c r="N161" s="49"/>
      <c r="O161" s="49"/>
    </row>
    <row r="162" spans="1:15">
      <c r="A162" s="32">
        <v>155</v>
      </c>
      <c r="B162" s="49"/>
      <c r="C162" s="49"/>
      <c r="D162" s="49"/>
      <c r="E162" s="78"/>
      <c r="F162" s="78"/>
      <c r="G162" s="51"/>
      <c r="H162" s="79"/>
      <c r="I162" s="80"/>
      <c r="J162" s="139" t="e">
        <f t="shared" si="0"/>
        <v>#DIV/0!</v>
      </c>
      <c r="K162" s="50"/>
      <c r="L162" s="50"/>
      <c r="M162" s="49"/>
      <c r="N162" s="49"/>
      <c r="O162" s="49"/>
    </row>
    <row r="163" spans="1:15">
      <c r="A163" s="73">
        <v>156</v>
      </c>
      <c r="B163" s="49"/>
      <c r="C163" s="49"/>
      <c r="D163" s="49"/>
      <c r="E163" s="78"/>
      <c r="F163" s="78"/>
      <c r="G163" s="51"/>
      <c r="H163" s="79"/>
      <c r="I163" s="80"/>
      <c r="J163" s="152" t="e">
        <f t="shared" si="0"/>
        <v>#DIV/0!</v>
      </c>
      <c r="K163" s="50"/>
      <c r="L163" s="50"/>
      <c r="M163" s="49"/>
      <c r="N163" s="49"/>
      <c r="O163" s="49"/>
    </row>
    <row r="164" spans="1:15">
      <c r="A164" s="73">
        <v>157</v>
      </c>
      <c r="B164" s="49"/>
      <c r="C164" s="49"/>
      <c r="D164" s="49"/>
      <c r="E164" s="78"/>
      <c r="F164" s="78"/>
      <c r="G164" s="51"/>
      <c r="H164" s="79"/>
      <c r="I164" s="80"/>
      <c r="J164" s="152" t="e">
        <f t="shared" si="0"/>
        <v>#DIV/0!</v>
      </c>
      <c r="K164" s="50"/>
      <c r="L164" s="50"/>
      <c r="M164" s="49"/>
      <c r="N164" s="49"/>
      <c r="O164" s="49"/>
    </row>
    <row r="165" spans="1:15">
      <c r="A165" s="32">
        <v>158</v>
      </c>
      <c r="B165" s="49"/>
      <c r="C165" s="49"/>
      <c r="D165" s="49"/>
      <c r="E165" s="78"/>
      <c r="F165" s="78"/>
      <c r="G165" s="51"/>
      <c r="H165" s="79"/>
      <c r="I165" s="80"/>
      <c r="J165" s="139" t="e">
        <f t="shared" si="0"/>
        <v>#DIV/0!</v>
      </c>
      <c r="K165" s="50"/>
      <c r="L165" s="50"/>
      <c r="M165" s="49"/>
      <c r="N165" s="49"/>
      <c r="O165" s="49"/>
    </row>
    <row r="166" spans="1:15">
      <c r="A166" s="32">
        <v>159</v>
      </c>
      <c r="B166" s="49"/>
      <c r="C166" s="49"/>
      <c r="D166" s="49"/>
      <c r="E166" s="78"/>
      <c r="F166" s="78"/>
      <c r="G166" s="51"/>
      <c r="H166" s="79"/>
      <c r="I166" s="80"/>
      <c r="J166" s="152" t="e">
        <f t="shared" si="0"/>
        <v>#DIV/0!</v>
      </c>
      <c r="K166" s="50"/>
      <c r="L166" s="50"/>
      <c r="M166" s="49"/>
      <c r="N166" s="49"/>
      <c r="O166" s="49"/>
    </row>
    <row r="167" spans="1:15">
      <c r="A167" s="32">
        <v>160</v>
      </c>
      <c r="B167" s="49"/>
      <c r="C167" s="49"/>
      <c r="D167" s="49"/>
      <c r="E167" s="78"/>
      <c r="F167" s="78"/>
      <c r="G167" s="51"/>
      <c r="H167" s="79"/>
      <c r="I167" s="80"/>
      <c r="J167" s="152" t="e">
        <f t="shared" si="0"/>
        <v>#DIV/0!</v>
      </c>
      <c r="K167" s="50"/>
      <c r="L167" s="50"/>
      <c r="M167" s="49"/>
      <c r="N167" s="49"/>
      <c r="O167" s="49"/>
    </row>
    <row r="168" spans="1:15">
      <c r="A168" s="73">
        <v>161</v>
      </c>
      <c r="B168" s="49"/>
      <c r="C168" s="49"/>
      <c r="D168" s="49"/>
      <c r="E168" s="78"/>
      <c r="F168" s="78"/>
      <c r="G168" s="51"/>
      <c r="H168" s="79"/>
      <c r="I168" s="80"/>
      <c r="J168" s="139" t="e">
        <f t="shared" si="0"/>
        <v>#DIV/0!</v>
      </c>
      <c r="K168" s="50"/>
      <c r="L168" s="50"/>
      <c r="M168" s="49"/>
      <c r="N168" s="49"/>
      <c r="O168" s="49"/>
    </row>
    <row r="169" spans="1:15">
      <c r="A169" s="73">
        <v>162</v>
      </c>
      <c r="B169" s="49"/>
      <c r="C169" s="49"/>
      <c r="D169" s="49"/>
      <c r="E169" s="78"/>
      <c r="F169" s="78"/>
      <c r="G169" s="51"/>
      <c r="H169" s="79"/>
      <c r="I169" s="80"/>
      <c r="J169" s="152" t="e">
        <f t="shared" si="0"/>
        <v>#DIV/0!</v>
      </c>
      <c r="K169" s="50"/>
      <c r="L169" s="50"/>
      <c r="M169" s="49"/>
      <c r="N169" s="49"/>
      <c r="O169" s="49"/>
    </row>
    <row r="170" spans="1:15">
      <c r="A170" s="32">
        <v>163</v>
      </c>
      <c r="B170" s="49"/>
      <c r="C170" s="49"/>
      <c r="D170" s="49"/>
      <c r="E170" s="78"/>
      <c r="F170" s="78"/>
      <c r="G170" s="51"/>
      <c r="H170" s="79"/>
      <c r="I170" s="80"/>
      <c r="J170" s="152" t="e">
        <f t="shared" si="0"/>
        <v>#DIV/0!</v>
      </c>
      <c r="K170" s="50"/>
      <c r="L170" s="50"/>
      <c r="M170" s="49"/>
      <c r="N170" s="49"/>
      <c r="O170" s="49"/>
    </row>
    <row r="171" spans="1:15">
      <c r="A171" s="32">
        <v>164</v>
      </c>
      <c r="B171" s="49"/>
      <c r="C171" s="49"/>
      <c r="D171" s="49"/>
      <c r="E171" s="78"/>
      <c r="F171" s="78"/>
      <c r="G171" s="51"/>
      <c r="H171" s="79"/>
      <c r="I171" s="80"/>
      <c r="J171" s="139" t="e">
        <f t="shared" si="0"/>
        <v>#DIV/0!</v>
      </c>
      <c r="K171" s="50"/>
      <c r="L171" s="50"/>
      <c r="M171" s="49"/>
      <c r="N171" s="49"/>
      <c r="O171" s="49"/>
    </row>
    <row r="172" spans="1:15">
      <c r="A172" s="32">
        <v>165</v>
      </c>
      <c r="B172" s="49"/>
      <c r="C172" s="49"/>
      <c r="D172" s="49"/>
      <c r="E172" s="78"/>
      <c r="F172" s="78"/>
      <c r="G172" s="51"/>
      <c r="H172" s="79"/>
      <c r="I172" s="80"/>
      <c r="J172" s="152" t="e">
        <f t="shared" si="0"/>
        <v>#DIV/0!</v>
      </c>
      <c r="K172" s="50"/>
      <c r="L172" s="50"/>
      <c r="M172" s="49"/>
      <c r="N172" s="49"/>
      <c r="O172" s="49"/>
    </row>
    <row r="173" spans="1:15">
      <c r="A173" s="73">
        <v>166</v>
      </c>
      <c r="B173" s="49"/>
      <c r="C173" s="49"/>
      <c r="D173" s="49"/>
      <c r="E173" s="78"/>
      <c r="F173" s="78"/>
      <c r="G173" s="51"/>
      <c r="H173" s="79"/>
      <c r="I173" s="80"/>
      <c r="J173" s="152" t="e">
        <f t="shared" si="0"/>
        <v>#DIV/0!</v>
      </c>
      <c r="K173" s="50"/>
      <c r="L173" s="50"/>
      <c r="M173" s="49"/>
      <c r="N173" s="49"/>
      <c r="O173" s="49"/>
    </row>
    <row r="174" spans="1:15">
      <c r="A174" s="73">
        <v>167</v>
      </c>
      <c r="B174" s="49"/>
      <c r="C174" s="49"/>
      <c r="D174" s="49"/>
      <c r="E174" s="78"/>
      <c r="F174" s="78"/>
      <c r="G174" s="51"/>
      <c r="H174" s="79"/>
      <c r="I174" s="80"/>
      <c r="J174" s="139" t="e">
        <f t="shared" si="0"/>
        <v>#DIV/0!</v>
      </c>
      <c r="K174" s="50"/>
      <c r="L174" s="50"/>
      <c r="M174" s="49"/>
      <c r="N174" s="49"/>
      <c r="O174" s="49"/>
    </row>
    <row r="175" spans="1:15">
      <c r="A175" s="32">
        <v>168</v>
      </c>
      <c r="B175" s="49"/>
      <c r="C175" s="49"/>
      <c r="D175" s="49"/>
      <c r="E175" s="78"/>
      <c r="F175" s="78"/>
      <c r="G175" s="51"/>
      <c r="H175" s="79"/>
      <c r="I175" s="80"/>
      <c r="J175" s="152" t="e">
        <f t="shared" si="0"/>
        <v>#DIV/0!</v>
      </c>
      <c r="K175" s="50"/>
      <c r="L175" s="50"/>
      <c r="M175" s="49"/>
      <c r="N175" s="49"/>
      <c r="O175" s="49"/>
    </row>
    <row r="176" spans="1:15">
      <c r="A176" s="32">
        <v>169</v>
      </c>
      <c r="B176" s="49"/>
      <c r="C176" s="49"/>
      <c r="D176" s="49"/>
      <c r="E176" s="78"/>
      <c r="F176" s="78"/>
      <c r="G176" s="51"/>
      <c r="H176" s="79"/>
      <c r="I176" s="80"/>
      <c r="J176" s="152" t="e">
        <f t="shared" si="0"/>
        <v>#DIV/0!</v>
      </c>
      <c r="K176" s="50"/>
      <c r="L176" s="50"/>
      <c r="M176" s="49"/>
      <c r="N176" s="49"/>
      <c r="O176" s="49"/>
    </row>
    <row r="177" spans="1:15">
      <c r="A177" s="32">
        <v>170</v>
      </c>
      <c r="B177" s="49"/>
      <c r="C177" s="49"/>
      <c r="D177" s="49"/>
      <c r="E177" s="78"/>
      <c r="F177" s="78"/>
      <c r="G177" s="51"/>
      <c r="H177" s="79"/>
      <c r="I177" s="80"/>
      <c r="J177" s="139" t="e">
        <f t="shared" si="0"/>
        <v>#DIV/0!</v>
      </c>
      <c r="K177" s="50"/>
      <c r="L177" s="50"/>
      <c r="M177" s="49"/>
      <c r="N177" s="49"/>
      <c r="O177" s="49"/>
    </row>
    <row r="178" spans="1:15">
      <c r="A178" s="73">
        <v>171</v>
      </c>
      <c r="B178" s="49"/>
      <c r="C178" s="49"/>
      <c r="D178" s="49"/>
      <c r="E178" s="78"/>
      <c r="F178" s="78"/>
      <c r="G178" s="51"/>
      <c r="H178" s="79"/>
      <c r="I178" s="80"/>
      <c r="J178" s="152" t="e">
        <f t="shared" si="0"/>
        <v>#DIV/0!</v>
      </c>
      <c r="K178" s="50"/>
      <c r="L178" s="50"/>
      <c r="M178" s="49"/>
      <c r="N178" s="49"/>
      <c r="O178" s="49"/>
    </row>
    <row r="179" spans="1:15">
      <c r="A179" s="73">
        <v>172</v>
      </c>
      <c r="B179" s="49"/>
      <c r="C179" s="49"/>
      <c r="D179" s="49"/>
      <c r="E179" s="78"/>
      <c r="F179" s="78"/>
      <c r="G179" s="51"/>
      <c r="H179" s="79"/>
      <c r="I179" s="80"/>
      <c r="J179" s="152" t="e">
        <f t="shared" si="0"/>
        <v>#DIV/0!</v>
      </c>
      <c r="K179" s="50"/>
      <c r="L179" s="50"/>
      <c r="M179" s="49"/>
      <c r="N179" s="49"/>
      <c r="O179" s="49"/>
    </row>
    <row r="180" spans="1:15">
      <c r="A180" s="32">
        <v>173</v>
      </c>
      <c r="B180" s="49"/>
      <c r="C180" s="49"/>
      <c r="D180" s="49"/>
      <c r="E180" s="78"/>
      <c r="F180" s="78"/>
      <c r="G180" s="51"/>
      <c r="H180" s="79"/>
      <c r="I180" s="80"/>
      <c r="J180" s="139" t="e">
        <f t="shared" si="0"/>
        <v>#DIV/0!</v>
      </c>
      <c r="K180" s="50"/>
      <c r="L180" s="50"/>
      <c r="M180" s="49"/>
      <c r="N180" s="49"/>
      <c r="O180" s="49"/>
    </row>
    <row r="181" spans="1:15">
      <c r="A181" s="32">
        <v>174</v>
      </c>
      <c r="B181" s="49"/>
      <c r="C181" s="49"/>
      <c r="D181" s="49"/>
      <c r="E181" s="78"/>
      <c r="F181" s="78"/>
      <c r="G181" s="51"/>
      <c r="H181" s="79"/>
      <c r="I181" s="80"/>
      <c r="J181" s="152" t="e">
        <f t="shared" si="0"/>
        <v>#DIV/0!</v>
      </c>
      <c r="K181" s="50"/>
      <c r="L181" s="50"/>
      <c r="M181" s="49"/>
      <c r="N181" s="49"/>
      <c r="O181" s="49"/>
    </row>
    <row r="182" spans="1:15">
      <c r="A182" s="32">
        <v>175</v>
      </c>
      <c r="B182" s="49"/>
      <c r="C182" s="49"/>
      <c r="D182" s="49"/>
      <c r="E182" s="78"/>
      <c r="F182" s="78"/>
      <c r="G182" s="51"/>
      <c r="H182" s="79"/>
      <c r="I182" s="80"/>
      <c r="J182" s="152" t="e">
        <f t="shared" si="0"/>
        <v>#DIV/0!</v>
      </c>
      <c r="K182" s="50"/>
      <c r="L182" s="50"/>
      <c r="M182" s="49"/>
      <c r="N182" s="49"/>
      <c r="O182" s="49"/>
    </row>
    <row r="183" spans="1:15">
      <c r="A183" s="73">
        <v>176</v>
      </c>
      <c r="B183" s="49"/>
      <c r="C183" s="49"/>
      <c r="D183" s="49"/>
      <c r="E183" s="78"/>
      <c r="F183" s="78"/>
      <c r="G183" s="51"/>
      <c r="H183" s="79"/>
      <c r="I183" s="80"/>
      <c r="J183" s="139" t="e">
        <f t="shared" si="0"/>
        <v>#DIV/0!</v>
      </c>
      <c r="K183" s="50"/>
      <c r="L183" s="50"/>
      <c r="M183" s="49"/>
      <c r="N183" s="49"/>
      <c r="O183" s="49"/>
    </row>
    <row r="184" spans="1:15">
      <c r="A184" s="73">
        <v>177</v>
      </c>
      <c r="B184" s="49"/>
      <c r="C184" s="49"/>
      <c r="D184" s="49"/>
      <c r="E184" s="78"/>
      <c r="F184" s="78"/>
      <c r="G184" s="51"/>
      <c r="H184" s="79"/>
      <c r="I184" s="80"/>
      <c r="J184" s="152" t="e">
        <f t="shared" si="0"/>
        <v>#DIV/0!</v>
      </c>
      <c r="K184" s="50"/>
      <c r="L184" s="50"/>
      <c r="M184" s="49"/>
      <c r="N184" s="49"/>
      <c r="O184" s="49"/>
    </row>
    <row r="185" spans="1:15">
      <c r="A185" s="32">
        <v>178</v>
      </c>
      <c r="B185" s="49"/>
      <c r="C185" s="49"/>
      <c r="D185" s="49"/>
      <c r="E185" s="78"/>
      <c r="F185" s="78"/>
      <c r="G185" s="51"/>
      <c r="H185" s="79"/>
      <c r="I185" s="80"/>
      <c r="J185" s="152" t="e">
        <f t="shared" si="0"/>
        <v>#DIV/0!</v>
      </c>
      <c r="K185" s="50"/>
      <c r="L185" s="50"/>
      <c r="M185" s="49"/>
      <c r="N185" s="49"/>
      <c r="O185" s="49"/>
    </row>
    <row r="186" spans="1:15">
      <c r="A186" s="32">
        <v>179</v>
      </c>
      <c r="B186" s="49"/>
      <c r="C186" s="49"/>
      <c r="D186" s="49"/>
      <c r="E186" s="78"/>
      <c r="F186" s="78"/>
      <c r="G186" s="51"/>
      <c r="H186" s="79"/>
      <c r="I186" s="80"/>
      <c r="J186" s="139" t="e">
        <f t="shared" si="0"/>
        <v>#DIV/0!</v>
      </c>
      <c r="K186" s="50"/>
      <c r="L186" s="50"/>
      <c r="M186" s="49"/>
      <c r="N186" s="49"/>
      <c r="O186" s="49"/>
    </row>
    <row r="187" spans="1:15">
      <c r="A187" s="32">
        <v>180</v>
      </c>
      <c r="B187" s="49"/>
      <c r="C187" s="49"/>
      <c r="D187" s="49"/>
      <c r="E187" s="78"/>
      <c r="F187" s="78"/>
      <c r="G187" s="51"/>
      <c r="H187" s="79"/>
      <c r="I187" s="80"/>
      <c r="J187" s="152" t="e">
        <f t="shared" si="0"/>
        <v>#DIV/0!</v>
      </c>
      <c r="K187" s="50"/>
      <c r="L187" s="50"/>
      <c r="M187" s="49"/>
      <c r="N187" s="49"/>
      <c r="O187" s="49"/>
    </row>
    <row r="188" spans="1:15">
      <c r="A188" s="73">
        <v>181</v>
      </c>
      <c r="B188" s="49"/>
      <c r="C188" s="49"/>
      <c r="D188" s="49"/>
      <c r="E188" s="78"/>
      <c r="F188" s="78"/>
      <c r="G188" s="51"/>
      <c r="H188" s="79"/>
      <c r="I188" s="80"/>
      <c r="J188" s="152" t="e">
        <f t="shared" si="0"/>
        <v>#DIV/0!</v>
      </c>
      <c r="K188" s="50"/>
      <c r="L188" s="50"/>
      <c r="M188" s="49"/>
      <c r="N188" s="49"/>
      <c r="O188" s="49"/>
    </row>
    <row r="189" spans="1:15">
      <c r="A189" s="73">
        <v>182</v>
      </c>
      <c r="B189" s="49"/>
      <c r="C189" s="49"/>
      <c r="D189" s="49"/>
      <c r="E189" s="78"/>
      <c r="F189" s="78"/>
      <c r="G189" s="51"/>
      <c r="H189" s="79"/>
      <c r="I189" s="80"/>
      <c r="J189" s="139" t="e">
        <f t="shared" si="0"/>
        <v>#DIV/0!</v>
      </c>
      <c r="K189" s="50"/>
      <c r="L189" s="50"/>
      <c r="M189" s="49"/>
      <c r="N189" s="49"/>
      <c r="O189" s="49"/>
    </row>
    <row r="190" spans="1:15">
      <c r="A190" s="32">
        <v>183</v>
      </c>
      <c r="B190" s="49"/>
      <c r="C190" s="49"/>
      <c r="D190" s="49"/>
      <c r="E190" s="78"/>
      <c r="F190" s="78"/>
      <c r="G190" s="51"/>
      <c r="H190" s="79"/>
      <c r="I190" s="80"/>
      <c r="J190" s="152" t="e">
        <f t="shared" si="0"/>
        <v>#DIV/0!</v>
      </c>
      <c r="K190" s="50"/>
      <c r="L190" s="50"/>
      <c r="M190" s="49"/>
      <c r="N190" s="49"/>
      <c r="O190" s="49"/>
    </row>
    <row r="191" spans="1:15">
      <c r="A191" s="32">
        <v>184</v>
      </c>
      <c r="B191" s="49"/>
      <c r="C191" s="49"/>
      <c r="D191" s="49"/>
      <c r="E191" s="78"/>
      <c r="F191" s="78"/>
      <c r="G191" s="51"/>
      <c r="H191" s="79"/>
      <c r="I191" s="80"/>
      <c r="J191" s="152" t="e">
        <f t="shared" si="0"/>
        <v>#DIV/0!</v>
      </c>
      <c r="K191" s="50"/>
      <c r="L191" s="50"/>
      <c r="M191" s="49"/>
      <c r="N191" s="49"/>
      <c r="O191" s="49"/>
    </row>
    <row r="192" spans="1:15">
      <c r="A192" s="32">
        <v>185</v>
      </c>
      <c r="B192" s="49"/>
      <c r="C192" s="49"/>
      <c r="D192" s="49"/>
      <c r="E192" s="78"/>
      <c r="F192" s="78"/>
      <c r="G192" s="51"/>
      <c r="H192" s="79"/>
      <c r="I192" s="80"/>
      <c r="J192" s="139" t="e">
        <f t="shared" si="0"/>
        <v>#DIV/0!</v>
      </c>
      <c r="K192" s="50"/>
      <c r="L192" s="50"/>
      <c r="M192" s="49"/>
      <c r="N192" s="49"/>
      <c r="O192" s="49"/>
    </row>
    <row r="193" spans="1:15">
      <c r="A193" s="73">
        <v>186</v>
      </c>
      <c r="B193" s="49"/>
      <c r="C193" s="49"/>
      <c r="D193" s="49"/>
      <c r="E193" s="78"/>
      <c r="F193" s="78"/>
      <c r="G193" s="51"/>
      <c r="H193" s="79"/>
      <c r="I193" s="80"/>
      <c r="J193" s="152" t="e">
        <f t="shared" si="0"/>
        <v>#DIV/0!</v>
      </c>
      <c r="K193" s="50"/>
      <c r="L193" s="50"/>
      <c r="M193" s="49"/>
      <c r="N193" s="49"/>
      <c r="O193" s="49"/>
    </row>
    <row r="194" spans="1:15">
      <c r="A194" s="73">
        <v>187</v>
      </c>
      <c r="B194" s="49"/>
      <c r="C194" s="49"/>
      <c r="D194" s="49"/>
      <c r="E194" s="78"/>
      <c r="F194" s="78"/>
      <c r="G194" s="51"/>
      <c r="H194" s="79"/>
      <c r="I194" s="80"/>
      <c r="J194" s="152" t="e">
        <f t="shared" si="0"/>
        <v>#DIV/0!</v>
      </c>
      <c r="K194" s="50"/>
      <c r="L194" s="50"/>
      <c r="M194" s="49"/>
      <c r="N194" s="49"/>
      <c r="O194" s="49"/>
    </row>
    <row r="195" spans="1:15">
      <c r="A195" s="32">
        <v>188</v>
      </c>
      <c r="B195" s="49"/>
      <c r="C195" s="49"/>
      <c r="D195" s="49"/>
      <c r="E195" s="78"/>
      <c r="F195" s="78"/>
      <c r="G195" s="51"/>
      <c r="H195" s="79"/>
      <c r="I195" s="80"/>
      <c r="J195" s="139" t="e">
        <f t="shared" si="0"/>
        <v>#DIV/0!</v>
      </c>
      <c r="K195" s="50"/>
      <c r="L195" s="50"/>
      <c r="M195" s="49"/>
      <c r="N195" s="49"/>
      <c r="O195" s="49"/>
    </row>
    <row r="196" spans="1:15">
      <c r="A196" s="32">
        <v>189</v>
      </c>
      <c r="B196" s="49"/>
      <c r="C196" s="49"/>
      <c r="D196" s="49"/>
      <c r="E196" s="78"/>
      <c r="F196" s="78"/>
      <c r="G196" s="51"/>
      <c r="H196" s="79"/>
      <c r="I196" s="80"/>
      <c r="J196" s="152" t="e">
        <f t="shared" si="0"/>
        <v>#DIV/0!</v>
      </c>
      <c r="K196" s="50"/>
      <c r="L196" s="50"/>
      <c r="M196" s="49"/>
      <c r="N196" s="49"/>
      <c r="O196" s="49"/>
    </row>
    <row r="197" spans="1:15">
      <c r="A197" s="32">
        <v>190</v>
      </c>
      <c r="B197" s="49"/>
      <c r="C197" s="49"/>
      <c r="D197" s="49"/>
      <c r="E197" s="78"/>
      <c r="F197" s="78"/>
      <c r="G197" s="51"/>
      <c r="H197" s="79"/>
      <c r="I197" s="80"/>
      <c r="J197" s="152" t="e">
        <f t="shared" si="0"/>
        <v>#DIV/0!</v>
      </c>
      <c r="K197" s="50"/>
      <c r="L197" s="50"/>
      <c r="M197" s="49"/>
      <c r="N197" s="49"/>
      <c r="O197" s="49"/>
    </row>
    <row r="198" spans="1:15">
      <c r="A198" s="73">
        <v>191</v>
      </c>
      <c r="B198" s="49"/>
      <c r="C198" s="49"/>
      <c r="D198" s="49"/>
      <c r="E198" s="78"/>
      <c r="F198" s="78"/>
      <c r="G198" s="51"/>
      <c r="H198" s="79"/>
      <c r="I198" s="80"/>
      <c r="J198" s="139" t="e">
        <f t="shared" si="0"/>
        <v>#DIV/0!</v>
      </c>
      <c r="K198" s="50"/>
      <c r="L198" s="50"/>
      <c r="M198" s="49"/>
      <c r="N198" s="49"/>
      <c r="O198" s="49"/>
    </row>
    <row r="199" spans="1:15">
      <c r="A199" s="73">
        <v>192</v>
      </c>
      <c r="B199" s="49"/>
      <c r="C199" s="49"/>
      <c r="D199" s="49"/>
      <c r="E199" s="78"/>
      <c r="F199" s="78"/>
      <c r="G199" s="51"/>
      <c r="H199" s="79"/>
      <c r="I199" s="80"/>
      <c r="J199" s="152" t="e">
        <f t="shared" si="0"/>
        <v>#DIV/0!</v>
      </c>
      <c r="K199" s="50"/>
      <c r="L199" s="50"/>
      <c r="M199" s="49"/>
      <c r="N199" s="49"/>
      <c r="O199" s="49"/>
    </row>
    <row r="200" spans="1:15">
      <c r="A200" s="32">
        <v>193</v>
      </c>
      <c r="B200" s="49"/>
      <c r="C200" s="49"/>
      <c r="D200" s="49"/>
      <c r="E200" s="78"/>
      <c r="F200" s="78"/>
      <c r="G200" s="51"/>
      <c r="H200" s="79"/>
      <c r="I200" s="80"/>
      <c r="J200" s="152" t="e">
        <f t="shared" si="0"/>
        <v>#DIV/0!</v>
      </c>
      <c r="K200" s="50"/>
      <c r="L200" s="50"/>
      <c r="M200" s="49"/>
      <c r="N200" s="49"/>
      <c r="O200" s="49"/>
    </row>
    <row r="201" spans="1:15">
      <c r="A201" s="32">
        <v>194</v>
      </c>
      <c r="B201" s="49"/>
      <c r="C201" s="49"/>
      <c r="D201" s="49"/>
      <c r="E201" s="78"/>
      <c r="F201" s="78"/>
      <c r="G201" s="51"/>
      <c r="H201" s="79"/>
      <c r="I201" s="80"/>
      <c r="J201" s="139" t="e">
        <f t="shared" si="0"/>
        <v>#DIV/0!</v>
      </c>
      <c r="K201" s="50"/>
      <c r="L201" s="50"/>
      <c r="M201" s="49"/>
      <c r="N201" s="49"/>
      <c r="O201" s="49"/>
    </row>
    <row r="202" spans="1:15">
      <c r="A202" s="32">
        <v>195</v>
      </c>
      <c r="B202" s="49"/>
      <c r="C202" s="49"/>
      <c r="D202" s="49"/>
      <c r="E202" s="78"/>
      <c r="F202" s="78"/>
      <c r="G202" s="51"/>
      <c r="H202" s="79"/>
      <c r="I202" s="80"/>
      <c r="J202" s="152" t="e">
        <f t="shared" si="0"/>
        <v>#DIV/0!</v>
      </c>
      <c r="K202" s="50"/>
      <c r="L202" s="50"/>
      <c r="M202" s="49"/>
      <c r="N202" s="49"/>
      <c r="O202" s="49"/>
    </row>
    <row r="203" spans="1:15">
      <c r="A203" s="73">
        <v>196</v>
      </c>
      <c r="B203" s="49"/>
      <c r="C203" s="49"/>
      <c r="D203" s="49"/>
      <c r="E203" s="78"/>
      <c r="F203" s="78"/>
      <c r="G203" s="51"/>
      <c r="H203" s="79"/>
      <c r="I203" s="80"/>
      <c r="J203" s="152" t="e">
        <f t="shared" si="0"/>
        <v>#DIV/0!</v>
      </c>
      <c r="K203" s="50"/>
      <c r="L203" s="50"/>
      <c r="M203" s="49"/>
      <c r="N203" s="49"/>
      <c r="O203" s="49"/>
    </row>
    <row r="204" spans="1:15">
      <c r="A204" s="73">
        <v>197</v>
      </c>
      <c r="B204" s="49"/>
      <c r="C204" s="49"/>
      <c r="D204" s="49"/>
      <c r="E204" s="78"/>
      <c r="F204" s="78"/>
      <c r="G204" s="51"/>
      <c r="H204" s="79"/>
      <c r="I204" s="80"/>
      <c r="J204" s="139" t="e">
        <f t="shared" si="0"/>
        <v>#DIV/0!</v>
      </c>
      <c r="K204" s="50"/>
      <c r="L204" s="50"/>
      <c r="M204" s="49"/>
      <c r="N204" s="49"/>
      <c r="O204" s="49"/>
    </row>
    <row r="205" spans="1:15">
      <c r="A205" s="32">
        <v>198</v>
      </c>
      <c r="B205" s="49"/>
      <c r="C205" s="49"/>
      <c r="D205" s="49"/>
      <c r="E205" s="78"/>
      <c r="F205" s="78"/>
      <c r="G205" s="51"/>
      <c r="H205" s="79"/>
      <c r="I205" s="80"/>
      <c r="J205" s="152" t="e">
        <f t="shared" si="0"/>
        <v>#DIV/0!</v>
      </c>
      <c r="K205" s="50"/>
      <c r="L205" s="50"/>
      <c r="M205" s="49"/>
      <c r="N205" s="49"/>
      <c r="O205" s="49"/>
    </row>
    <row r="206" spans="1:15">
      <c r="A206" s="32">
        <v>199</v>
      </c>
      <c r="B206" s="49"/>
      <c r="C206" s="49"/>
      <c r="D206" s="49"/>
      <c r="E206" s="78"/>
      <c r="F206" s="78"/>
      <c r="G206" s="51"/>
      <c r="H206" s="79"/>
      <c r="I206" s="80"/>
      <c r="J206" s="152" t="e">
        <f t="shared" si="0"/>
        <v>#DIV/0!</v>
      </c>
      <c r="K206" s="50"/>
      <c r="L206" s="50"/>
      <c r="M206" s="49"/>
      <c r="N206" s="49"/>
      <c r="O206" s="49"/>
    </row>
    <row r="207" spans="1:15">
      <c r="A207" s="32">
        <v>200</v>
      </c>
      <c r="B207" s="49"/>
      <c r="C207" s="49"/>
      <c r="D207" s="49"/>
      <c r="E207" s="78"/>
      <c r="F207" s="78"/>
      <c r="G207" s="51"/>
      <c r="H207" s="79"/>
      <c r="I207" s="80"/>
      <c r="J207" s="139" t="e">
        <f t="shared" si="0"/>
        <v>#DIV/0!</v>
      </c>
      <c r="K207" s="50"/>
      <c r="L207" s="50"/>
      <c r="M207" s="49"/>
      <c r="N207" s="49"/>
      <c r="O207" s="49"/>
    </row>
    <row r="208" spans="1:15">
      <c r="A208" s="73">
        <v>201</v>
      </c>
      <c r="B208" s="49"/>
      <c r="C208" s="49"/>
      <c r="D208" s="49"/>
      <c r="E208" s="78"/>
      <c r="F208" s="78"/>
      <c r="G208" s="51"/>
      <c r="H208" s="79"/>
      <c r="I208" s="80"/>
      <c r="J208" s="152" t="e">
        <f t="shared" si="0"/>
        <v>#DIV/0!</v>
      </c>
      <c r="K208" s="50"/>
      <c r="L208" s="50"/>
      <c r="M208" s="49"/>
      <c r="N208" s="49"/>
      <c r="O208" s="49"/>
    </row>
    <row r="209" spans="1:15">
      <c r="A209" s="73">
        <v>202</v>
      </c>
      <c r="B209" s="49"/>
      <c r="C209" s="49"/>
      <c r="D209" s="49"/>
      <c r="E209" s="78"/>
      <c r="F209" s="78"/>
      <c r="G209" s="51"/>
      <c r="H209" s="79"/>
      <c r="I209" s="80"/>
      <c r="J209" s="152" t="e">
        <f t="shared" si="0"/>
        <v>#DIV/0!</v>
      </c>
      <c r="K209" s="50"/>
      <c r="L209" s="50"/>
      <c r="M209" s="49"/>
      <c r="N209" s="49"/>
      <c r="O209" s="49"/>
    </row>
    <row r="210" spans="1:15">
      <c r="A210" s="32">
        <v>203</v>
      </c>
      <c r="B210" s="49"/>
      <c r="C210" s="49"/>
      <c r="D210" s="49"/>
      <c r="E210" s="78"/>
      <c r="F210" s="78"/>
      <c r="G210" s="51"/>
      <c r="H210" s="79"/>
      <c r="I210" s="80"/>
      <c r="J210" s="139" t="e">
        <f t="shared" si="0"/>
        <v>#DIV/0!</v>
      </c>
      <c r="K210" s="50"/>
      <c r="L210" s="50"/>
      <c r="M210" s="49"/>
      <c r="N210" s="49"/>
      <c r="O210" s="49"/>
    </row>
    <row r="211" spans="1:15">
      <c r="A211" s="32">
        <v>204</v>
      </c>
      <c r="B211" s="49"/>
      <c r="C211" s="49"/>
      <c r="D211" s="49"/>
      <c r="E211" s="78"/>
      <c r="F211" s="78"/>
      <c r="G211" s="51"/>
      <c r="H211" s="79"/>
      <c r="I211" s="80"/>
      <c r="J211" s="152" t="e">
        <f t="shared" si="0"/>
        <v>#DIV/0!</v>
      </c>
      <c r="K211" s="50"/>
      <c r="L211" s="50"/>
      <c r="M211" s="49"/>
      <c r="N211" s="49"/>
      <c r="O211" s="49"/>
    </row>
    <row r="212" spans="1:15">
      <c r="A212" s="32">
        <v>205</v>
      </c>
      <c r="B212" s="49"/>
      <c r="C212" s="49"/>
      <c r="D212" s="49"/>
      <c r="E212" s="78"/>
      <c r="F212" s="78"/>
      <c r="G212" s="51"/>
      <c r="H212" s="79"/>
      <c r="I212" s="80"/>
      <c r="J212" s="152" t="e">
        <f t="shared" si="0"/>
        <v>#DIV/0!</v>
      </c>
      <c r="K212" s="50"/>
      <c r="L212" s="50"/>
      <c r="M212" s="49"/>
      <c r="N212" s="49"/>
      <c r="O212" s="49"/>
    </row>
    <row r="213" spans="1:15">
      <c r="A213" s="73">
        <v>206</v>
      </c>
      <c r="B213" s="49"/>
      <c r="C213" s="49"/>
      <c r="D213" s="49"/>
      <c r="E213" s="78"/>
      <c r="F213" s="78"/>
      <c r="G213" s="51"/>
      <c r="H213" s="79"/>
      <c r="I213" s="80"/>
      <c r="J213" s="139" t="e">
        <f t="shared" si="0"/>
        <v>#DIV/0!</v>
      </c>
      <c r="K213" s="50"/>
      <c r="L213" s="50"/>
      <c r="M213" s="49"/>
      <c r="N213" s="49"/>
      <c r="O213" s="49"/>
    </row>
    <row r="214" spans="1:15">
      <c r="A214" s="73">
        <v>207</v>
      </c>
      <c r="B214" s="49"/>
      <c r="C214" s="49"/>
      <c r="D214" s="49"/>
      <c r="E214" s="78"/>
      <c r="F214" s="78"/>
      <c r="G214" s="51"/>
      <c r="H214" s="79"/>
      <c r="I214" s="80"/>
      <c r="J214" s="152" t="e">
        <f t="shared" si="0"/>
        <v>#DIV/0!</v>
      </c>
      <c r="K214" s="50"/>
      <c r="L214" s="50"/>
      <c r="M214" s="49"/>
      <c r="N214" s="49"/>
      <c r="O214" s="49"/>
    </row>
    <row r="215" spans="1:15">
      <c r="A215" s="32">
        <v>208</v>
      </c>
      <c r="B215" s="49"/>
      <c r="C215" s="49"/>
      <c r="D215" s="49"/>
      <c r="E215" s="78"/>
      <c r="F215" s="78"/>
      <c r="G215" s="51"/>
      <c r="H215" s="79"/>
      <c r="I215" s="80"/>
      <c r="J215" s="152" t="e">
        <f t="shared" si="0"/>
        <v>#DIV/0!</v>
      </c>
      <c r="K215" s="50"/>
      <c r="L215" s="50"/>
      <c r="M215" s="49"/>
      <c r="N215" s="49"/>
      <c r="O215" s="49"/>
    </row>
    <row r="216" spans="1:15">
      <c r="A216" s="32">
        <v>209</v>
      </c>
      <c r="B216" s="49"/>
      <c r="C216" s="49"/>
      <c r="D216" s="49"/>
      <c r="E216" s="78"/>
      <c r="F216" s="78"/>
      <c r="G216" s="51"/>
      <c r="H216" s="79"/>
      <c r="I216" s="80"/>
      <c r="J216" s="139" t="e">
        <f t="shared" si="0"/>
        <v>#DIV/0!</v>
      </c>
      <c r="K216" s="50"/>
      <c r="L216" s="50"/>
      <c r="M216" s="49"/>
      <c r="N216" s="49"/>
      <c r="O216" s="49"/>
    </row>
    <row r="217" spans="1:15">
      <c r="A217" s="32">
        <v>210</v>
      </c>
      <c r="B217" s="49"/>
      <c r="C217" s="49"/>
      <c r="D217" s="49"/>
      <c r="E217" s="78"/>
      <c r="F217" s="78"/>
      <c r="G217" s="51"/>
      <c r="H217" s="79"/>
      <c r="I217" s="80"/>
      <c r="J217" s="152" t="e">
        <f t="shared" si="0"/>
        <v>#DIV/0!</v>
      </c>
      <c r="K217" s="50"/>
      <c r="L217" s="50"/>
      <c r="M217" s="49"/>
      <c r="N217" s="49"/>
      <c r="O217" s="49"/>
    </row>
    <row r="218" spans="1:15">
      <c r="A218" s="73">
        <v>211</v>
      </c>
      <c r="B218" s="49"/>
      <c r="C218" s="49"/>
      <c r="D218" s="49"/>
      <c r="E218" s="78"/>
      <c r="F218" s="78"/>
      <c r="G218" s="51"/>
      <c r="H218" s="79"/>
      <c r="I218" s="80"/>
      <c r="J218" s="152" t="e">
        <f t="shared" si="0"/>
        <v>#DIV/0!</v>
      </c>
      <c r="K218" s="50"/>
      <c r="L218" s="50"/>
      <c r="M218" s="49"/>
      <c r="N218" s="49"/>
      <c r="O218" s="49"/>
    </row>
    <row r="219" spans="1:15">
      <c r="A219" s="73">
        <v>212</v>
      </c>
      <c r="B219" s="49"/>
      <c r="C219" s="49"/>
      <c r="D219" s="49"/>
      <c r="E219" s="78"/>
      <c r="F219" s="78"/>
      <c r="G219" s="51"/>
      <c r="H219" s="79"/>
      <c r="I219" s="80"/>
      <c r="J219" s="139" t="e">
        <f t="shared" si="0"/>
        <v>#DIV/0!</v>
      </c>
      <c r="K219" s="50"/>
      <c r="L219" s="50"/>
      <c r="M219" s="49"/>
      <c r="N219" s="49"/>
      <c r="O219" s="49"/>
    </row>
    <row r="220" spans="1:15">
      <c r="A220" s="32">
        <v>213</v>
      </c>
      <c r="B220" s="49"/>
      <c r="C220" s="49"/>
      <c r="D220" s="49"/>
      <c r="E220" s="78"/>
      <c r="F220" s="78"/>
      <c r="G220" s="51"/>
      <c r="H220" s="79"/>
      <c r="I220" s="80"/>
      <c r="J220" s="152" t="e">
        <f t="shared" si="0"/>
        <v>#DIV/0!</v>
      </c>
      <c r="K220" s="50"/>
      <c r="L220" s="50"/>
      <c r="M220" s="49"/>
      <c r="N220" s="49"/>
      <c r="O220" s="49"/>
    </row>
    <row r="221" spans="1:15">
      <c r="A221" s="32">
        <v>214</v>
      </c>
      <c r="B221" s="49"/>
      <c r="C221" s="49"/>
      <c r="D221" s="49"/>
      <c r="E221" s="78"/>
      <c r="F221" s="78"/>
      <c r="G221" s="51"/>
      <c r="H221" s="79"/>
      <c r="I221" s="80"/>
      <c r="J221" s="152" t="e">
        <f t="shared" si="0"/>
        <v>#DIV/0!</v>
      </c>
      <c r="K221" s="50"/>
      <c r="L221" s="50"/>
      <c r="M221" s="49"/>
      <c r="N221" s="49"/>
      <c r="O221" s="49"/>
    </row>
    <row r="222" spans="1:15">
      <c r="A222" s="32">
        <v>215</v>
      </c>
      <c r="B222" s="49"/>
      <c r="C222" s="49"/>
      <c r="D222" s="49"/>
      <c r="E222" s="78"/>
      <c r="F222" s="78"/>
      <c r="G222" s="51"/>
      <c r="H222" s="79"/>
      <c r="I222" s="80"/>
      <c r="J222" s="139" t="e">
        <f t="shared" si="0"/>
        <v>#DIV/0!</v>
      </c>
      <c r="K222" s="50"/>
      <c r="L222" s="50"/>
      <c r="M222" s="49"/>
      <c r="N222" s="49"/>
      <c r="O222" s="49"/>
    </row>
    <row r="223" spans="1:15">
      <c r="A223" s="73">
        <v>216</v>
      </c>
      <c r="B223" s="49"/>
      <c r="C223" s="49"/>
      <c r="D223" s="49"/>
      <c r="E223" s="78"/>
      <c r="F223" s="78"/>
      <c r="G223" s="51"/>
      <c r="H223" s="79"/>
      <c r="I223" s="80"/>
      <c r="J223" s="152" t="e">
        <f t="shared" si="0"/>
        <v>#DIV/0!</v>
      </c>
      <c r="K223" s="50"/>
      <c r="L223" s="50"/>
      <c r="M223" s="49"/>
      <c r="N223" s="49"/>
      <c r="O223" s="49"/>
    </row>
    <row r="224" spans="1:15">
      <c r="A224" s="73">
        <v>217</v>
      </c>
      <c r="B224" s="49"/>
      <c r="C224" s="49"/>
      <c r="D224" s="49"/>
      <c r="E224" s="78"/>
      <c r="F224" s="78"/>
      <c r="G224" s="51"/>
      <c r="H224" s="79"/>
      <c r="I224" s="80"/>
      <c r="J224" s="152" t="e">
        <f t="shared" si="0"/>
        <v>#DIV/0!</v>
      </c>
      <c r="K224" s="50"/>
      <c r="L224" s="50"/>
      <c r="M224" s="49"/>
      <c r="N224" s="49"/>
      <c r="O224" s="49"/>
    </row>
    <row r="225" spans="1:15">
      <c r="A225" s="32">
        <v>218</v>
      </c>
      <c r="B225" s="49"/>
      <c r="C225" s="49"/>
      <c r="D225" s="49"/>
      <c r="E225" s="78"/>
      <c r="F225" s="78"/>
      <c r="G225" s="51"/>
      <c r="H225" s="79"/>
      <c r="I225" s="80"/>
      <c r="J225" s="139" t="e">
        <f t="shared" si="0"/>
        <v>#DIV/0!</v>
      </c>
      <c r="K225" s="50"/>
      <c r="L225" s="50"/>
      <c r="M225" s="49"/>
      <c r="N225" s="49"/>
      <c r="O225" s="49"/>
    </row>
    <row r="226" spans="1:15">
      <c r="A226" s="32">
        <v>219</v>
      </c>
      <c r="B226" s="49"/>
      <c r="C226" s="49"/>
      <c r="D226" s="49"/>
      <c r="E226" s="78"/>
      <c r="F226" s="78"/>
      <c r="G226" s="51"/>
      <c r="H226" s="79"/>
      <c r="I226" s="80"/>
      <c r="J226" s="152" t="e">
        <f t="shared" si="0"/>
        <v>#DIV/0!</v>
      </c>
      <c r="K226" s="50"/>
      <c r="L226" s="50"/>
      <c r="M226" s="49"/>
      <c r="N226" s="49"/>
      <c r="O226" s="49"/>
    </row>
    <row r="227" spans="1:15">
      <c r="A227" s="32">
        <v>220</v>
      </c>
      <c r="B227" s="49"/>
      <c r="C227" s="49"/>
      <c r="D227" s="49"/>
      <c r="E227" s="78"/>
      <c r="F227" s="78"/>
      <c r="G227" s="51"/>
      <c r="H227" s="79"/>
      <c r="I227" s="80"/>
      <c r="J227" s="152" t="e">
        <f t="shared" si="0"/>
        <v>#DIV/0!</v>
      </c>
      <c r="K227" s="50"/>
      <c r="L227" s="50"/>
      <c r="M227" s="49"/>
      <c r="N227" s="49"/>
      <c r="O227" s="49"/>
    </row>
    <row r="228" spans="1:15">
      <c r="A228" s="73">
        <v>221</v>
      </c>
      <c r="B228" s="49"/>
      <c r="C228" s="49"/>
      <c r="D228" s="49"/>
      <c r="E228" s="78"/>
      <c r="F228" s="78"/>
      <c r="G228" s="51"/>
      <c r="H228" s="79"/>
      <c r="I228" s="80"/>
      <c r="J228" s="139" t="e">
        <f t="shared" si="0"/>
        <v>#DIV/0!</v>
      </c>
      <c r="K228" s="50"/>
      <c r="L228" s="50"/>
      <c r="M228" s="49"/>
      <c r="N228" s="49"/>
      <c r="O228" s="49"/>
    </row>
    <row r="229" spans="1:15">
      <c r="A229" s="73">
        <v>222</v>
      </c>
      <c r="B229" s="49"/>
      <c r="C229" s="49"/>
      <c r="D229" s="49"/>
      <c r="E229" s="78"/>
      <c r="F229" s="78"/>
      <c r="G229" s="51"/>
      <c r="H229" s="79"/>
      <c r="I229" s="80"/>
      <c r="J229" s="152" t="e">
        <f t="shared" si="0"/>
        <v>#DIV/0!</v>
      </c>
      <c r="K229" s="50"/>
      <c r="L229" s="50"/>
      <c r="M229" s="49"/>
      <c r="N229" s="49"/>
      <c r="O229" s="49"/>
    </row>
    <row r="230" spans="1:15">
      <c r="A230" s="32">
        <v>223</v>
      </c>
      <c r="B230" s="49"/>
      <c r="C230" s="49"/>
      <c r="D230" s="49"/>
      <c r="E230" s="78"/>
      <c r="F230" s="78"/>
      <c r="G230" s="51"/>
      <c r="H230" s="79"/>
      <c r="I230" s="80"/>
      <c r="J230" s="152" t="e">
        <f t="shared" si="0"/>
        <v>#DIV/0!</v>
      </c>
      <c r="K230" s="50"/>
      <c r="L230" s="50"/>
      <c r="M230" s="49"/>
      <c r="N230" s="49"/>
      <c r="O230" s="49"/>
    </row>
    <row r="231" spans="1:15">
      <c r="A231" s="32">
        <v>224</v>
      </c>
      <c r="B231" s="49"/>
      <c r="C231" s="49"/>
      <c r="D231" s="49"/>
      <c r="E231" s="78"/>
      <c r="F231" s="78"/>
      <c r="G231" s="51"/>
      <c r="H231" s="79"/>
      <c r="I231" s="80"/>
      <c r="J231" s="139" t="e">
        <f t="shared" si="0"/>
        <v>#DIV/0!</v>
      </c>
      <c r="K231" s="50"/>
      <c r="L231" s="50"/>
      <c r="M231" s="49"/>
      <c r="N231" s="49"/>
      <c r="O231" s="49"/>
    </row>
    <row r="232" spans="1:15">
      <c r="A232" s="32">
        <v>225</v>
      </c>
      <c r="B232" s="49"/>
      <c r="C232" s="49"/>
      <c r="D232" s="49"/>
      <c r="E232" s="78"/>
      <c r="F232" s="78"/>
      <c r="G232" s="51"/>
      <c r="H232" s="79"/>
      <c r="I232" s="80"/>
      <c r="J232" s="152" t="e">
        <f t="shared" si="0"/>
        <v>#DIV/0!</v>
      </c>
      <c r="K232" s="50"/>
      <c r="L232" s="50"/>
      <c r="M232" s="49"/>
      <c r="N232" s="49"/>
      <c r="O232" s="49"/>
    </row>
    <row r="233" spans="1:15">
      <c r="A233" s="73">
        <v>226</v>
      </c>
      <c r="B233" s="49"/>
      <c r="C233" s="49"/>
      <c r="D233" s="49"/>
      <c r="E233" s="78"/>
      <c r="F233" s="78"/>
      <c r="G233" s="51"/>
      <c r="H233" s="79"/>
      <c r="I233" s="80"/>
      <c r="J233" s="152" t="e">
        <f t="shared" si="0"/>
        <v>#DIV/0!</v>
      </c>
      <c r="K233" s="50"/>
      <c r="L233" s="50"/>
      <c r="M233" s="49"/>
      <c r="N233" s="49"/>
      <c r="O233" s="49"/>
    </row>
    <row r="234" spans="1:15">
      <c r="A234" s="73">
        <v>227</v>
      </c>
      <c r="B234" s="49"/>
      <c r="C234" s="49"/>
      <c r="D234" s="49"/>
      <c r="E234" s="78"/>
      <c r="F234" s="78"/>
      <c r="G234" s="51"/>
      <c r="H234" s="79"/>
      <c r="I234" s="80"/>
      <c r="J234" s="139" t="e">
        <f t="shared" si="0"/>
        <v>#DIV/0!</v>
      </c>
      <c r="K234" s="50"/>
      <c r="L234" s="50"/>
      <c r="M234" s="49"/>
      <c r="N234" s="49"/>
      <c r="O234" s="49"/>
    </row>
    <row r="235" spans="1:15">
      <c r="A235" s="32">
        <v>228</v>
      </c>
      <c r="B235" s="49"/>
      <c r="C235" s="49"/>
      <c r="D235" s="49"/>
      <c r="E235" s="78"/>
      <c r="F235" s="78"/>
      <c r="G235" s="51"/>
      <c r="H235" s="79"/>
      <c r="I235" s="80"/>
      <c r="J235" s="152" t="e">
        <f t="shared" si="0"/>
        <v>#DIV/0!</v>
      </c>
      <c r="K235" s="50"/>
      <c r="L235" s="50"/>
      <c r="M235" s="49"/>
      <c r="N235" s="49"/>
      <c r="O235" s="49"/>
    </row>
    <row r="236" spans="1:15">
      <c r="A236" s="32">
        <v>229</v>
      </c>
      <c r="B236" s="49"/>
      <c r="C236" s="49"/>
      <c r="D236" s="49"/>
      <c r="E236" s="78"/>
      <c r="F236" s="78"/>
      <c r="G236" s="51"/>
      <c r="H236" s="79"/>
      <c r="I236" s="80"/>
      <c r="J236" s="152" t="e">
        <f t="shared" si="0"/>
        <v>#DIV/0!</v>
      </c>
      <c r="K236" s="50"/>
      <c r="L236" s="50"/>
      <c r="M236" s="49"/>
      <c r="N236" s="49"/>
      <c r="O236" s="49"/>
    </row>
    <row r="237" spans="1:15">
      <c r="A237" s="32">
        <v>230</v>
      </c>
      <c r="B237" s="49"/>
      <c r="C237" s="49"/>
      <c r="D237" s="49"/>
      <c r="E237" s="78"/>
      <c r="F237" s="78"/>
      <c r="G237" s="51"/>
      <c r="H237" s="79"/>
      <c r="I237" s="80"/>
      <c r="J237" s="139" t="e">
        <f t="shared" si="0"/>
        <v>#DIV/0!</v>
      </c>
      <c r="K237" s="50"/>
      <c r="L237" s="50"/>
      <c r="M237" s="49"/>
      <c r="N237" s="49"/>
      <c r="O237" s="49"/>
    </row>
    <row r="238" spans="1:15">
      <c r="A238" s="73">
        <v>231</v>
      </c>
      <c r="B238" s="49"/>
      <c r="C238" s="49"/>
      <c r="D238" s="49"/>
      <c r="E238" s="78"/>
      <c r="F238" s="78"/>
      <c r="G238" s="51"/>
      <c r="H238" s="79"/>
      <c r="I238" s="80"/>
      <c r="J238" s="152" t="e">
        <f t="shared" si="0"/>
        <v>#DIV/0!</v>
      </c>
      <c r="K238" s="50"/>
      <c r="L238" s="50"/>
      <c r="M238" s="49"/>
      <c r="N238" s="49"/>
      <c r="O238" s="49"/>
    </row>
    <row r="239" spans="1:15">
      <c r="A239" s="73">
        <v>232</v>
      </c>
      <c r="B239" s="49"/>
      <c r="C239" s="49"/>
      <c r="D239" s="49"/>
      <c r="E239" s="78"/>
      <c r="F239" s="78"/>
      <c r="G239" s="51"/>
      <c r="H239" s="79"/>
      <c r="I239" s="80"/>
      <c r="J239" s="152" t="e">
        <f t="shared" si="0"/>
        <v>#DIV/0!</v>
      </c>
      <c r="K239" s="50"/>
      <c r="L239" s="50"/>
      <c r="M239" s="49"/>
      <c r="N239" s="49"/>
      <c r="O239" s="49"/>
    </row>
    <row r="240" spans="1:15">
      <c r="A240" s="32">
        <v>233</v>
      </c>
      <c r="B240" s="49"/>
      <c r="C240" s="49"/>
      <c r="D240" s="49"/>
      <c r="E240" s="78"/>
      <c r="F240" s="78"/>
      <c r="G240" s="51"/>
      <c r="H240" s="79"/>
      <c r="I240" s="80"/>
      <c r="J240" s="139" t="e">
        <f t="shared" si="0"/>
        <v>#DIV/0!</v>
      </c>
      <c r="K240" s="50"/>
      <c r="L240" s="50"/>
      <c r="M240" s="49"/>
      <c r="N240" s="49"/>
      <c r="O240" s="49"/>
    </row>
    <row r="241" spans="1:15">
      <c r="A241" s="32">
        <v>234</v>
      </c>
      <c r="B241" s="49"/>
      <c r="C241" s="49"/>
      <c r="D241" s="49"/>
      <c r="E241" s="78"/>
      <c r="F241" s="78"/>
      <c r="G241" s="51"/>
      <c r="H241" s="79"/>
      <c r="I241" s="80"/>
      <c r="J241" s="152" t="e">
        <f t="shared" si="0"/>
        <v>#DIV/0!</v>
      </c>
      <c r="K241" s="50"/>
      <c r="L241" s="50"/>
      <c r="M241" s="49"/>
      <c r="N241" s="49"/>
      <c r="O241" s="49"/>
    </row>
    <row r="242" spans="1:15">
      <c r="A242" s="32">
        <v>235</v>
      </c>
      <c r="B242" s="49"/>
      <c r="C242" s="49"/>
      <c r="D242" s="49"/>
      <c r="E242" s="78"/>
      <c r="F242" s="78"/>
      <c r="G242" s="51"/>
      <c r="H242" s="79"/>
      <c r="I242" s="80"/>
      <c r="J242" s="152" t="e">
        <f t="shared" si="0"/>
        <v>#DIV/0!</v>
      </c>
      <c r="K242" s="50"/>
      <c r="L242" s="50"/>
      <c r="M242" s="49"/>
      <c r="N242" s="49"/>
      <c r="O242" s="49"/>
    </row>
    <row r="243" spans="1:15">
      <c r="A243" s="73">
        <v>236</v>
      </c>
      <c r="B243" s="49"/>
      <c r="C243" s="49"/>
      <c r="D243" s="49"/>
      <c r="E243" s="78"/>
      <c r="F243" s="78"/>
      <c r="G243" s="51"/>
      <c r="H243" s="79"/>
      <c r="I243" s="80"/>
      <c r="J243" s="139" t="e">
        <f t="shared" si="0"/>
        <v>#DIV/0!</v>
      </c>
      <c r="K243" s="50"/>
      <c r="L243" s="50"/>
      <c r="M243" s="49"/>
      <c r="N243" s="49"/>
      <c r="O243" s="49"/>
    </row>
    <row r="244" spans="1:15">
      <c r="A244" s="73">
        <v>237</v>
      </c>
      <c r="B244" s="49"/>
      <c r="C244" s="49"/>
      <c r="D244" s="49"/>
      <c r="E244" s="78"/>
      <c r="F244" s="78"/>
      <c r="G244" s="51"/>
      <c r="H244" s="79"/>
      <c r="I244" s="80"/>
      <c r="J244" s="152" t="e">
        <f t="shared" si="0"/>
        <v>#DIV/0!</v>
      </c>
      <c r="K244" s="50"/>
      <c r="L244" s="50"/>
      <c r="M244" s="49"/>
      <c r="N244" s="49"/>
      <c r="O244" s="49"/>
    </row>
    <row r="245" spans="1:15">
      <c r="A245" s="32">
        <v>238</v>
      </c>
      <c r="B245" s="49"/>
      <c r="C245" s="49"/>
      <c r="D245" s="49"/>
      <c r="E245" s="78"/>
      <c r="F245" s="78"/>
      <c r="G245" s="51"/>
      <c r="H245" s="79"/>
      <c r="I245" s="80"/>
      <c r="J245" s="152" t="e">
        <f t="shared" si="0"/>
        <v>#DIV/0!</v>
      </c>
      <c r="K245" s="50"/>
      <c r="L245" s="50"/>
      <c r="M245" s="49"/>
      <c r="N245" s="49"/>
      <c r="O245" s="49"/>
    </row>
    <row r="246" spans="1:15">
      <c r="A246" s="32">
        <v>239</v>
      </c>
      <c r="B246" s="49"/>
      <c r="C246" s="49"/>
      <c r="D246" s="49"/>
      <c r="E246" s="78"/>
      <c r="F246" s="78"/>
      <c r="G246" s="51"/>
      <c r="H246" s="79"/>
      <c r="I246" s="80"/>
      <c r="J246" s="139" t="e">
        <f t="shared" si="0"/>
        <v>#DIV/0!</v>
      </c>
      <c r="K246" s="50"/>
      <c r="L246" s="50"/>
      <c r="M246" s="49"/>
      <c r="N246" s="49"/>
      <c r="O246" s="49"/>
    </row>
    <row r="247" spans="1:15">
      <c r="A247" s="32">
        <v>240</v>
      </c>
      <c r="B247" s="49"/>
      <c r="C247" s="49"/>
      <c r="D247" s="49"/>
      <c r="E247" s="78"/>
      <c r="F247" s="78"/>
      <c r="G247" s="51"/>
      <c r="H247" s="79"/>
      <c r="I247" s="80"/>
      <c r="J247" s="152" t="e">
        <f t="shared" si="0"/>
        <v>#DIV/0!</v>
      </c>
      <c r="K247" s="50"/>
      <c r="L247" s="50"/>
      <c r="M247" s="49"/>
      <c r="N247" s="49"/>
      <c r="O247" s="49"/>
    </row>
    <row r="248" spans="1:15">
      <c r="A248" s="73">
        <v>241</v>
      </c>
      <c r="B248" s="49"/>
      <c r="C248" s="49"/>
      <c r="D248" s="49"/>
      <c r="E248" s="78"/>
      <c r="F248" s="78"/>
      <c r="G248" s="51"/>
      <c r="H248" s="79"/>
      <c r="I248" s="80"/>
      <c r="J248" s="152" t="e">
        <f t="shared" si="0"/>
        <v>#DIV/0!</v>
      </c>
      <c r="K248" s="50"/>
      <c r="L248" s="50"/>
      <c r="M248" s="49"/>
      <c r="N248" s="49"/>
      <c r="O248" s="49"/>
    </row>
    <row r="249" spans="1:15">
      <c r="A249" s="73">
        <v>242</v>
      </c>
      <c r="B249" s="49"/>
      <c r="C249" s="49"/>
      <c r="D249" s="49"/>
      <c r="E249" s="78"/>
      <c r="F249" s="78"/>
      <c r="G249" s="51"/>
      <c r="H249" s="79"/>
      <c r="I249" s="80"/>
      <c r="J249" s="139" t="e">
        <f t="shared" si="0"/>
        <v>#DIV/0!</v>
      </c>
      <c r="K249" s="50"/>
      <c r="L249" s="50"/>
      <c r="M249" s="49"/>
      <c r="N249" s="49"/>
      <c r="O249" s="49"/>
    </row>
    <row r="250" spans="1:15">
      <c r="A250" s="32">
        <v>243</v>
      </c>
      <c r="B250" s="49"/>
      <c r="C250" s="49"/>
      <c r="D250" s="49"/>
      <c r="E250" s="78"/>
      <c r="F250" s="78"/>
      <c r="G250" s="51"/>
      <c r="H250" s="79"/>
      <c r="I250" s="80"/>
      <c r="J250" s="152" t="e">
        <f t="shared" si="0"/>
        <v>#DIV/0!</v>
      </c>
      <c r="K250" s="50"/>
      <c r="L250" s="50"/>
      <c r="M250" s="49"/>
      <c r="N250" s="49"/>
      <c r="O250" s="49"/>
    </row>
    <row r="251" spans="1:15">
      <c r="A251" s="32">
        <v>244</v>
      </c>
      <c r="B251" s="49"/>
      <c r="C251" s="49"/>
      <c r="D251" s="49"/>
      <c r="E251" s="78"/>
      <c r="F251" s="78"/>
      <c r="G251" s="51"/>
      <c r="H251" s="79"/>
      <c r="I251" s="80"/>
      <c r="J251" s="152" t="e">
        <f t="shared" si="0"/>
        <v>#DIV/0!</v>
      </c>
      <c r="K251" s="50"/>
      <c r="L251" s="50"/>
      <c r="M251" s="49"/>
      <c r="N251" s="49"/>
      <c r="O251" s="49"/>
    </row>
    <row r="252" spans="1:15">
      <c r="A252" s="32">
        <v>245</v>
      </c>
      <c r="B252" s="49"/>
      <c r="C252" s="49"/>
      <c r="D252" s="49"/>
      <c r="E252" s="78"/>
      <c r="F252" s="78"/>
      <c r="G252" s="51"/>
      <c r="H252" s="79"/>
      <c r="I252" s="80"/>
      <c r="J252" s="139" t="e">
        <f t="shared" si="0"/>
        <v>#DIV/0!</v>
      </c>
      <c r="K252" s="50"/>
      <c r="L252" s="50"/>
      <c r="M252" s="49"/>
      <c r="N252" s="49"/>
      <c r="O252" s="49"/>
    </row>
    <row r="253" spans="1:15">
      <c r="A253" s="73">
        <v>246</v>
      </c>
      <c r="B253" s="49"/>
      <c r="C253" s="49"/>
      <c r="D253" s="49"/>
      <c r="E253" s="78"/>
      <c r="F253" s="78"/>
      <c r="G253" s="51"/>
      <c r="H253" s="79"/>
      <c r="I253" s="80"/>
      <c r="J253" s="152" t="e">
        <f t="shared" si="0"/>
        <v>#DIV/0!</v>
      </c>
      <c r="K253" s="50"/>
      <c r="L253" s="50"/>
      <c r="M253" s="49"/>
      <c r="N253" s="49"/>
      <c r="O253" s="49"/>
    </row>
    <row r="254" spans="1:15">
      <c r="A254" s="73">
        <v>247</v>
      </c>
      <c r="B254" s="49"/>
      <c r="C254" s="49"/>
      <c r="D254" s="49"/>
      <c r="E254" s="78"/>
      <c r="F254" s="78"/>
      <c r="G254" s="51"/>
      <c r="H254" s="79"/>
      <c r="I254" s="80"/>
      <c r="J254" s="152" t="e">
        <f t="shared" ref="J254:J317" si="1">H254/I254</f>
        <v>#DIV/0!</v>
      </c>
      <c r="K254" s="50"/>
      <c r="L254" s="50"/>
      <c r="M254" s="49"/>
      <c r="N254" s="49"/>
      <c r="O254" s="49"/>
    </row>
    <row r="255" spans="1:15">
      <c r="A255" s="32">
        <v>248</v>
      </c>
      <c r="B255" s="49"/>
      <c r="C255" s="49"/>
      <c r="D255" s="49"/>
      <c r="E255" s="78"/>
      <c r="F255" s="78"/>
      <c r="G255" s="51"/>
      <c r="H255" s="79"/>
      <c r="I255" s="80"/>
      <c r="J255" s="139" t="e">
        <f t="shared" si="1"/>
        <v>#DIV/0!</v>
      </c>
      <c r="K255" s="50"/>
      <c r="L255" s="50"/>
      <c r="M255" s="49"/>
      <c r="N255" s="49"/>
      <c r="O255" s="49"/>
    </row>
    <row r="256" spans="1:15">
      <c r="A256" s="32">
        <v>249</v>
      </c>
      <c r="B256" s="49"/>
      <c r="C256" s="49"/>
      <c r="D256" s="49"/>
      <c r="E256" s="78"/>
      <c r="F256" s="78"/>
      <c r="G256" s="51"/>
      <c r="H256" s="79"/>
      <c r="I256" s="80"/>
      <c r="J256" s="152" t="e">
        <f t="shared" si="1"/>
        <v>#DIV/0!</v>
      </c>
      <c r="K256" s="50"/>
      <c r="L256" s="50"/>
      <c r="M256" s="49"/>
      <c r="N256" s="49"/>
      <c r="O256" s="49"/>
    </row>
    <row r="257" spans="1:15">
      <c r="A257" s="32">
        <v>250</v>
      </c>
      <c r="B257" s="49"/>
      <c r="C257" s="49"/>
      <c r="D257" s="49"/>
      <c r="E257" s="78"/>
      <c r="F257" s="78"/>
      <c r="G257" s="51"/>
      <c r="H257" s="79"/>
      <c r="I257" s="80"/>
      <c r="J257" s="152" t="e">
        <f t="shared" si="1"/>
        <v>#DIV/0!</v>
      </c>
      <c r="K257" s="50"/>
      <c r="L257" s="50"/>
      <c r="M257" s="49"/>
      <c r="N257" s="49"/>
      <c r="O257" s="49"/>
    </row>
    <row r="258" spans="1:15">
      <c r="A258" s="73">
        <v>251</v>
      </c>
      <c r="B258" s="49"/>
      <c r="C258" s="49"/>
      <c r="D258" s="49"/>
      <c r="E258" s="78"/>
      <c r="F258" s="78"/>
      <c r="G258" s="51"/>
      <c r="H258" s="79"/>
      <c r="I258" s="80"/>
      <c r="J258" s="139" t="e">
        <f t="shared" si="1"/>
        <v>#DIV/0!</v>
      </c>
      <c r="K258" s="50"/>
      <c r="L258" s="50"/>
      <c r="M258" s="49"/>
      <c r="N258" s="49"/>
      <c r="O258" s="49"/>
    </row>
    <row r="259" spans="1:15">
      <c r="A259" s="73">
        <v>252</v>
      </c>
      <c r="B259" s="49"/>
      <c r="C259" s="49"/>
      <c r="D259" s="49"/>
      <c r="E259" s="78"/>
      <c r="F259" s="78"/>
      <c r="G259" s="51"/>
      <c r="H259" s="79"/>
      <c r="I259" s="80"/>
      <c r="J259" s="152" t="e">
        <f t="shared" si="1"/>
        <v>#DIV/0!</v>
      </c>
      <c r="K259" s="50"/>
      <c r="L259" s="50"/>
      <c r="M259" s="49"/>
      <c r="N259" s="49"/>
      <c r="O259" s="49"/>
    </row>
    <row r="260" spans="1:15">
      <c r="A260" s="32">
        <v>253</v>
      </c>
      <c r="B260" s="49"/>
      <c r="C260" s="49"/>
      <c r="D260" s="49"/>
      <c r="E260" s="78"/>
      <c r="F260" s="78"/>
      <c r="G260" s="51"/>
      <c r="H260" s="79"/>
      <c r="I260" s="80"/>
      <c r="J260" s="152" t="e">
        <f t="shared" si="1"/>
        <v>#DIV/0!</v>
      </c>
      <c r="K260" s="50"/>
      <c r="L260" s="50"/>
      <c r="M260" s="49"/>
      <c r="N260" s="49"/>
      <c r="O260" s="49"/>
    </row>
    <row r="261" spans="1:15">
      <c r="A261" s="32">
        <v>254</v>
      </c>
      <c r="B261" s="49"/>
      <c r="C261" s="49"/>
      <c r="D261" s="49"/>
      <c r="E261" s="78"/>
      <c r="F261" s="78"/>
      <c r="G261" s="51"/>
      <c r="H261" s="79"/>
      <c r="I261" s="80"/>
      <c r="J261" s="139" t="e">
        <f t="shared" si="1"/>
        <v>#DIV/0!</v>
      </c>
      <c r="K261" s="50"/>
      <c r="L261" s="50"/>
      <c r="M261" s="49"/>
      <c r="N261" s="49"/>
      <c r="O261" s="49"/>
    </row>
    <row r="262" spans="1:15">
      <c r="A262" s="32">
        <v>255</v>
      </c>
      <c r="B262" s="49"/>
      <c r="C262" s="49"/>
      <c r="D262" s="49"/>
      <c r="E262" s="78"/>
      <c r="F262" s="78"/>
      <c r="G262" s="51"/>
      <c r="H262" s="79"/>
      <c r="I262" s="80"/>
      <c r="J262" s="152" t="e">
        <f t="shared" si="1"/>
        <v>#DIV/0!</v>
      </c>
      <c r="K262" s="50"/>
      <c r="L262" s="50"/>
      <c r="M262" s="49"/>
      <c r="N262" s="49"/>
      <c r="O262" s="49"/>
    </row>
    <row r="263" spans="1:15">
      <c r="A263" s="73">
        <v>256</v>
      </c>
      <c r="B263" s="49"/>
      <c r="C263" s="49"/>
      <c r="D263" s="49"/>
      <c r="E263" s="78"/>
      <c r="F263" s="78"/>
      <c r="G263" s="51"/>
      <c r="H263" s="79"/>
      <c r="I263" s="80"/>
      <c r="J263" s="152" t="e">
        <f t="shared" si="1"/>
        <v>#DIV/0!</v>
      </c>
      <c r="K263" s="50"/>
      <c r="L263" s="50"/>
      <c r="M263" s="49"/>
      <c r="N263" s="49"/>
      <c r="O263" s="49"/>
    </row>
    <row r="264" spans="1:15">
      <c r="A264" s="73">
        <v>257</v>
      </c>
      <c r="B264" s="49"/>
      <c r="C264" s="49"/>
      <c r="D264" s="49"/>
      <c r="E264" s="78"/>
      <c r="F264" s="78"/>
      <c r="G264" s="51"/>
      <c r="H264" s="79"/>
      <c r="I264" s="80"/>
      <c r="J264" s="139" t="e">
        <f t="shared" si="1"/>
        <v>#DIV/0!</v>
      </c>
      <c r="K264" s="50"/>
      <c r="L264" s="50"/>
      <c r="M264" s="49"/>
      <c r="N264" s="49"/>
      <c r="O264" s="49"/>
    </row>
    <row r="265" spans="1:15">
      <c r="A265" s="32">
        <v>258</v>
      </c>
      <c r="B265" s="49"/>
      <c r="C265" s="49"/>
      <c r="D265" s="49"/>
      <c r="E265" s="78"/>
      <c r="F265" s="78"/>
      <c r="G265" s="51"/>
      <c r="H265" s="79"/>
      <c r="I265" s="80"/>
      <c r="J265" s="152" t="e">
        <f t="shared" si="1"/>
        <v>#DIV/0!</v>
      </c>
      <c r="K265" s="50"/>
      <c r="L265" s="50"/>
      <c r="M265" s="49"/>
      <c r="N265" s="49"/>
      <c r="O265" s="49"/>
    </row>
    <row r="266" spans="1:15">
      <c r="A266" s="32">
        <v>259</v>
      </c>
      <c r="B266" s="49"/>
      <c r="C266" s="49"/>
      <c r="D266" s="49"/>
      <c r="E266" s="78"/>
      <c r="F266" s="78"/>
      <c r="G266" s="51"/>
      <c r="H266" s="79"/>
      <c r="I266" s="80"/>
      <c r="J266" s="152" t="e">
        <f t="shared" si="1"/>
        <v>#DIV/0!</v>
      </c>
      <c r="K266" s="50"/>
      <c r="L266" s="50"/>
      <c r="M266" s="49"/>
      <c r="N266" s="49"/>
      <c r="O266" s="49"/>
    </row>
    <row r="267" spans="1:15">
      <c r="A267" s="32">
        <v>260</v>
      </c>
      <c r="B267" s="49"/>
      <c r="C267" s="49"/>
      <c r="D267" s="49"/>
      <c r="E267" s="78"/>
      <c r="F267" s="78"/>
      <c r="G267" s="51"/>
      <c r="H267" s="79"/>
      <c r="I267" s="80"/>
      <c r="J267" s="139" t="e">
        <f t="shared" si="1"/>
        <v>#DIV/0!</v>
      </c>
      <c r="K267" s="50"/>
      <c r="L267" s="50"/>
      <c r="M267" s="49"/>
      <c r="N267" s="49"/>
      <c r="O267" s="49"/>
    </row>
    <row r="268" spans="1:15">
      <c r="A268" s="73">
        <v>261</v>
      </c>
      <c r="B268" s="49"/>
      <c r="C268" s="49"/>
      <c r="D268" s="49"/>
      <c r="E268" s="78"/>
      <c r="F268" s="78"/>
      <c r="G268" s="51"/>
      <c r="H268" s="79"/>
      <c r="I268" s="80"/>
      <c r="J268" s="152" t="e">
        <f t="shared" si="1"/>
        <v>#DIV/0!</v>
      </c>
      <c r="K268" s="50"/>
      <c r="L268" s="50"/>
      <c r="M268" s="49"/>
      <c r="N268" s="49"/>
      <c r="O268" s="49"/>
    </row>
    <row r="269" spans="1:15">
      <c r="A269" s="73">
        <v>262</v>
      </c>
      <c r="B269" s="49"/>
      <c r="C269" s="49"/>
      <c r="D269" s="49"/>
      <c r="E269" s="78"/>
      <c r="F269" s="78"/>
      <c r="G269" s="51"/>
      <c r="H269" s="79"/>
      <c r="I269" s="80"/>
      <c r="J269" s="152" t="e">
        <f t="shared" si="1"/>
        <v>#DIV/0!</v>
      </c>
      <c r="K269" s="50"/>
      <c r="L269" s="50"/>
      <c r="M269" s="49"/>
      <c r="N269" s="49"/>
      <c r="O269" s="49"/>
    </row>
    <row r="270" spans="1:15">
      <c r="A270" s="32">
        <v>263</v>
      </c>
      <c r="B270" s="49"/>
      <c r="C270" s="49"/>
      <c r="D270" s="49"/>
      <c r="E270" s="78"/>
      <c r="F270" s="78"/>
      <c r="G270" s="51"/>
      <c r="H270" s="79"/>
      <c r="I270" s="80"/>
      <c r="J270" s="139" t="e">
        <f t="shared" si="1"/>
        <v>#DIV/0!</v>
      </c>
      <c r="K270" s="50"/>
      <c r="L270" s="50"/>
      <c r="M270" s="49"/>
      <c r="N270" s="49"/>
      <c r="O270" s="49"/>
    </row>
    <row r="271" spans="1:15">
      <c r="A271" s="32">
        <v>264</v>
      </c>
      <c r="B271" s="49"/>
      <c r="C271" s="49"/>
      <c r="D271" s="49"/>
      <c r="E271" s="78"/>
      <c r="F271" s="78"/>
      <c r="G271" s="51"/>
      <c r="H271" s="79"/>
      <c r="I271" s="80"/>
      <c r="J271" s="152" t="e">
        <f t="shared" si="1"/>
        <v>#DIV/0!</v>
      </c>
      <c r="K271" s="50"/>
      <c r="L271" s="50"/>
      <c r="M271" s="49"/>
      <c r="N271" s="49"/>
      <c r="O271" s="49"/>
    </row>
    <row r="272" spans="1:15">
      <c r="A272" s="32">
        <v>265</v>
      </c>
      <c r="B272" s="49"/>
      <c r="C272" s="49"/>
      <c r="D272" s="49"/>
      <c r="E272" s="78"/>
      <c r="F272" s="78"/>
      <c r="G272" s="51"/>
      <c r="H272" s="79"/>
      <c r="I272" s="80"/>
      <c r="J272" s="152" t="e">
        <f t="shared" si="1"/>
        <v>#DIV/0!</v>
      </c>
      <c r="K272" s="50"/>
      <c r="L272" s="50"/>
      <c r="M272" s="49"/>
      <c r="N272" s="49"/>
      <c r="O272" s="49"/>
    </row>
    <row r="273" spans="1:15">
      <c r="A273" s="73">
        <v>266</v>
      </c>
      <c r="B273" s="49"/>
      <c r="C273" s="49"/>
      <c r="D273" s="49"/>
      <c r="E273" s="78"/>
      <c r="F273" s="78"/>
      <c r="G273" s="51"/>
      <c r="H273" s="79"/>
      <c r="I273" s="80"/>
      <c r="J273" s="139" t="e">
        <f t="shared" si="1"/>
        <v>#DIV/0!</v>
      </c>
      <c r="K273" s="50"/>
      <c r="L273" s="50"/>
      <c r="M273" s="49"/>
      <c r="N273" s="49"/>
      <c r="O273" s="49"/>
    </row>
    <row r="274" spans="1:15">
      <c r="A274" s="73">
        <v>267</v>
      </c>
      <c r="B274" s="49"/>
      <c r="C274" s="49"/>
      <c r="D274" s="49"/>
      <c r="E274" s="78"/>
      <c r="F274" s="78"/>
      <c r="G274" s="51"/>
      <c r="H274" s="79"/>
      <c r="I274" s="80"/>
      <c r="J274" s="152" t="e">
        <f t="shared" si="1"/>
        <v>#DIV/0!</v>
      </c>
      <c r="K274" s="50"/>
      <c r="L274" s="50"/>
      <c r="M274" s="49"/>
      <c r="N274" s="49"/>
      <c r="O274" s="49"/>
    </row>
    <row r="275" spans="1:15">
      <c r="A275" s="32">
        <v>268</v>
      </c>
      <c r="B275" s="49"/>
      <c r="C275" s="49"/>
      <c r="D275" s="49"/>
      <c r="E275" s="78"/>
      <c r="F275" s="78"/>
      <c r="G275" s="51"/>
      <c r="H275" s="79"/>
      <c r="I275" s="80"/>
      <c r="J275" s="152" t="e">
        <f t="shared" si="1"/>
        <v>#DIV/0!</v>
      </c>
      <c r="K275" s="50"/>
      <c r="L275" s="50"/>
      <c r="M275" s="49"/>
      <c r="N275" s="49"/>
      <c r="O275" s="49"/>
    </row>
    <row r="276" spans="1:15">
      <c r="A276" s="32">
        <v>269</v>
      </c>
      <c r="B276" s="49"/>
      <c r="C276" s="49"/>
      <c r="D276" s="49"/>
      <c r="E276" s="78"/>
      <c r="F276" s="78"/>
      <c r="G276" s="51"/>
      <c r="H276" s="79"/>
      <c r="I276" s="80"/>
      <c r="J276" s="139" t="e">
        <f t="shared" si="1"/>
        <v>#DIV/0!</v>
      </c>
      <c r="K276" s="50"/>
      <c r="L276" s="50"/>
      <c r="M276" s="49"/>
      <c r="N276" s="49"/>
      <c r="O276" s="49"/>
    </row>
    <row r="277" spans="1:15">
      <c r="A277" s="32">
        <v>270</v>
      </c>
      <c r="B277" s="49"/>
      <c r="C277" s="49"/>
      <c r="D277" s="49"/>
      <c r="E277" s="78"/>
      <c r="F277" s="78"/>
      <c r="G277" s="51"/>
      <c r="H277" s="79"/>
      <c r="I277" s="80"/>
      <c r="J277" s="152" t="e">
        <f t="shared" si="1"/>
        <v>#DIV/0!</v>
      </c>
      <c r="K277" s="50"/>
      <c r="L277" s="50"/>
      <c r="M277" s="49"/>
      <c r="N277" s="49"/>
      <c r="O277" s="49"/>
    </row>
    <row r="278" spans="1:15">
      <c r="A278" s="73">
        <v>271</v>
      </c>
      <c r="B278" s="49"/>
      <c r="C278" s="49"/>
      <c r="D278" s="49"/>
      <c r="E278" s="78"/>
      <c r="F278" s="78"/>
      <c r="G278" s="51"/>
      <c r="H278" s="79"/>
      <c r="I278" s="80"/>
      <c r="J278" s="152" t="e">
        <f t="shared" si="1"/>
        <v>#DIV/0!</v>
      </c>
      <c r="K278" s="50"/>
      <c r="L278" s="50"/>
      <c r="M278" s="49"/>
      <c r="N278" s="49"/>
      <c r="O278" s="49"/>
    </row>
    <row r="279" spans="1:15">
      <c r="A279" s="73">
        <v>272</v>
      </c>
      <c r="B279" s="49"/>
      <c r="C279" s="49"/>
      <c r="D279" s="49"/>
      <c r="E279" s="78"/>
      <c r="F279" s="78"/>
      <c r="G279" s="51"/>
      <c r="H279" s="79"/>
      <c r="I279" s="80"/>
      <c r="J279" s="139" t="e">
        <f t="shared" si="1"/>
        <v>#DIV/0!</v>
      </c>
      <c r="K279" s="50"/>
      <c r="L279" s="50"/>
      <c r="M279" s="49"/>
      <c r="N279" s="49"/>
      <c r="O279" s="49"/>
    </row>
    <row r="280" spans="1:15">
      <c r="A280" s="32">
        <v>273</v>
      </c>
      <c r="B280" s="49"/>
      <c r="C280" s="49"/>
      <c r="D280" s="49"/>
      <c r="E280" s="78"/>
      <c r="F280" s="78"/>
      <c r="G280" s="51"/>
      <c r="H280" s="79"/>
      <c r="I280" s="80"/>
      <c r="J280" s="152" t="e">
        <f t="shared" si="1"/>
        <v>#DIV/0!</v>
      </c>
      <c r="K280" s="50"/>
      <c r="L280" s="50"/>
      <c r="M280" s="49"/>
      <c r="N280" s="49"/>
      <c r="O280" s="49"/>
    </row>
    <row r="281" spans="1:15">
      <c r="A281" s="32">
        <v>274</v>
      </c>
      <c r="B281" s="49"/>
      <c r="C281" s="49"/>
      <c r="D281" s="49"/>
      <c r="E281" s="78"/>
      <c r="F281" s="78"/>
      <c r="G281" s="51"/>
      <c r="H281" s="79"/>
      <c r="I281" s="80"/>
      <c r="J281" s="152" t="e">
        <f t="shared" si="1"/>
        <v>#DIV/0!</v>
      </c>
      <c r="K281" s="50"/>
      <c r="L281" s="50"/>
      <c r="M281" s="49"/>
      <c r="N281" s="49"/>
      <c r="O281" s="49"/>
    </row>
    <row r="282" spans="1:15">
      <c r="A282" s="32">
        <v>275</v>
      </c>
      <c r="B282" s="49"/>
      <c r="C282" s="49"/>
      <c r="D282" s="49"/>
      <c r="E282" s="78"/>
      <c r="F282" s="78"/>
      <c r="G282" s="51"/>
      <c r="H282" s="79"/>
      <c r="I282" s="80"/>
      <c r="J282" s="139" t="e">
        <f t="shared" si="1"/>
        <v>#DIV/0!</v>
      </c>
      <c r="K282" s="50"/>
      <c r="L282" s="50"/>
      <c r="M282" s="49"/>
      <c r="N282" s="49"/>
      <c r="O282" s="49"/>
    </row>
    <row r="283" spans="1:15">
      <c r="A283" s="73">
        <v>276</v>
      </c>
      <c r="B283" s="49"/>
      <c r="C283" s="49"/>
      <c r="D283" s="49"/>
      <c r="E283" s="78"/>
      <c r="F283" s="78"/>
      <c r="G283" s="51"/>
      <c r="H283" s="79"/>
      <c r="I283" s="80"/>
      <c r="J283" s="152" t="e">
        <f t="shared" si="1"/>
        <v>#DIV/0!</v>
      </c>
      <c r="K283" s="50"/>
      <c r="L283" s="50"/>
      <c r="M283" s="49"/>
      <c r="N283" s="49"/>
      <c r="O283" s="49"/>
    </row>
    <row r="284" spans="1:15">
      <c r="A284" s="73">
        <v>277</v>
      </c>
      <c r="B284" s="49"/>
      <c r="C284" s="49"/>
      <c r="D284" s="49"/>
      <c r="E284" s="78"/>
      <c r="F284" s="78"/>
      <c r="G284" s="51"/>
      <c r="H284" s="79"/>
      <c r="I284" s="80"/>
      <c r="J284" s="152" t="e">
        <f t="shared" si="1"/>
        <v>#DIV/0!</v>
      </c>
      <c r="K284" s="50"/>
      <c r="L284" s="50"/>
      <c r="M284" s="49"/>
      <c r="N284" s="49"/>
      <c r="O284" s="49"/>
    </row>
    <row r="285" spans="1:15">
      <c r="A285" s="32">
        <v>278</v>
      </c>
      <c r="B285" s="49"/>
      <c r="C285" s="49"/>
      <c r="D285" s="49"/>
      <c r="E285" s="78"/>
      <c r="F285" s="78"/>
      <c r="G285" s="51"/>
      <c r="H285" s="79"/>
      <c r="I285" s="80"/>
      <c r="J285" s="139" t="e">
        <f t="shared" si="1"/>
        <v>#DIV/0!</v>
      </c>
      <c r="K285" s="50"/>
      <c r="L285" s="50"/>
      <c r="M285" s="49"/>
      <c r="N285" s="49"/>
      <c r="O285" s="49"/>
    </row>
    <row r="286" spans="1:15">
      <c r="A286" s="32">
        <v>279</v>
      </c>
      <c r="B286" s="49"/>
      <c r="C286" s="49"/>
      <c r="D286" s="49"/>
      <c r="E286" s="78"/>
      <c r="F286" s="78"/>
      <c r="G286" s="51"/>
      <c r="H286" s="79"/>
      <c r="I286" s="80"/>
      <c r="J286" s="152" t="e">
        <f t="shared" si="1"/>
        <v>#DIV/0!</v>
      </c>
      <c r="K286" s="50"/>
      <c r="L286" s="50"/>
      <c r="M286" s="49"/>
      <c r="N286" s="49"/>
      <c r="O286" s="49"/>
    </row>
    <row r="287" spans="1:15">
      <c r="A287" s="32">
        <v>280</v>
      </c>
      <c r="B287" s="49"/>
      <c r="C287" s="49"/>
      <c r="D287" s="49"/>
      <c r="E287" s="78"/>
      <c r="F287" s="78"/>
      <c r="G287" s="51"/>
      <c r="H287" s="79"/>
      <c r="I287" s="80"/>
      <c r="J287" s="152" t="e">
        <f t="shared" si="1"/>
        <v>#DIV/0!</v>
      </c>
      <c r="K287" s="50"/>
      <c r="L287" s="50"/>
      <c r="M287" s="49"/>
      <c r="N287" s="49"/>
      <c r="O287" s="49"/>
    </row>
    <row r="288" spans="1:15">
      <c r="A288" s="73">
        <v>281</v>
      </c>
      <c r="B288" s="49"/>
      <c r="C288" s="49"/>
      <c r="D288" s="49"/>
      <c r="E288" s="78"/>
      <c r="F288" s="78"/>
      <c r="G288" s="51"/>
      <c r="H288" s="79"/>
      <c r="I288" s="80"/>
      <c r="J288" s="139" t="e">
        <f t="shared" si="1"/>
        <v>#DIV/0!</v>
      </c>
      <c r="K288" s="50"/>
      <c r="L288" s="50"/>
      <c r="M288" s="49"/>
      <c r="N288" s="49"/>
      <c r="O288" s="49"/>
    </row>
    <row r="289" spans="1:15">
      <c r="A289" s="73">
        <v>282</v>
      </c>
      <c r="B289" s="49"/>
      <c r="C289" s="49"/>
      <c r="D289" s="49"/>
      <c r="E289" s="78"/>
      <c r="F289" s="78"/>
      <c r="G289" s="51"/>
      <c r="H289" s="79"/>
      <c r="I289" s="80"/>
      <c r="J289" s="152" t="e">
        <f t="shared" si="1"/>
        <v>#DIV/0!</v>
      </c>
      <c r="K289" s="50"/>
      <c r="L289" s="50"/>
      <c r="M289" s="49"/>
      <c r="N289" s="49"/>
      <c r="O289" s="49"/>
    </row>
    <row r="290" spans="1:15">
      <c r="A290" s="32">
        <v>283</v>
      </c>
      <c r="B290" s="49"/>
      <c r="C290" s="49"/>
      <c r="D290" s="49"/>
      <c r="E290" s="78"/>
      <c r="F290" s="78"/>
      <c r="G290" s="51"/>
      <c r="H290" s="79"/>
      <c r="I290" s="80"/>
      <c r="J290" s="152" t="e">
        <f t="shared" si="1"/>
        <v>#DIV/0!</v>
      </c>
      <c r="K290" s="50"/>
      <c r="L290" s="50"/>
      <c r="M290" s="49"/>
      <c r="N290" s="49"/>
      <c r="O290" s="49"/>
    </row>
    <row r="291" spans="1:15">
      <c r="A291" s="32">
        <v>284</v>
      </c>
      <c r="B291" s="49"/>
      <c r="C291" s="49"/>
      <c r="D291" s="49"/>
      <c r="E291" s="78"/>
      <c r="F291" s="78"/>
      <c r="G291" s="51"/>
      <c r="H291" s="79"/>
      <c r="I291" s="80"/>
      <c r="J291" s="139" t="e">
        <f t="shared" si="1"/>
        <v>#DIV/0!</v>
      </c>
      <c r="K291" s="50"/>
      <c r="L291" s="50"/>
      <c r="M291" s="49"/>
      <c r="N291" s="49"/>
      <c r="O291" s="49"/>
    </row>
    <row r="292" spans="1:15">
      <c r="A292" s="32">
        <v>285</v>
      </c>
      <c r="B292" s="49"/>
      <c r="C292" s="49"/>
      <c r="D292" s="49"/>
      <c r="E292" s="78"/>
      <c r="F292" s="78"/>
      <c r="G292" s="51"/>
      <c r="H292" s="79"/>
      <c r="I292" s="80"/>
      <c r="J292" s="152" t="e">
        <f t="shared" si="1"/>
        <v>#DIV/0!</v>
      </c>
      <c r="K292" s="50"/>
      <c r="L292" s="50"/>
      <c r="M292" s="49"/>
      <c r="N292" s="49"/>
      <c r="O292" s="49"/>
    </row>
    <row r="293" spans="1:15">
      <c r="A293" s="73">
        <v>286</v>
      </c>
      <c r="B293" s="49"/>
      <c r="C293" s="49"/>
      <c r="D293" s="49"/>
      <c r="E293" s="78"/>
      <c r="F293" s="78"/>
      <c r="G293" s="51"/>
      <c r="H293" s="79"/>
      <c r="I293" s="80"/>
      <c r="J293" s="152" t="e">
        <f t="shared" si="1"/>
        <v>#DIV/0!</v>
      </c>
      <c r="K293" s="50"/>
      <c r="L293" s="50"/>
      <c r="M293" s="49"/>
      <c r="N293" s="49"/>
      <c r="O293" s="49"/>
    </row>
    <row r="294" spans="1:15">
      <c r="A294" s="73">
        <v>287</v>
      </c>
      <c r="B294" s="49"/>
      <c r="C294" s="49"/>
      <c r="D294" s="49"/>
      <c r="E294" s="78"/>
      <c r="F294" s="78"/>
      <c r="G294" s="51"/>
      <c r="H294" s="79"/>
      <c r="I294" s="80"/>
      <c r="J294" s="139" t="e">
        <f t="shared" si="1"/>
        <v>#DIV/0!</v>
      </c>
      <c r="K294" s="50"/>
      <c r="L294" s="50"/>
      <c r="M294" s="49"/>
      <c r="N294" s="49"/>
      <c r="O294" s="49"/>
    </row>
    <row r="295" spans="1:15">
      <c r="A295" s="32">
        <v>288</v>
      </c>
      <c r="B295" s="49"/>
      <c r="C295" s="49"/>
      <c r="D295" s="49"/>
      <c r="E295" s="78"/>
      <c r="F295" s="78"/>
      <c r="G295" s="51"/>
      <c r="H295" s="79"/>
      <c r="I295" s="80"/>
      <c r="J295" s="152" t="e">
        <f t="shared" si="1"/>
        <v>#DIV/0!</v>
      </c>
      <c r="K295" s="50"/>
      <c r="L295" s="50"/>
      <c r="M295" s="49"/>
      <c r="N295" s="49"/>
      <c r="O295" s="49"/>
    </row>
    <row r="296" spans="1:15">
      <c r="A296" s="32">
        <v>289</v>
      </c>
      <c r="B296" s="49"/>
      <c r="C296" s="49"/>
      <c r="D296" s="49"/>
      <c r="E296" s="78"/>
      <c r="F296" s="78"/>
      <c r="G296" s="51"/>
      <c r="H296" s="79"/>
      <c r="I296" s="80"/>
      <c r="J296" s="152" t="e">
        <f t="shared" si="1"/>
        <v>#DIV/0!</v>
      </c>
      <c r="K296" s="50"/>
      <c r="L296" s="50"/>
      <c r="M296" s="49"/>
      <c r="N296" s="49"/>
      <c r="O296" s="49"/>
    </row>
    <row r="297" spans="1:15">
      <c r="A297" s="32">
        <v>290</v>
      </c>
      <c r="B297" s="49"/>
      <c r="C297" s="49"/>
      <c r="D297" s="49"/>
      <c r="E297" s="78"/>
      <c r="F297" s="78"/>
      <c r="G297" s="51"/>
      <c r="H297" s="79"/>
      <c r="I297" s="80"/>
      <c r="J297" s="139" t="e">
        <f t="shared" si="1"/>
        <v>#DIV/0!</v>
      </c>
      <c r="K297" s="50"/>
      <c r="L297" s="50"/>
      <c r="M297" s="49"/>
      <c r="N297" s="49"/>
      <c r="O297" s="49"/>
    </row>
    <row r="298" spans="1:15">
      <c r="A298" s="73">
        <v>291</v>
      </c>
      <c r="B298" s="49"/>
      <c r="C298" s="49"/>
      <c r="D298" s="49"/>
      <c r="E298" s="78"/>
      <c r="F298" s="78"/>
      <c r="G298" s="51"/>
      <c r="H298" s="79"/>
      <c r="I298" s="80"/>
      <c r="J298" s="152" t="e">
        <f t="shared" si="1"/>
        <v>#DIV/0!</v>
      </c>
      <c r="K298" s="50"/>
      <c r="L298" s="50"/>
      <c r="M298" s="49"/>
      <c r="N298" s="49"/>
      <c r="O298" s="49"/>
    </row>
    <row r="299" spans="1:15">
      <c r="A299" s="73">
        <v>292</v>
      </c>
      <c r="B299" s="49"/>
      <c r="C299" s="49"/>
      <c r="D299" s="49"/>
      <c r="E299" s="78"/>
      <c r="F299" s="78"/>
      <c r="G299" s="51"/>
      <c r="H299" s="79"/>
      <c r="I299" s="80"/>
      <c r="J299" s="152" t="e">
        <f t="shared" si="1"/>
        <v>#DIV/0!</v>
      </c>
      <c r="K299" s="50"/>
      <c r="L299" s="50"/>
      <c r="M299" s="49"/>
      <c r="N299" s="49"/>
      <c r="O299" s="49"/>
    </row>
    <row r="300" spans="1:15">
      <c r="A300" s="32">
        <v>293</v>
      </c>
      <c r="B300" s="49"/>
      <c r="C300" s="49"/>
      <c r="D300" s="49"/>
      <c r="E300" s="78"/>
      <c r="F300" s="78"/>
      <c r="G300" s="51"/>
      <c r="H300" s="79"/>
      <c r="I300" s="80"/>
      <c r="J300" s="139" t="e">
        <f t="shared" si="1"/>
        <v>#DIV/0!</v>
      </c>
      <c r="K300" s="50"/>
      <c r="L300" s="50"/>
      <c r="M300" s="49"/>
      <c r="N300" s="49"/>
      <c r="O300" s="49"/>
    </row>
    <row r="301" spans="1:15">
      <c r="A301" s="32">
        <v>294</v>
      </c>
      <c r="B301" s="49"/>
      <c r="C301" s="49"/>
      <c r="D301" s="49"/>
      <c r="E301" s="78"/>
      <c r="F301" s="78"/>
      <c r="G301" s="51"/>
      <c r="H301" s="79"/>
      <c r="I301" s="80"/>
      <c r="J301" s="152" t="e">
        <f t="shared" si="1"/>
        <v>#DIV/0!</v>
      </c>
      <c r="K301" s="50"/>
      <c r="L301" s="50"/>
      <c r="M301" s="49"/>
      <c r="N301" s="49"/>
      <c r="O301" s="49"/>
    </row>
    <row r="302" spans="1:15">
      <c r="A302" s="32">
        <v>295</v>
      </c>
      <c r="B302" s="49"/>
      <c r="C302" s="49"/>
      <c r="D302" s="49"/>
      <c r="E302" s="78"/>
      <c r="F302" s="78"/>
      <c r="G302" s="51"/>
      <c r="H302" s="79"/>
      <c r="I302" s="80"/>
      <c r="J302" s="152" t="e">
        <f t="shared" si="1"/>
        <v>#DIV/0!</v>
      </c>
      <c r="K302" s="50"/>
      <c r="L302" s="50"/>
      <c r="M302" s="49"/>
      <c r="N302" s="49"/>
      <c r="O302" s="49"/>
    </row>
    <row r="303" spans="1:15">
      <c r="A303" s="73">
        <v>296</v>
      </c>
      <c r="B303" s="49"/>
      <c r="C303" s="49"/>
      <c r="D303" s="49"/>
      <c r="E303" s="78"/>
      <c r="F303" s="78"/>
      <c r="G303" s="51"/>
      <c r="H303" s="79"/>
      <c r="I303" s="80"/>
      <c r="J303" s="139" t="e">
        <f t="shared" si="1"/>
        <v>#DIV/0!</v>
      </c>
      <c r="K303" s="50"/>
      <c r="L303" s="50"/>
      <c r="M303" s="49"/>
      <c r="N303" s="49"/>
      <c r="O303" s="49"/>
    </row>
    <row r="304" spans="1:15">
      <c r="A304" s="73">
        <v>297</v>
      </c>
      <c r="B304" s="49"/>
      <c r="C304" s="49"/>
      <c r="D304" s="49"/>
      <c r="E304" s="78"/>
      <c r="F304" s="78"/>
      <c r="G304" s="51"/>
      <c r="H304" s="79"/>
      <c r="I304" s="80"/>
      <c r="J304" s="152" t="e">
        <f t="shared" si="1"/>
        <v>#DIV/0!</v>
      </c>
      <c r="K304" s="50"/>
      <c r="L304" s="50"/>
      <c r="M304" s="49"/>
      <c r="N304" s="49"/>
      <c r="O304" s="49"/>
    </row>
    <row r="305" spans="1:15">
      <c r="A305" s="32">
        <v>298</v>
      </c>
      <c r="B305" s="49"/>
      <c r="C305" s="49"/>
      <c r="D305" s="49"/>
      <c r="E305" s="78"/>
      <c r="F305" s="78"/>
      <c r="G305" s="51"/>
      <c r="H305" s="79"/>
      <c r="I305" s="80"/>
      <c r="J305" s="152" t="e">
        <f t="shared" si="1"/>
        <v>#DIV/0!</v>
      </c>
      <c r="K305" s="50"/>
      <c r="L305" s="50"/>
      <c r="M305" s="49"/>
      <c r="N305" s="49"/>
      <c r="O305" s="49"/>
    </row>
    <row r="306" spans="1:15">
      <c r="A306" s="32">
        <v>299</v>
      </c>
      <c r="B306" s="49"/>
      <c r="C306" s="49"/>
      <c r="D306" s="49"/>
      <c r="E306" s="78"/>
      <c r="F306" s="78"/>
      <c r="G306" s="51"/>
      <c r="H306" s="79"/>
      <c r="I306" s="80"/>
      <c r="J306" s="139" t="e">
        <f t="shared" si="1"/>
        <v>#DIV/0!</v>
      </c>
      <c r="K306" s="50"/>
      <c r="L306" s="50"/>
      <c r="M306" s="49"/>
      <c r="N306" s="49"/>
      <c r="O306" s="49"/>
    </row>
    <row r="307" spans="1:15">
      <c r="A307" s="32">
        <v>300</v>
      </c>
      <c r="B307" s="49"/>
      <c r="C307" s="49"/>
      <c r="D307" s="49"/>
      <c r="E307" s="78"/>
      <c r="F307" s="78"/>
      <c r="G307" s="51"/>
      <c r="H307" s="79"/>
      <c r="I307" s="80"/>
      <c r="J307" s="152" t="e">
        <f t="shared" si="1"/>
        <v>#DIV/0!</v>
      </c>
      <c r="K307" s="50"/>
      <c r="L307" s="50"/>
      <c r="M307" s="49"/>
      <c r="N307" s="49"/>
      <c r="O307" s="49"/>
    </row>
    <row r="308" spans="1:15">
      <c r="A308" s="73">
        <v>301</v>
      </c>
      <c r="B308" s="49"/>
      <c r="C308" s="49"/>
      <c r="D308" s="49"/>
      <c r="E308" s="78"/>
      <c r="F308" s="78"/>
      <c r="G308" s="51"/>
      <c r="H308" s="79"/>
      <c r="I308" s="80"/>
      <c r="J308" s="152" t="e">
        <f t="shared" si="1"/>
        <v>#DIV/0!</v>
      </c>
      <c r="K308" s="50"/>
      <c r="L308" s="50"/>
      <c r="M308" s="49"/>
      <c r="N308" s="49"/>
      <c r="O308" s="49"/>
    </row>
    <row r="309" spans="1:15">
      <c r="A309" s="73">
        <v>302</v>
      </c>
      <c r="B309" s="49"/>
      <c r="C309" s="49"/>
      <c r="D309" s="49"/>
      <c r="E309" s="78"/>
      <c r="F309" s="78"/>
      <c r="G309" s="51"/>
      <c r="H309" s="79"/>
      <c r="I309" s="80"/>
      <c r="J309" s="139" t="e">
        <f t="shared" si="1"/>
        <v>#DIV/0!</v>
      </c>
      <c r="K309" s="50"/>
      <c r="L309" s="50"/>
      <c r="M309" s="49"/>
      <c r="N309" s="49"/>
      <c r="O309" s="49"/>
    </row>
    <row r="310" spans="1:15">
      <c r="A310" s="32">
        <v>303</v>
      </c>
      <c r="B310" s="49"/>
      <c r="C310" s="49"/>
      <c r="D310" s="49"/>
      <c r="E310" s="78"/>
      <c r="F310" s="78"/>
      <c r="G310" s="51"/>
      <c r="H310" s="79"/>
      <c r="I310" s="80"/>
      <c r="J310" s="152" t="e">
        <f t="shared" si="1"/>
        <v>#DIV/0!</v>
      </c>
      <c r="K310" s="50"/>
      <c r="L310" s="50"/>
      <c r="M310" s="49"/>
      <c r="N310" s="49"/>
      <c r="O310" s="49"/>
    </row>
    <row r="311" spans="1:15">
      <c r="A311" s="32">
        <v>304</v>
      </c>
      <c r="B311" s="49"/>
      <c r="C311" s="49"/>
      <c r="D311" s="49"/>
      <c r="E311" s="78"/>
      <c r="F311" s="78"/>
      <c r="G311" s="51"/>
      <c r="H311" s="79"/>
      <c r="I311" s="80"/>
      <c r="J311" s="152" t="e">
        <f t="shared" si="1"/>
        <v>#DIV/0!</v>
      </c>
      <c r="K311" s="50"/>
      <c r="L311" s="50"/>
      <c r="M311" s="49"/>
      <c r="N311" s="49"/>
      <c r="O311" s="49"/>
    </row>
    <row r="312" spans="1:15">
      <c r="A312" s="32">
        <v>305</v>
      </c>
      <c r="B312" s="49"/>
      <c r="C312" s="49"/>
      <c r="D312" s="49"/>
      <c r="E312" s="78"/>
      <c r="F312" s="78"/>
      <c r="G312" s="51"/>
      <c r="H312" s="79"/>
      <c r="I312" s="80"/>
      <c r="J312" s="139" t="e">
        <f t="shared" si="1"/>
        <v>#DIV/0!</v>
      </c>
      <c r="K312" s="50"/>
      <c r="L312" s="50"/>
      <c r="M312" s="49"/>
      <c r="N312" s="49"/>
      <c r="O312" s="49"/>
    </row>
    <row r="313" spans="1:15">
      <c r="A313" s="73">
        <v>306</v>
      </c>
      <c r="B313" s="49"/>
      <c r="C313" s="49"/>
      <c r="D313" s="49"/>
      <c r="E313" s="78"/>
      <c r="F313" s="78"/>
      <c r="G313" s="51"/>
      <c r="H313" s="79"/>
      <c r="I313" s="80"/>
      <c r="J313" s="152" t="e">
        <f t="shared" si="1"/>
        <v>#DIV/0!</v>
      </c>
      <c r="K313" s="50"/>
      <c r="L313" s="50"/>
      <c r="M313" s="49"/>
      <c r="N313" s="49"/>
      <c r="O313" s="49"/>
    </row>
    <row r="314" spans="1:15">
      <c r="A314" s="73">
        <v>307</v>
      </c>
      <c r="B314" s="49"/>
      <c r="C314" s="49"/>
      <c r="D314" s="49"/>
      <c r="E314" s="78"/>
      <c r="F314" s="78"/>
      <c r="G314" s="51"/>
      <c r="H314" s="79"/>
      <c r="I314" s="80"/>
      <c r="J314" s="152" t="e">
        <f t="shared" si="1"/>
        <v>#DIV/0!</v>
      </c>
      <c r="K314" s="50"/>
      <c r="L314" s="50"/>
      <c r="M314" s="49"/>
      <c r="N314" s="49"/>
      <c r="O314" s="49"/>
    </row>
    <row r="315" spans="1:15">
      <c r="A315" s="32">
        <v>308</v>
      </c>
      <c r="B315" s="49"/>
      <c r="C315" s="49"/>
      <c r="D315" s="49"/>
      <c r="E315" s="78"/>
      <c r="F315" s="78"/>
      <c r="G315" s="51"/>
      <c r="H315" s="79"/>
      <c r="I315" s="80"/>
      <c r="J315" s="139" t="e">
        <f t="shared" si="1"/>
        <v>#DIV/0!</v>
      </c>
      <c r="K315" s="50"/>
      <c r="L315" s="50"/>
      <c r="M315" s="49"/>
      <c r="N315" s="49"/>
      <c r="O315" s="49"/>
    </row>
    <row r="316" spans="1:15">
      <c r="A316" s="32">
        <v>309</v>
      </c>
      <c r="B316" s="49"/>
      <c r="C316" s="49"/>
      <c r="D316" s="49"/>
      <c r="E316" s="78"/>
      <c r="F316" s="78"/>
      <c r="G316" s="51"/>
      <c r="H316" s="79"/>
      <c r="I316" s="80"/>
      <c r="J316" s="152" t="e">
        <f t="shared" si="1"/>
        <v>#DIV/0!</v>
      </c>
      <c r="K316" s="50"/>
      <c r="L316" s="50"/>
      <c r="M316" s="49"/>
      <c r="N316" s="49"/>
      <c r="O316" s="49"/>
    </row>
    <row r="317" spans="1:15">
      <c r="A317" s="32">
        <v>310</v>
      </c>
      <c r="B317" s="49"/>
      <c r="C317" s="49"/>
      <c r="D317" s="49"/>
      <c r="E317" s="78"/>
      <c r="F317" s="78"/>
      <c r="G317" s="51"/>
      <c r="H317" s="79"/>
      <c r="I317" s="80"/>
      <c r="J317" s="152" t="e">
        <f t="shared" si="1"/>
        <v>#DIV/0!</v>
      </c>
      <c r="K317" s="50"/>
      <c r="L317" s="50"/>
      <c r="M317" s="49"/>
      <c r="N317" s="49"/>
      <c r="O317" s="49"/>
    </row>
    <row r="318" spans="1:15">
      <c r="A318" s="73">
        <v>311</v>
      </c>
      <c r="B318" s="49"/>
      <c r="C318" s="49"/>
      <c r="D318" s="49"/>
      <c r="E318" s="78"/>
      <c r="F318" s="78"/>
      <c r="G318" s="51"/>
      <c r="H318" s="79"/>
      <c r="I318" s="80"/>
      <c r="J318" s="139" t="e">
        <f t="shared" ref="J318:J357" si="2">H318/I318</f>
        <v>#DIV/0!</v>
      </c>
      <c r="K318" s="50"/>
      <c r="L318" s="50"/>
      <c r="M318" s="49"/>
      <c r="N318" s="49"/>
      <c r="O318" s="49"/>
    </row>
    <row r="319" spans="1:15">
      <c r="A319" s="73">
        <v>312</v>
      </c>
      <c r="B319" s="49"/>
      <c r="C319" s="49"/>
      <c r="D319" s="49"/>
      <c r="E319" s="78"/>
      <c r="F319" s="78"/>
      <c r="G319" s="51"/>
      <c r="H319" s="79"/>
      <c r="I319" s="80"/>
      <c r="J319" s="152" t="e">
        <f t="shared" si="2"/>
        <v>#DIV/0!</v>
      </c>
      <c r="K319" s="50"/>
      <c r="L319" s="50"/>
      <c r="M319" s="49"/>
      <c r="N319" s="49"/>
      <c r="O319" s="49"/>
    </row>
    <row r="320" spans="1:15">
      <c r="A320" s="32">
        <v>313</v>
      </c>
      <c r="B320" s="49"/>
      <c r="C320" s="49"/>
      <c r="D320" s="49"/>
      <c r="E320" s="78"/>
      <c r="F320" s="78"/>
      <c r="G320" s="51"/>
      <c r="H320" s="79"/>
      <c r="I320" s="80"/>
      <c r="J320" s="152" t="e">
        <f t="shared" si="2"/>
        <v>#DIV/0!</v>
      </c>
      <c r="K320" s="50"/>
      <c r="L320" s="50"/>
      <c r="M320" s="49"/>
      <c r="N320" s="49"/>
      <c r="O320" s="49"/>
    </row>
    <row r="321" spans="1:15">
      <c r="A321" s="32">
        <v>314</v>
      </c>
      <c r="B321" s="49"/>
      <c r="C321" s="49"/>
      <c r="D321" s="49"/>
      <c r="E321" s="78"/>
      <c r="F321" s="78"/>
      <c r="G321" s="51"/>
      <c r="H321" s="79"/>
      <c r="I321" s="80"/>
      <c r="J321" s="139" t="e">
        <f t="shared" si="2"/>
        <v>#DIV/0!</v>
      </c>
      <c r="K321" s="50"/>
      <c r="L321" s="50"/>
      <c r="M321" s="49"/>
      <c r="N321" s="49"/>
      <c r="O321" s="49"/>
    </row>
    <row r="322" spans="1:15">
      <c r="A322" s="32">
        <v>315</v>
      </c>
      <c r="B322" s="49"/>
      <c r="C322" s="49"/>
      <c r="D322" s="49"/>
      <c r="E322" s="78"/>
      <c r="F322" s="78"/>
      <c r="G322" s="51"/>
      <c r="H322" s="79"/>
      <c r="I322" s="80"/>
      <c r="J322" s="152" t="e">
        <f t="shared" si="2"/>
        <v>#DIV/0!</v>
      </c>
      <c r="K322" s="50"/>
      <c r="L322" s="50"/>
      <c r="M322" s="49"/>
      <c r="N322" s="49"/>
      <c r="O322" s="49"/>
    </row>
    <row r="323" spans="1:15">
      <c r="A323" s="73">
        <v>316</v>
      </c>
      <c r="B323" s="49"/>
      <c r="C323" s="49"/>
      <c r="D323" s="49"/>
      <c r="E323" s="78"/>
      <c r="F323" s="78"/>
      <c r="G323" s="51"/>
      <c r="H323" s="79"/>
      <c r="I323" s="80"/>
      <c r="J323" s="152" t="e">
        <f t="shared" si="2"/>
        <v>#DIV/0!</v>
      </c>
      <c r="K323" s="50"/>
      <c r="L323" s="50"/>
      <c r="M323" s="49"/>
      <c r="N323" s="49"/>
      <c r="O323" s="49"/>
    </row>
    <row r="324" spans="1:15">
      <c r="A324" s="73">
        <v>317</v>
      </c>
      <c r="B324" s="49"/>
      <c r="C324" s="49"/>
      <c r="D324" s="49"/>
      <c r="E324" s="78"/>
      <c r="F324" s="78"/>
      <c r="G324" s="51"/>
      <c r="H324" s="79"/>
      <c r="I324" s="80"/>
      <c r="J324" s="139" t="e">
        <f t="shared" si="2"/>
        <v>#DIV/0!</v>
      </c>
      <c r="K324" s="50"/>
      <c r="L324" s="50"/>
      <c r="M324" s="49"/>
      <c r="N324" s="49"/>
      <c r="O324" s="49"/>
    </row>
    <row r="325" spans="1:15">
      <c r="A325" s="32">
        <v>318</v>
      </c>
      <c r="B325" s="49"/>
      <c r="C325" s="49"/>
      <c r="D325" s="49"/>
      <c r="E325" s="78"/>
      <c r="F325" s="78"/>
      <c r="G325" s="51"/>
      <c r="H325" s="79"/>
      <c r="I325" s="80"/>
      <c r="J325" s="152" t="e">
        <f t="shared" si="2"/>
        <v>#DIV/0!</v>
      </c>
      <c r="K325" s="50"/>
      <c r="L325" s="50"/>
      <c r="M325" s="49"/>
      <c r="N325" s="49"/>
      <c r="O325" s="49"/>
    </row>
    <row r="326" spans="1:15">
      <c r="A326" s="32">
        <v>319</v>
      </c>
      <c r="B326" s="49"/>
      <c r="C326" s="49"/>
      <c r="D326" s="49"/>
      <c r="E326" s="78"/>
      <c r="F326" s="78"/>
      <c r="G326" s="51"/>
      <c r="H326" s="79"/>
      <c r="I326" s="80"/>
      <c r="J326" s="152" t="e">
        <f t="shared" si="2"/>
        <v>#DIV/0!</v>
      </c>
      <c r="K326" s="50"/>
      <c r="L326" s="50"/>
      <c r="M326" s="49"/>
      <c r="N326" s="49"/>
      <c r="O326" s="49"/>
    </row>
    <row r="327" spans="1:15">
      <c r="A327" s="32">
        <v>320</v>
      </c>
      <c r="B327" s="49"/>
      <c r="C327" s="49"/>
      <c r="D327" s="49"/>
      <c r="E327" s="78"/>
      <c r="F327" s="78"/>
      <c r="G327" s="51"/>
      <c r="H327" s="79"/>
      <c r="I327" s="80"/>
      <c r="J327" s="139" t="e">
        <f t="shared" si="2"/>
        <v>#DIV/0!</v>
      </c>
      <c r="K327" s="50"/>
      <c r="L327" s="50"/>
      <c r="M327" s="49"/>
      <c r="N327" s="49"/>
      <c r="O327" s="49"/>
    </row>
    <row r="328" spans="1:15">
      <c r="A328" s="73">
        <v>321</v>
      </c>
      <c r="B328" s="49"/>
      <c r="C328" s="49"/>
      <c r="D328" s="49"/>
      <c r="E328" s="78"/>
      <c r="F328" s="78"/>
      <c r="G328" s="51"/>
      <c r="H328" s="79"/>
      <c r="I328" s="80"/>
      <c r="J328" s="152" t="e">
        <f t="shared" si="2"/>
        <v>#DIV/0!</v>
      </c>
      <c r="K328" s="50"/>
      <c r="L328" s="50"/>
      <c r="M328" s="49"/>
      <c r="N328" s="49"/>
      <c r="O328" s="49"/>
    </row>
    <row r="329" spans="1:15">
      <c r="A329" s="73">
        <v>322</v>
      </c>
      <c r="B329" s="49"/>
      <c r="C329" s="49"/>
      <c r="D329" s="49"/>
      <c r="E329" s="78"/>
      <c r="F329" s="78"/>
      <c r="G329" s="51"/>
      <c r="H329" s="79"/>
      <c r="I329" s="80"/>
      <c r="J329" s="152" t="e">
        <f t="shared" si="2"/>
        <v>#DIV/0!</v>
      </c>
      <c r="K329" s="50"/>
      <c r="L329" s="50"/>
      <c r="M329" s="49"/>
      <c r="N329" s="49"/>
      <c r="O329" s="49"/>
    </row>
    <row r="330" spans="1:15">
      <c r="A330" s="32">
        <v>323</v>
      </c>
      <c r="B330" s="49"/>
      <c r="C330" s="49"/>
      <c r="D330" s="49"/>
      <c r="E330" s="78"/>
      <c r="F330" s="78"/>
      <c r="G330" s="51"/>
      <c r="H330" s="79"/>
      <c r="I330" s="80"/>
      <c r="J330" s="139" t="e">
        <f t="shared" si="2"/>
        <v>#DIV/0!</v>
      </c>
      <c r="K330" s="50"/>
      <c r="L330" s="50"/>
      <c r="M330" s="49"/>
      <c r="N330" s="49"/>
      <c r="O330" s="49"/>
    </row>
    <row r="331" spans="1:15">
      <c r="A331" s="32">
        <v>324</v>
      </c>
      <c r="B331" s="49"/>
      <c r="C331" s="49"/>
      <c r="D331" s="49"/>
      <c r="E331" s="78"/>
      <c r="F331" s="78"/>
      <c r="G331" s="51"/>
      <c r="H331" s="79"/>
      <c r="I331" s="80"/>
      <c r="J331" s="152" t="e">
        <f t="shared" si="2"/>
        <v>#DIV/0!</v>
      </c>
      <c r="K331" s="50"/>
      <c r="L331" s="50"/>
      <c r="M331" s="49"/>
      <c r="N331" s="49"/>
      <c r="O331" s="49"/>
    </row>
    <row r="332" spans="1:15">
      <c r="A332" s="32">
        <v>325</v>
      </c>
      <c r="B332" s="49"/>
      <c r="C332" s="49"/>
      <c r="D332" s="49"/>
      <c r="E332" s="78"/>
      <c r="F332" s="78"/>
      <c r="G332" s="51"/>
      <c r="H332" s="79"/>
      <c r="I332" s="80"/>
      <c r="J332" s="152" t="e">
        <f t="shared" si="2"/>
        <v>#DIV/0!</v>
      </c>
      <c r="K332" s="50"/>
      <c r="L332" s="50"/>
      <c r="M332" s="49"/>
      <c r="N332" s="49"/>
      <c r="O332" s="49"/>
    </row>
    <row r="333" spans="1:15">
      <c r="A333" s="73">
        <v>326</v>
      </c>
      <c r="B333" s="49"/>
      <c r="C333" s="49"/>
      <c r="D333" s="49"/>
      <c r="E333" s="78"/>
      <c r="F333" s="78"/>
      <c r="G333" s="51"/>
      <c r="H333" s="79"/>
      <c r="I333" s="80"/>
      <c r="J333" s="139" t="e">
        <f t="shared" si="2"/>
        <v>#DIV/0!</v>
      </c>
      <c r="K333" s="50"/>
      <c r="L333" s="50"/>
      <c r="M333" s="49"/>
      <c r="N333" s="49"/>
      <c r="O333" s="49"/>
    </row>
    <row r="334" spans="1:15">
      <c r="A334" s="73">
        <v>327</v>
      </c>
      <c r="B334" s="49"/>
      <c r="C334" s="49"/>
      <c r="D334" s="49"/>
      <c r="E334" s="78"/>
      <c r="F334" s="78"/>
      <c r="G334" s="51"/>
      <c r="H334" s="79"/>
      <c r="I334" s="80"/>
      <c r="J334" s="152" t="e">
        <f t="shared" si="2"/>
        <v>#DIV/0!</v>
      </c>
      <c r="K334" s="50"/>
      <c r="L334" s="50"/>
      <c r="M334" s="49"/>
      <c r="N334" s="49"/>
      <c r="O334" s="49"/>
    </row>
    <row r="335" spans="1:15">
      <c r="A335" s="32">
        <v>328</v>
      </c>
      <c r="B335" s="49"/>
      <c r="C335" s="49"/>
      <c r="D335" s="49"/>
      <c r="E335" s="78"/>
      <c r="F335" s="78"/>
      <c r="G335" s="51"/>
      <c r="H335" s="79"/>
      <c r="I335" s="80"/>
      <c r="J335" s="152" t="e">
        <f t="shared" si="2"/>
        <v>#DIV/0!</v>
      </c>
      <c r="K335" s="50"/>
      <c r="L335" s="50"/>
      <c r="M335" s="49"/>
      <c r="N335" s="49"/>
      <c r="O335" s="49"/>
    </row>
    <row r="336" spans="1:15">
      <c r="A336" s="32">
        <v>329</v>
      </c>
      <c r="B336" s="49"/>
      <c r="C336" s="49"/>
      <c r="D336" s="49"/>
      <c r="E336" s="78"/>
      <c r="F336" s="78"/>
      <c r="G336" s="51"/>
      <c r="H336" s="79"/>
      <c r="I336" s="80"/>
      <c r="J336" s="139" t="e">
        <f t="shared" si="2"/>
        <v>#DIV/0!</v>
      </c>
      <c r="K336" s="50"/>
      <c r="L336" s="50"/>
      <c r="M336" s="49"/>
      <c r="N336" s="49"/>
      <c r="O336" s="49"/>
    </row>
    <row r="337" spans="1:15">
      <c r="A337" s="32">
        <v>330</v>
      </c>
      <c r="B337" s="49"/>
      <c r="C337" s="49"/>
      <c r="D337" s="49"/>
      <c r="E337" s="78"/>
      <c r="F337" s="78"/>
      <c r="G337" s="51"/>
      <c r="H337" s="79"/>
      <c r="I337" s="80"/>
      <c r="J337" s="152" t="e">
        <f t="shared" si="2"/>
        <v>#DIV/0!</v>
      </c>
      <c r="K337" s="50"/>
      <c r="L337" s="50"/>
      <c r="M337" s="49"/>
      <c r="N337" s="49"/>
      <c r="O337" s="49"/>
    </row>
    <row r="338" spans="1:15">
      <c r="A338" s="73">
        <v>331</v>
      </c>
      <c r="B338" s="49"/>
      <c r="C338" s="49"/>
      <c r="D338" s="49"/>
      <c r="E338" s="78"/>
      <c r="F338" s="78"/>
      <c r="G338" s="51"/>
      <c r="H338" s="79"/>
      <c r="I338" s="80"/>
      <c r="J338" s="152" t="e">
        <f t="shared" si="2"/>
        <v>#DIV/0!</v>
      </c>
      <c r="K338" s="50"/>
      <c r="L338" s="50"/>
      <c r="M338" s="49"/>
      <c r="N338" s="49"/>
      <c r="O338" s="49"/>
    </row>
    <row r="339" spans="1:15">
      <c r="A339" s="73">
        <v>332</v>
      </c>
      <c r="B339" s="49"/>
      <c r="C339" s="49"/>
      <c r="D339" s="49"/>
      <c r="E339" s="78"/>
      <c r="F339" s="78"/>
      <c r="G339" s="51"/>
      <c r="H339" s="79"/>
      <c r="I339" s="80"/>
      <c r="J339" s="139" t="e">
        <f t="shared" si="2"/>
        <v>#DIV/0!</v>
      </c>
      <c r="K339" s="50"/>
      <c r="L339" s="50"/>
      <c r="M339" s="49"/>
      <c r="N339" s="49"/>
      <c r="O339" s="49"/>
    </row>
    <row r="340" spans="1:15">
      <c r="A340" s="32">
        <v>333</v>
      </c>
      <c r="B340" s="49"/>
      <c r="C340" s="49"/>
      <c r="D340" s="49"/>
      <c r="E340" s="78"/>
      <c r="F340" s="78"/>
      <c r="G340" s="51"/>
      <c r="H340" s="79"/>
      <c r="I340" s="80"/>
      <c r="J340" s="152" t="e">
        <f t="shared" si="2"/>
        <v>#DIV/0!</v>
      </c>
      <c r="K340" s="50"/>
      <c r="L340" s="50"/>
      <c r="M340" s="49"/>
      <c r="N340" s="49"/>
      <c r="O340" s="49"/>
    </row>
    <row r="341" spans="1:15">
      <c r="A341" s="32">
        <v>334</v>
      </c>
      <c r="B341" s="49"/>
      <c r="C341" s="49"/>
      <c r="D341" s="49"/>
      <c r="E341" s="78"/>
      <c r="F341" s="78"/>
      <c r="G341" s="51"/>
      <c r="H341" s="79"/>
      <c r="I341" s="80"/>
      <c r="J341" s="152" t="e">
        <f t="shared" si="2"/>
        <v>#DIV/0!</v>
      </c>
      <c r="K341" s="50"/>
      <c r="L341" s="50"/>
      <c r="M341" s="49"/>
      <c r="N341" s="49"/>
      <c r="O341" s="49"/>
    </row>
    <row r="342" spans="1:15">
      <c r="A342" s="32">
        <v>335</v>
      </c>
      <c r="B342" s="49"/>
      <c r="C342" s="49"/>
      <c r="D342" s="49"/>
      <c r="E342" s="78"/>
      <c r="F342" s="78"/>
      <c r="G342" s="51"/>
      <c r="H342" s="79"/>
      <c r="I342" s="80"/>
      <c r="J342" s="139" t="e">
        <f t="shared" si="2"/>
        <v>#DIV/0!</v>
      </c>
      <c r="K342" s="50"/>
      <c r="L342" s="50"/>
      <c r="M342" s="49"/>
      <c r="N342" s="49"/>
      <c r="O342" s="49"/>
    </row>
    <row r="343" spans="1:15">
      <c r="A343" s="73">
        <v>336</v>
      </c>
      <c r="B343" s="49"/>
      <c r="C343" s="49"/>
      <c r="D343" s="49"/>
      <c r="E343" s="78"/>
      <c r="F343" s="78"/>
      <c r="G343" s="51"/>
      <c r="H343" s="79"/>
      <c r="I343" s="80"/>
      <c r="J343" s="152" t="e">
        <f t="shared" si="2"/>
        <v>#DIV/0!</v>
      </c>
      <c r="K343" s="50"/>
      <c r="L343" s="50"/>
      <c r="M343" s="49"/>
      <c r="N343" s="49"/>
      <c r="O343" s="49"/>
    </row>
    <row r="344" spans="1:15">
      <c r="A344" s="73">
        <v>337</v>
      </c>
      <c r="B344" s="49"/>
      <c r="C344" s="49"/>
      <c r="D344" s="49"/>
      <c r="E344" s="78"/>
      <c r="F344" s="78"/>
      <c r="G344" s="51"/>
      <c r="H344" s="79"/>
      <c r="I344" s="80"/>
      <c r="J344" s="152" t="e">
        <f t="shared" si="2"/>
        <v>#DIV/0!</v>
      </c>
      <c r="K344" s="50"/>
      <c r="L344" s="50"/>
      <c r="M344" s="49"/>
      <c r="N344" s="49"/>
      <c r="O344" s="49"/>
    </row>
    <row r="345" spans="1:15">
      <c r="A345" s="32">
        <v>338</v>
      </c>
      <c r="B345" s="49"/>
      <c r="C345" s="49"/>
      <c r="D345" s="49"/>
      <c r="E345" s="78"/>
      <c r="F345" s="78"/>
      <c r="G345" s="51"/>
      <c r="H345" s="79"/>
      <c r="I345" s="80"/>
      <c r="J345" s="139" t="e">
        <f t="shared" si="2"/>
        <v>#DIV/0!</v>
      </c>
      <c r="K345" s="50"/>
      <c r="L345" s="50"/>
      <c r="M345" s="49"/>
      <c r="N345" s="49"/>
      <c r="O345" s="49"/>
    </row>
    <row r="346" spans="1:15">
      <c r="A346" s="32">
        <v>339</v>
      </c>
      <c r="B346" s="49"/>
      <c r="C346" s="49"/>
      <c r="D346" s="49"/>
      <c r="E346" s="78"/>
      <c r="F346" s="78"/>
      <c r="G346" s="51"/>
      <c r="H346" s="79"/>
      <c r="I346" s="80"/>
      <c r="J346" s="152" t="e">
        <f t="shared" si="2"/>
        <v>#DIV/0!</v>
      </c>
      <c r="K346" s="50"/>
      <c r="L346" s="50"/>
      <c r="M346" s="49"/>
      <c r="N346" s="49"/>
      <c r="O346" s="49"/>
    </row>
    <row r="347" spans="1:15">
      <c r="A347" s="32">
        <v>340</v>
      </c>
      <c r="B347" s="49"/>
      <c r="C347" s="49"/>
      <c r="D347" s="49"/>
      <c r="E347" s="78"/>
      <c r="F347" s="78"/>
      <c r="G347" s="51"/>
      <c r="H347" s="79"/>
      <c r="I347" s="80"/>
      <c r="J347" s="152" t="e">
        <f t="shared" si="2"/>
        <v>#DIV/0!</v>
      </c>
      <c r="K347" s="50"/>
      <c r="L347" s="50"/>
      <c r="M347" s="49"/>
      <c r="N347" s="49"/>
      <c r="O347" s="49"/>
    </row>
    <row r="348" spans="1:15">
      <c r="A348" s="73">
        <v>341</v>
      </c>
      <c r="B348" s="49"/>
      <c r="C348" s="49"/>
      <c r="D348" s="49"/>
      <c r="E348" s="78"/>
      <c r="F348" s="78"/>
      <c r="G348" s="51"/>
      <c r="H348" s="79"/>
      <c r="I348" s="80"/>
      <c r="J348" s="139" t="e">
        <f t="shared" si="2"/>
        <v>#DIV/0!</v>
      </c>
      <c r="K348" s="50"/>
      <c r="L348" s="50"/>
      <c r="M348" s="49"/>
      <c r="N348" s="49"/>
      <c r="O348" s="49"/>
    </row>
    <row r="349" spans="1:15">
      <c r="A349" s="73">
        <v>342</v>
      </c>
      <c r="B349" s="49"/>
      <c r="C349" s="49"/>
      <c r="D349" s="49"/>
      <c r="E349" s="78"/>
      <c r="F349" s="78"/>
      <c r="G349" s="51"/>
      <c r="H349" s="79"/>
      <c r="I349" s="80"/>
      <c r="J349" s="152" t="e">
        <f t="shared" si="2"/>
        <v>#DIV/0!</v>
      </c>
      <c r="K349" s="50"/>
      <c r="L349" s="50"/>
      <c r="M349" s="49"/>
      <c r="N349" s="49"/>
      <c r="O349" s="49"/>
    </row>
    <row r="350" spans="1:15">
      <c r="A350" s="32">
        <v>343</v>
      </c>
      <c r="B350" s="49"/>
      <c r="C350" s="49"/>
      <c r="D350" s="49"/>
      <c r="E350" s="78"/>
      <c r="F350" s="78"/>
      <c r="G350" s="51"/>
      <c r="H350" s="79"/>
      <c r="I350" s="80"/>
      <c r="J350" s="152" t="e">
        <f t="shared" si="2"/>
        <v>#DIV/0!</v>
      </c>
      <c r="K350" s="50"/>
      <c r="L350" s="50"/>
      <c r="M350" s="49"/>
      <c r="N350" s="49"/>
      <c r="O350" s="49"/>
    </row>
    <row r="351" spans="1:15">
      <c r="A351" s="32">
        <v>344</v>
      </c>
      <c r="B351" s="49"/>
      <c r="C351" s="49"/>
      <c r="D351" s="49"/>
      <c r="E351" s="78"/>
      <c r="F351" s="78"/>
      <c r="G351" s="51"/>
      <c r="H351" s="79"/>
      <c r="I351" s="80"/>
      <c r="J351" s="139" t="e">
        <f t="shared" si="2"/>
        <v>#DIV/0!</v>
      </c>
      <c r="K351" s="50"/>
      <c r="L351" s="50"/>
      <c r="M351" s="49"/>
      <c r="N351" s="49"/>
      <c r="O351" s="49"/>
    </row>
    <row r="352" spans="1:15">
      <c r="A352" s="32">
        <v>345</v>
      </c>
      <c r="B352" s="49"/>
      <c r="C352" s="49"/>
      <c r="D352" s="49"/>
      <c r="E352" s="78"/>
      <c r="F352" s="78"/>
      <c r="G352" s="51"/>
      <c r="H352" s="79"/>
      <c r="I352" s="80"/>
      <c r="J352" s="152" t="e">
        <f t="shared" si="2"/>
        <v>#DIV/0!</v>
      </c>
      <c r="K352" s="50"/>
      <c r="L352" s="50"/>
      <c r="M352" s="49"/>
      <c r="N352" s="49"/>
      <c r="O352" s="49"/>
    </row>
    <row r="353" spans="1:15">
      <c r="A353" s="73">
        <v>346</v>
      </c>
      <c r="B353" s="49"/>
      <c r="C353" s="49"/>
      <c r="D353" s="49"/>
      <c r="E353" s="78"/>
      <c r="F353" s="78"/>
      <c r="G353" s="51"/>
      <c r="H353" s="79"/>
      <c r="I353" s="80"/>
      <c r="J353" s="152" t="e">
        <f t="shared" si="2"/>
        <v>#DIV/0!</v>
      </c>
      <c r="K353" s="50"/>
      <c r="L353" s="50"/>
      <c r="M353" s="49"/>
      <c r="N353" s="49"/>
      <c r="O353" s="49"/>
    </row>
    <row r="354" spans="1:15">
      <c r="A354" s="73">
        <v>347</v>
      </c>
      <c r="B354" s="49"/>
      <c r="C354" s="49"/>
      <c r="D354" s="49"/>
      <c r="E354" s="78"/>
      <c r="F354" s="78"/>
      <c r="G354" s="51"/>
      <c r="H354" s="79"/>
      <c r="I354" s="80"/>
      <c r="J354" s="139" t="e">
        <f t="shared" si="2"/>
        <v>#DIV/0!</v>
      </c>
      <c r="K354" s="50"/>
      <c r="L354" s="50"/>
      <c r="M354" s="49"/>
      <c r="N354" s="49"/>
      <c r="O354" s="49"/>
    </row>
    <row r="355" spans="1:15">
      <c r="A355" s="32">
        <v>348</v>
      </c>
      <c r="B355" s="49"/>
      <c r="C355" s="49"/>
      <c r="D355" s="49"/>
      <c r="E355" s="78"/>
      <c r="F355" s="78"/>
      <c r="G355" s="51"/>
      <c r="H355" s="79"/>
      <c r="I355" s="80"/>
      <c r="J355" s="152" t="e">
        <f t="shared" si="2"/>
        <v>#DIV/0!</v>
      </c>
      <c r="K355" s="50"/>
      <c r="L355" s="50"/>
      <c r="M355" s="49"/>
      <c r="N355" s="49"/>
      <c r="O355" s="49"/>
    </row>
    <row r="356" spans="1:15">
      <c r="A356" s="32">
        <v>349</v>
      </c>
      <c r="B356" s="49"/>
      <c r="C356" s="49"/>
      <c r="D356" s="49"/>
      <c r="E356" s="78"/>
      <c r="F356" s="78"/>
      <c r="G356" s="51"/>
      <c r="H356" s="79"/>
      <c r="I356" s="80"/>
      <c r="J356" s="152" t="e">
        <f t="shared" si="2"/>
        <v>#DIV/0!</v>
      </c>
      <c r="K356" s="50"/>
      <c r="L356" s="50"/>
      <c r="M356" s="49"/>
      <c r="N356" s="49"/>
      <c r="O356" s="49"/>
    </row>
    <row r="357" spans="1:15">
      <c r="A357" s="32">
        <v>350</v>
      </c>
      <c r="B357" s="49"/>
      <c r="C357" s="49"/>
      <c r="D357" s="49"/>
      <c r="E357" s="78"/>
      <c r="F357" s="78"/>
      <c r="G357" s="51"/>
      <c r="H357" s="79"/>
      <c r="I357" s="80"/>
      <c r="J357" s="139"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pageMargins left="0.59055118110236227" right="0.19685039370078741" top="0.59055118110236227" bottom="0.59055118110236227" header="0.51181102362204722" footer="0.51181102362204722"/>
  <pageSetup paperSize="9" scale="53" orientation="portrait" blackAndWhite="1"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view="pageBreakPreview" zoomScaleNormal="100" zoomScaleSheetLayoutView="100" workbookViewId="0">
      <selection activeCell="B4" sqref="B4"/>
    </sheetView>
  </sheetViews>
  <sheetFormatPr defaultColWidth="9" defaultRowHeight="13.5"/>
  <cols>
    <col min="1" max="1" width="9" style="32" customWidth="1"/>
    <col min="2" max="2" width="20" style="32" customWidth="1"/>
    <col min="3" max="4" width="9" style="32" customWidth="1"/>
    <col min="5" max="5" width="13.125" style="32" bestFit="1" customWidth="1"/>
    <col min="6" max="6" width="9" style="32" customWidth="1"/>
    <col min="7" max="7" width="13.125" style="32" bestFit="1" customWidth="1"/>
    <col min="8" max="8" width="14.5" style="32" bestFit="1" customWidth="1"/>
    <col min="9" max="9" width="11.625" style="32" bestFit="1" customWidth="1"/>
    <col min="10" max="10" width="9.125" style="32" bestFit="1" customWidth="1"/>
    <col min="11" max="256" width="9" style="32"/>
    <col min="257" max="257" width="9" style="32" customWidth="1"/>
    <col min="258" max="258" width="20" style="32" customWidth="1"/>
    <col min="259" max="260" width="9" style="32" customWidth="1"/>
    <col min="261" max="261" width="13.125" style="32" bestFit="1" customWidth="1"/>
    <col min="262" max="262" width="9" style="32" customWidth="1"/>
    <col min="263" max="263" width="13.125" style="32" bestFit="1" customWidth="1"/>
    <col min="264" max="264" width="14.5" style="32" bestFit="1" customWidth="1"/>
    <col min="265" max="265" width="11.625" style="32" bestFit="1" customWidth="1"/>
    <col min="266" max="266" width="9.125" style="32" bestFit="1" customWidth="1"/>
    <col min="267" max="512" width="9" style="32"/>
    <col min="513" max="513" width="9" style="32" customWidth="1"/>
    <col min="514" max="514" width="20" style="32" customWidth="1"/>
    <col min="515" max="516" width="9" style="32" customWidth="1"/>
    <col min="517" max="517" width="13.125" style="32" bestFit="1" customWidth="1"/>
    <col min="518" max="518" width="9" style="32" customWidth="1"/>
    <col min="519" max="519" width="13.125" style="32" bestFit="1" customWidth="1"/>
    <col min="520" max="520" width="14.5" style="32" bestFit="1" customWidth="1"/>
    <col min="521" max="521" width="11.625" style="32" bestFit="1" customWidth="1"/>
    <col min="522" max="522" width="9.125" style="32" bestFit="1" customWidth="1"/>
    <col min="523" max="768" width="9" style="32"/>
    <col min="769" max="769" width="9" style="32" customWidth="1"/>
    <col min="770" max="770" width="20" style="32" customWidth="1"/>
    <col min="771" max="772" width="9" style="32" customWidth="1"/>
    <col min="773" max="773" width="13.125" style="32" bestFit="1" customWidth="1"/>
    <col min="774" max="774" width="9" style="32" customWidth="1"/>
    <col min="775" max="775" width="13.125" style="32" bestFit="1" customWidth="1"/>
    <col min="776" max="776" width="14.5" style="32" bestFit="1" customWidth="1"/>
    <col min="777" max="777" width="11.625" style="32" bestFit="1" customWidth="1"/>
    <col min="778" max="778" width="9.125" style="32" bestFit="1" customWidth="1"/>
    <col min="779" max="1024" width="9" style="32"/>
    <col min="1025" max="1025" width="9" style="32" customWidth="1"/>
    <col min="1026" max="1026" width="20" style="32" customWidth="1"/>
    <col min="1027" max="1028" width="9" style="32" customWidth="1"/>
    <col min="1029" max="1029" width="13.125" style="32" bestFit="1" customWidth="1"/>
    <col min="1030" max="1030" width="9" style="32" customWidth="1"/>
    <col min="1031" max="1031" width="13.125" style="32" bestFit="1" customWidth="1"/>
    <col min="1032" max="1032" width="14.5" style="32" bestFit="1" customWidth="1"/>
    <col min="1033" max="1033" width="11.625" style="32" bestFit="1" customWidth="1"/>
    <col min="1034" max="1034" width="9.125" style="32" bestFit="1" customWidth="1"/>
    <col min="1035" max="1280" width="9" style="32"/>
    <col min="1281" max="1281" width="9" style="32" customWidth="1"/>
    <col min="1282" max="1282" width="20" style="32" customWidth="1"/>
    <col min="1283" max="1284" width="9" style="32" customWidth="1"/>
    <col min="1285" max="1285" width="13.125" style="32" bestFit="1" customWidth="1"/>
    <col min="1286" max="1286" width="9" style="32" customWidth="1"/>
    <col min="1287" max="1287" width="13.125" style="32" bestFit="1" customWidth="1"/>
    <col min="1288" max="1288" width="14.5" style="32" bestFit="1" customWidth="1"/>
    <col min="1289" max="1289" width="11.625" style="32" bestFit="1" customWidth="1"/>
    <col min="1290" max="1290" width="9.125" style="32" bestFit="1" customWidth="1"/>
    <col min="1291" max="1536" width="9" style="32"/>
    <col min="1537" max="1537" width="9" style="32" customWidth="1"/>
    <col min="1538" max="1538" width="20" style="32" customWidth="1"/>
    <col min="1539" max="1540" width="9" style="32" customWidth="1"/>
    <col min="1541" max="1541" width="13.125" style="32" bestFit="1" customWidth="1"/>
    <col min="1542" max="1542" width="9" style="32" customWidth="1"/>
    <col min="1543" max="1543" width="13.125" style="32" bestFit="1" customWidth="1"/>
    <col min="1544" max="1544" width="14.5" style="32" bestFit="1" customWidth="1"/>
    <col min="1545" max="1545" width="11.625" style="32" bestFit="1" customWidth="1"/>
    <col min="1546" max="1546" width="9.125" style="32" bestFit="1" customWidth="1"/>
    <col min="1547" max="1792" width="9" style="32"/>
    <col min="1793" max="1793" width="9" style="32" customWidth="1"/>
    <col min="1794" max="1794" width="20" style="32" customWidth="1"/>
    <col min="1795" max="1796" width="9" style="32" customWidth="1"/>
    <col min="1797" max="1797" width="13.125" style="32" bestFit="1" customWidth="1"/>
    <col min="1798" max="1798" width="9" style="32" customWidth="1"/>
    <col min="1799" max="1799" width="13.125" style="32" bestFit="1" customWidth="1"/>
    <col min="1800" max="1800" width="14.5" style="32" bestFit="1" customWidth="1"/>
    <col min="1801" max="1801" width="11.625" style="32" bestFit="1" customWidth="1"/>
    <col min="1802" max="1802" width="9.125" style="32" bestFit="1" customWidth="1"/>
    <col min="1803" max="2048" width="9" style="32"/>
    <col min="2049" max="2049" width="9" style="32" customWidth="1"/>
    <col min="2050" max="2050" width="20" style="32" customWidth="1"/>
    <col min="2051" max="2052" width="9" style="32" customWidth="1"/>
    <col min="2053" max="2053" width="13.125" style="32" bestFit="1" customWidth="1"/>
    <col min="2054" max="2054" width="9" style="32" customWidth="1"/>
    <col min="2055" max="2055" width="13.125" style="32" bestFit="1" customWidth="1"/>
    <col min="2056" max="2056" width="14.5" style="32" bestFit="1" customWidth="1"/>
    <col min="2057" max="2057" width="11.625" style="32" bestFit="1" customWidth="1"/>
    <col min="2058" max="2058" width="9.125" style="32" bestFit="1" customWidth="1"/>
    <col min="2059" max="2304" width="9" style="32"/>
    <col min="2305" max="2305" width="9" style="32" customWidth="1"/>
    <col min="2306" max="2306" width="20" style="32" customWidth="1"/>
    <col min="2307" max="2308" width="9" style="32" customWidth="1"/>
    <col min="2309" max="2309" width="13.125" style="32" bestFit="1" customWidth="1"/>
    <col min="2310" max="2310" width="9" style="32" customWidth="1"/>
    <col min="2311" max="2311" width="13.125" style="32" bestFit="1" customWidth="1"/>
    <col min="2312" max="2312" width="14.5" style="32" bestFit="1" customWidth="1"/>
    <col min="2313" max="2313" width="11.625" style="32" bestFit="1" customWidth="1"/>
    <col min="2314" max="2314" width="9.125" style="32" bestFit="1" customWidth="1"/>
    <col min="2315" max="2560" width="9" style="32"/>
    <col min="2561" max="2561" width="9" style="32" customWidth="1"/>
    <col min="2562" max="2562" width="20" style="32" customWidth="1"/>
    <col min="2563" max="2564" width="9" style="32" customWidth="1"/>
    <col min="2565" max="2565" width="13.125" style="32" bestFit="1" customWidth="1"/>
    <col min="2566" max="2566" width="9" style="32" customWidth="1"/>
    <col min="2567" max="2567" width="13.125" style="32" bestFit="1" customWidth="1"/>
    <col min="2568" max="2568" width="14.5" style="32" bestFit="1" customWidth="1"/>
    <col min="2569" max="2569" width="11.625" style="32" bestFit="1" customWidth="1"/>
    <col min="2570" max="2570" width="9.125" style="32" bestFit="1" customWidth="1"/>
    <col min="2571" max="2816" width="9" style="32"/>
    <col min="2817" max="2817" width="9" style="32" customWidth="1"/>
    <col min="2818" max="2818" width="20" style="32" customWidth="1"/>
    <col min="2819" max="2820" width="9" style="32" customWidth="1"/>
    <col min="2821" max="2821" width="13.125" style="32" bestFit="1" customWidth="1"/>
    <col min="2822" max="2822" width="9" style="32" customWidth="1"/>
    <col min="2823" max="2823" width="13.125" style="32" bestFit="1" customWidth="1"/>
    <col min="2824" max="2824" width="14.5" style="32" bestFit="1" customWidth="1"/>
    <col min="2825" max="2825" width="11.625" style="32" bestFit="1" customWidth="1"/>
    <col min="2826" max="2826" width="9.125" style="32" bestFit="1" customWidth="1"/>
    <col min="2827" max="3072" width="9" style="32"/>
    <col min="3073" max="3073" width="9" style="32" customWidth="1"/>
    <col min="3074" max="3074" width="20" style="32" customWidth="1"/>
    <col min="3075" max="3076" width="9" style="32" customWidth="1"/>
    <col min="3077" max="3077" width="13.125" style="32" bestFit="1" customWidth="1"/>
    <col min="3078" max="3078" width="9" style="32" customWidth="1"/>
    <col min="3079" max="3079" width="13.125" style="32" bestFit="1" customWidth="1"/>
    <col min="3080" max="3080" width="14.5" style="32" bestFit="1" customWidth="1"/>
    <col min="3081" max="3081" width="11.625" style="32" bestFit="1" customWidth="1"/>
    <col min="3082" max="3082" width="9.125" style="32" bestFit="1" customWidth="1"/>
    <col min="3083" max="3328" width="9" style="32"/>
    <col min="3329" max="3329" width="9" style="32" customWidth="1"/>
    <col min="3330" max="3330" width="20" style="32" customWidth="1"/>
    <col min="3331" max="3332" width="9" style="32" customWidth="1"/>
    <col min="3333" max="3333" width="13.125" style="32" bestFit="1" customWidth="1"/>
    <col min="3334" max="3334" width="9" style="32" customWidth="1"/>
    <col min="3335" max="3335" width="13.125" style="32" bestFit="1" customWidth="1"/>
    <col min="3336" max="3336" width="14.5" style="32" bestFit="1" customWidth="1"/>
    <col min="3337" max="3337" width="11.625" style="32" bestFit="1" customWidth="1"/>
    <col min="3338" max="3338" width="9.125" style="32" bestFit="1" customWidth="1"/>
    <col min="3339" max="3584" width="9" style="32"/>
    <col min="3585" max="3585" width="9" style="32" customWidth="1"/>
    <col min="3586" max="3586" width="20" style="32" customWidth="1"/>
    <col min="3587" max="3588" width="9" style="32" customWidth="1"/>
    <col min="3589" max="3589" width="13.125" style="32" bestFit="1" customWidth="1"/>
    <col min="3590" max="3590" width="9" style="32" customWidth="1"/>
    <col min="3591" max="3591" width="13.125" style="32" bestFit="1" customWidth="1"/>
    <col min="3592" max="3592" width="14.5" style="32" bestFit="1" customWidth="1"/>
    <col min="3593" max="3593" width="11.625" style="32" bestFit="1" customWidth="1"/>
    <col min="3594" max="3594" width="9.125" style="32" bestFit="1" customWidth="1"/>
    <col min="3595" max="3840" width="9" style="32"/>
    <col min="3841" max="3841" width="9" style="32" customWidth="1"/>
    <col min="3842" max="3842" width="20" style="32" customWidth="1"/>
    <col min="3843" max="3844" width="9" style="32" customWidth="1"/>
    <col min="3845" max="3845" width="13.125" style="32" bestFit="1" customWidth="1"/>
    <col min="3846" max="3846" width="9" style="32" customWidth="1"/>
    <col min="3847" max="3847" width="13.125" style="32" bestFit="1" customWidth="1"/>
    <col min="3848" max="3848" width="14.5" style="32" bestFit="1" customWidth="1"/>
    <col min="3849" max="3849" width="11.625" style="32" bestFit="1" customWidth="1"/>
    <col min="3850" max="3850" width="9.125" style="32" bestFit="1" customWidth="1"/>
    <col min="3851" max="4096" width="9" style="32"/>
    <col min="4097" max="4097" width="9" style="32" customWidth="1"/>
    <col min="4098" max="4098" width="20" style="32" customWidth="1"/>
    <col min="4099" max="4100" width="9" style="32" customWidth="1"/>
    <col min="4101" max="4101" width="13.125" style="32" bestFit="1" customWidth="1"/>
    <col min="4102" max="4102" width="9" style="32" customWidth="1"/>
    <col min="4103" max="4103" width="13.125" style="32" bestFit="1" customWidth="1"/>
    <col min="4104" max="4104" width="14.5" style="32" bestFit="1" customWidth="1"/>
    <col min="4105" max="4105" width="11.625" style="32" bestFit="1" customWidth="1"/>
    <col min="4106" max="4106" width="9.125" style="32" bestFit="1" customWidth="1"/>
    <col min="4107" max="4352" width="9" style="32"/>
    <col min="4353" max="4353" width="9" style="32" customWidth="1"/>
    <col min="4354" max="4354" width="20" style="32" customWidth="1"/>
    <col min="4355" max="4356" width="9" style="32" customWidth="1"/>
    <col min="4357" max="4357" width="13.125" style="32" bestFit="1" customWidth="1"/>
    <col min="4358" max="4358" width="9" style="32" customWidth="1"/>
    <col min="4359" max="4359" width="13.125" style="32" bestFit="1" customWidth="1"/>
    <col min="4360" max="4360" width="14.5" style="32" bestFit="1" customWidth="1"/>
    <col min="4361" max="4361" width="11.625" style="32" bestFit="1" customWidth="1"/>
    <col min="4362" max="4362" width="9.125" style="32" bestFit="1" customWidth="1"/>
    <col min="4363" max="4608" width="9" style="32"/>
    <col min="4609" max="4609" width="9" style="32" customWidth="1"/>
    <col min="4610" max="4610" width="20" style="32" customWidth="1"/>
    <col min="4611" max="4612" width="9" style="32" customWidth="1"/>
    <col min="4613" max="4613" width="13.125" style="32" bestFit="1" customWidth="1"/>
    <col min="4614" max="4614" width="9" style="32" customWidth="1"/>
    <col min="4615" max="4615" width="13.125" style="32" bestFit="1" customWidth="1"/>
    <col min="4616" max="4616" width="14.5" style="32" bestFit="1" customWidth="1"/>
    <col min="4617" max="4617" width="11.625" style="32" bestFit="1" customWidth="1"/>
    <col min="4618" max="4618" width="9.125" style="32" bestFit="1" customWidth="1"/>
    <col min="4619" max="4864" width="9" style="32"/>
    <col min="4865" max="4865" width="9" style="32" customWidth="1"/>
    <col min="4866" max="4866" width="20" style="32" customWidth="1"/>
    <col min="4867" max="4868" width="9" style="32" customWidth="1"/>
    <col min="4869" max="4869" width="13.125" style="32" bestFit="1" customWidth="1"/>
    <col min="4870" max="4870" width="9" style="32" customWidth="1"/>
    <col min="4871" max="4871" width="13.125" style="32" bestFit="1" customWidth="1"/>
    <col min="4872" max="4872" width="14.5" style="32" bestFit="1" customWidth="1"/>
    <col min="4873" max="4873" width="11.625" style="32" bestFit="1" customWidth="1"/>
    <col min="4874" max="4874" width="9.125" style="32" bestFit="1" customWidth="1"/>
    <col min="4875" max="5120" width="9" style="32"/>
    <col min="5121" max="5121" width="9" style="32" customWidth="1"/>
    <col min="5122" max="5122" width="20" style="32" customWidth="1"/>
    <col min="5123" max="5124" width="9" style="32" customWidth="1"/>
    <col min="5125" max="5125" width="13.125" style="32" bestFit="1" customWidth="1"/>
    <col min="5126" max="5126" width="9" style="32" customWidth="1"/>
    <col min="5127" max="5127" width="13.125" style="32" bestFit="1" customWidth="1"/>
    <col min="5128" max="5128" width="14.5" style="32" bestFit="1" customWidth="1"/>
    <col min="5129" max="5129" width="11.625" style="32" bestFit="1" customWidth="1"/>
    <col min="5130" max="5130" width="9.125" style="32" bestFit="1" customWidth="1"/>
    <col min="5131" max="5376" width="9" style="32"/>
    <col min="5377" max="5377" width="9" style="32" customWidth="1"/>
    <col min="5378" max="5378" width="20" style="32" customWidth="1"/>
    <col min="5379" max="5380" width="9" style="32" customWidth="1"/>
    <col min="5381" max="5381" width="13.125" style="32" bestFit="1" customWidth="1"/>
    <col min="5382" max="5382" width="9" style="32" customWidth="1"/>
    <col min="5383" max="5383" width="13.125" style="32" bestFit="1" customWidth="1"/>
    <col min="5384" max="5384" width="14.5" style="32" bestFit="1" customWidth="1"/>
    <col min="5385" max="5385" width="11.625" style="32" bestFit="1" customWidth="1"/>
    <col min="5386" max="5386" width="9.125" style="32" bestFit="1" customWidth="1"/>
    <col min="5387" max="5632" width="9" style="32"/>
    <col min="5633" max="5633" width="9" style="32" customWidth="1"/>
    <col min="5634" max="5634" width="20" style="32" customWidth="1"/>
    <col min="5635" max="5636" width="9" style="32" customWidth="1"/>
    <col min="5637" max="5637" width="13.125" style="32" bestFit="1" customWidth="1"/>
    <col min="5638" max="5638" width="9" style="32" customWidth="1"/>
    <col min="5639" max="5639" width="13.125" style="32" bestFit="1" customWidth="1"/>
    <col min="5640" max="5640" width="14.5" style="32" bestFit="1" customWidth="1"/>
    <col min="5641" max="5641" width="11.625" style="32" bestFit="1" customWidth="1"/>
    <col min="5642" max="5642" width="9.125" style="32" bestFit="1" customWidth="1"/>
    <col min="5643" max="5888" width="9" style="32"/>
    <col min="5889" max="5889" width="9" style="32" customWidth="1"/>
    <col min="5890" max="5890" width="20" style="32" customWidth="1"/>
    <col min="5891" max="5892" width="9" style="32" customWidth="1"/>
    <col min="5893" max="5893" width="13.125" style="32" bestFit="1" customWidth="1"/>
    <col min="5894" max="5894" width="9" style="32" customWidth="1"/>
    <col min="5895" max="5895" width="13.125" style="32" bestFit="1" customWidth="1"/>
    <col min="5896" max="5896" width="14.5" style="32" bestFit="1" customWidth="1"/>
    <col min="5897" max="5897" width="11.625" style="32" bestFit="1" customWidth="1"/>
    <col min="5898" max="5898" width="9.125" style="32" bestFit="1" customWidth="1"/>
    <col min="5899" max="6144" width="9" style="32"/>
    <col min="6145" max="6145" width="9" style="32" customWidth="1"/>
    <col min="6146" max="6146" width="20" style="32" customWidth="1"/>
    <col min="6147" max="6148" width="9" style="32" customWidth="1"/>
    <col min="6149" max="6149" width="13.125" style="32" bestFit="1" customWidth="1"/>
    <col min="6150" max="6150" width="9" style="32" customWidth="1"/>
    <col min="6151" max="6151" width="13.125" style="32" bestFit="1" customWidth="1"/>
    <col min="6152" max="6152" width="14.5" style="32" bestFit="1" customWidth="1"/>
    <col min="6153" max="6153" width="11.625" style="32" bestFit="1" customWidth="1"/>
    <col min="6154" max="6154" width="9.125" style="32" bestFit="1" customWidth="1"/>
    <col min="6155" max="6400" width="9" style="32"/>
    <col min="6401" max="6401" width="9" style="32" customWidth="1"/>
    <col min="6402" max="6402" width="20" style="32" customWidth="1"/>
    <col min="6403" max="6404" width="9" style="32" customWidth="1"/>
    <col min="6405" max="6405" width="13.125" style="32" bestFit="1" customWidth="1"/>
    <col min="6406" max="6406" width="9" style="32" customWidth="1"/>
    <col min="6407" max="6407" width="13.125" style="32" bestFit="1" customWidth="1"/>
    <col min="6408" max="6408" width="14.5" style="32" bestFit="1" customWidth="1"/>
    <col min="6409" max="6409" width="11.625" style="32" bestFit="1" customWidth="1"/>
    <col min="6410" max="6410" width="9.125" style="32" bestFit="1" customWidth="1"/>
    <col min="6411" max="6656" width="9" style="32"/>
    <col min="6657" max="6657" width="9" style="32" customWidth="1"/>
    <col min="6658" max="6658" width="20" style="32" customWidth="1"/>
    <col min="6659" max="6660" width="9" style="32" customWidth="1"/>
    <col min="6661" max="6661" width="13.125" style="32" bestFit="1" customWidth="1"/>
    <col min="6662" max="6662" width="9" style="32" customWidth="1"/>
    <col min="6663" max="6663" width="13.125" style="32" bestFit="1" customWidth="1"/>
    <col min="6664" max="6664" width="14.5" style="32" bestFit="1" customWidth="1"/>
    <col min="6665" max="6665" width="11.625" style="32" bestFit="1" customWidth="1"/>
    <col min="6666" max="6666" width="9.125" style="32" bestFit="1" customWidth="1"/>
    <col min="6667" max="6912" width="9" style="32"/>
    <col min="6913" max="6913" width="9" style="32" customWidth="1"/>
    <col min="6914" max="6914" width="20" style="32" customWidth="1"/>
    <col min="6915" max="6916" width="9" style="32" customWidth="1"/>
    <col min="6917" max="6917" width="13.125" style="32" bestFit="1" customWidth="1"/>
    <col min="6918" max="6918" width="9" style="32" customWidth="1"/>
    <col min="6919" max="6919" width="13.125" style="32" bestFit="1" customWidth="1"/>
    <col min="6920" max="6920" width="14.5" style="32" bestFit="1" customWidth="1"/>
    <col min="6921" max="6921" width="11.625" style="32" bestFit="1" customWidth="1"/>
    <col min="6922" max="6922" width="9.125" style="32" bestFit="1" customWidth="1"/>
    <col min="6923" max="7168" width="9" style="32"/>
    <col min="7169" max="7169" width="9" style="32" customWidth="1"/>
    <col min="7170" max="7170" width="20" style="32" customWidth="1"/>
    <col min="7171" max="7172" width="9" style="32" customWidth="1"/>
    <col min="7173" max="7173" width="13.125" style="32" bestFit="1" customWidth="1"/>
    <col min="7174" max="7174" width="9" style="32" customWidth="1"/>
    <col min="7175" max="7175" width="13.125" style="32" bestFit="1" customWidth="1"/>
    <col min="7176" max="7176" width="14.5" style="32" bestFit="1" customWidth="1"/>
    <col min="7177" max="7177" width="11.625" style="32" bestFit="1" customWidth="1"/>
    <col min="7178" max="7178" width="9.125" style="32" bestFit="1" customWidth="1"/>
    <col min="7179" max="7424" width="9" style="32"/>
    <col min="7425" max="7425" width="9" style="32" customWidth="1"/>
    <col min="7426" max="7426" width="20" style="32" customWidth="1"/>
    <col min="7427" max="7428" width="9" style="32" customWidth="1"/>
    <col min="7429" max="7429" width="13.125" style="32" bestFit="1" customWidth="1"/>
    <col min="7430" max="7430" width="9" style="32" customWidth="1"/>
    <col min="7431" max="7431" width="13.125" style="32" bestFit="1" customWidth="1"/>
    <col min="7432" max="7432" width="14.5" style="32" bestFit="1" customWidth="1"/>
    <col min="7433" max="7433" width="11.625" style="32" bestFit="1" customWidth="1"/>
    <col min="7434" max="7434" width="9.125" style="32" bestFit="1" customWidth="1"/>
    <col min="7435" max="7680" width="9" style="32"/>
    <col min="7681" max="7681" width="9" style="32" customWidth="1"/>
    <col min="7682" max="7682" width="20" style="32" customWidth="1"/>
    <col min="7683" max="7684" width="9" style="32" customWidth="1"/>
    <col min="7685" max="7685" width="13.125" style="32" bestFit="1" customWidth="1"/>
    <col min="7686" max="7686" width="9" style="32" customWidth="1"/>
    <col min="7687" max="7687" width="13.125" style="32" bestFit="1" customWidth="1"/>
    <col min="7688" max="7688" width="14.5" style="32" bestFit="1" customWidth="1"/>
    <col min="7689" max="7689" width="11.625" style="32" bestFit="1" customWidth="1"/>
    <col min="7690" max="7690" width="9.125" style="32" bestFit="1" customWidth="1"/>
    <col min="7691" max="7936" width="9" style="32"/>
    <col min="7937" max="7937" width="9" style="32" customWidth="1"/>
    <col min="7938" max="7938" width="20" style="32" customWidth="1"/>
    <col min="7939" max="7940" width="9" style="32" customWidth="1"/>
    <col min="7941" max="7941" width="13.125" style="32" bestFit="1" customWidth="1"/>
    <col min="7942" max="7942" width="9" style="32" customWidth="1"/>
    <col min="7943" max="7943" width="13.125" style="32" bestFit="1" customWidth="1"/>
    <col min="7944" max="7944" width="14.5" style="32" bestFit="1" customWidth="1"/>
    <col min="7945" max="7945" width="11.625" style="32" bestFit="1" customWidth="1"/>
    <col min="7946" max="7946" width="9.125" style="32" bestFit="1" customWidth="1"/>
    <col min="7947" max="8192" width="9" style="32"/>
    <col min="8193" max="8193" width="9" style="32" customWidth="1"/>
    <col min="8194" max="8194" width="20" style="32" customWidth="1"/>
    <col min="8195" max="8196" width="9" style="32" customWidth="1"/>
    <col min="8197" max="8197" width="13.125" style="32" bestFit="1" customWidth="1"/>
    <col min="8198" max="8198" width="9" style="32" customWidth="1"/>
    <col min="8199" max="8199" width="13.125" style="32" bestFit="1" customWidth="1"/>
    <col min="8200" max="8200" width="14.5" style="32" bestFit="1" customWidth="1"/>
    <col min="8201" max="8201" width="11.625" style="32" bestFit="1" customWidth="1"/>
    <col min="8202" max="8202" width="9.125" style="32" bestFit="1" customWidth="1"/>
    <col min="8203" max="8448" width="9" style="32"/>
    <col min="8449" max="8449" width="9" style="32" customWidth="1"/>
    <col min="8450" max="8450" width="20" style="32" customWidth="1"/>
    <col min="8451" max="8452" width="9" style="32" customWidth="1"/>
    <col min="8453" max="8453" width="13.125" style="32" bestFit="1" customWidth="1"/>
    <col min="8454" max="8454" width="9" style="32" customWidth="1"/>
    <col min="8455" max="8455" width="13.125" style="32" bestFit="1" customWidth="1"/>
    <col min="8456" max="8456" width="14.5" style="32" bestFit="1" customWidth="1"/>
    <col min="8457" max="8457" width="11.625" style="32" bestFit="1" customWidth="1"/>
    <col min="8458" max="8458" width="9.125" style="32" bestFit="1" customWidth="1"/>
    <col min="8459" max="8704" width="9" style="32"/>
    <col min="8705" max="8705" width="9" style="32" customWidth="1"/>
    <col min="8706" max="8706" width="20" style="32" customWidth="1"/>
    <col min="8707" max="8708" width="9" style="32" customWidth="1"/>
    <col min="8709" max="8709" width="13.125" style="32" bestFit="1" customWidth="1"/>
    <col min="8710" max="8710" width="9" style="32" customWidth="1"/>
    <col min="8711" max="8711" width="13.125" style="32" bestFit="1" customWidth="1"/>
    <col min="8712" max="8712" width="14.5" style="32" bestFit="1" customWidth="1"/>
    <col min="8713" max="8713" width="11.625" style="32" bestFit="1" customWidth="1"/>
    <col min="8714" max="8714" width="9.125" style="32" bestFit="1" customWidth="1"/>
    <col min="8715" max="8960" width="9" style="32"/>
    <col min="8961" max="8961" width="9" style="32" customWidth="1"/>
    <col min="8962" max="8962" width="20" style="32" customWidth="1"/>
    <col min="8963" max="8964" width="9" style="32" customWidth="1"/>
    <col min="8965" max="8965" width="13.125" style="32" bestFit="1" customWidth="1"/>
    <col min="8966" max="8966" width="9" style="32" customWidth="1"/>
    <col min="8967" max="8967" width="13.125" style="32" bestFit="1" customWidth="1"/>
    <col min="8968" max="8968" width="14.5" style="32" bestFit="1" customWidth="1"/>
    <col min="8969" max="8969" width="11.625" style="32" bestFit="1" customWidth="1"/>
    <col min="8970" max="8970" width="9.125" style="32" bestFit="1" customWidth="1"/>
    <col min="8971" max="9216" width="9" style="32"/>
    <col min="9217" max="9217" width="9" style="32" customWidth="1"/>
    <col min="9218" max="9218" width="20" style="32" customWidth="1"/>
    <col min="9219" max="9220" width="9" style="32" customWidth="1"/>
    <col min="9221" max="9221" width="13.125" style="32" bestFit="1" customWidth="1"/>
    <col min="9222" max="9222" width="9" style="32" customWidth="1"/>
    <col min="9223" max="9223" width="13.125" style="32" bestFit="1" customWidth="1"/>
    <col min="9224" max="9224" width="14.5" style="32" bestFit="1" customWidth="1"/>
    <col min="9225" max="9225" width="11.625" style="32" bestFit="1" customWidth="1"/>
    <col min="9226" max="9226" width="9.125" style="32" bestFit="1" customWidth="1"/>
    <col min="9227" max="9472" width="9" style="32"/>
    <col min="9473" max="9473" width="9" style="32" customWidth="1"/>
    <col min="9474" max="9474" width="20" style="32" customWidth="1"/>
    <col min="9475" max="9476" width="9" style="32" customWidth="1"/>
    <col min="9477" max="9477" width="13.125" style="32" bestFit="1" customWidth="1"/>
    <col min="9478" max="9478" width="9" style="32" customWidth="1"/>
    <col min="9479" max="9479" width="13.125" style="32" bestFit="1" customWidth="1"/>
    <col min="9480" max="9480" width="14.5" style="32" bestFit="1" customWidth="1"/>
    <col min="9481" max="9481" width="11.625" style="32" bestFit="1" customWidth="1"/>
    <col min="9482" max="9482" width="9.125" style="32" bestFit="1" customWidth="1"/>
    <col min="9483" max="9728" width="9" style="32"/>
    <col min="9729" max="9729" width="9" style="32" customWidth="1"/>
    <col min="9730" max="9730" width="20" style="32" customWidth="1"/>
    <col min="9731" max="9732" width="9" style="32" customWidth="1"/>
    <col min="9733" max="9733" width="13.125" style="32" bestFit="1" customWidth="1"/>
    <col min="9734" max="9734" width="9" style="32" customWidth="1"/>
    <col min="9735" max="9735" width="13.125" style="32" bestFit="1" customWidth="1"/>
    <col min="9736" max="9736" width="14.5" style="32" bestFit="1" customWidth="1"/>
    <col min="9737" max="9737" width="11.625" style="32" bestFit="1" customWidth="1"/>
    <col min="9738" max="9738" width="9.125" style="32" bestFit="1" customWidth="1"/>
    <col min="9739" max="9984" width="9" style="32"/>
    <col min="9985" max="9985" width="9" style="32" customWidth="1"/>
    <col min="9986" max="9986" width="20" style="32" customWidth="1"/>
    <col min="9987" max="9988" width="9" style="32" customWidth="1"/>
    <col min="9989" max="9989" width="13.125" style="32" bestFit="1" customWidth="1"/>
    <col min="9990" max="9990" width="9" style="32" customWidth="1"/>
    <col min="9991" max="9991" width="13.125" style="32" bestFit="1" customWidth="1"/>
    <col min="9992" max="9992" width="14.5" style="32" bestFit="1" customWidth="1"/>
    <col min="9993" max="9993" width="11.625" style="32" bestFit="1" customWidth="1"/>
    <col min="9994" max="9994" width="9.125" style="32" bestFit="1" customWidth="1"/>
    <col min="9995" max="10240" width="9" style="32"/>
    <col min="10241" max="10241" width="9" style="32" customWidth="1"/>
    <col min="10242" max="10242" width="20" style="32" customWidth="1"/>
    <col min="10243" max="10244" width="9" style="32" customWidth="1"/>
    <col min="10245" max="10245" width="13.125" style="32" bestFit="1" customWidth="1"/>
    <col min="10246" max="10246" width="9" style="32" customWidth="1"/>
    <col min="10247" max="10247" width="13.125" style="32" bestFit="1" customWidth="1"/>
    <col min="10248" max="10248" width="14.5" style="32" bestFit="1" customWidth="1"/>
    <col min="10249" max="10249" width="11.625" style="32" bestFit="1" customWidth="1"/>
    <col min="10250" max="10250" width="9.125" style="32" bestFit="1" customWidth="1"/>
    <col min="10251" max="10496" width="9" style="32"/>
    <col min="10497" max="10497" width="9" style="32" customWidth="1"/>
    <col min="10498" max="10498" width="20" style="32" customWidth="1"/>
    <col min="10499" max="10500" width="9" style="32" customWidth="1"/>
    <col min="10501" max="10501" width="13.125" style="32" bestFit="1" customWidth="1"/>
    <col min="10502" max="10502" width="9" style="32" customWidth="1"/>
    <col min="10503" max="10503" width="13.125" style="32" bestFit="1" customWidth="1"/>
    <col min="10504" max="10504" width="14.5" style="32" bestFit="1" customWidth="1"/>
    <col min="10505" max="10505" width="11.625" style="32" bestFit="1" customWidth="1"/>
    <col min="10506" max="10506" width="9.125" style="32" bestFit="1" customWidth="1"/>
    <col min="10507" max="10752" width="9" style="32"/>
    <col min="10753" max="10753" width="9" style="32" customWidth="1"/>
    <col min="10754" max="10754" width="20" style="32" customWidth="1"/>
    <col min="10755" max="10756" width="9" style="32" customWidth="1"/>
    <col min="10757" max="10757" width="13.125" style="32" bestFit="1" customWidth="1"/>
    <col min="10758" max="10758" width="9" style="32" customWidth="1"/>
    <col min="10759" max="10759" width="13.125" style="32" bestFit="1" customWidth="1"/>
    <col min="10760" max="10760" width="14.5" style="32" bestFit="1" customWidth="1"/>
    <col min="10761" max="10761" width="11.625" style="32" bestFit="1" customWidth="1"/>
    <col min="10762" max="10762" width="9.125" style="32" bestFit="1" customWidth="1"/>
    <col min="10763" max="11008" width="9" style="32"/>
    <col min="11009" max="11009" width="9" style="32" customWidth="1"/>
    <col min="11010" max="11010" width="20" style="32" customWidth="1"/>
    <col min="11011" max="11012" width="9" style="32" customWidth="1"/>
    <col min="11013" max="11013" width="13.125" style="32" bestFit="1" customWidth="1"/>
    <col min="11014" max="11014" width="9" style="32" customWidth="1"/>
    <col min="11015" max="11015" width="13.125" style="32" bestFit="1" customWidth="1"/>
    <col min="11016" max="11016" width="14.5" style="32" bestFit="1" customWidth="1"/>
    <col min="11017" max="11017" width="11.625" style="32" bestFit="1" customWidth="1"/>
    <col min="11018" max="11018" width="9.125" style="32" bestFit="1" customWidth="1"/>
    <col min="11019" max="11264" width="9" style="32"/>
    <col min="11265" max="11265" width="9" style="32" customWidth="1"/>
    <col min="11266" max="11266" width="20" style="32" customWidth="1"/>
    <col min="11267" max="11268" width="9" style="32" customWidth="1"/>
    <col min="11269" max="11269" width="13.125" style="32" bestFit="1" customWidth="1"/>
    <col min="11270" max="11270" width="9" style="32" customWidth="1"/>
    <col min="11271" max="11271" width="13.125" style="32" bestFit="1" customWidth="1"/>
    <col min="11272" max="11272" width="14.5" style="32" bestFit="1" customWidth="1"/>
    <col min="11273" max="11273" width="11.625" style="32" bestFit="1" customWidth="1"/>
    <col min="11274" max="11274" width="9.125" style="32" bestFit="1" customWidth="1"/>
    <col min="11275" max="11520" width="9" style="32"/>
    <col min="11521" max="11521" width="9" style="32" customWidth="1"/>
    <col min="11522" max="11522" width="20" style="32" customWidth="1"/>
    <col min="11523" max="11524" width="9" style="32" customWidth="1"/>
    <col min="11525" max="11525" width="13.125" style="32" bestFit="1" customWidth="1"/>
    <col min="11526" max="11526" width="9" style="32" customWidth="1"/>
    <col min="11527" max="11527" width="13.125" style="32" bestFit="1" customWidth="1"/>
    <col min="11528" max="11528" width="14.5" style="32" bestFit="1" customWidth="1"/>
    <col min="11529" max="11529" width="11.625" style="32" bestFit="1" customWidth="1"/>
    <col min="11530" max="11530" width="9.125" style="32" bestFit="1" customWidth="1"/>
    <col min="11531" max="11776" width="9" style="32"/>
    <col min="11777" max="11777" width="9" style="32" customWidth="1"/>
    <col min="11778" max="11778" width="20" style="32" customWidth="1"/>
    <col min="11779" max="11780" width="9" style="32" customWidth="1"/>
    <col min="11781" max="11781" width="13.125" style="32" bestFit="1" customWidth="1"/>
    <col min="11782" max="11782" width="9" style="32" customWidth="1"/>
    <col min="11783" max="11783" width="13.125" style="32" bestFit="1" customWidth="1"/>
    <col min="11784" max="11784" width="14.5" style="32" bestFit="1" customWidth="1"/>
    <col min="11785" max="11785" width="11.625" style="32" bestFit="1" customWidth="1"/>
    <col min="11786" max="11786" width="9.125" style="32" bestFit="1" customWidth="1"/>
    <col min="11787" max="12032" width="9" style="32"/>
    <col min="12033" max="12033" width="9" style="32" customWidth="1"/>
    <col min="12034" max="12034" width="20" style="32" customWidth="1"/>
    <col min="12035" max="12036" width="9" style="32" customWidth="1"/>
    <col min="12037" max="12037" width="13.125" style="32" bestFit="1" customWidth="1"/>
    <col min="12038" max="12038" width="9" style="32" customWidth="1"/>
    <col min="12039" max="12039" width="13.125" style="32" bestFit="1" customWidth="1"/>
    <col min="12040" max="12040" width="14.5" style="32" bestFit="1" customWidth="1"/>
    <col min="12041" max="12041" width="11.625" style="32" bestFit="1" customWidth="1"/>
    <col min="12042" max="12042" width="9.125" style="32" bestFit="1" customWidth="1"/>
    <col min="12043" max="12288" width="9" style="32"/>
    <col min="12289" max="12289" width="9" style="32" customWidth="1"/>
    <col min="12290" max="12290" width="20" style="32" customWidth="1"/>
    <col min="12291" max="12292" width="9" style="32" customWidth="1"/>
    <col min="12293" max="12293" width="13.125" style="32" bestFit="1" customWidth="1"/>
    <col min="12294" max="12294" width="9" style="32" customWidth="1"/>
    <col min="12295" max="12295" width="13.125" style="32" bestFit="1" customWidth="1"/>
    <col min="12296" max="12296" width="14.5" style="32" bestFit="1" customWidth="1"/>
    <col min="12297" max="12297" width="11.625" style="32" bestFit="1" customWidth="1"/>
    <col min="12298" max="12298" width="9.125" style="32" bestFit="1" customWidth="1"/>
    <col min="12299" max="12544" width="9" style="32"/>
    <col min="12545" max="12545" width="9" style="32" customWidth="1"/>
    <col min="12546" max="12546" width="20" style="32" customWidth="1"/>
    <col min="12547" max="12548" width="9" style="32" customWidth="1"/>
    <col min="12549" max="12549" width="13.125" style="32" bestFit="1" customWidth="1"/>
    <col min="12550" max="12550" width="9" style="32" customWidth="1"/>
    <col min="12551" max="12551" width="13.125" style="32" bestFit="1" customWidth="1"/>
    <col min="12552" max="12552" width="14.5" style="32" bestFit="1" customWidth="1"/>
    <col min="12553" max="12553" width="11.625" style="32" bestFit="1" customWidth="1"/>
    <col min="12554" max="12554" width="9.125" style="32" bestFit="1" customWidth="1"/>
    <col min="12555" max="12800" width="9" style="32"/>
    <col min="12801" max="12801" width="9" style="32" customWidth="1"/>
    <col min="12802" max="12802" width="20" style="32" customWidth="1"/>
    <col min="12803" max="12804" width="9" style="32" customWidth="1"/>
    <col min="12805" max="12805" width="13.125" style="32" bestFit="1" customWidth="1"/>
    <col min="12806" max="12806" width="9" style="32" customWidth="1"/>
    <col min="12807" max="12807" width="13.125" style="32" bestFit="1" customWidth="1"/>
    <col min="12808" max="12808" width="14.5" style="32" bestFit="1" customWidth="1"/>
    <col min="12809" max="12809" width="11.625" style="32" bestFit="1" customWidth="1"/>
    <col min="12810" max="12810" width="9.125" style="32" bestFit="1" customWidth="1"/>
    <col min="12811" max="13056" width="9" style="32"/>
    <col min="13057" max="13057" width="9" style="32" customWidth="1"/>
    <col min="13058" max="13058" width="20" style="32" customWidth="1"/>
    <col min="13059" max="13060" width="9" style="32" customWidth="1"/>
    <col min="13061" max="13061" width="13.125" style="32" bestFit="1" customWidth="1"/>
    <col min="13062" max="13062" width="9" style="32" customWidth="1"/>
    <col min="13063" max="13063" width="13.125" style="32" bestFit="1" customWidth="1"/>
    <col min="13064" max="13064" width="14.5" style="32" bestFit="1" customWidth="1"/>
    <col min="13065" max="13065" width="11.625" style="32" bestFit="1" customWidth="1"/>
    <col min="13066" max="13066" width="9.125" style="32" bestFit="1" customWidth="1"/>
    <col min="13067" max="13312" width="9" style="32"/>
    <col min="13313" max="13313" width="9" style="32" customWidth="1"/>
    <col min="13314" max="13314" width="20" style="32" customWidth="1"/>
    <col min="13315" max="13316" width="9" style="32" customWidth="1"/>
    <col min="13317" max="13317" width="13.125" style="32" bestFit="1" customWidth="1"/>
    <col min="13318" max="13318" width="9" style="32" customWidth="1"/>
    <col min="13319" max="13319" width="13.125" style="32" bestFit="1" customWidth="1"/>
    <col min="13320" max="13320" width="14.5" style="32" bestFit="1" customWidth="1"/>
    <col min="13321" max="13321" width="11.625" style="32" bestFit="1" customWidth="1"/>
    <col min="13322" max="13322" width="9.125" style="32" bestFit="1" customWidth="1"/>
    <col min="13323" max="13568" width="9" style="32"/>
    <col min="13569" max="13569" width="9" style="32" customWidth="1"/>
    <col min="13570" max="13570" width="20" style="32" customWidth="1"/>
    <col min="13571" max="13572" width="9" style="32" customWidth="1"/>
    <col min="13573" max="13573" width="13.125" style="32" bestFit="1" customWidth="1"/>
    <col min="13574" max="13574" width="9" style="32" customWidth="1"/>
    <col min="13575" max="13575" width="13.125" style="32" bestFit="1" customWidth="1"/>
    <col min="13576" max="13576" width="14.5" style="32" bestFit="1" customWidth="1"/>
    <col min="13577" max="13577" width="11.625" style="32" bestFit="1" customWidth="1"/>
    <col min="13578" max="13578" width="9.125" style="32" bestFit="1" customWidth="1"/>
    <col min="13579" max="13824" width="9" style="32"/>
    <col min="13825" max="13825" width="9" style="32" customWidth="1"/>
    <col min="13826" max="13826" width="20" style="32" customWidth="1"/>
    <col min="13827" max="13828" width="9" style="32" customWidth="1"/>
    <col min="13829" max="13829" width="13.125" style="32" bestFit="1" customWidth="1"/>
    <col min="13830" max="13830" width="9" style="32" customWidth="1"/>
    <col min="13831" max="13831" width="13.125" style="32" bestFit="1" customWidth="1"/>
    <col min="13832" max="13832" width="14.5" style="32" bestFit="1" customWidth="1"/>
    <col min="13833" max="13833" width="11.625" style="32" bestFit="1" customWidth="1"/>
    <col min="13834" max="13834" width="9.125" style="32" bestFit="1" customWidth="1"/>
    <col min="13835" max="14080" width="9" style="32"/>
    <col min="14081" max="14081" width="9" style="32" customWidth="1"/>
    <col min="14082" max="14082" width="20" style="32" customWidth="1"/>
    <col min="14083" max="14084" width="9" style="32" customWidth="1"/>
    <col min="14085" max="14085" width="13.125" style="32" bestFit="1" customWidth="1"/>
    <col min="14086" max="14086" width="9" style="32" customWidth="1"/>
    <col min="14087" max="14087" width="13.125" style="32" bestFit="1" customWidth="1"/>
    <col min="14088" max="14088" width="14.5" style="32" bestFit="1" customWidth="1"/>
    <col min="14089" max="14089" width="11.625" style="32" bestFit="1" customWidth="1"/>
    <col min="14090" max="14090" width="9.125" style="32" bestFit="1" customWidth="1"/>
    <col min="14091" max="14336" width="9" style="32"/>
    <col min="14337" max="14337" width="9" style="32" customWidth="1"/>
    <col min="14338" max="14338" width="20" style="32" customWidth="1"/>
    <col min="14339" max="14340" width="9" style="32" customWidth="1"/>
    <col min="14341" max="14341" width="13.125" style="32" bestFit="1" customWidth="1"/>
    <col min="14342" max="14342" width="9" style="32" customWidth="1"/>
    <col min="14343" max="14343" width="13.125" style="32" bestFit="1" customWidth="1"/>
    <col min="14344" max="14344" width="14.5" style="32" bestFit="1" customWidth="1"/>
    <col min="14345" max="14345" width="11.625" style="32" bestFit="1" customWidth="1"/>
    <col min="14346" max="14346" width="9.125" style="32" bestFit="1" customWidth="1"/>
    <col min="14347" max="14592" width="9" style="32"/>
    <col min="14593" max="14593" width="9" style="32" customWidth="1"/>
    <col min="14594" max="14594" width="20" style="32" customWidth="1"/>
    <col min="14595" max="14596" width="9" style="32" customWidth="1"/>
    <col min="14597" max="14597" width="13.125" style="32" bestFit="1" customWidth="1"/>
    <col min="14598" max="14598" width="9" style="32" customWidth="1"/>
    <col min="14599" max="14599" width="13.125" style="32" bestFit="1" customWidth="1"/>
    <col min="14600" max="14600" width="14.5" style="32" bestFit="1" customWidth="1"/>
    <col min="14601" max="14601" width="11.625" style="32" bestFit="1" customWidth="1"/>
    <col min="14602" max="14602" width="9.125" style="32" bestFit="1" customWidth="1"/>
    <col min="14603" max="14848" width="9" style="32"/>
    <col min="14849" max="14849" width="9" style="32" customWidth="1"/>
    <col min="14850" max="14850" width="20" style="32" customWidth="1"/>
    <col min="14851" max="14852" width="9" style="32" customWidth="1"/>
    <col min="14853" max="14853" width="13.125" style="32" bestFit="1" customWidth="1"/>
    <col min="14854" max="14854" width="9" style="32" customWidth="1"/>
    <col min="14855" max="14855" width="13.125" style="32" bestFit="1" customWidth="1"/>
    <col min="14856" max="14856" width="14.5" style="32" bestFit="1" customWidth="1"/>
    <col min="14857" max="14857" width="11.625" style="32" bestFit="1" customWidth="1"/>
    <col min="14858" max="14858" width="9.125" style="32" bestFit="1" customWidth="1"/>
    <col min="14859" max="15104" width="9" style="32"/>
    <col min="15105" max="15105" width="9" style="32" customWidth="1"/>
    <col min="15106" max="15106" width="20" style="32" customWidth="1"/>
    <col min="15107" max="15108" width="9" style="32" customWidth="1"/>
    <col min="15109" max="15109" width="13.125" style="32" bestFit="1" customWidth="1"/>
    <col min="15110" max="15110" width="9" style="32" customWidth="1"/>
    <col min="15111" max="15111" width="13.125" style="32" bestFit="1" customWidth="1"/>
    <col min="15112" max="15112" width="14.5" style="32" bestFit="1" customWidth="1"/>
    <col min="15113" max="15113" width="11.625" style="32" bestFit="1" customWidth="1"/>
    <col min="15114" max="15114" width="9.125" style="32" bestFit="1" customWidth="1"/>
    <col min="15115" max="15360" width="9" style="32"/>
    <col min="15361" max="15361" width="9" style="32" customWidth="1"/>
    <col min="15362" max="15362" width="20" style="32" customWidth="1"/>
    <col min="15363" max="15364" width="9" style="32" customWidth="1"/>
    <col min="15365" max="15365" width="13.125" style="32" bestFit="1" customWidth="1"/>
    <col min="15366" max="15366" width="9" style="32" customWidth="1"/>
    <col min="15367" max="15367" width="13.125" style="32" bestFit="1" customWidth="1"/>
    <col min="15368" max="15368" width="14.5" style="32" bestFit="1" customWidth="1"/>
    <col min="15369" max="15369" width="11.625" style="32" bestFit="1" customWidth="1"/>
    <col min="15370" max="15370" width="9.125" style="32" bestFit="1" customWidth="1"/>
    <col min="15371" max="15616" width="9" style="32"/>
    <col min="15617" max="15617" width="9" style="32" customWidth="1"/>
    <col min="15618" max="15618" width="20" style="32" customWidth="1"/>
    <col min="15619" max="15620" width="9" style="32" customWidth="1"/>
    <col min="15621" max="15621" width="13.125" style="32" bestFit="1" customWidth="1"/>
    <col min="15622" max="15622" width="9" style="32" customWidth="1"/>
    <col min="15623" max="15623" width="13.125" style="32" bestFit="1" customWidth="1"/>
    <col min="15624" max="15624" width="14.5" style="32" bestFit="1" customWidth="1"/>
    <col min="15625" max="15625" width="11.625" style="32" bestFit="1" customWidth="1"/>
    <col min="15626" max="15626" width="9.125" style="32" bestFit="1" customWidth="1"/>
    <col min="15627" max="15872" width="9" style="32"/>
    <col min="15873" max="15873" width="9" style="32" customWidth="1"/>
    <col min="15874" max="15874" width="20" style="32" customWidth="1"/>
    <col min="15875" max="15876" width="9" style="32" customWidth="1"/>
    <col min="15877" max="15877" width="13.125" style="32" bestFit="1" customWidth="1"/>
    <col min="15878" max="15878" width="9" style="32" customWidth="1"/>
    <col min="15879" max="15879" width="13.125" style="32" bestFit="1" customWidth="1"/>
    <col min="15880" max="15880" width="14.5" style="32" bestFit="1" customWidth="1"/>
    <col min="15881" max="15881" width="11.625" style="32" bestFit="1" customWidth="1"/>
    <col min="15882" max="15882" width="9.125" style="32" bestFit="1" customWidth="1"/>
    <col min="15883" max="16128" width="9" style="32"/>
    <col min="16129" max="16129" width="9" style="32" customWidth="1"/>
    <col min="16130" max="16130" width="20" style="32" customWidth="1"/>
    <col min="16131" max="16132" width="9" style="32" customWidth="1"/>
    <col min="16133" max="16133" width="13.125" style="32" bestFit="1" customWidth="1"/>
    <col min="16134" max="16134" width="9" style="32" customWidth="1"/>
    <col min="16135" max="16135" width="13.125" style="32" bestFit="1" customWidth="1"/>
    <col min="16136" max="16136" width="14.5" style="32" bestFit="1" customWidth="1"/>
    <col min="16137" max="16137" width="11.625" style="32" bestFit="1" customWidth="1"/>
    <col min="16138" max="16138" width="9.125" style="32" bestFit="1" customWidth="1"/>
    <col min="16139" max="16384" width="9" style="32"/>
  </cols>
  <sheetData>
    <row r="1" spans="1:10">
      <c r="A1" s="32" t="s">
        <v>0</v>
      </c>
      <c r="B1" s="83" t="str">
        <f>[10]合計!C3</f>
        <v>名古屋市</v>
      </c>
      <c r="C1" s="73"/>
      <c r="D1" s="73"/>
      <c r="E1" s="73"/>
      <c r="F1" s="73"/>
      <c r="G1" s="73"/>
      <c r="I1" s="32" t="s">
        <v>82</v>
      </c>
    </row>
    <row r="2" spans="1:10" ht="49.5" customHeight="1">
      <c r="B2" s="84"/>
      <c r="C2" s="73"/>
      <c r="D2" s="73"/>
      <c r="E2" s="820" t="s">
        <v>83</v>
      </c>
      <c r="F2" s="817"/>
      <c r="G2" s="817"/>
      <c r="H2" s="136">
        <f>SUMIF(G6:G356,"PPS",H6:H356)</f>
        <v>1135025885</v>
      </c>
    </row>
    <row r="3" spans="1:10" s="73" customFormat="1" ht="16.5" customHeight="1">
      <c r="B3" s="43"/>
      <c r="E3" s="116"/>
      <c r="F3" s="116"/>
      <c r="G3" s="116"/>
      <c r="H3" s="140"/>
    </row>
    <row r="4" spans="1:10" ht="54">
      <c r="A4" s="48" t="s">
        <v>84</v>
      </c>
      <c r="B4" s="49" t="s">
        <v>57</v>
      </c>
      <c r="C4" s="49" t="s">
        <v>58</v>
      </c>
      <c r="D4" s="49" t="s">
        <v>61</v>
      </c>
      <c r="E4" s="49" t="s">
        <v>62</v>
      </c>
      <c r="F4" s="49" t="s">
        <v>59</v>
      </c>
      <c r="G4" s="50" t="s">
        <v>60</v>
      </c>
      <c r="H4" s="52" t="s">
        <v>85</v>
      </c>
      <c r="I4" s="117" t="s">
        <v>86</v>
      </c>
      <c r="J4" s="118" t="s">
        <v>87</v>
      </c>
    </row>
    <row r="5" spans="1:10" s="173" customFormat="1" ht="14.25" thickBot="1">
      <c r="B5" s="175" t="s">
        <v>69</v>
      </c>
      <c r="C5" s="175"/>
      <c r="D5" s="175"/>
      <c r="E5" s="175"/>
      <c r="F5" s="175"/>
      <c r="G5" s="175"/>
      <c r="H5" s="195">
        <f>SUM(H6:H65)</f>
        <v>1135025885</v>
      </c>
      <c r="I5" s="195">
        <f>SUM(I6:I65)</f>
        <v>93046716</v>
      </c>
      <c r="J5" s="452">
        <f>H5/I5</f>
        <v>12.198451850788587</v>
      </c>
    </row>
    <row r="6" spans="1:10" ht="44.25" customHeight="1" thickTop="1">
      <c r="A6" s="32">
        <v>1</v>
      </c>
      <c r="B6" s="453" t="s">
        <v>897</v>
      </c>
      <c r="C6" s="315" t="s">
        <v>251</v>
      </c>
      <c r="D6" s="453" t="s">
        <v>113</v>
      </c>
      <c r="E6" s="454">
        <v>3</v>
      </c>
      <c r="F6" s="453" t="s">
        <v>898</v>
      </c>
      <c r="G6" s="315" t="s">
        <v>99</v>
      </c>
      <c r="H6" s="455">
        <v>408784666</v>
      </c>
      <c r="I6" s="455">
        <v>37010568</v>
      </c>
      <c r="J6" s="456">
        <f>H6/I6</f>
        <v>11.045079502697716</v>
      </c>
    </row>
    <row r="7" spans="1:10" ht="44.25" customHeight="1">
      <c r="A7" s="32">
        <v>2</v>
      </c>
      <c r="B7" s="13" t="s">
        <v>899</v>
      </c>
      <c r="C7" s="70" t="s">
        <v>251</v>
      </c>
      <c r="D7" s="13" t="s">
        <v>113</v>
      </c>
      <c r="E7" s="120">
        <v>3</v>
      </c>
      <c r="F7" s="13" t="s">
        <v>898</v>
      </c>
      <c r="G7" s="70" t="s">
        <v>99</v>
      </c>
      <c r="H7" s="136">
        <v>366006558</v>
      </c>
      <c r="I7" s="457">
        <v>27949208</v>
      </c>
      <c r="J7" s="458">
        <f>H7/I7</f>
        <v>13.095417873737246</v>
      </c>
    </row>
    <row r="8" spans="1:10" ht="44.25" customHeight="1">
      <c r="A8" s="32">
        <v>3</v>
      </c>
      <c r="B8" s="13" t="s">
        <v>900</v>
      </c>
      <c r="C8" s="70" t="s">
        <v>251</v>
      </c>
      <c r="D8" s="13" t="s">
        <v>113</v>
      </c>
      <c r="E8" s="120">
        <v>3</v>
      </c>
      <c r="F8" s="13" t="s">
        <v>898</v>
      </c>
      <c r="G8" s="70" t="s">
        <v>99</v>
      </c>
      <c r="H8" s="136">
        <v>360234661</v>
      </c>
      <c r="I8" s="457">
        <v>28086940</v>
      </c>
      <c r="J8" s="458">
        <f>H8/I8</f>
        <v>12.825699809235182</v>
      </c>
    </row>
    <row r="9" spans="1:10">
      <c r="A9" s="32">
        <v>4</v>
      </c>
      <c r="B9" s="49"/>
      <c r="C9" s="49"/>
      <c r="D9" s="49"/>
      <c r="E9" s="49"/>
      <c r="F9" s="49"/>
      <c r="G9" s="78"/>
      <c r="H9" s="49"/>
      <c r="I9" s="49"/>
      <c r="J9" s="49" t="e">
        <f t="shared" ref="J9:J65" si="0">H9/I9</f>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pageMargins left="0.59055118110236227" right="0.19685039370078741" top="0.59055118110236227" bottom="0.59055118110236227" header="0.51181102362204722" footer="0.51181102362204722"/>
  <pageSetup paperSize="9" scale="82"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view="pageBreakPreview" zoomScaleNormal="100" zoomScaleSheetLayoutView="100" workbookViewId="0">
      <selection activeCell="L8" sqref="L8"/>
    </sheetView>
  </sheetViews>
  <sheetFormatPr defaultColWidth="9" defaultRowHeight="13.5"/>
  <cols>
    <col min="1" max="1" width="9" style="32" customWidth="1"/>
    <col min="2" max="2" width="20" style="32" customWidth="1"/>
    <col min="3" max="4" width="9" style="32" customWidth="1"/>
    <col min="5" max="5" width="13" style="32" bestFit="1" customWidth="1"/>
    <col min="6" max="6" width="9" style="32" customWidth="1"/>
    <col min="7" max="7" width="13.125" style="32" bestFit="1" customWidth="1"/>
    <col min="8" max="8" width="12.125" style="32" bestFit="1" customWidth="1"/>
    <col min="9" max="9" width="11" style="32" bestFit="1" customWidth="1"/>
    <col min="10" max="256" width="9" style="32"/>
    <col min="257" max="257" width="9" style="32" customWidth="1"/>
    <col min="258" max="258" width="20" style="32" customWidth="1"/>
    <col min="259" max="260" width="9" style="32" customWidth="1"/>
    <col min="261" max="261" width="13" style="32" bestFit="1" customWidth="1"/>
    <col min="262" max="262" width="9" style="32" customWidth="1"/>
    <col min="263" max="263" width="13.125" style="32" bestFit="1" customWidth="1"/>
    <col min="264" max="264" width="12.125" style="32" bestFit="1" customWidth="1"/>
    <col min="265" max="265" width="11" style="32" bestFit="1" customWidth="1"/>
    <col min="266" max="512" width="9" style="32"/>
    <col min="513" max="513" width="9" style="32" customWidth="1"/>
    <col min="514" max="514" width="20" style="32" customWidth="1"/>
    <col min="515" max="516" width="9" style="32" customWidth="1"/>
    <col min="517" max="517" width="13" style="32" bestFit="1" customWidth="1"/>
    <col min="518" max="518" width="9" style="32" customWidth="1"/>
    <col min="519" max="519" width="13.125" style="32" bestFit="1" customWidth="1"/>
    <col min="520" max="520" width="12.125" style="32" bestFit="1" customWidth="1"/>
    <col min="521" max="521" width="11" style="32" bestFit="1" customWidth="1"/>
    <col min="522" max="768" width="9" style="32"/>
    <col min="769" max="769" width="9" style="32" customWidth="1"/>
    <col min="770" max="770" width="20" style="32" customWidth="1"/>
    <col min="771" max="772" width="9" style="32" customWidth="1"/>
    <col min="773" max="773" width="13" style="32" bestFit="1" customWidth="1"/>
    <col min="774" max="774" width="9" style="32" customWidth="1"/>
    <col min="775" max="775" width="13.125" style="32" bestFit="1" customWidth="1"/>
    <col min="776" max="776" width="12.125" style="32" bestFit="1" customWidth="1"/>
    <col min="777" max="777" width="11" style="32" bestFit="1" customWidth="1"/>
    <col min="778" max="1024" width="9" style="32"/>
    <col min="1025" max="1025" width="9" style="32" customWidth="1"/>
    <col min="1026" max="1026" width="20" style="32" customWidth="1"/>
    <col min="1027" max="1028" width="9" style="32" customWidth="1"/>
    <col min="1029" max="1029" width="13" style="32" bestFit="1" customWidth="1"/>
    <col min="1030" max="1030" width="9" style="32" customWidth="1"/>
    <col min="1031" max="1031" width="13.125" style="32" bestFit="1" customWidth="1"/>
    <col min="1032" max="1032" width="12.125" style="32" bestFit="1" customWidth="1"/>
    <col min="1033" max="1033" width="11" style="32" bestFit="1" customWidth="1"/>
    <col min="1034" max="1280" width="9" style="32"/>
    <col min="1281" max="1281" width="9" style="32" customWidth="1"/>
    <col min="1282" max="1282" width="20" style="32" customWidth="1"/>
    <col min="1283" max="1284" width="9" style="32" customWidth="1"/>
    <col min="1285" max="1285" width="13" style="32" bestFit="1" customWidth="1"/>
    <col min="1286" max="1286" width="9" style="32" customWidth="1"/>
    <col min="1287" max="1287" width="13.125" style="32" bestFit="1" customWidth="1"/>
    <col min="1288" max="1288" width="12.125" style="32" bestFit="1" customWidth="1"/>
    <col min="1289" max="1289" width="11" style="32" bestFit="1" customWidth="1"/>
    <col min="1290" max="1536" width="9" style="32"/>
    <col min="1537" max="1537" width="9" style="32" customWidth="1"/>
    <col min="1538" max="1538" width="20" style="32" customWidth="1"/>
    <col min="1539" max="1540" width="9" style="32" customWidth="1"/>
    <col min="1541" max="1541" width="13" style="32" bestFit="1" customWidth="1"/>
    <col min="1542" max="1542" width="9" style="32" customWidth="1"/>
    <col min="1543" max="1543" width="13.125" style="32" bestFit="1" customWidth="1"/>
    <col min="1544" max="1544" width="12.125" style="32" bestFit="1" customWidth="1"/>
    <col min="1545" max="1545" width="11" style="32" bestFit="1" customWidth="1"/>
    <col min="1546" max="1792" width="9" style="32"/>
    <col min="1793" max="1793" width="9" style="32" customWidth="1"/>
    <col min="1794" max="1794" width="20" style="32" customWidth="1"/>
    <col min="1795" max="1796" width="9" style="32" customWidth="1"/>
    <col min="1797" max="1797" width="13" style="32" bestFit="1" customWidth="1"/>
    <col min="1798" max="1798" width="9" style="32" customWidth="1"/>
    <col min="1799" max="1799" width="13.125" style="32" bestFit="1" customWidth="1"/>
    <col min="1800" max="1800" width="12.125" style="32" bestFit="1" customWidth="1"/>
    <col min="1801" max="1801" width="11" style="32" bestFit="1" customWidth="1"/>
    <col min="1802" max="2048" width="9" style="32"/>
    <col min="2049" max="2049" width="9" style="32" customWidth="1"/>
    <col min="2050" max="2050" width="20" style="32" customWidth="1"/>
    <col min="2051" max="2052" width="9" style="32" customWidth="1"/>
    <col min="2053" max="2053" width="13" style="32" bestFit="1" customWidth="1"/>
    <col min="2054" max="2054" width="9" style="32" customWidth="1"/>
    <col min="2055" max="2055" width="13.125" style="32" bestFit="1" customWidth="1"/>
    <col min="2056" max="2056" width="12.125" style="32" bestFit="1" customWidth="1"/>
    <col min="2057" max="2057" width="11" style="32" bestFit="1" customWidth="1"/>
    <col min="2058" max="2304" width="9" style="32"/>
    <col min="2305" max="2305" width="9" style="32" customWidth="1"/>
    <col min="2306" max="2306" width="20" style="32" customWidth="1"/>
    <col min="2307" max="2308" width="9" style="32" customWidth="1"/>
    <col min="2309" max="2309" width="13" style="32" bestFit="1" customWidth="1"/>
    <col min="2310" max="2310" width="9" style="32" customWidth="1"/>
    <col min="2311" max="2311" width="13.125" style="32" bestFit="1" customWidth="1"/>
    <col min="2312" max="2312" width="12.125" style="32" bestFit="1" customWidth="1"/>
    <col min="2313" max="2313" width="11" style="32" bestFit="1" customWidth="1"/>
    <col min="2314" max="2560" width="9" style="32"/>
    <col min="2561" max="2561" width="9" style="32" customWidth="1"/>
    <col min="2562" max="2562" width="20" style="32" customWidth="1"/>
    <col min="2563" max="2564" width="9" style="32" customWidth="1"/>
    <col min="2565" max="2565" width="13" style="32" bestFit="1" customWidth="1"/>
    <col min="2566" max="2566" width="9" style="32" customWidth="1"/>
    <col min="2567" max="2567" width="13.125" style="32" bestFit="1" customWidth="1"/>
    <col min="2568" max="2568" width="12.125" style="32" bestFit="1" customWidth="1"/>
    <col min="2569" max="2569" width="11" style="32" bestFit="1" customWidth="1"/>
    <col min="2570" max="2816" width="9" style="32"/>
    <col min="2817" max="2817" width="9" style="32" customWidth="1"/>
    <col min="2818" max="2818" width="20" style="32" customWidth="1"/>
    <col min="2819" max="2820" width="9" style="32" customWidth="1"/>
    <col min="2821" max="2821" width="13" style="32" bestFit="1" customWidth="1"/>
    <col min="2822" max="2822" width="9" style="32" customWidth="1"/>
    <col min="2823" max="2823" width="13.125" style="32" bestFit="1" customWidth="1"/>
    <col min="2824" max="2824" width="12.125" style="32" bestFit="1" customWidth="1"/>
    <col min="2825" max="2825" width="11" style="32" bestFit="1" customWidth="1"/>
    <col min="2826" max="3072" width="9" style="32"/>
    <col min="3073" max="3073" width="9" style="32" customWidth="1"/>
    <col min="3074" max="3074" width="20" style="32" customWidth="1"/>
    <col min="3075" max="3076" width="9" style="32" customWidth="1"/>
    <col min="3077" max="3077" width="13" style="32" bestFit="1" customWidth="1"/>
    <col min="3078" max="3078" width="9" style="32" customWidth="1"/>
    <col min="3079" max="3079" width="13.125" style="32" bestFit="1" customWidth="1"/>
    <col min="3080" max="3080" width="12.125" style="32" bestFit="1" customWidth="1"/>
    <col min="3081" max="3081" width="11" style="32" bestFit="1" customWidth="1"/>
    <col min="3082" max="3328" width="9" style="32"/>
    <col min="3329" max="3329" width="9" style="32" customWidth="1"/>
    <col min="3330" max="3330" width="20" style="32" customWidth="1"/>
    <col min="3331" max="3332" width="9" style="32" customWidth="1"/>
    <col min="3333" max="3333" width="13" style="32" bestFit="1" customWidth="1"/>
    <col min="3334" max="3334" width="9" style="32" customWidth="1"/>
    <col min="3335" max="3335" width="13.125" style="32" bestFit="1" customWidth="1"/>
    <col min="3336" max="3336" width="12.125" style="32" bestFit="1" customWidth="1"/>
    <col min="3337" max="3337" width="11" style="32" bestFit="1" customWidth="1"/>
    <col min="3338" max="3584" width="9" style="32"/>
    <col min="3585" max="3585" width="9" style="32" customWidth="1"/>
    <col min="3586" max="3586" width="20" style="32" customWidth="1"/>
    <col min="3587" max="3588" width="9" style="32" customWidth="1"/>
    <col min="3589" max="3589" width="13" style="32" bestFit="1" customWidth="1"/>
    <col min="3590" max="3590" width="9" style="32" customWidth="1"/>
    <col min="3591" max="3591" width="13.125" style="32" bestFit="1" customWidth="1"/>
    <col min="3592" max="3592" width="12.125" style="32" bestFit="1" customWidth="1"/>
    <col min="3593" max="3593" width="11" style="32" bestFit="1" customWidth="1"/>
    <col min="3594" max="3840" width="9" style="32"/>
    <col min="3841" max="3841" width="9" style="32" customWidth="1"/>
    <col min="3842" max="3842" width="20" style="32" customWidth="1"/>
    <col min="3843" max="3844" width="9" style="32" customWidth="1"/>
    <col min="3845" max="3845" width="13" style="32" bestFit="1" customWidth="1"/>
    <col min="3846" max="3846" width="9" style="32" customWidth="1"/>
    <col min="3847" max="3847" width="13.125" style="32" bestFit="1" customWidth="1"/>
    <col min="3848" max="3848" width="12.125" style="32" bestFit="1" customWidth="1"/>
    <col min="3849" max="3849" width="11" style="32" bestFit="1" customWidth="1"/>
    <col min="3850" max="4096" width="9" style="32"/>
    <col min="4097" max="4097" width="9" style="32" customWidth="1"/>
    <col min="4098" max="4098" width="20" style="32" customWidth="1"/>
    <col min="4099" max="4100" width="9" style="32" customWidth="1"/>
    <col min="4101" max="4101" width="13" style="32" bestFit="1" customWidth="1"/>
    <col min="4102" max="4102" width="9" style="32" customWidth="1"/>
    <col min="4103" max="4103" width="13.125" style="32" bestFit="1" customWidth="1"/>
    <col min="4104" max="4104" width="12.125" style="32" bestFit="1" customWidth="1"/>
    <col min="4105" max="4105" width="11" style="32" bestFit="1" customWidth="1"/>
    <col min="4106" max="4352" width="9" style="32"/>
    <col min="4353" max="4353" width="9" style="32" customWidth="1"/>
    <col min="4354" max="4354" width="20" style="32" customWidth="1"/>
    <col min="4355" max="4356" width="9" style="32" customWidth="1"/>
    <col min="4357" max="4357" width="13" style="32" bestFit="1" customWidth="1"/>
    <col min="4358" max="4358" width="9" style="32" customWidth="1"/>
    <col min="4359" max="4359" width="13.125" style="32" bestFit="1" customWidth="1"/>
    <col min="4360" max="4360" width="12.125" style="32" bestFit="1" customWidth="1"/>
    <col min="4361" max="4361" width="11" style="32" bestFit="1" customWidth="1"/>
    <col min="4362" max="4608" width="9" style="32"/>
    <col min="4609" max="4609" width="9" style="32" customWidth="1"/>
    <col min="4610" max="4610" width="20" style="32" customWidth="1"/>
    <col min="4611" max="4612" width="9" style="32" customWidth="1"/>
    <col min="4613" max="4613" width="13" style="32" bestFit="1" customWidth="1"/>
    <col min="4614" max="4614" width="9" style="32" customWidth="1"/>
    <col min="4615" max="4615" width="13.125" style="32" bestFit="1" customWidth="1"/>
    <col min="4616" max="4616" width="12.125" style="32" bestFit="1" customWidth="1"/>
    <col min="4617" max="4617" width="11" style="32" bestFit="1" customWidth="1"/>
    <col min="4618" max="4864" width="9" style="32"/>
    <col min="4865" max="4865" width="9" style="32" customWidth="1"/>
    <col min="4866" max="4866" width="20" style="32" customWidth="1"/>
    <col min="4867" max="4868" width="9" style="32" customWidth="1"/>
    <col min="4869" max="4869" width="13" style="32" bestFit="1" customWidth="1"/>
    <col min="4870" max="4870" width="9" style="32" customWidth="1"/>
    <col min="4871" max="4871" width="13.125" style="32" bestFit="1" customWidth="1"/>
    <col min="4872" max="4872" width="12.125" style="32" bestFit="1" customWidth="1"/>
    <col min="4873" max="4873" width="11" style="32" bestFit="1" customWidth="1"/>
    <col min="4874" max="5120" width="9" style="32"/>
    <col min="5121" max="5121" width="9" style="32" customWidth="1"/>
    <col min="5122" max="5122" width="20" style="32" customWidth="1"/>
    <col min="5123" max="5124" width="9" style="32" customWidth="1"/>
    <col min="5125" max="5125" width="13" style="32" bestFit="1" customWidth="1"/>
    <col min="5126" max="5126" width="9" style="32" customWidth="1"/>
    <col min="5127" max="5127" width="13.125" style="32" bestFit="1" customWidth="1"/>
    <col min="5128" max="5128" width="12.125" style="32" bestFit="1" customWidth="1"/>
    <col min="5129" max="5129" width="11" style="32" bestFit="1" customWidth="1"/>
    <col min="5130" max="5376" width="9" style="32"/>
    <col min="5377" max="5377" width="9" style="32" customWidth="1"/>
    <col min="5378" max="5378" width="20" style="32" customWidth="1"/>
    <col min="5379" max="5380" width="9" style="32" customWidth="1"/>
    <col min="5381" max="5381" width="13" style="32" bestFit="1" customWidth="1"/>
    <col min="5382" max="5382" width="9" style="32" customWidth="1"/>
    <col min="5383" max="5383" width="13.125" style="32" bestFit="1" customWidth="1"/>
    <col min="5384" max="5384" width="12.125" style="32" bestFit="1" customWidth="1"/>
    <col min="5385" max="5385" width="11" style="32" bestFit="1" customWidth="1"/>
    <col min="5386" max="5632" width="9" style="32"/>
    <col min="5633" max="5633" width="9" style="32" customWidth="1"/>
    <col min="5634" max="5634" width="20" style="32" customWidth="1"/>
    <col min="5635" max="5636" width="9" style="32" customWidth="1"/>
    <col min="5637" max="5637" width="13" style="32" bestFit="1" customWidth="1"/>
    <col min="5638" max="5638" width="9" style="32" customWidth="1"/>
    <col min="5639" max="5639" width="13.125" style="32" bestFit="1" customWidth="1"/>
    <col min="5640" max="5640" width="12.125" style="32" bestFit="1" customWidth="1"/>
    <col min="5641" max="5641" width="11" style="32" bestFit="1" customWidth="1"/>
    <col min="5642" max="5888" width="9" style="32"/>
    <col min="5889" max="5889" width="9" style="32" customWidth="1"/>
    <col min="5890" max="5890" width="20" style="32" customWidth="1"/>
    <col min="5891" max="5892" width="9" style="32" customWidth="1"/>
    <col min="5893" max="5893" width="13" style="32" bestFit="1" customWidth="1"/>
    <col min="5894" max="5894" width="9" style="32" customWidth="1"/>
    <col min="5895" max="5895" width="13.125" style="32" bestFit="1" customWidth="1"/>
    <col min="5896" max="5896" width="12.125" style="32" bestFit="1" customWidth="1"/>
    <col min="5897" max="5897" width="11" style="32" bestFit="1" customWidth="1"/>
    <col min="5898" max="6144" width="9" style="32"/>
    <col min="6145" max="6145" width="9" style="32" customWidth="1"/>
    <col min="6146" max="6146" width="20" style="32" customWidth="1"/>
    <col min="6147" max="6148" width="9" style="32" customWidth="1"/>
    <col min="6149" max="6149" width="13" style="32" bestFit="1" customWidth="1"/>
    <col min="6150" max="6150" width="9" style="32" customWidth="1"/>
    <col min="6151" max="6151" width="13.125" style="32" bestFit="1" customWidth="1"/>
    <col min="6152" max="6152" width="12.125" style="32" bestFit="1" customWidth="1"/>
    <col min="6153" max="6153" width="11" style="32" bestFit="1" customWidth="1"/>
    <col min="6154" max="6400" width="9" style="32"/>
    <col min="6401" max="6401" width="9" style="32" customWidth="1"/>
    <col min="6402" max="6402" width="20" style="32" customWidth="1"/>
    <col min="6403" max="6404" width="9" style="32" customWidth="1"/>
    <col min="6405" max="6405" width="13" style="32" bestFit="1" customWidth="1"/>
    <col min="6406" max="6406" width="9" style="32" customWidth="1"/>
    <col min="6407" max="6407" width="13.125" style="32" bestFit="1" customWidth="1"/>
    <col min="6408" max="6408" width="12.125" style="32" bestFit="1" customWidth="1"/>
    <col min="6409" max="6409" width="11" style="32" bestFit="1" customWidth="1"/>
    <col min="6410" max="6656" width="9" style="32"/>
    <col min="6657" max="6657" width="9" style="32" customWidth="1"/>
    <col min="6658" max="6658" width="20" style="32" customWidth="1"/>
    <col min="6659" max="6660" width="9" style="32" customWidth="1"/>
    <col min="6661" max="6661" width="13" style="32" bestFit="1" customWidth="1"/>
    <col min="6662" max="6662" width="9" style="32" customWidth="1"/>
    <col min="6663" max="6663" width="13.125" style="32" bestFit="1" customWidth="1"/>
    <col min="6664" max="6664" width="12.125" style="32" bestFit="1" customWidth="1"/>
    <col min="6665" max="6665" width="11" style="32" bestFit="1" customWidth="1"/>
    <col min="6666" max="6912" width="9" style="32"/>
    <col min="6913" max="6913" width="9" style="32" customWidth="1"/>
    <col min="6914" max="6914" width="20" style="32" customWidth="1"/>
    <col min="6915" max="6916" width="9" style="32" customWidth="1"/>
    <col min="6917" max="6917" width="13" style="32" bestFit="1" customWidth="1"/>
    <col min="6918" max="6918" width="9" style="32" customWidth="1"/>
    <col min="6919" max="6919" width="13.125" style="32" bestFit="1" customWidth="1"/>
    <col min="6920" max="6920" width="12.125" style="32" bestFit="1" customWidth="1"/>
    <col min="6921" max="6921" width="11" style="32" bestFit="1" customWidth="1"/>
    <col min="6922" max="7168" width="9" style="32"/>
    <col min="7169" max="7169" width="9" style="32" customWidth="1"/>
    <col min="7170" max="7170" width="20" style="32" customWidth="1"/>
    <col min="7171" max="7172" width="9" style="32" customWidth="1"/>
    <col min="7173" max="7173" width="13" style="32" bestFit="1" customWidth="1"/>
    <col min="7174" max="7174" width="9" style="32" customWidth="1"/>
    <col min="7175" max="7175" width="13.125" style="32" bestFit="1" customWidth="1"/>
    <col min="7176" max="7176" width="12.125" style="32" bestFit="1" customWidth="1"/>
    <col min="7177" max="7177" width="11" style="32" bestFit="1" customWidth="1"/>
    <col min="7178" max="7424" width="9" style="32"/>
    <col min="7425" max="7425" width="9" style="32" customWidth="1"/>
    <col min="7426" max="7426" width="20" style="32" customWidth="1"/>
    <col min="7427" max="7428" width="9" style="32" customWidth="1"/>
    <col min="7429" max="7429" width="13" style="32" bestFit="1" customWidth="1"/>
    <col min="7430" max="7430" width="9" style="32" customWidth="1"/>
    <col min="7431" max="7431" width="13.125" style="32" bestFit="1" customWidth="1"/>
    <col min="7432" max="7432" width="12.125" style="32" bestFit="1" customWidth="1"/>
    <col min="7433" max="7433" width="11" style="32" bestFit="1" customWidth="1"/>
    <col min="7434" max="7680" width="9" style="32"/>
    <col min="7681" max="7681" width="9" style="32" customWidth="1"/>
    <col min="7682" max="7682" width="20" style="32" customWidth="1"/>
    <col min="7683" max="7684" width="9" style="32" customWidth="1"/>
    <col min="7685" max="7685" width="13" style="32" bestFit="1" customWidth="1"/>
    <col min="7686" max="7686" width="9" style="32" customWidth="1"/>
    <col min="7687" max="7687" width="13.125" style="32" bestFit="1" customWidth="1"/>
    <col min="7688" max="7688" width="12.125" style="32" bestFit="1" customWidth="1"/>
    <col min="7689" max="7689" width="11" style="32" bestFit="1" customWidth="1"/>
    <col min="7690" max="7936" width="9" style="32"/>
    <col min="7937" max="7937" width="9" style="32" customWidth="1"/>
    <col min="7938" max="7938" width="20" style="32" customWidth="1"/>
    <col min="7939" max="7940" width="9" style="32" customWidth="1"/>
    <col min="7941" max="7941" width="13" style="32" bestFit="1" customWidth="1"/>
    <col min="7942" max="7942" width="9" style="32" customWidth="1"/>
    <col min="7943" max="7943" width="13.125" style="32" bestFit="1" customWidth="1"/>
    <col min="7944" max="7944" width="12.125" style="32" bestFit="1" customWidth="1"/>
    <col min="7945" max="7945" width="11" style="32" bestFit="1" customWidth="1"/>
    <col min="7946" max="8192" width="9" style="32"/>
    <col min="8193" max="8193" width="9" style="32" customWidth="1"/>
    <col min="8194" max="8194" width="20" style="32" customWidth="1"/>
    <col min="8195" max="8196" width="9" style="32" customWidth="1"/>
    <col min="8197" max="8197" width="13" style="32" bestFit="1" customWidth="1"/>
    <col min="8198" max="8198" width="9" style="32" customWidth="1"/>
    <col min="8199" max="8199" width="13.125" style="32" bestFit="1" customWidth="1"/>
    <col min="8200" max="8200" width="12.125" style="32" bestFit="1" customWidth="1"/>
    <col min="8201" max="8201" width="11" style="32" bestFit="1" customWidth="1"/>
    <col min="8202" max="8448" width="9" style="32"/>
    <col min="8449" max="8449" width="9" style="32" customWidth="1"/>
    <col min="8450" max="8450" width="20" style="32" customWidth="1"/>
    <col min="8451" max="8452" width="9" style="32" customWidth="1"/>
    <col min="8453" max="8453" width="13" style="32" bestFit="1" customWidth="1"/>
    <col min="8454" max="8454" width="9" style="32" customWidth="1"/>
    <col min="8455" max="8455" width="13.125" style="32" bestFit="1" customWidth="1"/>
    <col min="8456" max="8456" width="12.125" style="32" bestFit="1" customWidth="1"/>
    <col min="8457" max="8457" width="11" style="32" bestFit="1" customWidth="1"/>
    <col min="8458" max="8704" width="9" style="32"/>
    <col min="8705" max="8705" width="9" style="32" customWidth="1"/>
    <col min="8706" max="8706" width="20" style="32" customWidth="1"/>
    <col min="8707" max="8708" width="9" style="32" customWidth="1"/>
    <col min="8709" max="8709" width="13" style="32" bestFit="1" customWidth="1"/>
    <col min="8710" max="8710" width="9" style="32" customWidth="1"/>
    <col min="8711" max="8711" width="13.125" style="32" bestFit="1" customWidth="1"/>
    <col min="8712" max="8712" width="12.125" style="32" bestFit="1" customWidth="1"/>
    <col min="8713" max="8713" width="11" style="32" bestFit="1" customWidth="1"/>
    <col min="8714" max="8960" width="9" style="32"/>
    <col min="8961" max="8961" width="9" style="32" customWidth="1"/>
    <col min="8962" max="8962" width="20" style="32" customWidth="1"/>
    <col min="8963" max="8964" width="9" style="32" customWidth="1"/>
    <col min="8965" max="8965" width="13" style="32" bestFit="1" customWidth="1"/>
    <col min="8966" max="8966" width="9" style="32" customWidth="1"/>
    <col min="8967" max="8967" width="13.125" style="32" bestFit="1" customWidth="1"/>
    <col min="8968" max="8968" width="12.125" style="32" bestFit="1" customWidth="1"/>
    <col min="8969" max="8969" width="11" style="32" bestFit="1" customWidth="1"/>
    <col min="8970" max="9216" width="9" style="32"/>
    <col min="9217" max="9217" width="9" style="32" customWidth="1"/>
    <col min="9218" max="9218" width="20" style="32" customWidth="1"/>
    <col min="9219" max="9220" width="9" style="32" customWidth="1"/>
    <col min="9221" max="9221" width="13" style="32" bestFit="1" customWidth="1"/>
    <col min="9222" max="9222" width="9" style="32" customWidth="1"/>
    <col min="9223" max="9223" width="13.125" style="32" bestFit="1" customWidth="1"/>
    <col min="9224" max="9224" width="12.125" style="32" bestFit="1" customWidth="1"/>
    <col min="9225" max="9225" width="11" style="32" bestFit="1" customWidth="1"/>
    <col min="9226" max="9472" width="9" style="32"/>
    <col min="9473" max="9473" width="9" style="32" customWidth="1"/>
    <col min="9474" max="9474" width="20" style="32" customWidth="1"/>
    <col min="9475" max="9476" width="9" style="32" customWidth="1"/>
    <col min="9477" max="9477" width="13" style="32" bestFit="1" customWidth="1"/>
    <col min="9478" max="9478" width="9" style="32" customWidth="1"/>
    <col min="9479" max="9479" width="13.125" style="32" bestFit="1" customWidth="1"/>
    <col min="9480" max="9480" width="12.125" style="32" bestFit="1" customWidth="1"/>
    <col min="9481" max="9481" width="11" style="32" bestFit="1" customWidth="1"/>
    <col min="9482" max="9728" width="9" style="32"/>
    <col min="9729" max="9729" width="9" style="32" customWidth="1"/>
    <col min="9730" max="9730" width="20" style="32" customWidth="1"/>
    <col min="9731" max="9732" width="9" style="32" customWidth="1"/>
    <col min="9733" max="9733" width="13" style="32" bestFit="1" customWidth="1"/>
    <col min="9734" max="9734" width="9" style="32" customWidth="1"/>
    <col min="9735" max="9735" width="13.125" style="32" bestFit="1" customWidth="1"/>
    <col min="9736" max="9736" width="12.125" style="32" bestFit="1" customWidth="1"/>
    <col min="9737" max="9737" width="11" style="32" bestFit="1" customWidth="1"/>
    <col min="9738" max="9984" width="9" style="32"/>
    <col min="9985" max="9985" width="9" style="32" customWidth="1"/>
    <col min="9986" max="9986" width="20" style="32" customWidth="1"/>
    <col min="9987" max="9988" width="9" style="32" customWidth="1"/>
    <col min="9989" max="9989" width="13" style="32" bestFit="1" customWidth="1"/>
    <col min="9990" max="9990" width="9" style="32" customWidth="1"/>
    <col min="9991" max="9991" width="13.125" style="32" bestFit="1" customWidth="1"/>
    <col min="9992" max="9992" width="12.125" style="32" bestFit="1" customWidth="1"/>
    <col min="9993" max="9993" width="11" style="32" bestFit="1" customWidth="1"/>
    <col min="9994" max="10240" width="9" style="32"/>
    <col min="10241" max="10241" width="9" style="32" customWidth="1"/>
    <col min="10242" max="10242" width="20" style="32" customWidth="1"/>
    <col min="10243" max="10244" width="9" style="32" customWidth="1"/>
    <col min="10245" max="10245" width="13" style="32" bestFit="1" customWidth="1"/>
    <col min="10246" max="10246" width="9" style="32" customWidth="1"/>
    <col min="10247" max="10247" width="13.125" style="32" bestFit="1" customWidth="1"/>
    <col min="10248" max="10248" width="12.125" style="32" bestFit="1" customWidth="1"/>
    <col min="10249" max="10249" width="11" style="32" bestFit="1" customWidth="1"/>
    <col min="10250" max="10496" width="9" style="32"/>
    <col min="10497" max="10497" width="9" style="32" customWidth="1"/>
    <col min="10498" max="10498" width="20" style="32" customWidth="1"/>
    <col min="10499" max="10500" width="9" style="32" customWidth="1"/>
    <col min="10501" max="10501" width="13" style="32" bestFit="1" customWidth="1"/>
    <col min="10502" max="10502" width="9" style="32" customWidth="1"/>
    <col min="10503" max="10503" width="13.125" style="32" bestFit="1" customWidth="1"/>
    <col min="10504" max="10504" width="12.125" style="32" bestFit="1" customWidth="1"/>
    <col min="10505" max="10505" width="11" style="32" bestFit="1" customWidth="1"/>
    <col min="10506" max="10752" width="9" style="32"/>
    <col min="10753" max="10753" width="9" style="32" customWidth="1"/>
    <col min="10754" max="10754" width="20" style="32" customWidth="1"/>
    <col min="10755" max="10756" width="9" style="32" customWidth="1"/>
    <col min="10757" max="10757" width="13" style="32" bestFit="1" customWidth="1"/>
    <col min="10758" max="10758" width="9" style="32" customWidth="1"/>
    <col min="10759" max="10759" width="13.125" style="32" bestFit="1" customWidth="1"/>
    <col min="10760" max="10760" width="12.125" style="32" bestFit="1" customWidth="1"/>
    <col min="10761" max="10761" width="11" style="32" bestFit="1" customWidth="1"/>
    <col min="10762" max="11008" width="9" style="32"/>
    <col min="11009" max="11009" width="9" style="32" customWidth="1"/>
    <col min="11010" max="11010" width="20" style="32" customWidth="1"/>
    <col min="11011" max="11012" width="9" style="32" customWidth="1"/>
    <col min="11013" max="11013" width="13" style="32" bestFit="1" customWidth="1"/>
    <col min="11014" max="11014" width="9" style="32" customWidth="1"/>
    <col min="11015" max="11015" width="13.125" style="32" bestFit="1" customWidth="1"/>
    <col min="11016" max="11016" width="12.125" style="32" bestFit="1" customWidth="1"/>
    <col min="11017" max="11017" width="11" style="32" bestFit="1" customWidth="1"/>
    <col min="11018" max="11264" width="9" style="32"/>
    <col min="11265" max="11265" width="9" style="32" customWidth="1"/>
    <col min="11266" max="11266" width="20" style="32" customWidth="1"/>
    <col min="11267" max="11268" width="9" style="32" customWidth="1"/>
    <col min="11269" max="11269" width="13" style="32" bestFit="1" customWidth="1"/>
    <col min="11270" max="11270" width="9" style="32" customWidth="1"/>
    <col min="11271" max="11271" width="13.125" style="32" bestFit="1" customWidth="1"/>
    <col min="11272" max="11272" width="12.125" style="32" bestFit="1" customWidth="1"/>
    <col min="11273" max="11273" width="11" style="32" bestFit="1" customWidth="1"/>
    <col min="11274" max="11520" width="9" style="32"/>
    <col min="11521" max="11521" width="9" style="32" customWidth="1"/>
    <col min="11522" max="11522" width="20" style="32" customWidth="1"/>
    <col min="11523" max="11524" width="9" style="32" customWidth="1"/>
    <col min="11525" max="11525" width="13" style="32" bestFit="1" customWidth="1"/>
    <col min="11526" max="11526" width="9" style="32" customWidth="1"/>
    <col min="11527" max="11527" width="13.125" style="32" bestFit="1" customWidth="1"/>
    <col min="11528" max="11528" width="12.125" style="32" bestFit="1" customWidth="1"/>
    <col min="11529" max="11529" width="11" style="32" bestFit="1" customWidth="1"/>
    <col min="11530" max="11776" width="9" style="32"/>
    <col min="11777" max="11777" width="9" style="32" customWidth="1"/>
    <col min="11778" max="11778" width="20" style="32" customWidth="1"/>
    <col min="11779" max="11780" width="9" style="32" customWidth="1"/>
    <col min="11781" max="11781" width="13" style="32" bestFit="1" customWidth="1"/>
    <col min="11782" max="11782" width="9" style="32" customWidth="1"/>
    <col min="11783" max="11783" width="13.125" style="32" bestFit="1" customWidth="1"/>
    <col min="11784" max="11784" width="12.125" style="32" bestFit="1" customWidth="1"/>
    <col min="11785" max="11785" width="11" style="32" bestFit="1" customWidth="1"/>
    <col min="11786" max="12032" width="9" style="32"/>
    <col min="12033" max="12033" width="9" style="32" customWidth="1"/>
    <col min="12034" max="12034" width="20" style="32" customWidth="1"/>
    <col min="12035" max="12036" width="9" style="32" customWidth="1"/>
    <col min="12037" max="12037" width="13" style="32" bestFit="1" customWidth="1"/>
    <col min="12038" max="12038" width="9" style="32" customWidth="1"/>
    <col min="12039" max="12039" width="13.125" style="32" bestFit="1" customWidth="1"/>
    <col min="12040" max="12040" width="12.125" style="32" bestFit="1" customWidth="1"/>
    <col min="12041" max="12041" width="11" style="32" bestFit="1" customWidth="1"/>
    <col min="12042" max="12288" width="9" style="32"/>
    <col min="12289" max="12289" width="9" style="32" customWidth="1"/>
    <col min="12290" max="12290" width="20" style="32" customWidth="1"/>
    <col min="12291" max="12292" width="9" style="32" customWidth="1"/>
    <col min="12293" max="12293" width="13" style="32" bestFit="1" customWidth="1"/>
    <col min="12294" max="12294" width="9" style="32" customWidth="1"/>
    <col min="12295" max="12295" width="13.125" style="32" bestFit="1" customWidth="1"/>
    <col min="12296" max="12296" width="12.125" style="32" bestFit="1" customWidth="1"/>
    <col min="12297" max="12297" width="11" style="32" bestFit="1" customWidth="1"/>
    <col min="12298" max="12544" width="9" style="32"/>
    <col min="12545" max="12545" width="9" style="32" customWidth="1"/>
    <col min="12546" max="12546" width="20" style="32" customWidth="1"/>
    <col min="12547" max="12548" width="9" style="32" customWidth="1"/>
    <col min="12549" max="12549" width="13" style="32" bestFit="1" customWidth="1"/>
    <col min="12550" max="12550" width="9" style="32" customWidth="1"/>
    <col min="12551" max="12551" width="13.125" style="32" bestFit="1" customWidth="1"/>
    <col min="12552" max="12552" width="12.125" style="32" bestFit="1" customWidth="1"/>
    <col min="12553" max="12553" width="11" style="32" bestFit="1" customWidth="1"/>
    <col min="12554" max="12800" width="9" style="32"/>
    <col min="12801" max="12801" width="9" style="32" customWidth="1"/>
    <col min="12802" max="12802" width="20" style="32" customWidth="1"/>
    <col min="12803" max="12804" width="9" style="32" customWidth="1"/>
    <col min="12805" max="12805" width="13" style="32" bestFit="1" customWidth="1"/>
    <col min="12806" max="12806" width="9" style="32" customWidth="1"/>
    <col min="12807" max="12807" width="13.125" style="32" bestFit="1" customWidth="1"/>
    <col min="12808" max="12808" width="12.125" style="32" bestFit="1" customWidth="1"/>
    <col min="12809" max="12809" width="11" style="32" bestFit="1" customWidth="1"/>
    <col min="12810" max="13056" width="9" style="32"/>
    <col min="13057" max="13057" width="9" style="32" customWidth="1"/>
    <col min="13058" max="13058" width="20" style="32" customWidth="1"/>
    <col min="13059" max="13060" width="9" style="32" customWidth="1"/>
    <col min="13061" max="13061" width="13" style="32" bestFit="1" customWidth="1"/>
    <col min="13062" max="13062" width="9" style="32" customWidth="1"/>
    <col min="13063" max="13063" width="13.125" style="32" bestFit="1" customWidth="1"/>
    <col min="13064" max="13064" width="12.125" style="32" bestFit="1" customWidth="1"/>
    <col min="13065" max="13065" width="11" style="32" bestFit="1" customWidth="1"/>
    <col min="13066" max="13312" width="9" style="32"/>
    <col min="13313" max="13313" width="9" style="32" customWidth="1"/>
    <col min="13314" max="13314" width="20" style="32" customWidth="1"/>
    <col min="13315" max="13316" width="9" style="32" customWidth="1"/>
    <col min="13317" max="13317" width="13" style="32" bestFit="1" customWidth="1"/>
    <col min="13318" max="13318" width="9" style="32" customWidth="1"/>
    <col min="13319" max="13319" width="13.125" style="32" bestFit="1" customWidth="1"/>
    <col min="13320" max="13320" width="12.125" style="32" bestFit="1" customWidth="1"/>
    <col min="13321" max="13321" width="11" style="32" bestFit="1" customWidth="1"/>
    <col min="13322" max="13568" width="9" style="32"/>
    <col min="13569" max="13569" width="9" style="32" customWidth="1"/>
    <col min="13570" max="13570" width="20" style="32" customWidth="1"/>
    <col min="13571" max="13572" width="9" style="32" customWidth="1"/>
    <col min="13573" max="13573" width="13" style="32" bestFit="1" customWidth="1"/>
    <col min="13574" max="13574" width="9" style="32" customWidth="1"/>
    <col min="13575" max="13575" width="13.125" style="32" bestFit="1" customWidth="1"/>
    <col min="13576" max="13576" width="12.125" style="32" bestFit="1" customWidth="1"/>
    <col min="13577" max="13577" width="11" style="32" bestFit="1" customWidth="1"/>
    <col min="13578" max="13824" width="9" style="32"/>
    <col min="13825" max="13825" width="9" style="32" customWidth="1"/>
    <col min="13826" max="13826" width="20" style="32" customWidth="1"/>
    <col min="13827" max="13828" width="9" style="32" customWidth="1"/>
    <col min="13829" max="13829" width="13" style="32" bestFit="1" customWidth="1"/>
    <col min="13830" max="13830" width="9" style="32" customWidth="1"/>
    <col min="13831" max="13831" width="13.125" style="32" bestFit="1" customWidth="1"/>
    <col min="13832" max="13832" width="12.125" style="32" bestFit="1" customWidth="1"/>
    <col min="13833" max="13833" width="11" style="32" bestFit="1" customWidth="1"/>
    <col min="13834" max="14080" width="9" style="32"/>
    <col min="14081" max="14081" width="9" style="32" customWidth="1"/>
    <col min="14082" max="14082" width="20" style="32" customWidth="1"/>
    <col min="14083" max="14084" width="9" style="32" customWidth="1"/>
    <col min="14085" max="14085" width="13" style="32" bestFit="1" customWidth="1"/>
    <col min="14086" max="14086" width="9" style="32" customWidth="1"/>
    <col min="14087" max="14087" width="13.125" style="32" bestFit="1" customWidth="1"/>
    <col min="14088" max="14088" width="12.125" style="32" bestFit="1" customWidth="1"/>
    <col min="14089" max="14089" width="11" style="32" bestFit="1" customWidth="1"/>
    <col min="14090" max="14336" width="9" style="32"/>
    <col min="14337" max="14337" width="9" style="32" customWidth="1"/>
    <col min="14338" max="14338" width="20" style="32" customWidth="1"/>
    <col min="14339" max="14340" width="9" style="32" customWidth="1"/>
    <col min="14341" max="14341" width="13" style="32" bestFit="1" customWidth="1"/>
    <col min="14342" max="14342" width="9" style="32" customWidth="1"/>
    <col min="14343" max="14343" width="13.125" style="32" bestFit="1" customWidth="1"/>
    <col min="14344" max="14344" width="12.125" style="32" bestFit="1" customWidth="1"/>
    <col min="14345" max="14345" width="11" style="32" bestFit="1" customWidth="1"/>
    <col min="14346" max="14592" width="9" style="32"/>
    <col min="14593" max="14593" width="9" style="32" customWidth="1"/>
    <col min="14594" max="14594" width="20" style="32" customWidth="1"/>
    <col min="14595" max="14596" width="9" style="32" customWidth="1"/>
    <col min="14597" max="14597" width="13" style="32" bestFit="1" customWidth="1"/>
    <col min="14598" max="14598" width="9" style="32" customWidth="1"/>
    <col min="14599" max="14599" width="13.125" style="32" bestFit="1" customWidth="1"/>
    <col min="14600" max="14600" width="12.125" style="32" bestFit="1" customWidth="1"/>
    <col min="14601" max="14601" width="11" style="32" bestFit="1" customWidth="1"/>
    <col min="14602" max="14848" width="9" style="32"/>
    <col min="14849" max="14849" width="9" style="32" customWidth="1"/>
    <col min="14850" max="14850" width="20" style="32" customWidth="1"/>
    <col min="14851" max="14852" width="9" style="32" customWidth="1"/>
    <col min="14853" max="14853" width="13" style="32" bestFit="1" customWidth="1"/>
    <col min="14854" max="14854" width="9" style="32" customWidth="1"/>
    <col min="14855" max="14855" width="13.125" style="32" bestFit="1" customWidth="1"/>
    <col min="14856" max="14856" width="12.125" style="32" bestFit="1" customWidth="1"/>
    <col min="14857" max="14857" width="11" style="32" bestFit="1" customWidth="1"/>
    <col min="14858" max="15104" width="9" style="32"/>
    <col min="15105" max="15105" width="9" style="32" customWidth="1"/>
    <col min="15106" max="15106" width="20" style="32" customWidth="1"/>
    <col min="15107" max="15108" width="9" style="32" customWidth="1"/>
    <col min="15109" max="15109" width="13" style="32" bestFit="1" customWidth="1"/>
    <col min="15110" max="15110" width="9" style="32" customWidth="1"/>
    <col min="15111" max="15111" width="13.125" style="32" bestFit="1" customWidth="1"/>
    <col min="15112" max="15112" width="12.125" style="32" bestFit="1" customWidth="1"/>
    <col min="15113" max="15113" width="11" style="32" bestFit="1" customWidth="1"/>
    <col min="15114" max="15360" width="9" style="32"/>
    <col min="15361" max="15361" width="9" style="32" customWidth="1"/>
    <col min="15362" max="15362" width="20" style="32" customWidth="1"/>
    <col min="15363" max="15364" width="9" style="32" customWidth="1"/>
    <col min="15365" max="15365" width="13" style="32" bestFit="1" customWidth="1"/>
    <col min="15366" max="15366" width="9" style="32" customWidth="1"/>
    <col min="15367" max="15367" width="13.125" style="32" bestFit="1" customWidth="1"/>
    <col min="15368" max="15368" width="12.125" style="32" bestFit="1" customWidth="1"/>
    <col min="15369" max="15369" width="11" style="32" bestFit="1" customWidth="1"/>
    <col min="15370" max="15616" width="9" style="32"/>
    <col min="15617" max="15617" width="9" style="32" customWidth="1"/>
    <col min="15618" max="15618" width="20" style="32" customWidth="1"/>
    <col min="15619" max="15620" width="9" style="32" customWidth="1"/>
    <col min="15621" max="15621" width="13" style="32" bestFit="1" customWidth="1"/>
    <col min="15622" max="15622" width="9" style="32" customWidth="1"/>
    <col min="15623" max="15623" width="13.125" style="32" bestFit="1" customWidth="1"/>
    <col min="15624" max="15624" width="12.125" style="32" bestFit="1" customWidth="1"/>
    <col min="15625" max="15625" width="11" style="32" bestFit="1" customWidth="1"/>
    <col min="15626" max="15872" width="9" style="32"/>
    <col min="15873" max="15873" width="9" style="32" customWidth="1"/>
    <col min="15874" max="15874" width="20" style="32" customWidth="1"/>
    <col min="15875" max="15876" width="9" style="32" customWidth="1"/>
    <col min="15877" max="15877" width="13" style="32" bestFit="1" customWidth="1"/>
    <col min="15878" max="15878" width="9" style="32" customWidth="1"/>
    <col min="15879" max="15879" width="13.125" style="32" bestFit="1" customWidth="1"/>
    <col min="15880" max="15880" width="12.125" style="32" bestFit="1" customWidth="1"/>
    <col min="15881" max="15881" width="11" style="32" bestFit="1" customWidth="1"/>
    <col min="15882" max="16128" width="9" style="32"/>
    <col min="16129" max="16129" width="9" style="32" customWidth="1"/>
    <col min="16130" max="16130" width="20" style="32" customWidth="1"/>
    <col min="16131" max="16132" width="9" style="32" customWidth="1"/>
    <col min="16133" max="16133" width="13" style="32" bestFit="1" customWidth="1"/>
    <col min="16134" max="16134" width="9" style="32" customWidth="1"/>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[10]合計!C3</f>
        <v>名古屋市</v>
      </c>
      <c r="C1" s="73"/>
      <c r="D1" s="73"/>
      <c r="E1" s="73"/>
      <c r="F1" s="73"/>
      <c r="G1" s="73"/>
      <c r="I1" s="32" t="s">
        <v>88</v>
      </c>
    </row>
    <row r="2" spans="1:10" s="34" customFormat="1" ht="56.25" customHeight="1">
      <c r="B2" s="84"/>
      <c r="E2" s="820" t="s">
        <v>89</v>
      </c>
      <c r="F2" s="817"/>
      <c r="G2" s="817"/>
      <c r="H2" s="165">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52" t="s">
        <v>60</v>
      </c>
      <c r="H4" s="117" t="s">
        <v>93</v>
      </c>
      <c r="I4" s="117" t="s">
        <v>94</v>
      </c>
      <c r="J4" s="118" t="s">
        <v>87</v>
      </c>
    </row>
    <row r="5" spans="1:10" s="173" customFormat="1" ht="14.25" thickBot="1">
      <c r="B5" s="175" t="s">
        <v>69</v>
      </c>
      <c r="C5" s="175"/>
      <c r="D5" s="175"/>
      <c r="E5" s="175"/>
      <c r="F5" s="175"/>
      <c r="G5" s="175"/>
      <c r="H5" s="195">
        <f>SUM(H6:H65)</f>
        <v>61864511</v>
      </c>
      <c r="I5" s="195">
        <f>SUM(I6:I65)</f>
        <v>1826247</v>
      </c>
      <c r="J5" s="452">
        <f>H5/I5</f>
        <v>33.875215674550049</v>
      </c>
    </row>
    <row r="6" spans="1:10" ht="43.5" customHeight="1" thickTop="1">
      <c r="A6" s="32">
        <v>1</v>
      </c>
      <c r="B6" s="453" t="s">
        <v>901</v>
      </c>
      <c r="C6" s="453" t="s">
        <v>208</v>
      </c>
      <c r="D6" s="453" t="s">
        <v>153</v>
      </c>
      <c r="E6" s="454">
        <v>1</v>
      </c>
      <c r="F6" s="453" t="s">
        <v>902</v>
      </c>
      <c r="G6" s="315" t="s">
        <v>127</v>
      </c>
      <c r="H6" s="459">
        <v>34192332</v>
      </c>
      <c r="I6" s="459">
        <v>949787</v>
      </c>
      <c r="J6" s="456">
        <f>H6/I6</f>
        <v>36</v>
      </c>
    </row>
    <row r="7" spans="1:10" ht="43.5" customHeight="1">
      <c r="A7" s="32">
        <v>2</v>
      </c>
      <c r="B7" s="13" t="s">
        <v>903</v>
      </c>
      <c r="C7" s="13" t="s">
        <v>208</v>
      </c>
      <c r="D7" s="13" t="s">
        <v>153</v>
      </c>
      <c r="E7" s="120">
        <v>1</v>
      </c>
      <c r="F7" s="13" t="s">
        <v>902</v>
      </c>
      <c r="G7" s="70" t="s">
        <v>127</v>
      </c>
      <c r="H7" s="166">
        <v>2528964</v>
      </c>
      <c r="I7" s="460">
        <v>70249</v>
      </c>
      <c r="J7" s="458">
        <f>H7/I7</f>
        <v>36</v>
      </c>
    </row>
    <row r="8" spans="1:10" ht="43.5" customHeight="1">
      <c r="A8" s="32">
        <v>3</v>
      </c>
      <c r="B8" s="13" t="s">
        <v>904</v>
      </c>
      <c r="C8" s="13" t="s">
        <v>905</v>
      </c>
      <c r="D8" s="13" t="s">
        <v>723</v>
      </c>
      <c r="E8" s="120">
        <v>1</v>
      </c>
      <c r="F8" s="13" t="s">
        <v>902</v>
      </c>
      <c r="G8" s="70" t="s">
        <v>127</v>
      </c>
      <c r="H8" s="461">
        <v>25143215</v>
      </c>
      <c r="I8" s="461">
        <v>806211</v>
      </c>
      <c r="J8" s="458">
        <v>31.186891520954191</v>
      </c>
    </row>
    <row r="9" spans="1:10">
      <c r="A9" s="32">
        <v>4</v>
      </c>
      <c r="B9" s="70"/>
      <c r="C9" s="70"/>
      <c r="D9" s="70"/>
      <c r="E9" s="70"/>
      <c r="F9" s="70"/>
      <c r="G9" s="74"/>
      <c r="H9" s="125"/>
      <c r="I9" s="125"/>
      <c r="J9" s="49" t="e">
        <f t="shared" ref="J9:J65" si="0">H9/I9</f>
        <v>#DIV/0!</v>
      </c>
    </row>
    <row r="10" spans="1:10">
      <c r="A10" s="32">
        <v>5</v>
      </c>
      <c r="B10" s="70"/>
      <c r="C10" s="70"/>
      <c r="D10" s="70"/>
      <c r="E10" s="70"/>
      <c r="F10" s="70"/>
      <c r="G10" s="74"/>
      <c r="H10" s="125"/>
      <c r="I10" s="125"/>
      <c r="J10" s="49" t="e">
        <f t="shared" si="0"/>
        <v>#DIV/0!</v>
      </c>
    </row>
    <row r="11" spans="1:10">
      <c r="A11" s="73">
        <v>6</v>
      </c>
      <c r="B11" s="75"/>
      <c r="C11" s="70"/>
      <c r="D11" s="70"/>
      <c r="E11" s="70"/>
      <c r="F11" s="70"/>
      <c r="G11" s="74"/>
      <c r="H11" s="125"/>
      <c r="I11" s="125"/>
      <c r="J11" s="49" t="e">
        <f t="shared" si="0"/>
        <v>#DIV/0!</v>
      </c>
    </row>
    <row r="12" spans="1:10">
      <c r="A12" s="73">
        <v>7</v>
      </c>
      <c r="B12" s="75"/>
      <c r="C12" s="70"/>
      <c r="D12" s="70"/>
      <c r="E12" s="70"/>
      <c r="F12" s="70"/>
      <c r="G12" s="74"/>
      <c r="H12" s="125"/>
      <c r="I12" s="125"/>
      <c r="J12" s="49" t="e">
        <f t="shared" si="0"/>
        <v>#DIV/0!</v>
      </c>
    </row>
    <row r="13" spans="1:10">
      <c r="A13" s="32">
        <v>8</v>
      </c>
      <c r="B13" s="70"/>
      <c r="C13" s="70"/>
      <c r="D13" s="70"/>
      <c r="E13" s="70"/>
      <c r="F13" s="70"/>
      <c r="G13" s="74"/>
      <c r="H13" s="125"/>
      <c r="I13" s="125"/>
      <c r="J13" s="49" t="e">
        <f t="shared" si="0"/>
        <v>#DIV/0!</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pageMargins left="0.59055118110236227" right="0.19685039370078741" top="0.59055118110236227" bottom="0.59055118110236227" header="0.51181102362204722" footer="0.51181102362204722"/>
  <pageSetup paperSize="9" scale="85"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68"/>
  <sheetViews>
    <sheetView zoomScaleNormal="100" workbookViewId="0">
      <selection activeCell="I7" sqref="I7"/>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22.75" style="32" customWidth="1"/>
    <col min="7" max="7" width="13" style="34" customWidth="1"/>
    <col min="8" max="8" width="13" style="32" customWidth="1"/>
    <col min="9" max="9" width="15.125" style="32" bestFit="1" customWidth="1"/>
    <col min="10" max="10" width="9" style="32"/>
    <col min="11" max="11" width="16.25" style="35" customWidth="1"/>
    <col min="12" max="12" width="16.75" style="35" customWidth="1"/>
    <col min="13" max="13" width="14.5" style="32" customWidth="1"/>
    <col min="14" max="14" width="7.25" style="32" bestFit="1" customWidth="1"/>
    <col min="15" max="257" width="9" style="32"/>
    <col min="258" max="258" width="20" style="32" customWidth="1"/>
    <col min="259" max="259" width="11" style="32" bestFit="1" customWidth="1"/>
    <col min="260" max="260" width="18.375" style="32" bestFit="1" customWidth="1"/>
    <col min="261" max="261" width="13.125" style="32" bestFit="1" customWidth="1"/>
    <col min="262" max="262" width="22.75" style="32" customWidth="1"/>
    <col min="263" max="264" width="13" style="32" customWidth="1"/>
    <col min="265" max="265" width="15.125" style="32" bestFit="1" customWidth="1"/>
    <col min="266" max="266" width="9" style="32"/>
    <col min="267" max="267" width="16.25" style="32" customWidth="1"/>
    <col min="268" max="268" width="16.75" style="32" customWidth="1"/>
    <col min="269" max="269" width="14.5" style="32" customWidth="1"/>
    <col min="270" max="270" width="7.25" style="32" bestFit="1" customWidth="1"/>
    <col min="271" max="513" width="9" style="32"/>
    <col min="514" max="514" width="20" style="32" customWidth="1"/>
    <col min="515" max="515" width="11" style="32" bestFit="1" customWidth="1"/>
    <col min="516" max="516" width="18.375" style="32" bestFit="1" customWidth="1"/>
    <col min="517" max="517" width="13.125" style="32" bestFit="1" customWidth="1"/>
    <col min="518" max="518" width="22.75" style="32" customWidth="1"/>
    <col min="519" max="520" width="13" style="32" customWidth="1"/>
    <col min="521" max="521" width="15.125" style="32" bestFit="1" customWidth="1"/>
    <col min="522" max="522" width="9" style="32"/>
    <col min="523" max="523" width="16.25" style="32" customWidth="1"/>
    <col min="524" max="524" width="16.75" style="32" customWidth="1"/>
    <col min="525" max="525" width="14.5" style="32" customWidth="1"/>
    <col min="526" max="526" width="7.25" style="32" bestFit="1" customWidth="1"/>
    <col min="527" max="769" width="9" style="32"/>
    <col min="770" max="770" width="20" style="32" customWidth="1"/>
    <col min="771" max="771" width="11" style="32" bestFit="1" customWidth="1"/>
    <col min="772" max="772" width="18.375" style="32" bestFit="1" customWidth="1"/>
    <col min="773" max="773" width="13.125" style="32" bestFit="1" customWidth="1"/>
    <col min="774" max="774" width="22.75" style="32" customWidth="1"/>
    <col min="775" max="776" width="13" style="32" customWidth="1"/>
    <col min="777" max="777" width="15.125" style="32" bestFit="1" customWidth="1"/>
    <col min="778" max="778" width="9" style="32"/>
    <col min="779" max="779" width="16.25" style="32" customWidth="1"/>
    <col min="780" max="780" width="16.75" style="32" customWidth="1"/>
    <col min="781" max="781" width="14.5" style="32" customWidth="1"/>
    <col min="782" max="782" width="7.25" style="32" bestFit="1" customWidth="1"/>
    <col min="783" max="1025" width="9" style="32"/>
    <col min="1026" max="1026" width="20" style="32" customWidth="1"/>
    <col min="1027" max="1027" width="11" style="32" bestFit="1" customWidth="1"/>
    <col min="1028" max="1028" width="18.375" style="32" bestFit="1" customWidth="1"/>
    <col min="1029" max="1029" width="13.125" style="32" bestFit="1" customWidth="1"/>
    <col min="1030" max="1030" width="22.75" style="32" customWidth="1"/>
    <col min="1031" max="1032" width="13" style="32" customWidth="1"/>
    <col min="1033" max="1033" width="15.125" style="32" bestFit="1" customWidth="1"/>
    <col min="1034" max="1034" width="9" style="32"/>
    <col min="1035" max="1035" width="16.25" style="32" customWidth="1"/>
    <col min="1036" max="1036" width="16.75" style="32" customWidth="1"/>
    <col min="1037" max="1037" width="14.5" style="32" customWidth="1"/>
    <col min="1038" max="1038" width="7.25" style="32" bestFit="1" customWidth="1"/>
    <col min="1039" max="1281" width="9" style="32"/>
    <col min="1282" max="1282" width="20" style="32" customWidth="1"/>
    <col min="1283" max="1283" width="11" style="32" bestFit="1" customWidth="1"/>
    <col min="1284" max="1284" width="18.375" style="32" bestFit="1" customWidth="1"/>
    <col min="1285" max="1285" width="13.125" style="32" bestFit="1" customWidth="1"/>
    <col min="1286" max="1286" width="22.75" style="32" customWidth="1"/>
    <col min="1287" max="1288" width="13" style="32" customWidth="1"/>
    <col min="1289" max="1289" width="15.125" style="32" bestFit="1" customWidth="1"/>
    <col min="1290" max="1290" width="9" style="32"/>
    <col min="1291" max="1291" width="16.25" style="32" customWidth="1"/>
    <col min="1292" max="1292" width="16.75" style="32" customWidth="1"/>
    <col min="1293" max="1293" width="14.5" style="32" customWidth="1"/>
    <col min="1294" max="1294" width="7.25" style="32" bestFit="1" customWidth="1"/>
    <col min="1295" max="1537" width="9" style="32"/>
    <col min="1538" max="1538" width="20" style="32" customWidth="1"/>
    <col min="1539" max="1539" width="11" style="32" bestFit="1" customWidth="1"/>
    <col min="1540" max="1540" width="18.375" style="32" bestFit="1" customWidth="1"/>
    <col min="1541" max="1541" width="13.125" style="32" bestFit="1" customWidth="1"/>
    <col min="1542" max="1542" width="22.75" style="32" customWidth="1"/>
    <col min="1543" max="1544" width="13" style="32" customWidth="1"/>
    <col min="1545" max="1545" width="15.125" style="32" bestFit="1" customWidth="1"/>
    <col min="1546" max="1546" width="9" style="32"/>
    <col min="1547" max="1547" width="16.25" style="32" customWidth="1"/>
    <col min="1548" max="1548" width="16.75" style="32" customWidth="1"/>
    <col min="1549" max="1549" width="14.5" style="32" customWidth="1"/>
    <col min="1550" max="1550" width="7.25" style="32" bestFit="1" customWidth="1"/>
    <col min="1551" max="1793" width="9" style="32"/>
    <col min="1794" max="1794" width="20" style="32" customWidth="1"/>
    <col min="1795" max="1795" width="11" style="32" bestFit="1" customWidth="1"/>
    <col min="1796" max="1796" width="18.375" style="32" bestFit="1" customWidth="1"/>
    <col min="1797" max="1797" width="13.125" style="32" bestFit="1" customWidth="1"/>
    <col min="1798" max="1798" width="22.75" style="32" customWidth="1"/>
    <col min="1799" max="1800" width="13" style="32" customWidth="1"/>
    <col min="1801" max="1801" width="15.125" style="32" bestFit="1" customWidth="1"/>
    <col min="1802" max="1802" width="9" style="32"/>
    <col min="1803" max="1803" width="16.25" style="32" customWidth="1"/>
    <col min="1804" max="1804" width="16.75" style="32" customWidth="1"/>
    <col min="1805" max="1805" width="14.5" style="32" customWidth="1"/>
    <col min="1806" max="1806" width="7.25" style="32" bestFit="1" customWidth="1"/>
    <col min="1807" max="2049" width="9" style="32"/>
    <col min="2050" max="2050" width="20" style="32" customWidth="1"/>
    <col min="2051" max="2051" width="11" style="32" bestFit="1" customWidth="1"/>
    <col min="2052" max="2052" width="18.375" style="32" bestFit="1" customWidth="1"/>
    <col min="2053" max="2053" width="13.125" style="32" bestFit="1" customWidth="1"/>
    <col min="2054" max="2054" width="22.75" style="32" customWidth="1"/>
    <col min="2055" max="2056" width="13" style="32" customWidth="1"/>
    <col min="2057" max="2057" width="15.125" style="32" bestFit="1" customWidth="1"/>
    <col min="2058" max="2058" width="9" style="32"/>
    <col min="2059" max="2059" width="16.25" style="32" customWidth="1"/>
    <col min="2060" max="2060" width="16.75" style="32" customWidth="1"/>
    <col min="2061" max="2061" width="14.5" style="32" customWidth="1"/>
    <col min="2062" max="2062" width="7.25" style="32" bestFit="1" customWidth="1"/>
    <col min="2063" max="2305" width="9" style="32"/>
    <col min="2306" max="2306" width="20" style="32" customWidth="1"/>
    <col min="2307" max="2307" width="11" style="32" bestFit="1" customWidth="1"/>
    <col min="2308" max="2308" width="18.375" style="32" bestFit="1" customWidth="1"/>
    <col min="2309" max="2309" width="13.125" style="32" bestFit="1" customWidth="1"/>
    <col min="2310" max="2310" width="22.75" style="32" customWidth="1"/>
    <col min="2311" max="2312" width="13" style="32" customWidth="1"/>
    <col min="2313" max="2313" width="15.125" style="32" bestFit="1" customWidth="1"/>
    <col min="2314" max="2314" width="9" style="32"/>
    <col min="2315" max="2315" width="16.25" style="32" customWidth="1"/>
    <col min="2316" max="2316" width="16.75" style="32" customWidth="1"/>
    <col min="2317" max="2317" width="14.5" style="32" customWidth="1"/>
    <col min="2318" max="2318" width="7.25" style="32" bestFit="1" customWidth="1"/>
    <col min="2319" max="2561" width="9" style="32"/>
    <col min="2562" max="2562" width="20" style="32" customWidth="1"/>
    <col min="2563" max="2563" width="11" style="32" bestFit="1" customWidth="1"/>
    <col min="2564" max="2564" width="18.375" style="32" bestFit="1" customWidth="1"/>
    <col min="2565" max="2565" width="13.125" style="32" bestFit="1" customWidth="1"/>
    <col min="2566" max="2566" width="22.75" style="32" customWidth="1"/>
    <col min="2567" max="2568" width="13" style="32" customWidth="1"/>
    <col min="2569" max="2569" width="15.125" style="32" bestFit="1" customWidth="1"/>
    <col min="2570" max="2570" width="9" style="32"/>
    <col min="2571" max="2571" width="16.25" style="32" customWidth="1"/>
    <col min="2572" max="2572" width="16.75" style="32" customWidth="1"/>
    <col min="2573" max="2573" width="14.5" style="32" customWidth="1"/>
    <col min="2574" max="2574" width="7.25" style="32" bestFit="1" customWidth="1"/>
    <col min="2575" max="2817" width="9" style="32"/>
    <col min="2818" max="2818" width="20" style="32" customWidth="1"/>
    <col min="2819" max="2819" width="11" style="32" bestFit="1" customWidth="1"/>
    <col min="2820" max="2820" width="18.375" style="32" bestFit="1" customWidth="1"/>
    <col min="2821" max="2821" width="13.125" style="32" bestFit="1" customWidth="1"/>
    <col min="2822" max="2822" width="22.75" style="32" customWidth="1"/>
    <col min="2823" max="2824" width="13" style="32" customWidth="1"/>
    <col min="2825" max="2825" width="15.125" style="32" bestFit="1" customWidth="1"/>
    <col min="2826" max="2826" width="9" style="32"/>
    <col min="2827" max="2827" width="16.25" style="32" customWidth="1"/>
    <col min="2828" max="2828" width="16.75" style="32" customWidth="1"/>
    <col min="2829" max="2829" width="14.5" style="32" customWidth="1"/>
    <col min="2830" max="2830" width="7.25" style="32" bestFit="1" customWidth="1"/>
    <col min="2831" max="3073" width="9" style="32"/>
    <col min="3074" max="3074" width="20" style="32" customWidth="1"/>
    <col min="3075" max="3075" width="11" style="32" bestFit="1" customWidth="1"/>
    <col min="3076" max="3076" width="18.375" style="32" bestFit="1" customWidth="1"/>
    <col min="3077" max="3077" width="13.125" style="32" bestFit="1" customWidth="1"/>
    <col min="3078" max="3078" width="22.75" style="32" customWidth="1"/>
    <col min="3079" max="3080" width="13" style="32" customWidth="1"/>
    <col min="3081" max="3081" width="15.125" style="32" bestFit="1" customWidth="1"/>
    <col min="3082" max="3082" width="9" style="32"/>
    <col min="3083" max="3083" width="16.25" style="32" customWidth="1"/>
    <col min="3084" max="3084" width="16.75" style="32" customWidth="1"/>
    <col min="3085" max="3085" width="14.5" style="32" customWidth="1"/>
    <col min="3086" max="3086" width="7.25" style="32" bestFit="1" customWidth="1"/>
    <col min="3087" max="3329" width="9" style="32"/>
    <col min="3330" max="3330" width="20" style="32" customWidth="1"/>
    <col min="3331" max="3331" width="11" style="32" bestFit="1" customWidth="1"/>
    <col min="3332" max="3332" width="18.375" style="32" bestFit="1" customWidth="1"/>
    <col min="3333" max="3333" width="13.125" style="32" bestFit="1" customWidth="1"/>
    <col min="3334" max="3334" width="22.75" style="32" customWidth="1"/>
    <col min="3335" max="3336" width="13" style="32" customWidth="1"/>
    <col min="3337" max="3337" width="15.125" style="32" bestFit="1" customWidth="1"/>
    <col min="3338" max="3338" width="9" style="32"/>
    <col min="3339" max="3339" width="16.25" style="32" customWidth="1"/>
    <col min="3340" max="3340" width="16.75" style="32" customWidth="1"/>
    <col min="3341" max="3341" width="14.5" style="32" customWidth="1"/>
    <col min="3342" max="3342" width="7.25" style="32" bestFit="1" customWidth="1"/>
    <col min="3343" max="3585" width="9" style="32"/>
    <col min="3586" max="3586" width="20" style="32" customWidth="1"/>
    <col min="3587" max="3587" width="11" style="32" bestFit="1" customWidth="1"/>
    <col min="3588" max="3588" width="18.375" style="32" bestFit="1" customWidth="1"/>
    <col min="3589" max="3589" width="13.125" style="32" bestFit="1" customWidth="1"/>
    <col min="3590" max="3590" width="22.75" style="32" customWidth="1"/>
    <col min="3591" max="3592" width="13" style="32" customWidth="1"/>
    <col min="3593" max="3593" width="15.125" style="32" bestFit="1" customWidth="1"/>
    <col min="3594" max="3594" width="9" style="32"/>
    <col min="3595" max="3595" width="16.25" style="32" customWidth="1"/>
    <col min="3596" max="3596" width="16.75" style="32" customWidth="1"/>
    <col min="3597" max="3597" width="14.5" style="32" customWidth="1"/>
    <col min="3598" max="3598" width="7.25" style="32" bestFit="1" customWidth="1"/>
    <col min="3599" max="3841" width="9" style="32"/>
    <col min="3842" max="3842" width="20" style="32" customWidth="1"/>
    <col min="3843" max="3843" width="11" style="32" bestFit="1" customWidth="1"/>
    <col min="3844" max="3844" width="18.375" style="32" bestFit="1" customWidth="1"/>
    <col min="3845" max="3845" width="13.125" style="32" bestFit="1" customWidth="1"/>
    <col min="3846" max="3846" width="22.75" style="32" customWidth="1"/>
    <col min="3847" max="3848" width="13" style="32" customWidth="1"/>
    <col min="3849" max="3849" width="15.125" style="32" bestFit="1" customWidth="1"/>
    <col min="3850" max="3850" width="9" style="32"/>
    <col min="3851" max="3851" width="16.25" style="32" customWidth="1"/>
    <col min="3852" max="3852" width="16.75" style="32" customWidth="1"/>
    <col min="3853" max="3853" width="14.5" style="32" customWidth="1"/>
    <col min="3854" max="3854" width="7.25" style="32" bestFit="1" customWidth="1"/>
    <col min="3855" max="4097" width="9" style="32"/>
    <col min="4098" max="4098" width="20" style="32" customWidth="1"/>
    <col min="4099" max="4099" width="11" style="32" bestFit="1" customWidth="1"/>
    <col min="4100" max="4100" width="18.375" style="32" bestFit="1" customWidth="1"/>
    <col min="4101" max="4101" width="13.125" style="32" bestFit="1" customWidth="1"/>
    <col min="4102" max="4102" width="22.75" style="32" customWidth="1"/>
    <col min="4103" max="4104" width="13" style="32" customWidth="1"/>
    <col min="4105" max="4105" width="15.125" style="32" bestFit="1" customWidth="1"/>
    <col min="4106" max="4106" width="9" style="32"/>
    <col min="4107" max="4107" width="16.25" style="32" customWidth="1"/>
    <col min="4108" max="4108" width="16.75" style="32" customWidth="1"/>
    <col min="4109" max="4109" width="14.5" style="32" customWidth="1"/>
    <col min="4110" max="4110" width="7.25" style="32" bestFit="1" customWidth="1"/>
    <col min="4111" max="4353" width="9" style="32"/>
    <col min="4354" max="4354" width="20" style="32" customWidth="1"/>
    <col min="4355" max="4355" width="11" style="32" bestFit="1" customWidth="1"/>
    <col min="4356" max="4356" width="18.375" style="32" bestFit="1" customWidth="1"/>
    <col min="4357" max="4357" width="13.125" style="32" bestFit="1" customWidth="1"/>
    <col min="4358" max="4358" width="22.75" style="32" customWidth="1"/>
    <col min="4359" max="4360" width="13" style="32" customWidth="1"/>
    <col min="4361" max="4361" width="15.125" style="32" bestFit="1" customWidth="1"/>
    <col min="4362" max="4362" width="9" style="32"/>
    <col min="4363" max="4363" width="16.25" style="32" customWidth="1"/>
    <col min="4364" max="4364" width="16.75" style="32" customWidth="1"/>
    <col min="4365" max="4365" width="14.5" style="32" customWidth="1"/>
    <col min="4366" max="4366" width="7.25" style="32" bestFit="1" customWidth="1"/>
    <col min="4367" max="4609" width="9" style="32"/>
    <col min="4610" max="4610" width="20" style="32" customWidth="1"/>
    <col min="4611" max="4611" width="11" style="32" bestFit="1" customWidth="1"/>
    <col min="4612" max="4612" width="18.375" style="32" bestFit="1" customWidth="1"/>
    <col min="4613" max="4613" width="13.125" style="32" bestFit="1" customWidth="1"/>
    <col min="4614" max="4614" width="22.75" style="32" customWidth="1"/>
    <col min="4615" max="4616" width="13" style="32" customWidth="1"/>
    <col min="4617" max="4617" width="15.125" style="32" bestFit="1" customWidth="1"/>
    <col min="4618" max="4618" width="9" style="32"/>
    <col min="4619" max="4619" width="16.25" style="32" customWidth="1"/>
    <col min="4620" max="4620" width="16.75" style="32" customWidth="1"/>
    <col min="4621" max="4621" width="14.5" style="32" customWidth="1"/>
    <col min="4622" max="4622" width="7.25" style="32" bestFit="1" customWidth="1"/>
    <col min="4623" max="4865" width="9" style="32"/>
    <col min="4866" max="4866" width="20" style="32" customWidth="1"/>
    <col min="4867" max="4867" width="11" style="32" bestFit="1" customWidth="1"/>
    <col min="4868" max="4868" width="18.375" style="32" bestFit="1" customWidth="1"/>
    <col min="4869" max="4869" width="13.125" style="32" bestFit="1" customWidth="1"/>
    <col min="4870" max="4870" width="22.75" style="32" customWidth="1"/>
    <col min="4871" max="4872" width="13" style="32" customWidth="1"/>
    <col min="4873" max="4873" width="15.125" style="32" bestFit="1" customWidth="1"/>
    <col min="4874" max="4874" width="9" style="32"/>
    <col min="4875" max="4875" width="16.25" style="32" customWidth="1"/>
    <col min="4876" max="4876" width="16.75" style="32" customWidth="1"/>
    <col min="4877" max="4877" width="14.5" style="32" customWidth="1"/>
    <col min="4878" max="4878" width="7.25" style="32" bestFit="1" customWidth="1"/>
    <col min="4879" max="5121" width="9" style="32"/>
    <col min="5122" max="5122" width="20" style="32" customWidth="1"/>
    <col min="5123" max="5123" width="11" style="32" bestFit="1" customWidth="1"/>
    <col min="5124" max="5124" width="18.375" style="32" bestFit="1" customWidth="1"/>
    <col min="5125" max="5125" width="13.125" style="32" bestFit="1" customWidth="1"/>
    <col min="5126" max="5126" width="22.75" style="32" customWidth="1"/>
    <col min="5127" max="5128" width="13" style="32" customWidth="1"/>
    <col min="5129" max="5129" width="15.125" style="32" bestFit="1" customWidth="1"/>
    <col min="5130" max="5130" width="9" style="32"/>
    <col min="5131" max="5131" width="16.25" style="32" customWidth="1"/>
    <col min="5132" max="5132" width="16.75" style="32" customWidth="1"/>
    <col min="5133" max="5133" width="14.5" style="32" customWidth="1"/>
    <col min="5134" max="5134" width="7.25" style="32" bestFit="1" customWidth="1"/>
    <col min="5135" max="5377" width="9" style="32"/>
    <col min="5378" max="5378" width="20" style="32" customWidth="1"/>
    <col min="5379" max="5379" width="11" style="32" bestFit="1" customWidth="1"/>
    <col min="5380" max="5380" width="18.375" style="32" bestFit="1" customWidth="1"/>
    <col min="5381" max="5381" width="13.125" style="32" bestFit="1" customWidth="1"/>
    <col min="5382" max="5382" width="22.75" style="32" customWidth="1"/>
    <col min="5383" max="5384" width="13" style="32" customWidth="1"/>
    <col min="5385" max="5385" width="15.125" style="32" bestFit="1" customWidth="1"/>
    <col min="5386" max="5386" width="9" style="32"/>
    <col min="5387" max="5387" width="16.25" style="32" customWidth="1"/>
    <col min="5388" max="5388" width="16.75" style="32" customWidth="1"/>
    <col min="5389" max="5389" width="14.5" style="32" customWidth="1"/>
    <col min="5390" max="5390" width="7.25" style="32" bestFit="1" customWidth="1"/>
    <col min="5391" max="5633" width="9" style="32"/>
    <col min="5634" max="5634" width="20" style="32" customWidth="1"/>
    <col min="5635" max="5635" width="11" style="32" bestFit="1" customWidth="1"/>
    <col min="5636" max="5636" width="18.375" style="32" bestFit="1" customWidth="1"/>
    <col min="5637" max="5637" width="13.125" style="32" bestFit="1" customWidth="1"/>
    <col min="5638" max="5638" width="22.75" style="32" customWidth="1"/>
    <col min="5639" max="5640" width="13" style="32" customWidth="1"/>
    <col min="5641" max="5641" width="15.125" style="32" bestFit="1" customWidth="1"/>
    <col min="5642" max="5642" width="9" style="32"/>
    <col min="5643" max="5643" width="16.25" style="32" customWidth="1"/>
    <col min="5644" max="5644" width="16.75" style="32" customWidth="1"/>
    <col min="5645" max="5645" width="14.5" style="32" customWidth="1"/>
    <col min="5646" max="5646" width="7.25" style="32" bestFit="1" customWidth="1"/>
    <col min="5647" max="5889" width="9" style="32"/>
    <col min="5890" max="5890" width="20" style="32" customWidth="1"/>
    <col min="5891" max="5891" width="11" style="32" bestFit="1" customWidth="1"/>
    <col min="5892" max="5892" width="18.375" style="32" bestFit="1" customWidth="1"/>
    <col min="5893" max="5893" width="13.125" style="32" bestFit="1" customWidth="1"/>
    <col min="5894" max="5894" width="22.75" style="32" customWidth="1"/>
    <col min="5895" max="5896" width="13" style="32" customWidth="1"/>
    <col min="5897" max="5897" width="15.125" style="32" bestFit="1" customWidth="1"/>
    <col min="5898" max="5898" width="9" style="32"/>
    <col min="5899" max="5899" width="16.25" style="32" customWidth="1"/>
    <col min="5900" max="5900" width="16.75" style="32" customWidth="1"/>
    <col min="5901" max="5901" width="14.5" style="32" customWidth="1"/>
    <col min="5902" max="5902" width="7.25" style="32" bestFit="1" customWidth="1"/>
    <col min="5903" max="6145" width="9" style="32"/>
    <col min="6146" max="6146" width="20" style="32" customWidth="1"/>
    <col min="6147" max="6147" width="11" style="32" bestFit="1" customWidth="1"/>
    <col min="6148" max="6148" width="18.375" style="32" bestFit="1" customWidth="1"/>
    <col min="6149" max="6149" width="13.125" style="32" bestFit="1" customWidth="1"/>
    <col min="6150" max="6150" width="22.75" style="32" customWidth="1"/>
    <col min="6151" max="6152" width="13" style="32" customWidth="1"/>
    <col min="6153" max="6153" width="15.125" style="32" bestFit="1" customWidth="1"/>
    <col min="6154" max="6154" width="9" style="32"/>
    <col min="6155" max="6155" width="16.25" style="32" customWidth="1"/>
    <col min="6156" max="6156" width="16.75" style="32" customWidth="1"/>
    <col min="6157" max="6157" width="14.5" style="32" customWidth="1"/>
    <col min="6158" max="6158" width="7.25" style="32" bestFit="1" customWidth="1"/>
    <col min="6159" max="6401" width="9" style="32"/>
    <col min="6402" max="6402" width="20" style="32" customWidth="1"/>
    <col min="6403" max="6403" width="11" style="32" bestFit="1" customWidth="1"/>
    <col min="6404" max="6404" width="18.375" style="32" bestFit="1" customWidth="1"/>
    <col min="6405" max="6405" width="13.125" style="32" bestFit="1" customWidth="1"/>
    <col min="6406" max="6406" width="22.75" style="32" customWidth="1"/>
    <col min="6407" max="6408" width="13" style="32" customWidth="1"/>
    <col min="6409" max="6409" width="15.125" style="32" bestFit="1" customWidth="1"/>
    <col min="6410" max="6410" width="9" style="32"/>
    <col min="6411" max="6411" width="16.25" style="32" customWidth="1"/>
    <col min="6412" max="6412" width="16.75" style="32" customWidth="1"/>
    <col min="6413" max="6413" width="14.5" style="32" customWidth="1"/>
    <col min="6414" max="6414" width="7.25" style="32" bestFit="1" customWidth="1"/>
    <col min="6415" max="6657" width="9" style="32"/>
    <col min="6658" max="6658" width="20" style="32" customWidth="1"/>
    <col min="6659" max="6659" width="11" style="32" bestFit="1" customWidth="1"/>
    <col min="6660" max="6660" width="18.375" style="32" bestFit="1" customWidth="1"/>
    <col min="6661" max="6661" width="13.125" style="32" bestFit="1" customWidth="1"/>
    <col min="6662" max="6662" width="22.75" style="32" customWidth="1"/>
    <col min="6663" max="6664" width="13" style="32" customWidth="1"/>
    <col min="6665" max="6665" width="15.125" style="32" bestFit="1" customWidth="1"/>
    <col min="6666" max="6666" width="9" style="32"/>
    <col min="6667" max="6667" width="16.25" style="32" customWidth="1"/>
    <col min="6668" max="6668" width="16.75" style="32" customWidth="1"/>
    <col min="6669" max="6669" width="14.5" style="32" customWidth="1"/>
    <col min="6670" max="6670" width="7.25" style="32" bestFit="1" customWidth="1"/>
    <col min="6671" max="6913" width="9" style="32"/>
    <col min="6914" max="6914" width="20" style="32" customWidth="1"/>
    <col min="6915" max="6915" width="11" style="32" bestFit="1" customWidth="1"/>
    <col min="6916" max="6916" width="18.375" style="32" bestFit="1" customWidth="1"/>
    <col min="6917" max="6917" width="13.125" style="32" bestFit="1" customWidth="1"/>
    <col min="6918" max="6918" width="22.75" style="32" customWidth="1"/>
    <col min="6919" max="6920" width="13" style="32" customWidth="1"/>
    <col min="6921" max="6921" width="15.125" style="32" bestFit="1" customWidth="1"/>
    <col min="6922" max="6922" width="9" style="32"/>
    <col min="6923" max="6923" width="16.25" style="32" customWidth="1"/>
    <col min="6924" max="6924" width="16.75" style="32" customWidth="1"/>
    <col min="6925" max="6925" width="14.5" style="32" customWidth="1"/>
    <col min="6926" max="6926" width="7.25" style="32" bestFit="1" customWidth="1"/>
    <col min="6927" max="7169" width="9" style="32"/>
    <col min="7170" max="7170" width="20" style="32" customWidth="1"/>
    <col min="7171" max="7171" width="11" style="32" bestFit="1" customWidth="1"/>
    <col min="7172" max="7172" width="18.375" style="32" bestFit="1" customWidth="1"/>
    <col min="7173" max="7173" width="13.125" style="32" bestFit="1" customWidth="1"/>
    <col min="7174" max="7174" width="22.75" style="32" customWidth="1"/>
    <col min="7175" max="7176" width="13" style="32" customWidth="1"/>
    <col min="7177" max="7177" width="15.125" style="32" bestFit="1" customWidth="1"/>
    <col min="7178" max="7178" width="9" style="32"/>
    <col min="7179" max="7179" width="16.25" style="32" customWidth="1"/>
    <col min="7180" max="7180" width="16.75" style="32" customWidth="1"/>
    <col min="7181" max="7181" width="14.5" style="32" customWidth="1"/>
    <col min="7182" max="7182" width="7.25" style="32" bestFit="1" customWidth="1"/>
    <col min="7183" max="7425" width="9" style="32"/>
    <col min="7426" max="7426" width="20" style="32" customWidth="1"/>
    <col min="7427" max="7427" width="11" style="32" bestFit="1" customWidth="1"/>
    <col min="7428" max="7428" width="18.375" style="32" bestFit="1" customWidth="1"/>
    <col min="7429" max="7429" width="13.125" style="32" bestFit="1" customWidth="1"/>
    <col min="7430" max="7430" width="22.75" style="32" customWidth="1"/>
    <col min="7431" max="7432" width="13" style="32" customWidth="1"/>
    <col min="7433" max="7433" width="15.125" style="32" bestFit="1" customWidth="1"/>
    <col min="7434" max="7434" width="9" style="32"/>
    <col min="7435" max="7435" width="16.25" style="32" customWidth="1"/>
    <col min="7436" max="7436" width="16.75" style="32" customWidth="1"/>
    <col min="7437" max="7437" width="14.5" style="32" customWidth="1"/>
    <col min="7438" max="7438" width="7.25" style="32" bestFit="1" customWidth="1"/>
    <col min="7439" max="7681" width="9" style="32"/>
    <col min="7682" max="7682" width="20" style="32" customWidth="1"/>
    <col min="7683" max="7683" width="11" style="32" bestFit="1" customWidth="1"/>
    <col min="7684" max="7684" width="18.375" style="32" bestFit="1" customWidth="1"/>
    <col min="7685" max="7685" width="13.125" style="32" bestFit="1" customWidth="1"/>
    <col min="7686" max="7686" width="22.75" style="32" customWidth="1"/>
    <col min="7687" max="7688" width="13" style="32" customWidth="1"/>
    <col min="7689" max="7689" width="15.125" style="32" bestFit="1" customWidth="1"/>
    <col min="7690" max="7690" width="9" style="32"/>
    <col min="7691" max="7691" width="16.25" style="32" customWidth="1"/>
    <col min="7692" max="7692" width="16.75" style="32" customWidth="1"/>
    <col min="7693" max="7693" width="14.5" style="32" customWidth="1"/>
    <col min="7694" max="7694" width="7.25" style="32" bestFit="1" customWidth="1"/>
    <col min="7695" max="7937" width="9" style="32"/>
    <col min="7938" max="7938" width="20" style="32" customWidth="1"/>
    <col min="7939" max="7939" width="11" style="32" bestFit="1" customWidth="1"/>
    <col min="7940" max="7940" width="18.375" style="32" bestFit="1" customWidth="1"/>
    <col min="7941" max="7941" width="13.125" style="32" bestFit="1" customWidth="1"/>
    <col min="7942" max="7942" width="22.75" style="32" customWidth="1"/>
    <col min="7943" max="7944" width="13" style="32" customWidth="1"/>
    <col min="7945" max="7945" width="15.125" style="32" bestFit="1" customWidth="1"/>
    <col min="7946" max="7946" width="9" style="32"/>
    <col min="7947" max="7947" width="16.25" style="32" customWidth="1"/>
    <col min="7948" max="7948" width="16.75" style="32" customWidth="1"/>
    <col min="7949" max="7949" width="14.5" style="32" customWidth="1"/>
    <col min="7950" max="7950" width="7.25" style="32" bestFit="1" customWidth="1"/>
    <col min="7951" max="8193" width="9" style="32"/>
    <col min="8194" max="8194" width="20" style="32" customWidth="1"/>
    <col min="8195" max="8195" width="11" style="32" bestFit="1" customWidth="1"/>
    <col min="8196" max="8196" width="18.375" style="32" bestFit="1" customWidth="1"/>
    <col min="8197" max="8197" width="13.125" style="32" bestFit="1" customWidth="1"/>
    <col min="8198" max="8198" width="22.75" style="32" customWidth="1"/>
    <col min="8199" max="8200" width="13" style="32" customWidth="1"/>
    <col min="8201" max="8201" width="15.125" style="32" bestFit="1" customWidth="1"/>
    <col min="8202" max="8202" width="9" style="32"/>
    <col min="8203" max="8203" width="16.25" style="32" customWidth="1"/>
    <col min="8204" max="8204" width="16.75" style="32" customWidth="1"/>
    <col min="8205" max="8205" width="14.5" style="32" customWidth="1"/>
    <col min="8206" max="8206" width="7.25" style="32" bestFit="1" customWidth="1"/>
    <col min="8207" max="8449" width="9" style="32"/>
    <col min="8450" max="8450" width="20" style="32" customWidth="1"/>
    <col min="8451" max="8451" width="11" style="32" bestFit="1" customWidth="1"/>
    <col min="8452" max="8452" width="18.375" style="32" bestFit="1" customWidth="1"/>
    <col min="8453" max="8453" width="13.125" style="32" bestFit="1" customWidth="1"/>
    <col min="8454" max="8454" width="22.75" style="32" customWidth="1"/>
    <col min="8455" max="8456" width="13" style="32" customWidth="1"/>
    <col min="8457" max="8457" width="15.125" style="32" bestFit="1" customWidth="1"/>
    <col min="8458" max="8458" width="9" style="32"/>
    <col min="8459" max="8459" width="16.25" style="32" customWidth="1"/>
    <col min="8460" max="8460" width="16.75" style="32" customWidth="1"/>
    <col min="8461" max="8461" width="14.5" style="32" customWidth="1"/>
    <col min="8462" max="8462" width="7.25" style="32" bestFit="1" customWidth="1"/>
    <col min="8463" max="8705" width="9" style="32"/>
    <col min="8706" max="8706" width="20" style="32" customWidth="1"/>
    <col min="8707" max="8707" width="11" style="32" bestFit="1" customWidth="1"/>
    <col min="8708" max="8708" width="18.375" style="32" bestFit="1" customWidth="1"/>
    <col min="8709" max="8709" width="13.125" style="32" bestFit="1" customWidth="1"/>
    <col min="8710" max="8710" width="22.75" style="32" customWidth="1"/>
    <col min="8711" max="8712" width="13" style="32" customWidth="1"/>
    <col min="8713" max="8713" width="15.125" style="32" bestFit="1" customWidth="1"/>
    <col min="8714" max="8714" width="9" style="32"/>
    <col min="8715" max="8715" width="16.25" style="32" customWidth="1"/>
    <col min="8716" max="8716" width="16.75" style="32" customWidth="1"/>
    <col min="8717" max="8717" width="14.5" style="32" customWidth="1"/>
    <col min="8718" max="8718" width="7.25" style="32" bestFit="1" customWidth="1"/>
    <col min="8719" max="8961" width="9" style="32"/>
    <col min="8962" max="8962" width="20" style="32" customWidth="1"/>
    <col min="8963" max="8963" width="11" style="32" bestFit="1" customWidth="1"/>
    <col min="8964" max="8964" width="18.375" style="32" bestFit="1" customWidth="1"/>
    <col min="8965" max="8965" width="13.125" style="32" bestFit="1" customWidth="1"/>
    <col min="8966" max="8966" width="22.75" style="32" customWidth="1"/>
    <col min="8967" max="8968" width="13" style="32" customWidth="1"/>
    <col min="8969" max="8969" width="15.125" style="32" bestFit="1" customWidth="1"/>
    <col min="8970" max="8970" width="9" style="32"/>
    <col min="8971" max="8971" width="16.25" style="32" customWidth="1"/>
    <col min="8972" max="8972" width="16.75" style="32" customWidth="1"/>
    <col min="8973" max="8973" width="14.5" style="32" customWidth="1"/>
    <col min="8974" max="8974" width="7.25" style="32" bestFit="1" customWidth="1"/>
    <col min="8975" max="9217" width="9" style="32"/>
    <col min="9218" max="9218" width="20" style="32" customWidth="1"/>
    <col min="9219" max="9219" width="11" style="32" bestFit="1" customWidth="1"/>
    <col min="9220" max="9220" width="18.375" style="32" bestFit="1" customWidth="1"/>
    <col min="9221" max="9221" width="13.125" style="32" bestFit="1" customWidth="1"/>
    <col min="9222" max="9222" width="22.75" style="32" customWidth="1"/>
    <col min="9223" max="9224" width="13" style="32" customWidth="1"/>
    <col min="9225" max="9225" width="15.125" style="32" bestFit="1" customWidth="1"/>
    <col min="9226" max="9226" width="9" style="32"/>
    <col min="9227" max="9227" width="16.25" style="32" customWidth="1"/>
    <col min="9228" max="9228" width="16.75" style="32" customWidth="1"/>
    <col min="9229" max="9229" width="14.5" style="32" customWidth="1"/>
    <col min="9230" max="9230" width="7.25" style="32" bestFit="1" customWidth="1"/>
    <col min="9231" max="9473" width="9" style="32"/>
    <col min="9474" max="9474" width="20" style="32" customWidth="1"/>
    <col min="9475" max="9475" width="11" style="32" bestFit="1" customWidth="1"/>
    <col min="9476" max="9476" width="18.375" style="32" bestFit="1" customWidth="1"/>
    <col min="9477" max="9477" width="13.125" style="32" bestFit="1" customWidth="1"/>
    <col min="9478" max="9478" width="22.75" style="32" customWidth="1"/>
    <col min="9479" max="9480" width="13" style="32" customWidth="1"/>
    <col min="9481" max="9481" width="15.125" style="32" bestFit="1" customWidth="1"/>
    <col min="9482" max="9482" width="9" style="32"/>
    <col min="9483" max="9483" width="16.25" style="32" customWidth="1"/>
    <col min="9484" max="9484" width="16.75" style="32" customWidth="1"/>
    <col min="9485" max="9485" width="14.5" style="32" customWidth="1"/>
    <col min="9486" max="9486" width="7.25" style="32" bestFit="1" customWidth="1"/>
    <col min="9487" max="9729" width="9" style="32"/>
    <col min="9730" max="9730" width="20" style="32" customWidth="1"/>
    <col min="9731" max="9731" width="11" style="32" bestFit="1" customWidth="1"/>
    <col min="9732" max="9732" width="18.375" style="32" bestFit="1" customWidth="1"/>
    <col min="9733" max="9733" width="13.125" style="32" bestFit="1" customWidth="1"/>
    <col min="9734" max="9734" width="22.75" style="32" customWidth="1"/>
    <col min="9735" max="9736" width="13" style="32" customWidth="1"/>
    <col min="9737" max="9737" width="15.125" style="32" bestFit="1" customWidth="1"/>
    <col min="9738" max="9738" width="9" style="32"/>
    <col min="9739" max="9739" width="16.25" style="32" customWidth="1"/>
    <col min="9740" max="9740" width="16.75" style="32" customWidth="1"/>
    <col min="9741" max="9741" width="14.5" style="32" customWidth="1"/>
    <col min="9742" max="9742" width="7.25" style="32" bestFit="1" customWidth="1"/>
    <col min="9743" max="9985" width="9" style="32"/>
    <col min="9986" max="9986" width="20" style="32" customWidth="1"/>
    <col min="9987" max="9987" width="11" style="32" bestFit="1" customWidth="1"/>
    <col min="9988" max="9988" width="18.375" style="32" bestFit="1" customWidth="1"/>
    <col min="9989" max="9989" width="13.125" style="32" bestFit="1" customWidth="1"/>
    <col min="9990" max="9990" width="22.75" style="32" customWidth="1"/>
    <col min="9991" max="9992" width="13" style="32" customWidth="1"/>
    <col min="9993" max="9993" width="15.125" style="32" bestFit="1" customWidth="1"/>
    <col min="9994" max="9994" width="9" style="32"/>
    <col min="9995" max="9995" width="16.25" style="32" customWidth="1"/>
    <col min="9996" max="9996" width="16.75" style="32" customWidth="1"/>
    <col min="9997" max="9997" width="14.5" style="32" customWidth="1"/>
    <col min="9998" max="9998" width="7.25" style="32" bestFit="1" customWidth="1"/>
    <col min="9999"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6" width="22.75" style="32" customWidth="1"/>
    <col min="10247" max="10248" width="13" style="32" customWidth="1"/>
    <col min="10249" max="10249" width="15.125" style="32" bestFit="1" customWidth="1"/>
    <col min="10250" max="10250" width="9" style="32"/>
    <col min="10251" max="10251" width="16.25" style="32" customWidth="1"/>
    <col min="10252" max="10252" width="16.75" style="32" customWidth="1"/>
    <col min="10253" max="10253" width="14.5" style="32" customWidth="1"/>
    <col min="10254" max="10254" width="7.25" style="32" bestFit="1" customWidth="1"/>
    <col min="10255"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2" width="22.75" style="32" customWidth="1"/>
    <col min="10503" max="10504" width="13" style="32" customWidth="1"/>
    <col min="10505" max="10505" width="15.125" style="32" bestFit="1" customWidth="1"/>
    <col min="10506" max="10506" width="9" style="32"/>
    <col min="10507" max="10507" width="16.25" style="32" customWidth="1"/>
    <col min="10508" max="10508" width="16.75" style="32" customWidth="1"/>
    <col min="10509" max="10509" width="14.5" style="32" customWidth="1"/>
    <col min="10510" max="10510" width="7.25" style="32" bestFit="1" customWidth="1"/>
    <col min="10511"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58" width="22.75" style="32" customWidth="1"/>
    <col min="10759" max="10760" width="13" style="32" customWidth="1"/>
    <col min="10761" max="10761" width="15.125" style="32" bestFit="1" customWidth="1"/>
    <col min="10762" max="10762" width="9" style="32"/>
    <col min="10763" max="10763" width="16.25" style="32" customWidth="1"/>
    <col min="10764" max="10764" width="16.75" style="32" customWidth="1"/>
    <col min="10765" max="10765" width="14.5" style="32" customWidth="1"/>
    <col min="10766" max="10766" width="7.25" style="32" bestFit="1" customWidth="1"/>
    <col min="10767"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4" width="22.75" style="32" customWidth="1"/>
    <col min="11015" max="11016" width="13" style="32" customWidth="1"/>
    <col min="11017" max="11017" width="15.125" style="32" bestFit="1" customWidth="1"/>
    <col min="11018" max="11018" width="9" style="32"/>
    <col min="11019" max="11019" width="16.25" style="32" customWidth="1"/>
    <col min="11020" max="11020" width="16.75" style="32" customWidth="1"/>
    <col min="11021" max="11021" width="14.5" style="32" customWidth="1"/>
    <col min="11022" max="11022" width="7.25" style="32" bestFit="1" customWidth="1"/>
    <col min="11023"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0" width="22.75" style="32" customWidth="1"/>
    <col min="11271" max="11272" width="13" style="32" customWidth="1"/>
    <col min="11273" max="11273" width="15.125" style="32" bestFit="1" customWidth="1"/>
    <col min="11274" max="11274" width="9" style="32"/>
    <col min="11275" max="11275" width="16.25" style="32" customWidth="1"/>
    <col min="11276" max="11276" width="16.75" style="32" customWidth="1"/>
    <col min="11277" max="11277" width="14.5" style="32" customWidth="1"/>
    <col min="11278" max="11278" width="7.25" style="32" bestFit="1" customWidth="1"/>
    <col min="11279"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6" width="22.75" style="32" customWidth="1"/>
    <col min="11527" max="11528" width="13" style="32" customWidth="1"/>
    <col min="11529" max="11529" width="15.125" style="32" bestFit="1" customWidth="1"/>
    <col min="11530" max="11530" width="9" style="32"/>
    <col min="11531" max="11531" width="16.25" style="32" customWidth="1"/>
    <col min="11532" max="11532" width="16.75" style="32" customWidth="1"/>
    <col min="11533" max="11533" width="14.5" style="32" customWidth="1"/>
    <col min="11534" max="11534" width="7.25" style="32" bestFit="1" customWidth="1"/>
    <col min="11535"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2" width="22.75" style="32" customWidth="1"/>
    <col min="11783" max="11784" width="13" style="32" customWidth="1"/>
    <col min="11785" max="11785" width="15.125" style="32" bestFit="1" customWidth="1"/>
    <col min="11786" max="11786" width="9" style="32"/>
    <col min="11787" max="11787" width="16.25" style="32" customWidth="1"/>
    <col min="11788" max="11788" width="16.75" style="32" customWidth="1"/>
    <col min="11789" max="11789" width="14.5" style="32" customWidth="1"/>
    <col min="11790" max="11790" width="7.25" style="32" bestFit="1" customWidth="1"/>
    <col min="11791"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38" width="22.75" style="32" customWidth="1"/>
    <col min="12039" max="12040" width="13" style="32" customWidth="1"/>
    <col min="12041" max="12041" width="15.125" style="32" bestFit="1" customWidth="1"/>
    <col min="12042" max="12042" width="9" style="32"/>
    <col min="12043" max="12043" width="16.25" style="32" customWidth="1"/>
    <col min="12044" max="12044" width="16.75" style="32" customWidth="1"/>
    <col min="12045" max="12045" width="14.5" style="32" customWidth="1"/>
    <col min="12046" max="12046" width="7.25" style="32" bestFit="1" customWidth="1"/>
    <col min="12047"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4" width="22.75" style="32" customWidth="1"/>
    <col min="12295" max="12296" width="13" style="32" customWidth="1"/>
    <col min="12297" max="12297" width="15.125" style="32" bestFit="1" customWidth="1"/>
    <col min="12298" max="12298" width="9" style="32"/>
    <col min="12299" max="12299" width="16.25" style="32" customWidth="1"/>
    <col min="12300" max="12300" width="16.75" style="32" customWidth="1"/>
    <col min="12301" max="12301" width="14.5" style="32" customWidth="1"/>
    <col min="12302" max="12302" width="7.25" style="32" bestFit="1" customWidth="1"/>
    <col min="12303"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0" width="22.75" style="32" customWidth="1"/>
    <col min="12551" max="12552" width="13" style="32" customWidth="1"/>
    <col min="12553" max="12553" width="15.125" style="32" bestFit="1" customWidth="1"/>
    <col min="12554" max="12554" width="9" style="32"/>
    <col min="12555" max="12555" width="16.25" style="32" customWidth="1"/>
    <col min="12556" max="12556" width="16.75" style="32" customWidth="1"/>
    <col min="12557" max="12557" width="14.5" style="32" customWidth="1"/>
    <col min="12558" max="12558" width="7.25" style="32" bestFit="1" customWidth="1"/>
    <col min="12559"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6" width="22.75" style="32" customWidth="1"/>
    <col min="12807" max="12808" width="13" style="32" customWidth="1"/>
    <col min="12809" max="12809" width="15.125" style="32" bestFit="1" customWidth="1"/>
    <col min="12810" max="12810" width="9" style="32"/>
    <col min="12811" max="12811" width="16.25" style="32" customWidth="1"/>
    <col min="12812" max="12812" width="16.75" style="32" customWidth="1"/>
    <col min="12813" max="12813" width="14.5" style="32" customWidth="1"/>
    <col min="12814" max="12814" width="7.25" style="32" bestFit="1" customWidth="1"/>
    <col min="12815"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2" width="22.75" style="32" customWidth="1"/>
    <col min="13063" max="13064" width="13" style="32" customWidth="1"/>
    <col min="13065" max="13065" width="15.125" style="32" bestFit="1" customWidth="1"/>
    <col min="13066" max="13066" width="9" style="32"/>
    <col min="13067" max="13067" width="16.25" style="32" customWidth="1"/>
    <col min="13068" max="13068" width="16.75" style="32" customWidth="1"/>
    <col min="13069" max="13069" width="14.5" style="32" customWidth="1"/>
    <col min="13070" max="13070" width="7.25" style="32" bestFit="1" customWidth="1"/>
    <col min="13071"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18" width="22.75" style="32" customWidth="1"/>
    <col min="13319" max="13320" width="13" style="32" customWidth="1"/>
    <col min="13321" max="13321" width="15.125" style="32" bestFit="1" customWidth="1"/>
    <col min="13322" max="13322" width="9" style="32"/>
    <col min="13323" max="13323" width="16.25" style="32" customWidth="1"/>
    <col min="13324" max="13324" width="16.75" style="32" customWidth="1"/>
    <col min="13325" max="13325" width="14.5" style="32" customWidth="1"/>
    <col min="13326" max="13326" width="7.25" style="32" bestFit="1" customWidth="1"/>
    <col min="13327"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4" width="22.75" style="32" customWidth="1"/>
    <col min="13575" max="13576" width="13" style="32" customWidth="1"/>
    <col min="13577" max="13577" width="15.125" style="32" bestFit="1" customWidth="1"/>
    <col min="13578" max="13578" width="9" style="32"/>
    <col min="13579" max="13579" width="16.25" style="32" customWidth="1"/>
    <col min="13580" max="13580" width="16.75" style="32" customWidth="1"/>
    <col min="13581" max="13581" width="14.5" style="32" customWidth="1"/>
    <col min="13582" max="13582" width="7.25" style="32" bestFit="1" customWidth="1"/>
    <col min="13583"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0" width="22.75" style="32" customWidth="1"/>
    <col min="13831" max="13832" width="13" style="32" customWidth="1"/>
    <col min="13833" max="13833" width="15.125" style="32" bestFit="1" customWidth="1"/>
    <col min="13834" max="13834" width="9" style="32"/>
    <col min="13835" max="13835" width="16.25" style="32" customWidth="1"/>
    <col min="13836" max="13836" width="16.75" style="32" customWidth="1"/>
    <col min="13837" max="13837" width="14.5" style="32" customWidth="1"/>
    <col min="13838" max="13838" width="7.25" style="32" bestFit="1" customWidth="1"/>
    <col min="13839"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6" width="22.75" style="32" customWidth="1"/>
    <col min="14087" max="14088" width="13" style="32" customWidth="1"/>
    <col min="14089" max="14089" width="15.125" style="32" bestFit="1" customWidth="1"/>
    <col min="14090" max="14090" width="9" style="32"/>
    <col min="14091" max="14091" width="16.25" style="32" customWidth="1"/>
    <col min="14092" max="14092" width="16.75" style="32" customWidth="1"/>
    <col min="14093" max="14093" width="14.5" style="32" customWidth="1"/>
    <col min="14094" max="14094" width="7.25" style="32" bestFit="1" customWidth="1"/>
    <col min="14095"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2" width="22.75" style="32" customWidth="1"/>
    <col min="14343" max="14344" width="13" style="32" customWidth="1"/>
    <col min="14345" max="14345" width="15.125" style="32" bestFit="1" customWidth="1"/>
    <col min="14346" max="14346" width="9" style="32"/>
    <col min="14347" max="14347" width="16.25" style="32" customWidth="1"/>
    <col min="14348" max="14348" width="16.75" style="32" customWidth="1"/>
    <col min="14349" max="14349" width="14.5" style="32" customWidth="1"/>
    <col min="14350" max="14350" width="7.25" style="32" bestFit="1" customWidth="1"/>
    <col min="14351"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598" width="22.75" style="32" customWidth="1"/>
    <col min="14599" max="14600" width="13" style="32" customWidth="1"/>
    <col min="14601" max="14601" width="15.125" style="32" bestFit="1" customWidth="1"/>
    <col min="14602" max="14602" width="9" style="32"/>
    <col min="14603" max="14603" width="16.25" style="32" customWidth="1"/>
    <col min="14604" max="14604" width="16.75" style="32" customWidth="1"/>
    <col min="14605" max="14605" width="14.5" style="32" customWidth="1"/>
    <col min="14606" max="14606" width="7.25" style="32" bestFit="1" customWidth="1"/>
    <col min="14607"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4" width="22.75" style="32" customWidth="1"/>
    <col min="14855" max="14856" width="13" style="32" customWidth="1"/>
    <col min="14857" max="14857" width="15.125" style="32" bestFit="1" customWidth="1"/>
    <col min="14858" max="14858" width="9" style="32"/>
    <col min="14859" max="14859" width="16.25" style="32" customWidth="1"/>
    <col min="14860" max="14860" width="16.75" style="32" customWidth="1"/>
    <col min="14861" max="14861" width="14.5" style="32" customWidth="1"/>
    <col min="14862" max="14862" width="7.25" style="32" bestFit="1" customWidth="1"/>
    <col min="14863"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0" width="22.75" style="32" customWidth="1"/>
    <col min="15111" max="15112" width="13" style="32" customWidth="1"/>
    <col min="15113" max="15113" width="15.125" style="32" bestFit="1" customWidth="1"/>
    <col min="15114" max="15114" width="9" style="32"/>
    <col min="15115" max="15115" width="16.25" style="32" customWidth="1"/>
    <col min="15116" max="15116" width="16.75" style="32" customWidth="1"/>
    <col min="15117" max="15117" width="14.5" style="32" customWidth="1"/>
    <col min="15118" max="15118" width="7.25" style="32" bestFit="1" customWidth="1"/>
    <col min="15119"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6" width="22.75" style="32" customWidth="1"/>
    <col min="15367" max="15368" width="13" style="32" customWidth="1"/>
    <col min="15369" max="15369" width="15.125" style="32" bestFit="1" customWidth="1"/>
    <col min="15370" max="15370" width="9" style="32"/>
    <col min="15371" max="15371" width="16.25" style="32" customWidth="1"/>
    <col min="15372" max="15372" width="16.75" style="32" customWidth="1"/>
    <col min="15373" max="15373" width="14.5" style="32" customWidth="1"/>
    <col min="15374" max="15374" width="7.25" style="32" bestFit="1" customWidth="1"/>
    <col min="15375"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2" width="22.75" style="32" customWidth="1"/>
    <col min="15623" max="15624" width="13" style="32" customWidth="1"/>
    <col min="15625" max="15625" width="15.125" style="32" bestFit="1" customWidth="1"/>
    <col min="15626" max="15626" width="9" style="32"/>
    <col min="15627" max="15627" width="16.25" style="32" customWidth="1"/>
    <col min="15628" max="15628" width="16.75" style="32" customWidth="1"/>
    <col min="15629" max="15629" width="14.5" style="32" customWidth="1"/>
    <col min="15630" max="15630" width="7.25" style="32" bestFit="1" customWidth="1"/>
    <col min="15631"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78" width="22.75" style="32" customWidth="1"/>
    <col min="15879" max="15880" width="13" style="32" customWidth="1"/>
    <col min="15881" max="15881" width="15.125" style="32" bestFit="1" customWidth="1"/>
    <col min="15882" max="15882" width="9" style="32"/>
    <col min="15883" max="15883" width="16.25" style="32" customWidth="1"/>
    <col min="15884" max="15884" width="16.75" style="32" customWidth="1"/>
    <col min="15885" max="15885" width="14.5" style="32" customWidth="1"/>
    <col min="15886" max="15886" width="7.25" style="32" bestFit="1" customWidth="1"/>
    <col min="15887"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4" width="22.75" style="32" customWidth="1"/>
    <col min="16135" max="16136" width="13" style="32" customWidth="1"/>
    <col min="16137" max="16137" width="15.125" style="32" bestFit="1" customWidth="1"/>
    <col min="16138" max="16138" width="9" style="32"/>
    <col min="16139" max="16139" width="16.25" style="32" customWidth="1"/>
    <col min="16140" max="16140" width="16.75" style="32" customWidth="1"/>
    <col min="16141" max="16141" width="14.5" style="32" customWidth="1"/>
    <col min="16142" max="16142" width="7.25" style="32" bestFit="1" customWidth="1"/>
    <col min="16143" max="16384" width="9" style="32"/>
  </cols>
  <sheetData>
    <row r="1" spans="1:13">
      <c r="A1" s="32" t="s">
        <v>0</v>
      </c>
      <c r="B1" s="33" t="str">
        <f>[11]合計!C3</f>
        <v>京都市</v>
      </c>
      <c r="I1" s="32" t="s">
        <v>51</v>
      </c>
      <c r="K1" s="35" t="s">
        <v>52</v>
      </c>
    </row>
    <row r="2" spans="1:13" ht="54" customHeight="1">
      <c r="B2" s="36"/>
      <c r="E2" s="817" t="s">
        <v>53</v>
      </c>
      <c r="F2" s="817"/>
      <c r="G2" s="817"/>
      <c r="H2" s="37">
        <f>SUMIF(E8:E366,"PPS",H8:H366)</f>
        <v>1993591.9909999999</v>
      </c>
      <c r="I2" s="38"/>
      <c r="J2" s="35"/>
    </row>
    <row r="3" spans="1:13" ht="57" customHeight="1">
      <c r="B3" s="34"/>
      <c r="E3" s="817" t="s">
        <v>54</v>
      </c>
      <c r="F3" s="817"/>
      <c r="G3" s="817"/>
      <c r="H3" s="37">
        <f>M7</f>
        <v>1680546.9909999999</v>
      </c>
      <c r="I3" s="38"/>
      <c r="J3" s="39"/>
    </row>
    <row r="4" spans="1:13" s="39" customFormat="1" ht="55.5" customHeight="1">
      <c r="B4" s="40"/>
      <c r="E4" s="817" t="s">
        <v>1002</v>
      </c>
      <c r="F4" s="817"/>
      <c r="G4" s="817"/>
      <c r="H4" s="41">
        <f>H3/I7</f>
        <v>0.97088615564113268</v>
      </c>
      <c r="I4" s="38"/>
      <c r="K4" s="42"/>
      <c r="L4" s="42"/>
    </row>
    <row r="5" spans="1:13" s="34" customFormat="1" ht="17.25" customHeight="1">
      <c r="B5" s="43"/>
      <c r="E5" s="44"/>
      <c r="F5" s="44"/>
      <c r="G5" s="44"/>
      <c r="H5" s="45"/>
      <c r="I5" s="46"/>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54" customFormat="1" ht="14.25" thickBot="1">
      <c r="B7" s="55" t="s">
        <v>69</v>
      </c>
      <c r="C7" s="55"/>
      <c r="D7" s="55"/>
      <c r="E7" s="55"/>
      <c r="F7" s="55"/>
      <c r="G7" s="55"/>
      <c r="H7" s="56">
        <f>SUM(H8:H366)</f>
        <v>3296603.9909999999</v>
      </c>
      <c r="I7" s="56">
        <f>SUM(I8:I366)</f>
        <v>1730941.348</v>
      </c>
      <c r="J7" s="57">
        <f>H7/I7</f>
        <v>1.9045151326525478</v>
      </c>
      <c r="K7" s="58">
        <f>SUM(K8:K366)</f>
        <v>1111649</v>
      </c>
      <c r="L7" s="59">
        <f>SUM(L8:L366)</f>
        <v>272255059</v>
      </c>
      <c r="M7" s="775">
        <f>SUM(M8:M366)</f>
        <v>1680546.9909999999</v>
      </c>
    </row>
    <row r="8" spans="1:13" ht="24.75" thickTop="1">
      <c r="A8" s="32">
        <v>1</v>
      </c>
      <c r="B8" s="496" t="s">
        <v>1003</v>
      </c>
      <c r="C8" s="62" t="s">
        <v>1004</v>
      </c>
      <c r="D8" s="63" t="s">
        <v>119</v>
      </c>
      <c r="E8" s="63" t="s">
        <v>99</v>
      </c>
      <c r="F8" s="62" t="s">
        <v>113</v>
      </c>
      <c r="G8" s="64">
        <v>5</v>
      </c>
      <c r="H8" s="65">
        <v>35327</v>
      </c>
      <c r="I8" s="66"/>
      <c r="J8" s="67" t="e">
        <f t="shared" ref="J8:J15" si="0">H8/I8</f>
        <v>#DIV/0!</v>
      </c>
      <c r="K8" s="390" t="s">
        <v>1005</v>
      </c>
      <c r="L8" s="66">
        <v>1678157</v>
      </c>
      <c r="M8" s="68"/>
    </row>
    <row r="9" spans="1:13" ht="54">
      <c r="A9" s="32">
        <v>2</v>
      </c>
      <c r="B9" s="90" t="s">
        <v>1006</v>
      </c>
      <c r="C9" s="90" t="s">
        <v>1007</v>
      </c>
      <c r="D9" s="90" t="s">
        <v>711</v>
      </c>
      <c r="E9" s="275" t="s">
        <v>99</v>
      </c>
      <c r="F9" s="275" t="s">
        <v>113</v>
      </c>
      <c r="G9" s="188">
        <v>5</v>
      </c>
      <c r="H9" s="305">
        <v>29407</v>
      </c>
      <c r="I9" s="497"/>
      <c r="J9" s="67" t="e">
        <f t="shared" si="0"/>
        <v>#DIV/0!</v>
      </c>
      <c r="K9" s="90" t="s">
        <v>1008</v>
      </c>
      <c r="L9" s="498">
        <v>1211463</v>
      </c>
      <c r="M9" s="71"/>
    </row>
    <row r="10" spans="1:13" ht="40.5">
      <c r="A10" s="32">
        <v>3</v>
      </c>
      <c r="B10" s="90" t="s">
        <v>1009</v>
      </c>
      <c r="C10" s="90" t="s">
        <v>1010</v>
      </c>
      <c r="D10" s="90" t="s">
        <v>1011</v>
      </c>
      <c r="E10" s="275" t="s">
        <v>99</v>
      </c>
      <c r="F10" s="275" t="s">
        <v>113</v>
      </c>
      <c r="G10" s="188">
        <v>5</v>
      </c>
      <c r="H10" s="305">
        <v>37259</v>
      </c>
      <c r="I10" s="497"/>
      <c r="J10" s="67" t="e">
        <f t="shared" si="0"/>
        <v>#DIV/0!</v>
      </c>
      <c r="K10" s="90" t="s">
        <v>1012</v>
      </c>
      <c r="L10" s="498">
        <v>1358280</v>
      </c>
      <c r="M10" s="71"/>
    </row>
    <row r="11" spans="1:13" ht="40.5">
      <c r="A11" s="32">
        <v>4</v>
      </c>
      <c r="B11" s="90" t="s">
        <v>1013</v>
      </c>
      <c r="C11" s="90" t="s">
        <v>1014</v>
      </c>
      <c r="D11" s="90" t="s">
        <v>711</v>
      </c>
      <c r="E11" s="275" t="s">
        <v>99</v>
      </c>
      <c r="F11" s="275" t="s">
        <v>113</v>
      </c>
      <c r="G11" s="188">
        <v>5</v>
      </c>
      <c r="H11" s="305">
        <v>31802</v>
      </c>
      <c r="I11" s="497"/>
      <c r="J11" s="67" t="e">
        <f t="shared" si="0"/>
        <v>#DIV/0!</v>
      </c>
      <c r="K11" s="90" t="s">
        <v>1015</v>
      </c>
      <c r="L11" s="498">
        <v>1567717</v>
      </c>
      <c r="M11" s="71"/>
    </row>
    <row r="12" spans="1:13" ht="54">
      <c r="A12" s="32">
        <v>5</v>
      </c>
      <c r="B12" s="499" t="s">
        <v>1016</v>
      </c>
      <c r="C12" s="72" t="s">
        <v>1017</v>
      </c>
      <c r="D12" s="63" t="s">
        <v>711</v>
      </c>
      <c r="E12" s="63" t="s">
        <v>99</v>
      </c>
      <c r="F12" s="72" t="s">
        <v>1018</v>
      </c>
      <c r="G12" s="394">
        <v>1</v>
      </c>
      <c r="H12" s="500">
        <v>2714</v>
      </c>
      <c r="I12" s="66"/>
      <c r="J12" s="67" t="e">
        <f t="shared" si="0"/>
        <v>#DIV/0!</v>
      </c>
      <c r="K12" s="451" t="s">
        <v>1019</v>
      </c>
      <c r="L12" s="66">
        <v>77811</v>
      </c>
      <c r="M12" s="71"/>
    </row>
    <row r="13" spans="1:13" s="73" customFormat="1" ht="54">
      <c r="A13" s="73">
        <v>6</v>
      </c>
      <c r="B13" s="499" t="s">
        <v>1020</v>
      </c>
      <c r="C13" s="72" t="s">
        <v>1017</v>
      </c>
      <c r="D13" s="62" t="s">
        <v>1021</v>
      </c>
      <c r="E13" s="63" t="s">
        <v>99</v>
      </c>
      <c r="F13" s="72" t="s">
        <v>1018</v>
      </c>
      <c r="G13" s="394">
        <v>2</v>
      </c>
      <c r="H13" s="500">
        <v>5524</v>
      </c>
      <c r="I13" s="66"/>
      <c r="J13" s="41" t="e">
        <f t="shared" si="0"/>
        <v>#DIV/0!</v>
      </c>
      <c r="K13" s="451" t="s">
        <v>1022</v>
      </c>
      <c r="L13" s="66">
        <v>418373</v>
      </c>
      <c r="M13" s="71"/>
    </row>
    <row r="14" spans="1:13" s="73" customFormat="1" ht="40.5">
      <c r="A14" s="73">
        <v>7</v>
      </c>
      <c r="B14" s="499" t="s">
        <v>1023</v>
      </c>
      <c r="C14" s="72" t="s">
        <v>1024</v>
      </c>
      <c r="D14" s="63" t="s">
        <v>1025</v>
      </c>
      <c r="E14" s="63" t="s">
        <v>99</v>
      </c>
      <c r="F14" s="62" t="s">
        <v>113</v>
      </c>
      <c r="G14" s="394">
        <v>5</v>
      </c>
      <c r="H14" s="500">
        <v>25801</v>
      </c>
      <c r="I14" s="66"/>
      <c r="J14" s="67" t="e">
        <f t="shared" si="0"/>
        <v>#DIV/0!</v>
      </c>
      <c r="K14" s="451" t="s">
        <v>1026</v>
      </c>
      <c r="L14" s="66">
        <v>2023869</v>
      </c>
      <c r="M14" s="71"/>
    </row>
    <row r="15" spans="1:13" ht="41.25" thickBot="1">
      <c r="A15" s="32">
        <v>8</v>
      </c>
      <c r="B15" s="499" t="s">
        <v>1027</v>
      </c>
      <c r="C15" s="72" t="s">
        <v>1028</v>
      </c>
      <c r="D15" s="72" t="s">
        <v>711</v>
      </c>
      <c r="E15" s="63" t="s">
        <v>99</v>
      </c>
      <c r="F15" s="72" t="s">
        <v>1018</v>
      </c>
      <c r="G15" s="394">
        <v>1</v>
      </c>
      <c r="H15" s="500">
        <v>11936</v>
      </c>
      <c r="I15" s="66"/>
      <c r="J15" s="67" t="e">
        <f t="shared" si="0"/>
        <v>#DIV/0!</v>
      </c>
      <c r="K15" s="451" t="s">
        <v>1029</v>
      </c>
      <c r="L15" s="66">
        <v>927825</v>
      </c>
      <c r="M15" s="71"/>
    </row>
    <row r="16" spans="1:13" ht="41.25" thickTop="1">
      <c r="A16" s="32">
        <v>9</v>
      </c>
      <c r="B16" s="368" t="s">
        <v>1030</v>
      </c>
      <c r="C16" s="234" t="s">
        <v>1031</v>
      </c>
      <c r="D16" s="501" t="s">
        <v>146</v>
      </c>
      <c r="E16" s="502" t="s">
        <v>99</v>
      </c>
      <c r="F16" s="72" t="s">
        <v>113</v>
      </c>
      <c r="G16" s="503">
        <v>8</v>
      </c>
      <c r="H16" s="504">
        <v>173323</v>
      </c>
      <c r="I16" s="451">
        <v>195380</v>
      </c>
      <c r="J16" s="67">
        <f>H16/I16</f>
        <v>0.88710717576005738</v>
      </c>
      <c r="K16" s="451">
        <v>4600</v>
      </c>
      <c r="L16" s="451">
        <v>16629650</v>
      </c>
      <c r="M16" s="451">
        <v>173323</v>
      </c>
    </row>
    <row r="17" spans="1:13" ht="40.5">
      <c r="A17" s="32">
        <v>10</v>
      </c>
      <c r="B17" s="69" t="s">
        <v>1032</v>
      </c>
      <c r="C17" s="234" t="s">
        <v>1033</v>
      </c>
      <c r="D17" s="505" t="s">
        <v>146</v>
      </c>
      <c r="E17" s="506" t="s">
        <v>99</v>
      </c>
      <c r="F17" s="72" t="s">
        <v>113</v>
      </c>
      <c r="G17" s="503">
        <v>8</v>
      </c>
      <c r="H17" s="504">
        <v>30889</v>
      </c>
      <c r="I17" s="451">
        <v>37169</v>
      </c>
      <c r="J17" s="41">
        <f>H17/I17</f>
        <v>0.83104199736339424</v>
      </c>
      <c r="K17" s="451">
        <v>1100</v>
      </c>
      <c r="L17" s="451">
        <v>2658865</v>
      </c>
      <c r="M17" s="507">
        <v>30889</v>
      </c>
    </row>
    <row r="18" spans="1:13" ht="40.5">
      <c r="A18" s="32">
        <v>11</v>
      </c>
      <c r="B18" s="508" t="s">
        <v>1034</v>
      </c>
      <c r="C18" s="509" t="s">
        <v>1035</v>
      </c>
      <c r="D18" s="505" t="s">
        <v>146</v>
      </c>
      <c r="E18" s="506" t="s">
        <v>99</v>
      </c>
      <c r="F18" s="72" t="s">
        <v>113</v>
      </c>
      <c r="G18" s="64">
        <v>7</v>
      </c>
      <c r="H18" s="510">
        <v>26754</v>
      </c>
      <c r="I18" s="66" t="s">
        <v>1036</v>
      </c>
      <c r="J18" s="41"/>
      <c r="K18" s="66">
        <v>1120</v>
      </c>
      <c r="L18" s="66">
        <v>1940667</v>
      </c>
      <c r="M18" s="66" t="s">
        <v>1036</v>
      </c>
    </row>
    <row r="19" spans="1:13" ht="54">
      <c r="A19" s="32">
        <v>12</v>
      </c>
      <c r="B19" s="508" t="s">
        <v>1037</v>
      </c>
      <c r="C19" s="509" t="s">
        <v>1038</v>
      </c>
      <c r="D19" s="505" t="s">
        <v>184</v>
      </c>
      <c r="E19" s="506" t="s">
        <v>99</v>
      </c>
      <c r="F19" s="72" t="s">
        <v>113</v>
      </c>
      <c r="G19" s="64">
        <v>6</v>
      </c>
      <c r="H19" s="510">
        <v>29407</v>
      </c>
      <c r="I19" s="66" t="s">
        <v>1036</v>
      </c>
      <c r="J19" s="41"/>
      <c r="K19" s="66">
        <v>1500</v>
      </c>
      <c r="L19" s="66">
        <v>1211463</v>
      </c>
      <c r="M19" s="66" t="s">
        <v>1036</v>
      </c>
    </row>
    <row r="20" spans="1:13" ht="40.5">
      <c r="A20" s="32">
        <v>13</v>
      </c>
      <c r="B20" s="508" t="s">
        <v>1013</v>
      </c>
      <c r="C20" s="509" t="s">
        <v>1039</v>
      </c>
      <c r="D20" s="505" t="s">
        <v>184</v>
      </c>
      <c r="E20" s="506" t="s">
        <v>99</v>
      </c>
      <c r="F20" s="72" t="s">
        <v>113</v>
      </c>
      <c r="G20" s="64">
        <v>6</v>
      </c>
      <c r="H20" s="510">
        <v>31802</v>
      </c>
      <c r="I20" s="66" t="s">
        <v>1036</v>
      </c>
      <c r="J20" s="41"/>
      <c r="K20" s="66">
        <v>2000</v>
      </c>
      <c r="L20" s="66">
        <v>1567717</v>
      </c>
      <c r="M20" s="66" t="s">
        <v>1036</v>
      </c>
    </row>
    <row r="21" spans="1:13" ht="40.5">
      <c r="A21" s="32">
        <v>14</v>
      </c>
      <c r="B21" s="508" t="s">
        <v>1040</v>
      </c>
      <c r="C21" s="509" t="s">
        <v>1041</v>
      </c>
      <c r="D21" s="505" t="s">
        <v>1042</v>
      </c>
      <c r="E21" s="506" t="s">
        <v>99</v>
      </c>
      <c r="F21" s="72" t="s">
        <v>113</v>
      </c>
      <c r="G21" s="64">
        <v>6</v>
      </c>
      <c r="H21" s="65">
        <v>37259</v>
      </c>
      <c r="I21" s="66" t="s">
        <v>1036</v>
      </c>
      <c r="J21" s="41"/>
      <c r="K21" s="66">
        <v>1500</v>
      </c>
      <c r="L21" s="66">
        <v>1358280</v>
      </c>
      <c r="M21" s="66" t="s">
        <v>1036</v>
      </c>
    </row>
    <row r="22" spans="1:13" ht="40.5">
      <c r="A22" s="32">
        <v>15</v>
      </c>
      <c r="B22" s="508" t="s">
        <v>1043</v>
      </c>
      <c r="C22" s="509" t="s">
        <v>1044</v>
      </c>
      <c r="D22" s="505" t="s">
        <v>1045</v>
      </c>
      <c r="E22" s="506" t="s">
        <v>99</v>
      </c>
      <c r="F22" s="72" t="s">
        <v>113</v>
      </c>
      <c r="G22" s="64">
        <v>6</v>
      </c>
      <c r="H22" s="65">
        <v>25801</v>
      </c>
      <c r="I22" s="66" t="s">
        <v>1036</v>
      </c>
      <c r="J22" s="41"/>
      <c r="K22" s="66">
        <v>600</v>
      </c>
      <c r="L22" s="66">
        <v>2023869</v>
      </c>
      <c r="M22" s="66" t="s">
        <v>1036</v>
      </c>
    </row>
    <row r="23" spans="1:13" ht="54">
      <c r="A23" s="73">
        <v>16</v>
      </c>
      <c r="B23" s="508" t="s">
        <v>1046</v>
      </c>
      <c r="C23" s="509" t="s">
        <v>1047</v>
      </c>
      <c r="D23" s="505" t="s">
        <v>141</v>
      </c>
      <c r="E23" s="506" t="s">
        <v>99</v>
      </c>
      <c r="F23" s="72" t="s">
        <v>113</v>
      </c>
      <c r="G23" s="64">
        <v>6</v>
      </c>
      <c r="H23" s="65">
        <v>21295</v>
      </c>
      <c r="I23" s="66" t="s">
        <v>1036</v>
      </c>
      <c r="J23" s="41"/>
      <c r="K23" s="66">
        <v>10380</v>
      </c>
      <c r="L23" s="66">
        <v>1520987</v>
      </c>
      <c r="M23" s="66" t="s">
        <v>1036</v>
      </c>
    </row>
    <row r="24" spans="1:13" ht="54">
      <c r="A24" s="73">
        <v>17</v>
      </c>
      <c r="B24" s="508" t="s">
        <v>1048</v>
      </c>
      <c r="C24" s="511" t="s">
        <v>1049</v>
      </c>
      <c r="D24" s="505" t="s">
        <v>141</v>
      </c>
      <c r="E24" s="506" t="s">
        <v>99</v>
      </c>
      <c r="F24" s="72" t="s">
        <v>113</v>
      </c>
      <c r="G24" s="75">
        <v>5</v>
      </c>
      <c r="H24" s="76">
        <v>31215</v>
      </c>
      <c r="I24" s="66" t="s">
        <v>1036</v>
      </c>
      <c r="J24" s="41"/>
      <c r="K24" s="66">
        <v>17256</v>
      </c>
      <c r="L24" s="66">
        <v>2127877</v>
      </c>
      <c r="M24" s="66" t="s">
        <v>1036</v>
      </c>
    </row>
    <row r="25" spans="1:13" ht="54">
      <c r="A25" s="32">
        <v>18</v>
      </c>
      <c r="B25" s="508" t="s">
        <v>1050</v>
      </c>
      <c r="C25" s="511" t="s">
        <v>1049</v>
      </c>
      <c r="D25" s="505" t="s">
        <v>141</v>
      </c>
      <c r="E25" s="506" t="s">
        <v>99</v>
      </c>
      <c r="F25" s="72" t="s">
        <v>113</v>
      </c>
      <c r="G25" s="75">
        <v>5</v>
      </c>
      <c r="H25" s="76">
        <v>24731</v>
      </c>
      <c r="I25" s="66" t="s">
        <v>1036</v>
      </c>
      <c r="J25" s="41"/>
      <c r="K25" s="66">
        <v>13032</v>
      </c>
      <c r="L25" s="66">
        <v>1721011</v>
      </c>
      <c r="M25" s="66" t="s">
        <v>1036</v>
      </c>
    </row>
    <row r="26" spans="1:13" ht="54">
      <c r="A26" s="32">
        <v>19</v>
      </c>
      <c r="B26" s="508" t="s">
        <v>1051</v>
      </c>
      <c r="C26" s="511" t="s">
        <v>1049</v>
      </c>
      <c r="D26" s="505" t="s">
        <v>141</v>
      </c>
      <c r="E26" s="506" t="s">
        <v>99</v>
      </c>
      <c r="F26" s="72" t="s">
        <v>113</v>
      </c>
      <c r="G26" s="75">
        <v>5</v>
      </c>
      <c r="H26" s="76">
        <v>26161</v>
      </c>
      <c r="I26" s="66" t="s">
        <v>1036</v>
      </c>
      <c r="J26" s="41"/>
      <c r="K26" s="66">
        <v>14376</v>
      </c>
      <c r="L26" s="66">
        <v>1791318</v>
      </c>
      <c r="M26" s="66" t="s">
        <v>1036</v>
      </c>
    </row>
    <row r="27" spans="1:13" ht="54">
      <c r="A27" s="32">
        <v>20</v>
      </c>
      <c r="B27" s="508" t="s">
        <v>1052</v>
      </c>
      <c r="C27" s="511" t="s">
        <v>1049</v>
      </c>
      <c r="D27" s="505" t="s">
        <v>141</v>
      </c>
      <c r="E27" s="506" t="s">
        <v>99</v>
      </c>
      <c r="F27" s="72" t="s">
        <v>113</v>
      </c>
      <c r="G27" s="75">
        <v>5</v>
      </c>
      <c r="H27" s="76">
        <v>36159</v>
      </c>
      <c r="I27" s="66" t="s">
        <v>1036</v>
      </c>
      <c r="J27" s="41"/>
      <c r="K27" s="66">
        <v>16992</v>
      </c>
      <c r="L27" s="66">
        <v>2613701</v>
      </c>
      <c r="M27" s="66" t="s">
        <v>1036</v>
      </c>
    </row>
    <row r="28" spans="1:13" ht="54">
      <c r="A28" s="32">
        <v>21</v>
      </c>
      <c r="B28" s="508" t="s">
        <v>1053</v>
      </c>
      <c r="C28" s="511" t="s">
        <v>1049</v>
      </c>
      <c r="D28" s="505" t="s">
        <v>141</v>
      </c>
      <c r="E28" s="506" t="s">
        <v>99</v>
      </c>
      <c r="F28" s="72" t="s">
        <v>113</v>
      </c>
      <c r="G28" s="75">
        <v>5</v>
      </c>
      <c r="H28" s="76">
        <v>30843</v>
      </c>
      <c r="I28" s="66" t="s">
        <v>1036</v>
      </c>
      <c r="J28" s="41"/>
      <c r="K28" s="66">
        <v>16884</v>
      </c>
      <c r="L28" s="66">
        <v>2115752</v>
      </c>
      <c r="M28" s="66" t="s">
        <v>1036</v>
      </c>
    </row>
    <row r="29" spans="1:13" ht="54">
      <c r="A29" s="32">
        <v>22</v>
      </c>
      <c r="B29" s="508" t="s">
        <v>1054</v>
      </c>
      <c r="C29" s="511" t="s">
        <v>1049</v>
      </c>
      <c r="D29" s="505" t="s">
        <v>141</v>
      </c>
      <c r="E29" s="506" t="s">
        <v>99</v>
      </c>
      <c r="F29" s="72" t="s">
        <v>113</v>
      </c>
      <c r="G29" s="75">
        <v>5</v>
      </c>
      <c r="H29" s="76">
        <v>41064</v>
      </c>
      <c r="I29" s="66" t="s">
        <v>1036</v>
      </c>
      <c r="J29" s="41"/>
      <c r="K29" s="66">
        <v>23964</v>
      </c>
      <c r="L29" s="66">
        <v>2732760</v>
      </c>
      <c r="M29" s="66" t="s">
        <v>1036</v>
      </c>
    </row>
    <row r="30" spans="1:13" ht="54">
      <c r="A30" s="32">
        <v>23</v>
      </c>
      <c r="B30" s="508" t="s">
        <v>1055</v>
      </c>
      <c r="C30" s="511" t="s">
        <v>1049</v>
      </c>
      <c r="D30" s="505" t="s">
        <v>141</v>
      </c>
      <c r="E30" s="506" t="s">
        <v>99</v>
      </c>
      <c r="F30" s="72" t="s">
        <v>113</v>
      </c>
      <c r="G30" s="75">
        <v>5</v>
      </c>
      <c r="H30" s="76">
        <v>35676</v>
      </c>
      <c r="I30" s="66" t="s">
        <v>1036</v>
      </c>
      <c r="J30" s="41"/>
      <c r="K30" s="66">
        <v>20760</v>
      </c>
      <c r="L30" s="66">
        <v>2378973</v>
      </c>
      <c r="M30" s="66" t="s">
        <v>1036</v>
      </c>
    </row>
    <row r="31" spans="1:13" ht="54">
      <c r="A31" s="32">
        <v>24</v>
      </c>
      <c r="B31" s="508" t="s">
        <v>1056</v>
      </c>
      <c r="C31" s="511" t="s">
        <v>1049</v>
      </c>
      <c r="D31" s="505" t="s">
        <v>141</v>
      </c>
      <c r="E31" s="506" t="s">
        <v>99</v>
      </c>
      <c r="F31" s="72" t="s">
        <v>113</v>
      </c>
      <c r="G31" s="75">
        <v>5</v>
      </c>
      <c r="H31" s="76">
        <v>52496</v>
      </c>
      <c r="I31" s="66" t="s">
        <v>1036</v>
      </c>
      <c r="J31" s="41"/>
      <c r="K31" s="66">
        <v>28920</v>
      </c>
      <c r="L31" s="66">
        <v>3590423</v>
      </c>
      <c r="M31" s="66" t="s">
        <v>1036</v>
      </c>
    </row>
    <row r="32" spans="1:13" ht="54">
      <c r="A32" s="32">
        <v>25</v>
      </c>
      <c r="B32" s="508" t="s">
        <v>1057</v>
      </c>
      <c r="C32" s="511" t="s">
        <v>1049</v>
      </c>
      <c r="D32" s="505" t="s">
        <v>141</v>
      </c>
      <c r="E32" s="506" t="s">
        <v>99</v>
      </c>
      <c r="F32" s="72" t="s">
        <v>113</v>
      </c>
      <c r="G32" s="75">
        <v>5</v>
      </c>
      <c r="H32" s="76">
        <v>44128</v>
      </c>
      <c r="I32" s="66" t="s">
        <v>1036</v>
      </c>
      <c r="J32" s="41"/>
      <c r="K32" s="66">
        <v>24588</v>
      </c>
      <c r="L32" s="66">
        <v>3002857</v>
      </c>
      <c r="M32" s="66" t="s">
        <v>1036</v>
      </c>
    </row>
    <row r="33" spans="1:13" ht="54">
      <c r="A33" s="73">
        <v>26</v>
      </c>
      <c r="B33" s="508" t="s">
        <v>1058</v>
      </c>
      <c r="C33" s="511" t="s">
        <v>1049</v>
      </c>
      <c r="D33" s="505" t="s">
        <v>141</v>
      </c>
      <c r="E33" s="506" t="s">
        <v>99</v>
      </c>
      <c r="F33" s="72" t="s">
        <v>113</v>
      </c>
      <c r="G33" s="75">
        <v>5</v>
      </c>
      <c r="H33" s="76">
        <v>50852</v>
      </c>
      <c r="I33" s="66" t="s">
        <v>1036</v>
      </c>
      <c r="J33" s="41"/>
      <c r="K33" s="66">
        <v>27468</v>
      </c>
      <c r="L33" s="66">
        <v>3502863</v>
      </c>
      <c r="M33" s="66" t="s">
        <v>1036</v>
      </c>
    </row>
    <row r="34" spans="1:13" ht="54">
      <c r="A34" s="73">
        <v>27</v>
      </c>
      <c r="B34" s="508" t="s">
        <v>1059</v>
      </c>
      <c r="C34" s="511" t="s">
        <v>1049</v>
      </c>
      <c r="D34" s="505" t="s">
        <v>141</v>
      </c>
      <c r="E34" s="506" t="s">
        <v>99</v>
      </c>
      <c r="F34" s="72" t="s">
        <v>113</v>
      </c>
      <c r="G34" s="75">
        <v>5</v>
      </c>
      <c r="H34" s="76">
        <v>28557</v>
      </c>
      <c r="I34" s="66" t="s">
        <v>1036</v>
      </c>
      <c r="J34" s="41"/>
      <c r="K34" s="66">
        <v>16620</v>
      </c>
      <c r="L34" s="66">
        <v>1900505</v>
      </c>
      <c r="M34" s="66" t="s">
        <v>1036</v>
      </c>
    </row>
    <row r="35" spans="1:13" ht="54">
      <c r="A35" s="32">
        <v>28</v>
      </c>
      <c r="B35" s="508" t="s">
        <v>1060</v>
      </c>
      <c r="C35" s="511" t="s">
        <v>1049</v>
      </c>
      <c r="D35" s="505" t="s">
        <v>141</v>
      </c>
      <c r="E35" s="506" t="s">
        <v>99</v>
      </c>
      <c r="F35" s="72" t="s">
        <v>113</v>
      </c>
      <c r="G35" s="75">
        <v>5</v>
      </c>
      <c r="H35" s="76">
        <v>58587</v>
      </c>
      <c r="I35" s="66" t="s">
        <v>1036</v>
      </c>
      <c r="J35" s="41"/>
      <c r="K35" s="66">
        <v>26340</v>
      </c>
      <c r="L35" s="66">
        <v>4286958</v>
      </c>
      <c r="M35" s="66" t="s">
        <v>1036</v>
      </c>
    </row>
    <row r="36" spans="1:13" ht="54">
      <c r="A36" s="32">
        <v>29</v>
      </c>
      <c r="B36" s="508" t="s">
        <v>1061</v>
      </c>
      <c r="C36" s="511" t="s">
        <v>1049</v>
      </c>
      <c r="D36" s="505" t="s">
        <v>141</v>
      </c>
      <c r="E36" s="506" t="s">
        <v>99</v>
      </c>
      <c r="F36" s="72" t="s">
        <v>113</v>
      </c>
      <c r="G36" s="75">
        <v>5</v>
      </c>
      <c r="H36" s="76">
        <v>23417</v>
      </c>
      <c r="I36" s="66" t="s">
        <v>1036</v>
      </c>
      <c r="J36" s="41"/>
      <c r="K36" s="66">
        <v>12732</v>
      </c>
      <c r="L36" s="66">
        <v>1608448</v>
      </c>
      <c r="M36" s="66" t="s">
        <v>1036</v>
      </c>
    </row>
    <row r="37" spans="1:13" ht="40.5">
      <c r="A37" s="32">
        <v>30</v>
      </c>
      <c r="B37" s="508" t="s">
        <v>1062</v>
      </c>
      <c r="C37" s="509" t="s">
        <v>1063</v>
      </c>
      <c r="D37" s="505" t="s">
        <v>184</v>
      </c>
      <c r="E37" s="506" t="s">
        <v>99</v>
      </c>
      <c r="F37" s="72" t="s">
        <v>1064</v>
      </c>
      <c r="G37" s="75">
        <v>3</v>
      </c>
      <c r="H37" s="76">
        <v>13365</v>
      </c>
      <c r="I37" s="66" t="s">
        <v>1036</v>
      </c>
      <c r="J37" s="41"/>
      <c r="K37" s="66">
        <v>353</v>
      </c>
      <c r="L37" s="66">
        <v>1026493</v>
      </c>
      <c r="M37" s="66" t="s">
        <v>1036</v>
      </c>
    </row>
    <row r="38" spans="1:13" ht="27">
      <c r="A38" s="32">
        <v>31</v>
      </c>
      <c r="B38" s="508" t="s">
        <v>1065</v>
      </c>
      <c r="C38" s="509" t="s">
        <v>1066</v>
      </c>
      <c r="D38" s="505" t="s">
        <v>184</v>
      </c>
      <c r="E38" s="506" t="s">
        <v>99</v>
      </c>
      <c r="F38" s="72" t="s">
        <v>1064</v>
      </c>
      <c r="G38" s="75">
        <v>2</v>
      </c>
      <c r="H38" s="76">
        <v>16182</v>
      </c>
      <c r="I38" s="66" t="s">
        <v>1036</v>
      </c>
      <c r="J38" s="41"/>
      <c r="K38" s="66">
        <v>433</v>
      </c>
      <c r="L38" s="66">
        <v>1275694</v>
      </c>
      <c r="M38" s="66" t="s">
        <v>1036</v>
      </c>
    </row>
    <row r="39" spans="1:13" ht="54">
      <c r="A39" s="32">
        <v>32</v>
      </c>
      <c r="B39" s="508" t="s">
        <v>1067</v>
      </c>
      <c r="C39" s="509" t="s">
        <v>1068</v>
      </c>
      <c r="D39" s="505" t="s">
        <v>184</v>
      </c>
      <c r="E39" s="506" t="s">
        <v>99</v>
      </c>
      <c r="F39" s="72" t="s">
        <v>1064</v>
      </c>
      <c r="G39" s="75">
        <v>3</v>
      </c>
      <c r="H39" s="76">
        <v>16677</v>
      </c>
      <c r="I39" s="66" t="s">
        <v>1036</v>
      </c>
      <c r="J39" s="41"/>
      <c r="K39" s="66">
        <v>410</v>
      </c>
      <c r="L39" s="66">
        <v>1270948</v>
      </c>
      <c r="M39" s="66" t="s">
        <v>1036</v>
      </c>
    </row>
    <row r="40" spans="1:13" ht="54">
      <c r="A40" s="32">
        <v>33</v>
      </c>
      <c r="B40" s="508" t="s">
        <v>1069</v>
      </c>
      <c r="C40" s="511" t="s">
        <v>1070</v>
      </c>
      <c r="D40" s="505" t="s">
        <v>1045</v>
      </c>
      <c r="E40" s="506" t="s">
        <v>99</v>
      </c>
      <c r="F40" s="72" t="s">
        <v>1064</v>
      </c>
      <c r="G40" s="75">
        <v>2</v>
      </c>
      <c r="H40" s="76">
        <v>12424</v>
      </c>
      <c r="I40" s="66" t="s">
        <v>1036</v>
      </c>
      <c r="J40" s="41"/>
      <c r="K40" s="66">
        <v>395</v>
      </c>
      <c r="L40" s="66">
        <v>941534</v>
      </c>
      <c r="M40" s="66" t="s">
        <v>1036</v>
      </c>
    </row>
    <row r="41" spans="1:13" ht="40.5">
      <c r="A41" s="32">
        <v>34</v>
      </c>
      <c r="B41" s="512" t="s">
        <v>1071</v>
      </c>
      <c r="C41" s="513" t="s">
        <v>1072</v>
      </c>
      <c r="D41" s="505" t="s">
        <v>184</v>
      </c>
      <c r="E41" s="506" t="s">
        <v>99</v>
      </c>
      <c r="F41" s="72" t="s">
        <v>1064</v>
      </c>
      <c r="G41" s="75">
        <v>3</v>
      </c>
      <c r="H41" s="76">
        <v>13720</v>
      </c>
      <c r="I41" s="66" t="s">
        <v>1036</v>
      </c>
      <c r="J41" s="41"/>
      <c r="K41" s="66">
        <v>313</v>
      </c>
      <c r="L41" s="66">
        <v>1064056</v>
      </c>
      <c r="M41" s="66" t="s">
        <v>1036</v>
      </c>
    </row>
    <row r="42" spans="1:13" ht="40.5">
      <c r="A42" s="32">
        <v>35</v>
      </c>
      <c r="B42" s="508" t="s">
        <v>1073</v>
      </c>
      <c r="C42" s="509" t="s">
        <v>1074</v>
      </c>
      <c r="D42" s="505" t="s">
        <v>1045</v>
      </c>
      <c r="E42" s="506" t="s">
        <v>99</v>
      </c>
      <c r="F42" s="72" t="s">
        <v>1064</v>
      </c>
      <c r="G42" s="75">
        <v>3</v>
      </c>
      <c r="H42" s="76">
        <v>4346</v>
      </c>
      <c r="I42" s="66" t="s">
        <v>1036</v>
      </c>
      <c r="J42" s="41"/>
      <c r="K42" s="66">
        <v>700</v>
      </c>
      <c r="L42" s="66">
        <v>68900</v>
      </c>
      <c r="M42" s="66" t="s">
        <v>1036</v>
      </c>
    </row>
    <row r="43" spans="1:13" ht="40.5">
      <c r="A43" s="73">
        <v>36</v>
      </c>
      <c r="B43" s="508" t="s">
        <v>1075</v>
      </c>
      <c r="C43" s="511" t="s">
        <v>1076</v>
      </c>
      <c r="D43" s="505" t="s">
        <v>184</v>
      </c>
      <c r="E43" s="506" t="s">
        <v>99</v>
      </c>
      <c r="F43" s="72" t="s">
        <v>1064</v>
      </c>
      <c r="G43" s="75">
        <v>1</v>
      </c>
      <c r="H43" s="76">
        <v>11936</v>
      </c>
      <c r="I43" s="66" t="s">
        <v>1036</v>
      </c>
      <c r="J43" s="41"/>
      <c r="K43" s="66">
        <v>176</v>
      </c>
      <c r="L43" s="66">
        <v>927825</v>
      </c>
      <c r="M43" s="66" t="s">
        <v>1036</v>
      </c>
    </row>
    <row r="44" spans="1:13" ht="67.5">
      <c r="A44" s="73">
        <v>37</v>
      </c>
      <c r="B44" s="508" t="s">
        <v>1077</v>
      </c>
      <c r="C44" s="509" t="s">
        <v>1078</v>
      </c>
      <c r="D44" s="505" t="s">
        <v>184</v>
      </c>
      <c r="E44" s="506" t="s">
        <v>99</v>
      </c>
      <c r="F44" s="72" t="s">
        <v>1064</v>
      </c>
      <c r="G44" s="75">
        <v>2</v>
      </c>
      <c r="H44" s="76">
        <v>9594</v>
      </c>
      <c r="I44" s="66" t="s">
        <v>1036</v>
      </c>
      <c r="J44" s="41"/>
      <c r="K44" s="66">
        <v>300</v>
      </c>
      <c r="L44" s="66">
        <v>670107</v>
      </c>
      <c r="M44" s="66" t="s">
        <v>1036</v>
      </c>
    </row>
    <row r="45" spans="1:13" ht="54">
      <c r="A45" s="32">
        <v>38</v>
      </c>
      <c r="B45" s="508" t="s">
        <v>1079</v>
      </c>
      <c r="C45" s="511" t="s">
        <v>1080</v>
      </c>
      <c r="D45" s="505" t="s">
        <v>184</v>
      </c>
      <c r="E45" s="506" t="s">
        <v>99</v>
      </c>
      <c r="F45" s="72" t="s">
        <v>1064</v>
      </c>
      <c r="G45" s="75">
        <v>2</v>
      </c>
      <c r="H45" s="76">
        <v>6341</v>
      </c>
      <c r="I45" s="66" t="s">
        <v>1036</v>
      </c>
      <c r="J45" s="41"/>
      <c r="K45" s="66">
        <v>160</v>
      </c>
      <c r="L45" s="66">
        <v>472714</v>
      </c>
      <c r="M45" s="66" t="s">
        <v>1036</v>
      </c>
    </row>
    <row r="46" spans="1:13" ht="54">
      <c r="A46" s="32">
        <v>39</v>
      </c>
      <c r="B46" s="508" t="s">
        <v>1081</v>
      </c>
      <c r="C46" s="511" t="s">
        <v>1082</v>
      </c>
      <c r="D46" s="505" t="s">
        <v>184</v>
      </c>
      <c r="E46" s="506" t="s">
        <v>99</v>
      </c>
      <c r="F46" s="72" t="s">
        <v>1064</v>
      </c>
      <c r="G46" s="75">
        <v>3</v>
      </c>
      <c r="H46" s="76">
        <v>5365</v>
      </c>
      <c r="I46" s="66" t="s">
        <v>1036</v>
      </c>
      <c r="J46" s="41"/>
      <c r="K46" s="66">
        <v>165</v>
      </c>
      <c r="L46" s="66">
        <v>376375</v>
      </c>
      <c r="M46" s="66" t="s">
        <v>1036</v>
      </c>
    </row>
    <row r="47" spans="1:13" ht="54">
      <c r="A47" s="32">
        <v>40</v>
      </c>
      <c r="B47" s="508" t="s">
        <v>1083</v>
      </c>
      <c r="C47" s="509" t="s">
        <v>1084</v>
      </c>
      <c r="D47" s="505" t="s">
        <v>184</v>
      </c>
      <c r="E47" s="506" t="s">
        <v>99</v>
      </c>
      <c r="F47" s="72" t="s">
        <v>1064</v>
      </c>
      <c r="G47" s="75">
        <v>2</v>
      </c>
      <c r="H47" s="76">
        <v>4697</v>
      </c>
      <c r="I47" s="66" t="s">
        <v>1036</v>
      </c>
      <c r="J47" s="41"/>
      <c r="K47" s="66">
        <v>183</v>
      </c>
      <c r="L47" s="66">
        <v>310507</v>
      </c>
      <c r="M47" s="66" t="s">
        <v>1036</v>
      </c>
    </row>
    <row r="48" spans="1:13" ht="54">
      <c r="A48" s="32">
        <v>41</v>
      </c>
      <c r="B48" s="508" t="s">
        <v>1085</v>
      </c>
      <c r="C48" s="511" t="s">
        <v>1086</v>
      </c>
      <c r="D48" s="505" t="s">
        <v>184</v>
      </c>
      <c r="E48" s="506" t="s">
        <v>99</v>
      </c>
      <c r="F48" s="72" t="s">
        <v>1064</v>
      </c>
      <c r="G48" s="75">
        <v>1</v>
      </c>
      <c r="H48" s="76">
        <v>2714</v>
      </c>
      <c r="I48" s="66" t="s">
        <v>1036</v>
      </c>
      <c r="J48" s="41"/>
      <c r="K48" s="66">
        <v>267</v>
      </c>
      <c r="L48" s="66">
        <v>77811</v>
      </c>
      <c r="M48" s="66" t="s">
        <v>1036</v>
      </c>
    </row>
    <row r="49" spans="1:13" ht="54">
      <c r="A49" s="32">
        <v>42</v>
      </c>
      <c r="B49" s="508" t="s">
        <v>1087</v>
      </c>
      <c r="C49" s="511" t="s">
        <v>1086</v>
      </c>
      <c r="D49" s="505" t="s">
        <v>1045</v>
      </c>
      <c r="E49" s="506" t="s">
        <v>99</v>
      </c>
      <c r="F49" s="72" t="s">
        <v>1064</v>
      </c>
      <c r="G49" s="75">
        <v>2</v>
      </c>
      <c r="H49" s="76">
        <v>5524</v>
      </c>
      <c r="I49" s="66" t="s">
        <v>1036</v>
      </c>
      <c r="J49" s="41"/>
      <c r="K49" s="66">
        <v>90</v>
      </c>
      <c r="L49" s="66">
        <v>418373</v>
      </c>
      <c r="M49" s="66" t="s">
        <v>1036</v>
      </c>
    </row>
    <row r="50" spans="1:13" ht="54">
      <c r="A50" s="32">
        <v>43</v>
      </c>
      <c r="B50" s="508" t="s">
        <v>1088</v>
      </c>
      <c r="C50" s="511" t="s">
        <v>1089</v>
      </c>
      <c r="D50" s="505" t="s">
        <v>184</v>
      </c>
      <c r="E50" s="506" t="s">
        <v>99</v>
      </c>
      <c r="F50" s="72" t="s">
        <v>1064</v>
      </c>
      <c r="G50" s="75">
        <v>2</v>
      </c>
      <c r="H50" s="76">
        <v>4279</v>
      </c>
      <c r="I50" s="66" t="s">
        <v>1036</v>
      </c>
      <c r="J50" s="41"/>
      <c r="K50" s="66">
        <v>137</v>
      </c>
      <c r="L50" s="66">
        <v>300051</v>
      </c>
      <c r="M50" s="66" t="s">
        <v>1036</v>
      </c>
    </row>
    <row r="51" spans="1:13" ht="81">
      <c r="A51" s="32">
        <v>44</v>
      </c>
      <c r="B51" s="508" t="s">
        <v>1090</v>
      </c>
      <c r="C51" s="511" t="s">
        <v>1091</v>
      </c>
      <c r="D51" s="505" t="s">
        <v>184</v>
      </c>
      <c r="E51" s="506" t="s">
        <v>99</v>
      </c>
      <c r="F51" s="72" t="s">
        <v>1064</v>
      </c>
      <c r="G51" s="75">
        <v>2</v>
      </c>
      <c r="H51" s="76">
        <v>2931</v>
      </c>
      <c r="I51" s="66" t="s">
        <v>1036</v>
      </c>
      <c r="J51" s="41"/>
      <c r="K51" s="66">
        <v>218</v>
      </c>
      <c r="L51" s="66">
        <v>144189</v>
      </c>
      <c r="M51" s="66" t="s">
        <v>1036</v>
      </c>
    </row>
    <row r="52" spans="1:13" ht="54">
      <c r="A52" s="32">
        <v>45</v>
      </c>
      <c r="B52" s="508" t="s">
        <v>1092</v>
      </c>
      <c r="C52" s="514" t="s">
        <v>1093</v>
      </c>
      <c r="D52" s="505" t="s">
        <v>184</v>
      </c>
      <c r="E52" s="506" t="s">
        <v>99</v>
      </c>
      <c r="F52" s="72" t="s">
        <v>1064</v>
      </c>
      <c r="G52" s="75">
        <v>2</v>
      </c>
      <c r="H52" s="76">
        <v>2194</v>
      </c>
      <c r="I52" s="66" t="s">
        <v>1036</v>
      </c>
      <c r="J52" s="41"/>
      <c r="K52" s="66">
        <v>73</v>
      </c>
      <c r="L52" s="66">
        <v>152203</v>
      </c>
      <c r="M52" s="66" t="s">
        <v>1036</v>
      </c>
    </row>
    <row r="53" spans="1:13" ht="54">
      <c r="A53" s="73">
        <v>46</v>
      </c>
      <c r="B53" s="508" t="s">
        <v>1094</v>
      </c>
      <c r="C53" s="511" t="s">
        <v>1095</v>
      </c>
      <c r="D53" s="505" t="s">
        <v>184</v>
      </c>
      <c r="E53" s="506" t="s">
        <v>99</v>
      </c>
      <c r="F53" s="72" t="s">
        <v>1064</v>
      </c>
      <c r="G53" s="75">
        <v>2</v>
      </c>
      <c r="H53" s="76">
        <v>1931</v>
      </c>
      <c r="I53" s="66" t="s">
        <v>1036</v>
      </c>
      <c r="J53" s="41"/>
      <c r="K53" s="66">
        <v>86</v>
      </c>
      <c r="L53" s="66">
        <v>118358</v>
      </c>
      <c r="M53" s="66" t="s">
        <v>1036</v>
      </c>
    </row>
    <row r="54" spans="1:13">
      <c r="A54" s="73">
        <v>47</v>
      </c>
      <c r="B54" s="515" t="s">
        <v>1096</v>
      </c>
      <c r="C54" s="62" t="s">
        <v>1097</v>
      </c>
      <c r="D54" s="63" t="s">
        <v>1098</v>
      </c>
      <c r="E54" s="63" t="s">
        <v>99</v>
      </c>
      <c r="F54" s="62" t="s">
        <v>1099</v>
      </c>
      <c r="G54" s="64">
        <v>3</v>
      </c>
      <c r="H54" s="370">
        <v>13720</v>
      </c>
      <c r="I54" s="66"/>
      <c r="J54" s="67" t="e">
        <f t="shared" ref="J54:J68" si="1">H54/I54</f>
        <v>#DIV/0!</v>
      </c>
      <c r="K54" s="66">
        <v>313</v>
      </c>
      <c r="L54" s="66">
        <v>1064056</v>
      </c>
      <c r="M54" s="68"/>
    </row>
    <row r="55" spans="1:13" ht="27">
      <c r="A55" s="32">
        <v>48</v>
      </c>
      <c r="B55" s="97" t="s">
        <v>1100</v>
      </c>
      <c r="C55" s="411" t="s">
        <v>1101</v>
      </c>
      <c r="D55" s="413" t="s">
        <v>859</v>
      </c>
      <c r="E55" s="413" t="s">
        <v>127</v>
      </c>
      <c r="F55" s="412" t="s">
        <v>472</v>
      </c>
      <c r="G55" s="98">
        <v>2</v>
      </c>
      <c r="H55" s="516">
        <v>4596</v>
      </c>
      <c r="I55" s="516">
        <v>4596</v>
      </c>
      <c r="J55" s="396">
        <f t="shared" si="1"/>
        <v>1</v>
      </c>
      <c r="K55" s="517">
        <v>39987</v>
      </c>
      <c r="L55" s="517">
        <v>346479</v>
      </c>
      <c r="M55" s="518">
        <f>IF(ISBLANK(I55),"",H55)</f>
        <v>4596</v>
      </c>
    </row>
    <row r="56" spans="1:13" ht="40.5">
      <c r="A56" s="32">
        <v>49</v>
      </c>
      <c r="B56" s="97" t="s">
        <v>1102</v>
      </c>
      <c r="C56" s="411" t="s">
        <v>1103</v>
      </c>
      <c r="D56" s="413" t="s">
        <v>859</v>
      </c>
      <c r="E56" s="413" t="s">
        <v>127</v>
      </c>
      <c r="F56" s="412" t="s">
        <v>472</v>
      </c>
      <c r="G56" s="98">
        <v>2</v>
      </c>
      <c r="H56" s="516">
        <v>7051</v>
      </c>
      <c r="I56" s="516">
        <v>7051</v>
      </c>
      <c r="J56" s="399">
        <f t="shared" si="1"/>
        <v>1</v>
      </c>
      <c r="K56" s="517">
        <v>54317</v>
      </c>
      <c r="L56" s="517">
        <v>469876</v>
      </c>
      <c r="M56" s="517">
        <f t="shared" ref="M56:M68" si="2">IF(ISBLANK(I56),"",H56)</f>
        <v>7051</v>
      </c>
    </row>
    <row r="57" spans="1:13" ht="40.5">
      <c r="A57" s="32">
        <v>50</v>
      </c>
      <c r="B57" s="97" t="s">
        <v>1104</v>
      </c>
      <c r="C57" s="411" t="s">
        <v>1105</v>
      </c>
      <c r="D57" s="413" t="s">
        <v>859</v>
      </c>
      <c r="E57" s="413" t="s">
        <v>127</v>
      </c>
      <c r="F57" s="412" t="s">
        <v>472</v>
      </c>
      <c r="G57" s="98">
        <v>2</v>
      </c>
      <c r="H57" s="516">
        <v>9899</v>
      </c>
      <c r="I57" s="516">
        <v>9899</v>
      </c>
      <c r="J57" s="399">
        <f t="shared" si="1"/>
        <v>1</v>
      </c>
      <c r="K57" s="517">
        <v>73498</v>
      </c>
      <c r="L57" s="517">
        <v>700250</v>
      </c>
      <c r="M57" s="517">
        <f t="shared" si="2"/>
        <v>9899</v>
      </c>
    </row>
    <row r="58" spans="1:13" ht="40.5">
      <c r="A58" s="32">
        <v>51</v>
      </c>
      <c r="B58" s="97" t="s">
        <v>1106</v>
      </c>
      <c r="C58" s="411" t="s">
        <v>1107</v>
      </c>
      <c r="D58" s="413" t="s">
        <v>859</v>
      </c>
      <c r="E58" s="413" t="s">
        <v>127</v>
      </c>
      <c r="F58" s="412" t="s">
        <v>472</v>
      </c>
      <c r="G58" s="98">
        <v>2</v>
      </c>
      <c r="H58" s="516">
        <v>9815</v>
      </c>
      <c r="I58" s="516">
        <v>9815</v>
      </c>
      <c r="J58" s="399">
        <f t="shared" si="1"/>
        <v>1</v>
      </c>
      <c r="K58" s="517">
        <v>80754</v>
      </c>
      <c r="L58" s="517">
        <v>715868</v>
      </c>
      <c r="M58" s="517">
        <f t="shared" si="2"/>
        <v>9815</v>
      </c>
    </row>
    <row r="59" spans="1:13" ht="40.5">
      <c r="A59" s="32">
        <v>52</v>
      </c>
      <c r="B59" s="97" t="s">
        <v>1108</v>
      </c>
      <c r="C59" s="411" t="s">
        <v>1109</v>
      </c>
      <c r="D59" s="413" t="s">
        <v>859</v>
      </c>
      <c r="E59" s="413" t="s">
        <v>127</v>
      </c>
      <c r="F59" s="413" t="s">
        <v>472</v>
      </c>
      <c r="G59" s="98">
        <v>2</v>
      </c>
      <c r="H59" s="516">
        <v>13037</v>
      </c>
      <c r="I59" s="516">
        <v>13037</v>
      </c>
      <c r="J59" s="399">
        <f t="shared" si="1"/>
        <v>1</v>
      </c>
      <c r="K59" s="517">
        <v>114224</v>
      </c>
      <c r="L59" s="517">
        <v>968789</v>
      </c>
      <c r="M59" s="517">
        <f t="shared" si="2"/>
        <v>13037</v>
      </c>
    </row>
    <row r="60" spans="1:13" ht="40.5">
      <c r="A60" s="32">
        <v>53</v>
      </c>
      <c r="B60" s="97" t="s">
        <v>1110</v>
      </c>
      <c r="C60" s="411" t="s">
        <v>1109</v>
      </c>
      <c r="D60" s="413" t="s">
        <v>859</v>
      </c>
      <c r="E60" s="413" t="s">
        <v>127</v>
      </c>
      <c r="F60" s="413" t="s">
        <v>472</v>
      </c>
      <c r="G60" s="98">
        <v>2</v>
      </c>
      <c r="H60" s="516">
        <v>4075</v>
      </c>
      <c r="I60" s="516">
        <v>4075</v>
      </c>
      <c r="J60" s="396">
        <f t="shared" si="1"/>
        <v>1</v>
      </c>
      <c r="K60" s="517">
        <v>38422</v>
      </c>
      <c r="L60" s="517">
        <v>297883</v>
      </c>
      <c r="M60" s="517">
        <f t="shared" si="2"/>
        <v>4075</v>
      </c>
    </row>
    <row r="61" spans="1:13" ht="40.5">
      <c r="A61" s="32">
        <v>54</v>
      </c>
      <c r="B61" s="97" t="s">
        <v>1111</v>
      </c>
      <c r="C61" s="411" t="s">
        <v>1112</v>
      </c>
      <c r="D61" s="413" t="s">
        <v>859</v>
      </c>
      <c r="E61" s="413" t="s">
        <v>127</v>
      </c>
      <c r="F61" s="413" t="s">
        <v>472</v>
      </c>
      <c r="G61" s="98">
        <v>2</v>
      </c>
      <c r="H61" s="516">
        <v>5847</v>
      </c>
      <c r="I61" s="516">
        <v>5847</v>
      </c>
      <c r="J61" s="396">
        <f t="shared" si="1"/>
        <v>1</v>
      </c>
      <c r="K61" s="517">
        <v>48208</v>
      </c>
      <c r="L61" s="517">
        <v>428800</v>
      </c>
      <c r="M61" s="517">
        <f t="shared" si="2"/>
        <v>5847</v>
      </c>
    </row>
    <row r="62" spans="1:13" ht="40.5">
      <c r="A62" s="32">
        <v>55</v>
      </c>
      <c r="B62" s="97" t="s">
        <v>1113</v>
      </c>
      <c r="C62" s="411" t="s">
        <v>1114</v>
      </c>
      <c r="D62" s="413" t="s">
        <v>859</v>
      </c>
      <c r="E62" s="413" t="s">
        <v>127</v>
      </c>
      <c r="F62" s="411" t="s">
        <v>472</v>
      </c>
      <c r="G62" s="98">
        <v>2</v>
      </c>
      <c r="H62" s="516">
        <v>7706</v>
      </c>
      <c r="I62" s="516">
        <v>7706</v>
      </c>
      <c r="J62" s="399">
        <f t="shared" si="1"/>
        <v>1</v>
      </c>
      <c r="K62" s="517">
        <v>60167</v>
      </c>
      <c r="L62" s="517">
        <v>523186</v>
      </c>
      <c r="M62" s="517">
        <f t="shared" si="2"/>
        <v>7706</v>
      </c>
    </row>
    <row r="63" spans="1:13" ht="27">
      <c r="A63" s="73">
        <v>56</v>
      </c>
      <c r="B63" s="411" t="s">
        <v>1115</v>
      </c>
      <c r="C63" s="411" t="s">
        <v>1116</v>
      </c>
      <c r="D63" s="413" t="s">
        <v>859</v>
      </c>
      <c r="E63" s="413" t="s">
        <v>127</v>
      </c>
      <c r="F63" s="413" t="s">
        <v>472</v>
      </c>
      <c r="G63" s="98">
        <v>2</v>
      </c>
      <c r="H63" s="519">
        <v>5092</v>
      </c>
      <c r="I63" s="519">
        <v>5092</v>
      </c>
      <c r="J63" s="396">
        <f t="shared" si="1"/>
        <v>1</v>
      </c>
      <c r="K63" s="517">
        <v>40510</v>
      </c>
      <c r="L63" s="517">
        <v>378431</v>
      </c>
      <c r="M63" s="517">
        <f t="shared" si="2"/>
        <v>5092</v>
      </c>
    </row>
    <row r="64" spans="1:13" ht="40.5">
      <c r="A64" s="73">
        <v>57</v>
      </c>
      <c r="B64" s="411" t="s">
        <v>1117</v>
      </c>
      <c r="C64" s="411" t="s">
        <v>1118</v>
      </c>
      <c r="D64" s="413" t="s">
        <v>859</v>
      </c>
      <c r="E64" s="413" t="s">
        <v>127</v>
      </c>
      <c r="F64" s="520" t="s">
        <v>472</v>
      </c>
      <c r="G64" s="98">
        <v>2</v>
      </c>
      <c r="H64" s="519">
        <v>3600</v>
      </c>
      <c r="I64" s="519">
        <v>3600</v>
      </c>
      <c r="J64" s="396">
        <f t="shared" si="1"/>
        <v>1</v>
      </c>
      <c r="K64" s="517">
        <v>28200</v>
      </c>
      <c r="L64" s="517">
        <v>264573</v>
      </c>
      <c r="M64" s="517">
        <f t="shared" si="2"/>
        <v>3600</v>
      </c>
    </row>
    <row r="65" spans="1:13" ht="27">
      <c r="A65" s="32">
        <v>58</v>
      </c>
      <c r="B65" s="411" t="s">
        <v>1119</v>
      </c>
      <c r="C65" s="411" t="s">
        <v>1120</v>
      </c>
      <c r="D65" s="413" t="s">
        <v>859</v>
      </c>
      <c r="E65" s="413" t="s">
        <v>127</v>
      </c>
      <c r="F65" s="520" t="s">
        <v>472</v>
      </c>
      <c r="G65" s="98">
        <v>2</v>
      </c>
      <c r="H65" s="519">
        <v>6195</v>
      </c>
      <c r="I65" s="519">
        <v>6195</v>
      </c>
      <c r="J65" s="399">
        <f t="shared" si="1"/>
        <v>1</v>
      </c>
      <c r="K65" s="517">
        <v>52462</v>
      </c>
      <c r="L65" s="517">
        <v>436776</v>
      </c>
      <c r="M65" s="517">
        <f t="shared" si="2"/>
        <v>6195</v>
      </c>
    </row>
    <row r="66" spans="1:13" ht="40.5">
      <c r="A66" s="32">
        <v>59</v>
      </c>
      <c r="B66" s="411" t="s">
        <v>1121</v>
      </c>
      <c r="C66" s="411" t="s">
        <v>1122</v>
      </c>
      <c r="D66" s="413" t="s">
        <v>859</v>
      </c>
      <c r="E66" s="413" t="s">
        <v>127</v>
      </c>
      <c r="F66" s="520" t="s">
        <v>472</v>
      </c>
      <c r="G66" s="98">
        <v>2</v>
      </c>
      <c r="H66" s="519">
        <v>8767</v>
      </c>
      <c r="I66" s="519">
        <v>8767</v>
      </c>
      <c r="J66" s="399">
        <f t="shared" si="1"/>
        <v>1</v>
      </c>
      <c r="K66" s="517">
        <v>61924</v>
      </c>
      <c r="L66" s="517">
        <v>664472</v>
      </c>
      <c r="M66" s="517">
        <f t="shared" si="2"/>
        <v>8767</v>
      </c>
    </row>
    <row r="67" spans="1:13" ht="27">
      <c r="A67" s="32">
        <v>60</v>
      </c>
      <c r="B67" s="411" t="s">
        <v>1123</v>
      </c>
      <c r="C67" s="411" t="s">
        <v>1124</v>
      </c>
      <c r="D67" s="413" t="s">
        <v>859</v>
      </c>
      <c r="E67" s="413" t="s">
        <v>127</v>
      </c>
      <c r="F67" s="520" t="s">
        <v>472</v>
      </c>
      <c r="G67" s="98">
        <v>2</v>
      </c>
      <c r="H67" s="519">
        <v>8133</v>
      </c>
      <c r="I67" s="519">
        <v>8133</v>
      </c>
      <c r="J67" s="399">
        <f t="shared" si="1"/>
        <v>1</v>
      </c>
      <c r="K67" s="517">
        <v>65117</v>
      </c>
      <c r="L67" s="517">
        <v>595217</v>
      </c>
      <c r="M67" s="517">
        <f t="shared" si="2"/>
        <v>8133</v>
      </c>
    </row>
    <row r="68" spans="1:13" ht="27">
      <c r="A68" s="32">
        <v>61</v>
      </c>
      <c r="B68" s="411" t="s">
        <v>1125</v>
      </c>
      <c r="C68" s="411" t="s">
        <v>1126</v>
      </c>
      <c r="D68" s="413" t="s">
        <v>859</v>
      </c>
      <c r="E68" s="413" t="s">
        <v>127</v>
      </c>
      <c r="F68" s="520" t="s">
        <v>472</v>
      </c>
      <c r="G68" s="98">
        <v>2</v>
      </c>
      <c r="H68" s="519">
        <v>4590</v>
      </c>
      <c r="I68" s="519">
        <v>4590</v>
      </c>
      <c r="J68" s="399">
        <f t="shared" si="1"/>
        <v>1</v>
      </c>
      <c r="K68" s="517">
        <v>36761</v>
      </c>
      <c r="L68" s="517">
        <v>352223</v>
      </c>
      <c r="M68" s="517">
        <f t="shared" si="2"/>
        <v>4590</v>
      </c>
    </row>
    <row r="69" spans="1:13" ht="40.5">
      <c r="A69" s="32">
        <v>62</v>
      </c>
      <c r="B69" s="521" t="s">
        <v>1127</v>
      </c>
      <c r="C69" s="188" t="s">
        <v>1128</v>
      </c>
      <c r="D69" s="438" t="s">
        <v>1129</v>
      </c>
      <c r="E69" s="189" t="s">
        <v>99</v>
      </c>
      <c r="F69" s="188" t="s">
        <v>745</v>
      </c>
      <c r="G69" s="98">
        <v>7</v>
      </c>
      <c r="H69" s="522">
        <f>173322991/1000</f>
        <v>173322.99100000001</v>
      </c>
      <c r="I69" s="191">
        <f>195380348/1000</f>
        <v>195380.348</v>
      </c>
      <c r="J69" s="523">
        <f>H69/I69</f>
        <v>0.88710554963286281</v>
      </c>
      <c r="K69" s="191">
        <v>4600</v>
      </c>
      <c r="L69" s="191">
        <v>16629650</v>
      </c>
      <c r="M69" s="192">
        <f>H69</f>
        <v>173322.99100000001</v>
      </c>
    </row>
    <row r="70" spans="1:13" ht="36">
      <c r="A70" s="32">
        <v>63</v>
      </c>
      <c r="B70" s="499" t="s">
        <v>1130</v>
      </c>
      <c r="C70" s="62" t="s">
        <v>179</v>
      </c>
      <c r="D70" s="63" t="s">
        <v>859</v>
      </c>
      <c r="E70" s="63" t="s">
        <v>127</v>
      </c>
      <c r="F70" s="62" t="s">
        <v>113</v>
      </c>
      <c r="G70" s="394">
        <v>5</v>
      </c>
      <c r="H70" s="394">
        <v>14826</v>
      </c>
      <c r="I70" s="99">
        <v>14826</v>
      </c>
      <c r="J70" s="41">
        <f>H70/I70</f>
        <v>1</v>
      </c>
      <c r="K70" s="99">
        <v>392</v>
      </c>
      <c r="L70" s="99">
        <v>1282596</v>
      </c>
      <c r="M70" s="62">
        <f>IF(ISBLANK(I70),"",H70)</f>
        <v>14826</v>
      </c>
    </row>
    <row r="71" spans="1:13" ht="24">
      <c r="A71" s="32">
        <v>64</v>
      </c>
      <c r="B71" s="69" t="s">
        <v>1131</v>
      </c>
      <c r="C71" s="372" t="s">
        <v>1132</v>
      </c>
      <c r="D71" s="63" t="s">
        <v>711</v>
      </c>
      <c r="E71" s="63" t="s">
        <v>99</v>
      </c>
      <c r="F71" s="62" t="s">
        <v>113</v>
      </c>
      <c r="G71" s="64">
        <v>3</v>
      </c>
      <c r="H71" s="65">
        <v>23532</v>
      </c>
      <c r="I71" s="66"/>
      <c r="J71" s="67" t="e">
        <f>H71/I71</f>
        <v>#DIV/0!</v>
      </c>
      <c r="K71" s="66">
        <v>353</v>
      </c>
      <c r="L71" s="66">
        <v>1026493</v>
      </c>
      <c r="M71" s="68"/>
    </row>
    <row r="72" spans="1:13" ht="65.25" customHeight="1">
      <c r="A72" s="32">
        <v>65</v>
      </c>
      <c r="B72" s="69" t="s">
        <v>1133</v>
      </c>
      <c r="C72" s="72" t="s">
        <v>1134</v>
      </c>
      <c r="D72" s="63" t="s">
        <v>640</v>
      </c>
      <c r="E72" s="63" t="s">
        <v>99</v>
      </c>
      <c r="F72" s="62" t="s">
        <v>1135</v>
      </c>
      <c r="G72" s="64">
        <v>3</v>
      </c>
      <c r="H72" s="65">
        <v>5365</v>
      </c>
      <c r="I72" s="66">
        <v>0</v>
      </c>
      <c r="J72" s="67" t="e">
        <v>#DIV/0!</v>
      </c>
      <c r="K72" s="66">
        <v>165</v>
      </c>
      <c r="L72" s="66">
        <v>376375</v>
      </c>
      <c r="M72" s="49"/>
    </row>
    <row r="73" spans="1:13" ht="40.5">
      <c r="A73" s="32">
        <v>66</v>
      </c>
      <c r="B73" s="69" t="s">
        <v>1136</v>
      </c>
      <c r="C73" s="72" t="s">
        <v>1137</v>
      </c>
      <c r="D73" s="63" t="s">
        <v>1138</v>
      </c>
      <c r="E73" s="63" t="s">
        <v>99</v>
      </c>
      <c r="F73" s="62" t="s">
        <v>1139</v>
      </c>
      <c r="G73" s="64">
        <v>3</v>
      </c>
      <c r="H73" s="64">
        <v>4346</v>
      </c>
      <c r="I73" s="266" t="s">
        <v>1140</v>
      </c>
      <c r="J73" s="67" t="e">
        <f>H73/I73</f>
        <v>#VALUE!</v>
      </c>
      <c r="K73" s="99">
        <v>700</v>
      </c>
      <c r="L73" s="99">
        <v>68900</v>
      </c>
      <c r="M73" s="70"/>
    </row>
    <row r="74" spans="1:13" ht="27">
      <c r="A74" s="32">
        <v>67</v>
      </c>
      <c r="B74" s="69" t="s">
        <v>1141</v>
      </c>
      <c r="C74" s="72" t="s">
        <v>1142</v>
      </c>
      <c r="D74" s="63" t="s">
        <v>825</v>
      </c>
      <c r="E74" s="63" t="s">
        <v>99</v>
      </c>
      <c r="F74" s="62" t="s">
        <v>1139</v>
      </c>
      <c r="G74" s="64">
        <v>8</v>
      </c>
      <c r="H74" s="65">
        <v>30889</v>
      </c>
      <c r="I74" s="66"/>
      <c r="J74" s="67" t="e">
        <f>H74/I74</f>
        <v>#DIV/0!</v>
      </c>
      <c r="K74" s="451" t="s">
        <v>1143</v>
      </c>
      <c r="L74" s="66">
        <v>2658865</v>
      </c>
      <c r="M74" s="68"/>
    </row>
    <row r="75" spans="1:13" ht="27">
      <c r="A75" s="32">
        <v>68</v>
      </c>
      <c r="B75" s="69" t="s">
        <v>1144</v>
      </c>
      <c r="C75" s="62" t="s">
        <v>1142</v>
      </c>
      <c r="D75" s="70" t="s">
        <v>640</v>
      </c>
      <c r="E75" s="63" t="s">
        <v>99</v>
      </c>
      <c r="F75" s="62" t="s">
        <v>1139</v>
      </c>
      <c r="G75" s="64">
        <v>2</v>
      </c>
      <c r="H75" s="65">
        <v>16183</v>
      </c>
      <c r="I75" s="66"/>
      <c r="J75" s="41" t="e">
        <f>H75/I75</f>
        <v>#DIV/0!</v>
      </c>
      <c r="K75" s="451" t="s">
        <v>1145</v>
      </c>
      <c r="L75" s="66">
        <v>1285941</v>
      </c>
      <c r="M75" s="71">
        <v>0</v>
      </c>
    </row>
    <row r="76" spans="1:13" ht="67.5">
      <c r="A76" s="32">
        <v>69</v>
      </c>
      <c r="B76" s="69" t="s">
        <v>1146</v>
      </c>
      <c r="C76" s="63" t="s">
        <v>1147</v>
      </c>
      <c r="D76" s="63" t="s">
        <v>711</v>
      </c>
      <c r="E76" s="63" t="s">
        <v>99</v>
      </c>
      <c r="F76" s="63" t="s">
        <v>1064</v>
      </c>
      <c r="G76" s="64">
        <v>2</v>
      </c>
      <c r="H76" s="65">
        <v>20206</v>
      </c>
      <c r="I76" s="66"/>
      <c r="J76" s="67" t="e">
        <v>#DIV/0!</v>
      </c>
      <c r="K76" s="524" t="s">
        <v>1148</v>
      </c>
      <c r="L76" s="66">
        <v>1611043</v>
      </c>
      <c r="M76" s="68"/>
    </row>
    <row r="77" spans="1:13" ht="36.75" thickBot="1">
      <c r="A77" s="32">
        <v>70</v>
      </c>
      <c r="B77" s="69" t="s">
        <v>1149</v>
      </c>
      <c r="C77" s="63" t="s">
        <v>1147</v>
      </c>
      <c r="D77" s="70" t="s">
        <v>252</v>
      </c>
      <c r="E77" s="63" t="s">
        <v>99</v>
      </c>
      <c r="F77" s="63" t="s">
        <v>1064</v>
      </c>
      <c r="G77" s="64">
        <v>2</v>
      </c>
      <c r="H77" s="65">
        <v>3466</v>
      </c>
      <c r="I77" s="66"/>
      <c r="J77" s="41" t="e">
        <v>#DIV/0!</v>
      </c>
      <c r="K77" s="524" t="s">
        <v>1150</v>
      </c>
      <c r="L77" s="66">
        <v>236996</v>
      </c>
      <c r="M77" s="71"/>
    </row>
    <row r="78" spans="1:13" ht="14.25" thickTop="1">
      <c r="A78" s="32">
        <v>71</v>
      </c>
      <c r="B78" s="463" t="s">
        <v>1151</v>
      </c>
      <c r="C78" s="412" t="s">
        <v>1147</v>
      </c>
      <c r="D78" s="413" t="s">
        <v>252</v>
      </c>
      <c r="E78" s="63" t="s">
        <v>99</v>
      </c>
      <c r="F78" s="525" t="s">
        <v>1152</v>
      </c>
      <c r="G78" s="64">
        <v>2</v>
      </c>
      <c r="H78" s="821">
        <v>8266</v>
      </c>
      <c r="I78" s="397"/>
      <c r="J78" s="396" t="e">
        <v>#DIV/0!</v>
      </c>
      <c r="K78" s="66">
        <v>98</v>
      </c>
      <c r="L78" s="66">
        <v>282962</v>
      </c>
      <c r="M78" s="415"/>
    </row>
    <row r="79" spans="1:13">
      <c r="A79" s="32">
        <v>72</v>
      </c>
      <c r="B79" s="463" t="s">
        <v>1153</v>
      </c>
      <c r="C79" s="62" t="s">
        <v>1147</v>
      </c>
      <c r="D79" s="63" t="s">
        <v>252</v>
      </c>
      <c r="E79" s="63" t="s">
        <v>99</v>
      </c>
      <c r="F79" s="525" t="s">
        <v>1152</v>
      </c>
      <c r="G79" s="64">
        <v>2</v>
      </c>
      <c r="H79" s="822"/>
      <c r="I79" s="66"/>
      <c r="J79" s="41" t="e">
        <v>#DIV/0!</v>
      </c>
      <c r="K79" s="66">
        <v>54</v>
      </c>
      <c r="L79" s="66">
        <v>216487</v>
      </c>
      <c r="M79" s="71"/>
    </row>
    <row r="80" spans="1:13">
      <c r="A80" s="32">
        <v>64</v>
      </c>
      <c r="B80" s="69" t="s">
        <v>1154</v>
      </c>
      <c r="C80" s="72" t="s">
        <v>1147</v>
      </c>
      <c r="D80" s="63" t="s">
        <v>252</v>
      </c>
      <c r="E80" s="63" t="s">
        <v>99</v>
      </c>
      <c r="F80" s="525" t="s">
        <v>1152</v>
      </c>
      <c r="G80" s="64">
        <v>2</v>
      </c>
      <c r="H80" s="823"/>
      <c r="I80" s="66"/>
      <c r="J80" s="41" t="e">
        <v>#DIV/0!</v>
      </c>
      <c r="K80" s="191">
        <v>51</v>
      </c>
      <c r="L80" s="191">
        <v>129560</v>
      </c>
      <c r="M80" s="71"/>
    </row>
    <row r="81" spans="1:13">
      <c r="A81" s="32">
        <v>65</v>
      </c>
      <c r="B81" s="61" t="s">
        <v>1155</v>
      </c>
      <c r="C81" s="62" t="s">
        <v>1156</v>
      </c>
      <c r="D81" s="63" t="s">
        <v>1157</v>
      </c>
      <c r="E81" s="63" t="s">
        <v>127</v>
      </c>
      <c r="F81" s="62" t="s">
        <v>1158</v>
      </c>
      <c r="G81" s="64">
        <v>1</v>
      </c>
      <c r="H81" s="65">
        <v>8355</v>
      </c>
      <c r="I81" s="65">
        <v>8355</v>
      </c>
      <c r="J81" s="67">
        <f t="shared" ref="J81:J95" si="3">H81/I81</f>
        <v>1</v>
      </c>
      <c r="K81" s="66" t="s">
        <v>1159</v>
      </c>
      <c r="L81" s="66">
        <v>649700</v>
      </c>
      <c r="M81" s="66">
        <v>8355</v>
      </c>
    </row>
    <row r="82" spans="1:13">
      <c r="A82" s="73">
        <v>66</v>
      </c>
      <c r="B82" s="61" t="s">
        <v>1160</v>
      </c>
      <c r="C82" s="62" t="s">
        <v>1156</v>
      </c>
      <c r="D82" s="63" t="s">
        <v>1157</v>
      </c>
      <c r="E82" s="63" t="s">
        <v>127</v>
      </c>
      <c r="F82" s="62" t="s">
        <v>1158</v>
      </c>
      <c r="G82" s="64">
        <v>2</v>
      </c>
      <c r="H82" s="66">
        <v>1329</v>
      </c>
      <c r="I82" s="66">
        <v>1329</v>
      </c>
      <c r="J82" s="41">
        <f t="shared" si="3"/>
        <v>1</v>
      </c>
      <c r="K82" s="66" t="s">
        <v>1161</v>
      </c>
      <c r="L82" s="66">
        <v>91000</v>
      </c>
      <c r="M82" s="66">
        <v>1329</v>
      </c>
    </row>
    <row r="83" spans="1:13">
      <c r="A83" s="73">
        <v>67</v>
      </c>
      <c r="B83" s="61" t="s">
        <v>1162</v>
      </c>
      <c r="C83" s="62" t="s">
        <v>1156</v>
      </c>
      <c r="D83" s="63" t="s">
        <v>1157</v>
      </c>
      <c r="E83" s="63" t="s">
        <v>127</v>
      </c>
      <c r="F83" s="62" t="s">
        <v>1158</v>
      </c>
      <c r="G83" s="64">
        <v>1</v>
      </c>
      <c r="H83" s="66">
        <v>14232</v>
      </c>
      <c r="I83" s="66">
        <v>14232</v>
      </c>
      <c r="J83" s="41">
        <f t="shared" si="3"/>
        <v>1</v>
      </c>
      <c r="K83" s="66" t="s">
        <v>1163</v>
      </c>
      <c r="L83" s="66">
        <v>1194300</v>
      </c>
      <c r="M83" s="66">
        <v>14232</v>
      </c>
    </row>
    <row r="84" spans="1:13" ht="27">
      <c r="A84" s="32">
        <v>68</v>
      </c>
      <c r="B84" s="61" t="s">
        <v>1164</v>
      </c>
      <c r="C84" s="62" t="s">
        <v>1156</v>
      </c>
      <c r="D84" s="63" t="s">
        <v>1157</v>
      </c>
      <c r="E84" s="63" t="s">
        <v>127</v>
      </c>
      <c r="F84" s="62" t="s">
        <v>1158</v>
      </c>
      <c r="G84" s="64">
        <v>1</v>
      </c>
      <c r="H84" s="66">
        <v>13735</v>
      </c>
      <c r="I84" s="66">
        <v>13735</v>
      </c>
      <c r="J84" s="41">
        <f t="shared" si="3"/>
        <v>1</v>
      </c>
      <c r="K84" s="451" t="s">
        <v>1165</v>
      </c>
      <c r="L84" s="66">
        <v>1144800</v>
      </c>
      <c r="M84" s="66">
        <v>13735</v>
      </c>
    </row>
    <row r="85" spans="1:13">
      <c r="A85" s="32">
        <v>69</v>
      </c>
      <c r="B85" s="61" t="s">
        <v>1166</v>
      </c>
      <c r="C85" s="62" t="s">
        <v>1156</v>
      </c>
      <c r="D85" s="63" t="s">
        <v>1157</v>
      </c>
      <c r="E85" s="63" t="s">
        <v>127</v>
      </c>
      <c r="F85" s="62" t="s">
        <v>1158</v>
      </c>
      <c r="G85" s="64">
        <v>1</v>
      </c>
      <c r="H85" s="66">
        <v>6006</v>
      </c>
      <c r="I85" s="66">
        <v>6006</v>
      </c>
      <c r="J85" s="41">
        <f t="shared" si="3"/>
        <v>1</v>
      </c>
      <c r="K85" s="66" t="s">
        <v>1167</v>
      </c>
      <c r="L85" s="66">
        <v>500700</v>
      </c>
      <c r="M85" s="66">
        <v>6006</v>
      </c>
    </row>
    <row r="86" spans="1:13">
      <c r="A86" s="32">
        <v>70</v>
      </c>
      <c r="B86" s="61" t="s">
        <v>1168</v>
      </c>
      <c r="C86" s="62" t="s">
        <v>1156</v>
      </c>
      <c r="D86" s="63" t="s">
        <v>1157</v>
      </c>
      <c r="E86" s="63" t="s">
        <v>127</v>
      </c>
      <c r="F86" s="62" t="s">
        <v>1158</v>
      </c>
      <c r="G86" s="64">
        <v>1</v>
      </c>
      <c r="H86" s="66">
        <v>3212</v>
      </c>
      <c r="I86" s="66">
        <v>3212</v>
      </c>
      <c r="J86" s="67">
        <f t="shared" si="3"/>
        <v>1</v>
      </c>
      <c r="K86" s="66" t="s">
        <v>1169</v>
      </c>
      <c r="L86" s="66">
        <v>266541</v>
      </c>
      <c r="M86" s="66">
        <v>3212</v>
      </c>
    </row>
    <row r="87" spans="1:13" ht="27">
      <c r="A87" s="32">
        <v>71</v>
      </c>
      <c r="B87" s="61" t="s">
        <v>1170</v>
      </c>
      <c r="C87" s="62" t="s">
        <v>1156</v>
      </c>
      <c r="D87" s="63" t="s">
        <v>1157</v>
      </c>
      <c r="E87" s="63" t="s">
        <v>127</v>
      </c>
      <c r="F87" s="62" t="s">
        <v>1171</v>
      </c>
      <c r="G87" s="64">
        <v>5</v>
      </c>
      <c r="H87" s="66">
        <v>121697</v>
      </c>
      <c r="I87" s="66">
        <v>121697</v>
      </c>
      <c r="J87" s="67">
        <f t="shared" si="3"/>
        <v>1</v>
      </c>
      <c r="K87" s="451" t="s">
        <v>1172</v>
      </c>
      <c r="L87" s="66">
        <v>12565000</v>
      </c>
      <c r="M87" s="66">
        <v>121697</v>
      </c>
    </row>
    <row r="88" spans="1:13" ht="27">
      <c r="A88" s="32">
        <v>72</v>
      </c>
      <c r="B88" s="61" t="s">
        <v>1173</v>
      </c>
      <c r="C88" s="62" t="s">
        <v>1156</v>
      </c>
      <c r="D88" s="63" t="s">
        <v>1157</v>
      </c>
      <c r="E88" s="63" t="s">
        <v>127</v>
      </c>
      <c r="F88" s="62" t="s">
        <v>1171</v>
      </c>
      <c r="G88" s="64">
        <v>5</v>
      </c>
      <c r="H88" s="66">
        <v>56275</v>
      </c>
      <c r="I88" s="66">
        <v>56275</v>
      </c>
      <c r="J88" s="41">
        <f t="shared" si="3"/>
        <v>1</v>
      </c>
      <c r="K88" s="451" t="s">
        <v>1174</v>
      </c>
      <c r="L88" s="66">
        <v>5869000</v>
      </c>
      <c r="M88" s="66">
        <v>56275</v>
      </c>
    </row>
    <row r="89" spans="1:13" ht="27">
      <c r="A89" s="32">
        <v>73</v>
      </c>
      <c r="B89" s="61" t="s">
        <v>1175</v>
      </c>
      <c r="C89" s="62" t="s">
        <v>1156</v>
      </c>
      <c r="D89" s="63" t="s">
        <v>1157</v>
      </c>
      <c r="E89" s="74" t="s">
        <v>127</v>
      </c>
      <c r="F89" s="62" t="s">
        <v>1171</v>
      </c>
      <c r="G89" s="75">
        <v>5</v>
      </c>
      <c r="H89" s="77">
        <v>25327</v>
      </c>
      <c r="I89" s="77">
        <v>25327</v>
      </c>
      <c r="J89" s="67">
        <f t="shared" si="3"/>
        <v>1</v>
      </c>
      <c r="K89" s="451" t="s">
        <v>1176</v>
      </c>
      <c r="L89" s="66">
        <v>2071000</v>
      </c>
      <c r="M89" s="125">
        <v>25327</v>
      </c>
    </row>
    <row r="90" spans="1:13" ht="27">
      <c r="A90" s="32">
        <v>74</v>
      </c>
      <c r="B90" s="61" t="s">
        <v>1177</v>
      </c>
      <c r="C90" s="62" t="s">
        <v>1156</v>
      </c>
      <c r="D90" s="63" t="s">
        <v>1157</v>
      </c>
      <c r="E90" s="74" t="s">
        <v>127</v>
      </c>
      <c r="F90" s="62" t="s">
        <v>1171</v>
      </c>
      <c r="G90" s="75">
        <v>4</v>
      </c>
      <c r="H90" s="77">
        <v>37089</v>
      </c>
      <c r="I90" s="77">
        <v>37089</v>
      </c>
      <c r="J90" s="67">
        <f t="shared" si="3"/>
        <v>1</v>
      </c>
      <c r="K90" s="451" t="s">
        <v>1178</v>
      </c>
      <c r="L90" s="66">
        <v>3132100</v>
      </c>
      <c r="M90" s="125">
        <v>37089</v>
      </c>
    </row>
    <row r="91" spans="1:13" ht="27">
      <c r="A91" s="32">
        <v>75</v>
      </c>
      <c r="B91" s="61" t="s">
        <v>1179</v>
      </c>
      <c r="C91" s="62" t="s">
        <v>1156</v>
      </c>
      <c r="D91" s="63" t="s">
        <v>1157</v>
      </c>
      <c r="E91" s="74" t="s">
        <v>127</v>
      </c>
      <c r="F91" s="62" t="s">
        <v>1171</v>
      </c>
      <c r="G91" s="75">
        <v>5</v>
      </c>
      <c r="H91" s="77">
        <v>58356</v>
      </c>
      <c r="I91" s="77">
        <v>58356</v>
      </c>
      <c r="J91" s="41">
        <f t="shared" si="3"/>
        <v>1</v>
      </c>
      <c r="K91" s="451" t="s">
        <v>1174</v>
      </c>
      <c r="L91" s="66">
        <v>6107000</v>
      </c>
      <c r="M91" s="125">
        <v>58356</v>
      </c>
    </row>
    <row r="92" spans="1:13" ht="27">
      <c r="A92" s="73">
        <v>76</v>
      </c>
      <c r="B92" s="61" t="s">
        <v>1180</v>
      </c>
      <c r="C92" s="62" t="s">
        <v>1156</v>
      </c>
      <c r="D92" s="63" t="s">
        <v>1157</v>
      </c>
      <c r="E92" s="74" t="s">
        <v>127</v>
      </c>
      <c r="F92" s="62" t="s">
        <v>1171</v>
      </c>
      <c r="G92" s="75">
        <v>4</v>
      </c>
      <c r="H92" s="77">
        <v>607917</v>
      </c>
      <c r="I92" s="77">
        <v>607917</v>
      </c>
      <c r="J92" s="41">
        <f t="shared" si="3"/>
        <v>1</v>
      </c>
      <c r="K92" s="451" t="s">
        <v>1181</v>
      </c>
      <c r="L92" s="66">
        <v>63624180</v>
      </c>
      <c r="M92" s="125">
        <v>607917</v>
      </c>
    </row>
    <row r="93" spans="1:13">
      <c r="A93" s="73">
        <v>77</v>
      </c>
      <c r="B93" s="61" t="s">
        <v>1182</v>
      </c>
      <c r="C93" s="62" t="s">
        <v>1156</v>
      </c>
      <c r="D93" s="63" t="s">
        <v>1157</v>
      </c>
      <c r="E93" s="74" t="s">
        <v>127</v>
      </c>
      <c r="F93" s="62" t="s">
        <v>1171</v>
      </c>
      <c r="G93" s="75">
        <v>5</v>
      </c>
      <c r="H93" s="77">
        <v>70623</v>
      </c>
      <c r="I93" s="77">
        <v>70623</v>
      </c>
      <c r="J93" s="41">
        <f t="shared" si="3"/>
        <v>1</v>
      </c>
      <c r="K93" s="66" t="s">
        <v>1183</v>
      </c>
      <c r="L93" s="66">
        <v>7382169</v>
      </c>
      <c r="M93" s="125">
        <v>70623</v>
      </c>
    </row>
    <row r="94" spans="1:13">
      <c r="A94" s="32">
        <v>78</v>
      </c>
      <c r="B94" s="61" t="s">
        <v>1184</v>
      </c>
      <c r="C94" s="62" t="s">
        <v>1156</v>
      </c>
      <c r="D94" s="63" t="s">
        <v>1157</v>
      </c>
      <c r="E94" s="74" t="s">
        <v>127</v>
      </c>
      <c r="F94" s="62" t="s">
        <v>1171</v>
      </c>
      <c r="G94" s="75">
        <v>5</v>
      </c>
      <c r="H94" s="77">
        <v>61595</v>
      </c>
      <c r="I94" s="77">
        <v>61595</v>
      </c>
      <c r="J94" s="41">
        <f t="shared" si="3"/>
        <v>1</v>
      </c>
      <c r="K94" s="66" t="s">
        <v>1185</v>
      </c>
      <c r="L94" s="66">
        <v>6128616</v>
      </c>
      <c r="M94" s="125">
        <v>61595</v>
      </c>
    </row>
    <row r="95" spans="1:13">
      <c r="A95" s="32">
        <v>79</v>
      </c>
      <c r="B95" s="61" t="s">
        <v>1186</v>
      </c>
      <c r="C95" s="62" t="s">
        <v>1156</v>
      </c>
      <c r="D95" s="63" t="s">
        <v>1157</v>
      </c>
      <c r="E95" s="74" t="s">
        <v>127</v>
      </c>
      <c r="F95" s="62" t="s">
        <v>1171</v>
      </c>
      <c r="G95" s="75">
        <v>5</v>
      </c>
      <c r="H95" s="77">
        <v>95686</v>
      </c>
      <c r="I95" s="77">
        <v>95686</v>
      </c>
      <c r="J95" s="67">
        <f t="shared" si="3"/>
        <v>1</v>
      </c>
      <c r="K95" s="66" t="s">
        <v>1187</v>
      </c>
      <c r="L95" s="66">
        <v>9960700</v>
      </c>
      <c r="M95" s="125">
        <v>95686</v>
      </c>
    </row>
    <row r="96" spans="1:13" ht="67.5">
      <c r="A96" s="32">
        <v>80</v>
      </c>
      <c r="B96" s="69" t="s">
        <v>1048</v>
      </c>
      <c r="C96" s="72" t="s">
        <v>1188</v>
      </c>
      <c r="D96" s="194" t="s">
        <v>252</v>
      </c>
      <c r="E96" s="63" t="s">
        <v>99</v>
      </c>
      <c r="F96" s="62" t="s">
        <v>113</v>
      </c>
      <c r="G96" s="64">
        <v>4</v>
      </c>
      <c r="H96" s="65">
        <v>31215</v>
      </c>
      <c r="I96" s="66"/>
      <c r="J96" s="67" t="e">
        <v>#DIV/0!</v>
      </c>
      <c r="K96" s="66">
        <v>1438</v>
      </c>
      <c r="L96" s="66">
        <v>2127877</v>
      </c>
      <c r="M96" s="68"/>
    </row>
    <row r="97" spans="1:13" ht="67.5">
      <c r="A97" s="32">
        <v>81</v>
      </c>
      <c r="B97" s="69" t="s">
        <v>1050</v>
      </c>
      <c r="C97" s="72" t="s">
        <v>1188</v>
      </c>
      <c r="D97" s="13" t="s">
        <v>252</v>
      </c>
      <c r="E97" s="63" t="s">
        <v>99</v>
      </c>
      <c r="F97" s="62" t="s">
        <v>113</v>
      </c>
      <c r="G97" s="64">
        <v>4</v>
      </c>
      <c r="H97" s="65">
        <v>24731</v>
      </c>
      <c r="I97" s="66"/>
      <c r="J97" s="41" t="e">
        <v>#DIV/0!</v>
      </c>
      <c r="K97" s="66">
        <v>1086</v>
      </c>
      <c r="L97" s="66">
        <v>1721011</v>
      </c>
      <c r="M97" s="71"/>
    </row>
    <row r="98" spans="1:13" ht="67.5">
      <c r="A98" s="32">
        <v>82</v>
      </c>
      <c r="B98" s="69" t="s">
        <v>1189</v>
      </c>
      <c r="C98" s="72" t="s">
        <v>1188</v>
      </c>
      <c r="D98" s="194" t="s">
        <v>252</v>
      </c>
      <c r="E98" s="63" t="s">
        <v>99</v>
      </c>
      <c r="F98" s="62" t="s">
        <v>113</v>
      </c>
      <c r="G98" s="64">
        <v>4</v>
      </c>
      <c r="H98" s="65">
        <v>26161</v>
      </c>
      <c r="I98" s="66"/>
      <c r="J98" s="41" t="e">
        <v>#DIV/0!</v>
      </c>
      <c r="K98" s="66">
        <v>1198</v>
      </c>
      <c r="L98" s="66">
        <v>1791318</v>
      </c>
      <c r="M98" s="71"/>
    </row>
    <row r="99" spans="1:13" ht="67.5">
      <c r="A99" s="32">
        <v>83</v>
      </c>
      <c r="B99" s="69" t="s">
        <v>1190</v>
      </c>
      <c r="C99" s="72" t="s">
        <v>1188</v>
      </c>
      <c r="D99" s="194" t="s">
        <v>252</v>
      </c>
      <c r="E99" s="63" t="s">
        <v>99</v>
      </c>
      <c r="F99" s="62" t="s">
        <v>113</v>
      </c>
      <c r="G99" s="64">
        <v>4</v>
      </c>
      <c r="H99" s="65">
        <v>36159</v>
      </c>
      <c r="I99" s="66"/>
      <c r="J99" s="41" t="e">
        <v>#DIV/0!</v>
      </c>
      <c r="K99" s="66">
        <v>1416</v>
      </c>
      <c r="L99" s="66">
        <v>2613701</v>
      </c>
      <c r="M99" s="71"/>
    </row>
    <row r="100" spans="1:13" ht="67.5">
      <c r="A100" s="32">
        <v>84</v>
      </c>
      <c r="B100" s="69" t="s">
        <v>1053</v>
      </c>
      <c r="C100" s="72" t="s">
        <v>1188</v>
      </c>
      <c r="D100" s="194" t="s">
        <v>252</v>
      </c>
      <c r="E100" s="63" t="s">
        <v>99</v>
      </c>
      <c r="F100" s="62" t="s">
        <v>113</v>
      </c>
      <c r="G100" s="64">
        <v>4</v>
      </c>
      <c r="H100" s="65">
        <v>30843</v>
      </c>
      <c r="I100" s="66"/>
      <c r="J100" s="41" t="e">
        <v>#DIV/0!</v>
      </c>
      <c r="K100" s="66">
        <v>1407</v>
      </c>
      <c r="L100" s="66">
        <v>2115752</v>
      </c>
      <c r="M100" s="71"/>
    </row>
    <row r="101" spans="1:13" ht="67.5">
      <c r="A101" s="32">
        <v>85</v>
      </c>
      <c r="B101" s="69" t="s">
        <v>1054</v>
      </c>
      <c r="C101" s="72" t="s">
        <v>1188</v>
      </c>
      <c r="D101" s="194" t="s">
        <v>252</v>
      </c>
      <c r="E101" s="63" t="s">
        <v>99</v>
      </c>
      <c r="F101" s="62" t="s">
        <v>113</v>
      </c>
      <c r="G101" s="64">
        <v>4</v>
      </c>
      <c r="H101" s="65">
        <v>41064</v>
      </c>
      <c r="I101" s="66"/>
      <c r="J101" s="67" t="e">
        <v>#DIV/0!</v>
      </c>
      <c r="K101" s="66">
        <v>1997</v>
      </c>
      <c r="L101" s="66">
        <v>2732760</v>
      </c>
      <c r="M101" s="71"/>
    </row>
    <row r="102" spans="1:13" ht="67.5">
      <c r="A102" s="73">
        <v>86</v>
      </c>
      <c r="B102" s="69" t="s">
        <v>1191</v>
      </c>
      <c r="C102" s="72" t="s">
        <v>1188</v>
      </c>
      <c r="D102" s="72" t="s">
        <v>252</v>
      </c>
      <c r="E102" s="63" t="s">
        <v>99</v>
      </c>
      <c r="F102" s="62" t="s">
        <v>113</v>
      </c>
      <c r="G102" s="64">
        <v>4</v>
      </c>
      <c r="H102" s="65">
        <v>35676</v>
      </c>
      <c r="I102" s="66"/>
      <c r="J102" s="67" t="e">
        <v>#DIV/0!</v>
      </c>
      <c r="K102" s="66">
        <v>1730</v>
      </c>
      <c r="L102" s="66">
        <v>2378973</v>
      </c>
      <c r="M102" s="71"/>
    </row>
    <row r="103" spans="1:13" ht="67.5">
      <c r="A103" s="73">
        <v>87</v>
      </c>
      <c r="B103" s="69" t="s">
        <v>1192</v>
      </c>
      <c r="C103" s="72" t="s">
        <v>1188</v>
      </c>
      <c r="D103" s="72" t="s">
        <v>252</v>
      </c>
      <c r="E103" s="63" t="s">
        <v>99</v>
      </c>
      <c r="F103" s="62" t="s">
        <v>113</v>
      </c>
      <c r="G103" s="64">
        <v>4</v>
      </c>
      <c r="H103" s="65">
        <v>52496</v>
      </c>
      <c r="I103" s="66"/>
      <c r="J103" s="41" t="e">
        <v>#DIV/0!</v>
      </c>
      <c r="K103" s="66">
        <v>2410</v>
      </c>
      <c r="L103" s="66">
        <v>3590423</v>
      </c>
      <c r="M103" s="71"/>
    </row>
    <row r="104" spans="1:13" ht="67.5">
      <c r="A104" s="32">
        <v>88</v>
      </c>
      <c r="B104" s="13" t="s">
        <v>1057</v>
      </c>
      <c r="C104" s="13" t="s">
        <v>1188</v>
      </c>
      <c r="D104" s="13" t="s">
        <v>252</v>
      </c>
      <c r="E104" s="74" t="s">
        <v>99</v>
      </c>
      <c r="F104" s="74" t="s">
        <v>113</v>
      </c>
      <c r="G104" s="75">
        <v>4</v>
      </c>
      <c r="H104" s="76">
        <v>44128</v>
      </c>
      <c r="I104" s="77"/>
      <c r="J104" s="67" t="e">
        <v>#DIV/0!</v>
      </c>
      <c r="K104" s="66">
        <v>2049</v>
      </c>
      <c r="L104" s="66">
        <v>3002857</v>
      </c>
      <c r="M104" s="71"/>
    </row>
    <row r="105" spans="1:13" ht="67.5">
      <c r="A105" s="32">
        <v>89</v>
      </c>
      <c r="B105" s="13" t="s">
        <v>1193</v>
      </c>
      <c r="C105" s="13" t="s">
        <v>1188</v>
      </c>
      <c r="D105" s="13" t="s">
        <v>252</v>
      </c>
      <c r="E105" s="74" t="s">
        <v>99</v>
      </c>
      <c r="F105" s="74" t="s">
        <v>113</v>
      </c>
      <c r="G105" s="75">
        <v>4</v>
      </c>
      <c r="H105" s="76">
        <v>50852</v>
      </c>
      <c r="I105" s="77"/>
      <c r="J105" s="67" t="e">
        <v>#DIV/0!</v>
      </c>
      <c r="K105" s="66">
        <v>2289</v>
      </c>
      <c r="L105" s="66">
        <v>3502863</v>
      </c>
      <c r="M105" s="71"/>
    </row>
    <row r="106" spans="1:13" ht="67.5">
      <c r="A106" s="32">
        <v>90</v>
      </c>
      <c r="B106" s="13" t="s">
        <v>1059</v>
      </c>
      <c r="C106" s="13" t="s">
        <v>1188</v>
      </c>
      <c r="D106" s="13" t="s">
        <v>252</v>
      </c>
      <c r="E106" s="74" t="s">
        <v>99</v>
      </c>
      <c r="F106" s="74" t="s">
        <v>113</v>
      </c>
      <c r="G106" s="75">
        <v>4</v>
      </c>
      <c r="H106" s="76">
        <v>28557</v>
      </c>
      <c r="I106" s="77"/>
      <c r="J106" s="41" t="e">
        <v>#DIV/0!</v>
      </c>
      <c r="K106" s="66">
        <v>1385</v>
      </c>
      <c r="L106" s="66">
        <v>1900505</v>
      </c>
      <c r="M106" s="71"/>
    </row>
    <row r="107" spans="1:13" ht="67.5">
      <c r="A107" s="32">
        <v>91</v>
      </c>
      <c r="B107" s="13" t="s">
        <v>1194</v>
      </c>
      <c r="C107" s="13" t="s">
        <v>1188</v>
      </c>
      <c r="D107" s="13" t="s">
        <v>252</v>
      </c>
      <c r="E107" s="74" t="s">
        <v>99</v>
      </c>
      <c r="F107" s="74" t="s">
        <v>113</v>
      </c>
      <c r="G107" s="75">
        <v>4</v>
      </c>
      <c r="H107" s="76">
        <v>58587</v>
      </c>
      <c r="I107" s="77"/>
      <c r="J107" s="41" t="e">
        <v>#DIV/0!</v>
      </c>
      <c r="K107" s="66">
        <v>2195</v>
      </c>
      <c r="L107" s="66">
        <v>4286958</v>
      </c>
      <c r="M107" s="71"/>
    </row>
    <row r="108" spans="1:13" ht="67.5">
      <c r="A108" s="32">
        <v>92</v>
      </c>
      <c r="B108" s="13" t="s">
        <v>1061</v>
      </c>
      <c r="C108" s="13" t="s">
        <v>1188</v>
      </c>
      <c r="D108" s="13" t="s">
        <v>252</v>
      </c>
      <c r="E108" s="74" t="s">
        <v>99</v>
      </c>
      <c r="F108" s="74" t="s">
        <v>113</v>
      </c>
      <c r="G108" s="75">
        <v>4</v>
      </c>
      <c r="H108" s="76">
        <v>23417</v>
      </c>
      <c r="I108" s="77"/>
      <c r="J108" s="41" t="e">
        <v>#DIV/0!</v>
      </c>
      <c r="K108" s="66">
        <v>1061</v>
      </c>
      <c r="L108" s="66">
        <v>1608448</v>
      </c>
      <c r="M108" s="71"/>
    </row>
    <row r="109" spans="1:13" ht="54">
      <c r="A109" s="32">
        <v>93</v>
      </c>
      <c r="B109" s="13" t="s">
        <v>1195</v>
      </c>
      <c r="C109" s="13" t="s">
        <v>1196</v>
      </c>
      <c r="D109" s="13" t="s">
        <v>640</v>
      </c>
      <c r="E109" s="74" t="s">
        <v>99</v>
      </c>
      <c r="F109" s="74" t="s">
        <v>1139</v>
      </c>
      <c r="G109" s="75">
        <v>2</v>
      </c>
      <c r="H109" s="76">
        <v>5487</v>
      </c>
      <c r="I109" s="77"/>
      <c r="J109" s="41" t="e">
        <v>#DIV/0!</v>
      </c>
      <c r="K109" s="66">
        <v>138</v>
      </c>
      <c r="L109" s="66">
        <v>301671</v>
      </c>
      <c r="M109" s="71"/>
    </row>
    <row r="110" spans="1:13" ht="67.5">
      <c r="A110" s="32">
        <v>94</v>
      </c>
      <c r="B110" s="13" t="s">
        <v>1094</v>
      </c>
      <c r="C110" s="13" t="s">
        <v>1197</v>
      </c>
      <c r="D110" s="13" t="s">
        <v>640</v>
      </c>
      <c r="E110" s="74" t="s">
        <v>99</v>
      </c>
      <c r="F110" s="74" t="s">
        <v>113</v>
      </c>
      <c r="G110" s="75">
        <v>2</v>
      </c>
      <c r="H110" s="76">
        <v>1930</v>
      </c>
      <c r="I110" s="77"/>
      <c r="J110" s="67" t="e">
        <v>#DIV/0!</v>
      </c>
      <c r="K110" s="66">
        <v>83</v>
      </c>
      <c r="L110" s="66">
        <v>118358</v>
      </c>
      <c r="M110" s="71"/>
    </row>
    <row r="111" spans="1:13" ht="67.5">
      <c r="A111" s="32">
        <v>95</v>
      </c>
      <c r="B111" s="13" t="s">
        <v>1069</v>
      </c>
      <c r="C111" s="13" t="s">
        <v>1197</v>
      </c>
      <c r="D111" s="13" t="s">
        <v>1198</v>
      </c>
      <c r="E111" s="74" t="s">
        <v>99</v>
      </c>
      <c r="F111" s="74" t="s">
        <v>113</v>
      </c>
      <c r="G111" s="75">
        <v>2</v>
      </c>
      <c r="H111" s="76">
        <v>12423</v>
      </c>
      <c r="I111" s="77"/>
      <c r="J111" s="67" t="e">
        <v>#DIV/0!</v>
      </c>
      <c r="K111" s="66">
        <v>369</v>
      </c>
      <c r="L111" s="66">
        <v>941534</v>
      </c>
      <c r="M111" s="71"/>
    </row>
    <row r="112" spans="1:13" ht="54">
      <c r="A112" s="73">
        <v>96</v>
      </c>
      <c r="B112" s="13" t="s">
        <v>1199</v>
      </c>
      <c r="C112" s="13" t="s">
        <v>1200</v>
      </c>
      <c r="D112" s="13" t="s">
        <v>706</v>
      </c>
      <c r="E112" s="74" t="s">
        <v>99</v>
      </c>
      <c r="F112" s="74" t="s">
        <v>1064</v>
      </c>
      <c r="G112" s="75">
        <v>2</v>
      </c>
      <c r="H112" s="76">
        <v>4697</v>
      </c>
      <c r="I112" s="77"/>
      <c r="J112" s="41" t="e">
        <v>#DIV/0!</v>
      </c>
      <c r="K112" s="66">
        <v>183</v>
      </c>
      <c r="L112" s="66">
        <v>310507</v>
      </c>
      <c r="M112" s="71"/>
    </row>
    <row r="113" spans="1:13" ht="40.5">
      <c r="A113" s="73">
        <v>97</v>
      </c>
      <c r="B113" s="13" t="s">
        <v>1201</v>
      </c>
      <c r="C113" s="13" t="s">
        <v>186</v>
      </c>
      <c r="D113" s="13" t="s">
        <v>1202</v>
      </c>
      <c r="E113" s="74" t="s">
        <v>99</v>
      </c>
      <c r="F113" s="74" t="s">
        <v>113</v>
      </c>
      <c r="G113" s="75">
        <v>2</v>
      </c>
      <c r="H113" s="76">
        <v>2932</v>
      </c>
      <c r="I113" s="77"/>
      <c r="J113" s="67" t="e">
        <v>#DIV/0!</v>
      </c>
      <c r="K113" s="66">
        <v>218</v>
      </c>
      <c r="L113" s="66">
        <v>14418</v>
      </c>
      <c r="M113" s="71"/>
    </row>
    <row r="114" spans="1:13" ht="81">
      <c r="A114" s="32">
        <v>98</v>
      </c>
      <c r="B114" s="13" t="s">
        <v>1203</v>
      </c>
      <c r="C114" s="13" t="s">
        <v>1204</v>
      </c>
      <c r="D114" s="13" t="s">
        <v>859</v>
      </c>
      <c r="E114" s="74" t="s">
        <v>127</v>
      </c>
      <c r="F114" s="74" t="s">
        <v>113</v>
      </c>
      <c r="G114" s="75">
        <v>5</v>
      </c>
      <c r="H114" s="76">
        <v>8349</v>
      </c>
      <c r="I114" s="77">
        <v>8349</v>
      </c>
      <c r="J114" s="67">
        <v>1</v>
      </c>
      <c r="K114" s="66">
        <v>299</v>
      </c>
      <c r="L114" s="66">
        <v>693894</v>
      </c>
      <c r="M114" s="77">
        <v>8349</v>
      </c>
    </row>
    <row r="115" spans="1:13" ht="40.5">
      <c r="A115" s="32">
        <v>99</v>
      </c>
      <c r="B115" s="13" t="s">
        <v>1205</v>
      </c>
      <c r="C115" s="13" t="s">
        <v>454</v>
      </c>
      <c r="D115" s="13" t="s">
        <v>640</v>
      </c>
      <c r="E115" s="74" t="s">
        <v>99</v>
      </c>
      <c r="F115" s="74" t="s">
        <v>113</v>
      </c>
      <c r="G115" s="75">
        <v>2</v>
      </c>
      <c r="H115" s="76">
        <v>6341</v>
      </c>
      <c r="I115" s="77"/>
      <c r="J115" s="41" t="e">
        <v>#DIV/0!</v>
      </c>
      <c r="K115" s="66">
        <v>160</v>
      </c>
      <c r="L115" s="66">
        <v>472714</v>
      </c>
      <c r="M115" s="71"/>
    </row>
    <row r="116" spans="1:13" ht="54">
      <c r="A116" s="32">
        <v>100</v>
      </c>
      <c r="B116" s="13" t="s">
        <v>1206</v>
      </c>
      <c r="C116" s="13" t="s">
        <v>1207</v>
      </c>
      <c r="D116" s="70" t="s">
        <v>1208</v>
      </c>
      <c r="E116" s="74" t="s">
        <v>99</v>
      </c>
      <c r="F116" s="74" t="s">
        <v>1209</v>
      </c>
      <c r="G116" s="75">
        <v>2</v>
      </c>
      <c r="H116" s="76">
        <v>2194</v>
      </c>
      <c r="I116" s="77"/>
      <c r="J116" s="41" t="e">
        <v>#DIV/0!</v>
      </c>
      <c r="K116" s="66">
        <v>70</v>
      </c>
      <c r="L116" s="66">
        <v>164387</v>
      </c>
      <c r="M116" s="71"/>
    </row>
    <row r="117" spans="1:13">
      <c r="A117" s="32">
        <v>101</v>
      </c>
      <c r="B117" s="49"/>
      <c r="C117" s="49"/>
      <c r="D117" s="49"/>
      <c r="E117" s="78"/>
      <c r="F117" s="78"/>
      <c r="G117" s="51"/>
      <c r="H117" s="79"/>
      <c r="I117" s="80"/>
      <c r="J117" s="41" t="e">
        <f t="shared" ref="J117:J180" si="4">H117/I117</f>
        <v>#DIV/0!</v>
      </c>
      <c r="K117" s="50"/>
      <c r="L117" s="50"/>
      <c r="M117" s="49"/>
    </row>
    <row r="118" spans="1:13">
      <c r="A118" s="32">
        <v>102</v>
      </c>
      <c r="B118" s="49"/>
      <c r="C118" s="49"/>
      <c r="D118" s="49"/>
      <c r="E118" s="78"/>
      <c r="F118" s="78"/>
      <c r="G118" s="51"/>
      <c r="H118" s="79"/>
      <c r="I118" s="80"/>
      <c r="J118" s="41" t="e">
        <f t="shared" si="4"/>
        <v>#DIV/0!</v>
      </c>
      <c r="K118" s="50"/>
      <c r="L118" s="50"/>
      <c r="M118" s="49"/>
    </row>
    <row r="119" spans="1:13">
      <c r="A119" s="32">
        <v>103</v>
      </c>
      <c r="B119" s="49"/>
      <c r="C119" s="49"/>
      <c r="D119" s="49"/>
      <c r="E119" s="78"/>
      <c r="F119" s="78"/>
      <c r="G119" s="51"/>
      <c r="H119" s="79"/>
      <c r="I119" s="80"/>
      <c r="J119" s="41" t="e">
        <f t="shared" si="4"/>
        <v>#DIV/0!</v>
      </c>
      <c r="K119" s="50"/>
      <c r="L119" s="50"/>
      <c r="M119" s="49"/>
    </row>
    <row r="120" spans="1:13">
      <c r="A120" s="32">
        <v>104</v>
      </c>
      <c r="B120" s="49"/>
      <c r="C120" s="49"/>
      <c r="D120" s="49"/>
      <c r="E120" s="78"/>
      <c r="F120" s="78"/>
      <c r="G120" s="51"/>
      <c r="H120" s="79"/>
      <c r="I120" s="80"/>
      <c r="J120" s="41" t="e">
        <f t="shared" si="4"/>
        <v>#DIV/0!</v>
      </c>
      <c r="K120" s="50"/>
      <c r="L120" s="50"/>
      <c r="M120" s="49"/>
    </row>
    <row r="121" spans="1:13">
      <c r="A121" s="32">
        <v>105</v>
      </c>
      <c r="B121" s="49"/>
      <c r="C121" s="49"/>
      <c r="D121" s="49"/>
      <c r="E121" s="78"/>
      <c r="F121" s="78"/>
      <c r="G121" s="51"/>
      <c r="H121" s="79"/>
      <c r="I121" s="80"/>
      <c r="J121" s="67" t="e">
        <f t="shared" si="4"/>
        <v>#DIV/0!</v>
      </c>
      <c r="K121" s="50"/>
      <c r="L121" s="50"/>
      <c r="M121" s="49"/>
    </row>
    <row r="122" spans="1:13">
      <c r="A122" s="73">
        <v>106</v>
      </c>
      <c r="B122" s="49"/>
      <c r="C122" s="49"/>
      <c r="D122" s="49"/>
      <c r="E122" s="78"/>
      <c r="F122" s="78"/>
      <c r="G122" s="51"/>
      <c r="H122" s="79"/>
      <c r="I122" s="80"/>
      <c r="J122" s="67" t="e">
        <f t="shared" si="4"/>
        <v>#DIV/0!</v>
      </c>
      <c r="K122" s="50"/>
      <c r="L122" s="50"/>
      <c r="M122" s="49"/>
    </row>
    <row r="123" spans="1:13">
      <c r="A123" s="73">
        <v>107</v>
      </c>
      <c r="B123" s="49"/>
      <c r="C123" s="49"/>
      <c r="D123" s="49"/>
      <c r="E123" s="78"/>
      <c r="F123" s="78"/>
      <c r="G123" s="51"/>
      <c r="H123" s="79"/>
      <c r="I123" s="80"/>
      <c r="J123" s="41" t="e">
        <f t="shared" si="4"/>
        <v>#DIV/0!</v>
      </c>
      <c r="K123" s="50"/>
      <c r="L123" s="50"/>
      <c r="M123" s="49"/>
    </row>
    <row r="124" spans="1:13">
      <c r="A124" s="32">
        <v>108</v>
      </c>
      <c r="B124" s="49"/>
      <c r="C124" s="49"/>
      <c r="D124" s="49"/>
      <c r="E124" s="78"/>
      <c r="F124" s="78"/>
      <c r="G124" s="51"/>
      <c r="H124" s="79"/>
      <c r="I124" s="80"/>
      <c r="J124" s="67" t="e">
        <f t="shared" si="4"/>
        <v>#DIV/0!</v>
      </c>
      <c r="K124" s="50"/>
      <c r="L124" s="50"/>
      <c r="M124" s="49"/>
    </row>
    <row r="125" spans="1:13">
      <c r="A125" s="32">
        <v>109</v>
      </c>
      <c r="B125" s="49"/>
      <c r="C125" s="49"/>
      <c r="D125" s="49"/>
      <c r="E125" s="78"/>
      <c r="F125" s="78"/>
      <c r="G125" s="51"/>
      <c r="H125" s="79"/>
      <c r="I125" s="80"/>
      <c r="J125" s="67" t="e">
        <f t="shared" si="4"/>
        <v>#DIV/0!</v>
      </c>
      <c r="K125" s="50"/>
      <c r="L125" s="50"/>
      <c r="M125" s="49"/>
    </row>
    <row r="126" spans="1:13">
      <c r="A126" s="32">
        <v>110</v>
      </c>
      <c r="B126" s="49"/>
      <c r="C126" s="49"/>
      <c r="D126" s="49"/>
      <c r="E126" s="78"/>
      <c r="F126" s="78"/>
      <c r="G126" s="51"/>
      <c r="H126" s="79"/>
      <c r="I126" s="80"/>
      <c r="J126" s="41" t="e">
        <f t="shared" si="4"/>
        <v>#DIV/0!</v>
      </c>
      <c r="K126" s="50"/>
      <c r="L126" s="50"/>
      <c r="M126" s="49"/>
    </row>
    <row r="127" spans="1:13">
      <c r="A127" s="32">
        <v>111</v>
      </c>
      <c r="B127" s="49"/>
      <c r="C127" s="49"/>
      <c r="D127" s="49"/>
      <c r="E127" s="78"/>
      <c r="F127" s="78"/>
      <c r="G127" s="51"/>
      <c r="H127" s="79"/>
      <c r="I127" s="80"/>
      <c r="J127" s="41" t="e">
        <f t="shared" si="4"/>
        <v>#DIV/0!</v>
      </c>
      <c r="K127" s="50"/>
      <c r="L127" s="50"/>
      <c r="M127" s="49"/>
    </row>
    <row r="128" spans="1:13">
      <c r="A128" s="32">
        <v>112</v>
      </c>
      <c r="B128" s="49"/>
      <c r="C128" s="49"/>
      <c r="D128" s="49"/>
      <c r="E128" s="78"/>
      <c r="F128" s="78"/>
      <c r="G128" s="51"/>
      <c r="H128" s="79"/>
      <c r="I128" s="80"/>
      <c r="J128" s="41" t="e">
        <f t="shared" si="4"/>
        <v>#DIV/0!</v>
      </c>
      <c r="K128" s="50"/>
      <c r="L128" s="50"/>
      <c r="M128" s="49"/>
    </row>
    <row r="129" spans="1:13">
      <c r="A129" s="32">
        <v>113</v>
      </c>
      <c r="B129" s="49"/>
      <c r="C129" s="49"/>
      <c r="D129" s="49"/>
      <c r="E129" s="78"/>
      <c r="F129" s="78"/>
      <c r="G129" s="51"/>
      <c r="H129" s="79"/>
      <c r="I129" s="80"/>
      <c r="J129" s="41" t="e">
        <f t="shared" si="4"/>
        <v>#DIV/0!</v>
      </c>
      <c r="K129" s="50"/>
      <c r="L129" s="50"/>
      <c r="M129" s="49"/>
    </row>
    <row r="130" spans="1:13">
      <c r="A130" s="32">
        <v>114</v>
      </c>
      <c r="B130" s="49"/>
      <c r="C130" s="49"/>
      <c r="D130" s="49"/>
      <c r="E130" s="78"/>
      <c r="F130" s="78"/>
      <c r="G130" s="51"/>
      <c r="H130" s="79"/>
      <c r="I130" s="80"/>
      <c r="J130" s="67" t="e">
        <f t="shared" si="4"/>
        <v>#DIV/0!</v>
      </c>
      <c r="K130" s="50"/>
      <c r="L130" s="50"/>
      <c r="M130" s="49"/>
    </row>
    <row r="131" spans="1:13">
      <c r="A131" s="32">
        <v>115</v>
      </c>
      <c r="B131" s="49"/>
      <c r="C131" s="49"/>
      <c r="D131" s="49"/>
      <c r="E131" s="78"/>
      <c r="F131" s="78"/>
      <c r="G131" s="51"/>
      <c r="H131" s="79"/>
      <c r="I131" s="80"/>
      <c r="J131" s="67" t="e">
        <f t="shared" si="4"/>
        <v>#DIV/0!</v>
      </c>
      <c r="K131" s="50"/>
      <c r="L131" s="50"/>
      <c r="M131" s="49"/>
    </row>
    <row r="132" spans="1:13">
      <c r="A132" s="73">
        <v>116</v>
      </c>
      <c r="B132" s="49"/>
      <c r="C132" s="49"/>
      <c r="D132" s="49"/>
      <c r="E132" s="78"/>
      <c r="F132" s="78"/>
      <c r="G132" s="51"/>
      <c r="H132" s="79"/>
      <c r="I132" s="80"/>
      <c r="J132" s="41" t="e">
        <f t="shared" si="4"/>
        <v>#DIV/0!</v>
      </c>
      <c r="K132" s="50"/>
      <c r="L132" s="50"/>
      <c r="M132" s="49"/>
    </row>
    <row r="133" spans="1:13">
      <c r="A133" s="73">
        <v>117</v>
      </c>
      <c r="B133" s="49"/>
      <c r="C133" s="49"/>
      <c r="D133" s="49"/>
      <c r="E133" s="78"/>
      <c r="F133" s="78"/>
      <c r="G133" s="51"/>
      <c r="H133" s="79"/>
      <c r="I133" s="80"/>
      <c r="J133" s="67" t="e">
        <f t="shared" si="4"/>
        <v>#DIV/0!</v>
      </c>
      <c r="K133" s="50"/>
      <c r="L133" s="50"/>
      <c r="M133" s="49"/>
    </row>
    <row r="134" spans="1:13">
      <c r="A134" s="32">
        <v>118</v>
      </c>
      <c r="B134" s="49"/>
      <c r="C134" s="49"/>
      <c r="D134" s="49"/>
      <c r="E134" s="78"/>
      <c r="F134" s="78"/>
      <c r="G134" s="51"/>
      <c r="H134" s="79"/>
      <c r="I134" s="80"/>
      <c r="J134" s="67" t="e">
        <f t="shared" si="4"/>
        <v>#DIV/0!</v>
      </c>
      <c r="K134" s="50"/>
      <c r="L134" s="50"/>
      <c r="M134" s="49"/>
    </row>
    <row r="135" spans="1:13">
      <c r="A135" s="32">
        <v>119</v>
      </c>
      <c r="B135" s="49"/>
      <c r="C135" s="49"/>
      <c r="D135" s="49"/>
      <c r="E135" s="78"/>
      <c r="F135" s="78"/>
      <c r="G135" s="51"/>
      <c r="H135" s="79"/>
      <c r="I135" s="80"/>
      <c r="J135" s="41" t="e">
        <f t="shared" si="4"/>
        <v>#DIV/0!</v>
      </c>
      <c r="K135" s="50"/>
      <c r="L135" s="50"/>
      <c r="M135" s="49"/>
    </row>
    <row r="136" spans="1:13">
      <c r="A136" s="32">
        <v>120</v>
      </c>
      <c r="B136" s="49"/>
      <c r="C136" s="49"/>
      <c r="D136" s="49"/>
      <c r="E136" s="78"/>
      <c r="F136" s="78"/>
      <c r="G136" s="51"/>
      <c r="H136" s="79"/>
      <c r="I136" s="80"/>
      <c r="J136" s="41" t="e">
        <f t="shared" si="4"/>
        <v>#DIV/0!</v>
      </c>
      <c r="K136" s="50"/>
      <c r="L136" s="50"/>
      <c r="M136" s="49"/>
    </row>
    <row r="137" spans="1:13">
      <c r="A137" s="32">
        <v>121</v>
      </c>
      <c r="B137" s="49"/>
      <c r="C137" s="49"/>
      <c r="D137" s="49"/>
      <c r="E137" s="78"/>
      <c r="F137" s="78"/>
      <c r="G137" s="51"/>
      <c r="H137" s="79"/>
      <c r="I137" s="80"/>
      <c r="J137" s="41" t="e">
        <f t="shared" si="4"/>
        <v>#DIV/0!</v>
      </c>
      <c r="K137" s="50"/>
      <c r="L137" s="50"/>
      <c r="M137" s="49"/>
    </row>
    <row r="138" spans="1:13">
      <c r="A138" s="32">
        <v>122</v>
      </c>
      <c r="B138" s="49"/>
      <c r="C138" s="49"/>
      <c r="D138" s="49"/>
      <c r="E138" s="78"/>
      <c r="F138" s="78"/>
      <c r="G138" s="51"/>
      <c r="H138" s="79"/>
      <c r="I138" s="80"/>
      <c r="J138" s="41" t="e">
        <f t="shared" si="4"/>
        <v>#DIV/0!</v>
      </c>
      <c r="K138" s="50"/>
      <c r="L138" s="50"/>
      <c r="M138" s="49"/>
    </row>
    <row r="139" spans="1:13">
      <c r="A139" s="32">
        <v>123</v>
      </c>
      <c r="B139" s="49"/>
      <c r="C139" s="49"/>
      <c r="D139" s="49"/>
      <c r="E139" s="78"/>
      <c r="F139" s="78"/>
      <c r="G139" s="51"/>
      <c r="H139" s="79"/>
      <c r="I139" s="80"/>
      <c r="J139" s="67" t="e">
        <f t="shared" si="4"/>
        <v>#DIV/0!</v>
      </c>
      <c r="K139" s="50"/>
      <c r="L139" s="50"/>
      <c r="M139" s="49"/>
    </row>
    <row r="140" spans="1:13">
      <c r="A140" s="32">
        <v>124</v>
      </c>
      <c r="B140" s="49"/>
      <c r="C140" s="49"/>
      <c r="D140" s="49"/>
      <c r="E140" s="78"/>
      <c r="F140" s="78"/>
      <c r="G140" s="51"/>
      <c r="H140" s="79"/>
      <c r="I140" s="80"/>
      <c r="J140" s="67" t="e">
        <f t="shared" si="4"/>
        <v>#DIV/0!</v>
      </c>
      <c r="K140" s="50"/>
      <c r="L140" s="50"/>
      <c r="M140" s="49"/>
    </row>
    <row r="141" spans="1:13">
      <c r="A141" s="32">
        <v>125</v>
      </c>
      <c r="B141" s="49"/>
      <c r="C141" s="49"/>
      <c r="D141" s="49"/>
      <c r="E141" s="78"/>
      <c r="F141" s="78"/>
      <c r="G141" s="51"/>
      <c r="H141" s="79"/>
      <c r="I141" s="80"/>
      <c r="J141" s="41" t="e">
        <f t="shared" si="4"/>
        <v>#DIV/0!</v>
      </c>
      <c r="K141" s="50"/>
      <c r="L141" s="50"/>
      <c r="M141" s="49"/>
    </row>
    <row r="142" spans="1:13">
      <c r="A142" s="73">
        <v>126</v>
      </c>
      <c r="B142" s="49"/>
      <c r="C142" s="49"/>
      <c r="D142" s="49"/>
      <c r="E142" s="78"/>
      <c r="F142" s="78"/>
      <c r="G142" s="51"/>
      <c r="H142" s="79"/>
      <c r="I142" s="80"/>
      <c r="J142" s="67" t="e">
        <f t="shared" si="4"/>
        <v>#DIV/0!</v>
      </c>
      <c r="K142" s="50"/>
      <c r="L142" s="50"/>
      <c r="M142" s="49"/>
    </row>
    <row r="143" spans="1:13">
      <c r="A143" s="73">
        <v>127</v>
      </c>
      <c r="B143" s="49"/>
      <c r="C143" s="49"/>
      <c r="D143" s="49"/>
      <c r="E143" s="78"/>
      <c r="F143" s="78"/>
      <c r="G143" s="51"/>
      <c r="H143" s="79"/>
      <c r="I143" s="80"/>
      <c r="J143" s="67" t="e">
        <f t="shared" si="4"/>
        <v>#DIV/0!</v>
      </c>
      <c r="K143" s="50"/>
      <c r="L143" s="50"/>
      <c r="M143" s="49"/>
    </row>
    <row r="144" spans="1:13">
      <c r="A144" s="32">
        <v>128</v>
      </c>
      <c r="B144" s="49"/>
      <c r="C144" s="49"/>
      <c r="D144" s="49"/>
      <c r="E144" s="78"/>
      <c r="F144" s="78"/>
      <c r="G144" s="51"/>
      <c r="H144" s="79"/>
      <c r="I144" s="80"/>
      <c r="J144" s="41" t="e">
        <f t="shared" si="4"/>
        <v>#DIV/0!</v>
      </c>
      <c r="K144" s="50"/>
      <c r="L144" s="50"/>
      <c r="M144" s="49"/>
    </row>
    <row r="145" spans="1:13">
      <c r="A145" s="32">
        <v>129</v>
      </c>
      <c r="B145" s="49"/>
      <c r="C145" s="49"/>
      <c r="D145" s="49"/>
      <c r="E145" s="78"/>
      <c r="F145" s="78"/>
      <c r="G145" s="51"/>
      <c r="H145" s="79"/>
      <c r="I145" s="80"/>
      <c r="J145" s="41" t="e">
        <f t="shared" si="4"/>
        <v>#DIV/0!</v>
      </c>
      <c r="K145" s="50"/>
      <c r="L145" s="50"/>
      <c r="M145" s="49"/>
    </row>
    <row r="146" spans="1:13">
      <c r="A146" s="32">
        <v>130</v>
      </c>
      <c r="B146" s="49"/>
      <c r="C146" s="49"/>
      <c r="D146" s="49"/>
      <c r="E146" s="78"/>
      <c r="F146" s="78"/>
      <c r="G146" s="51"/>
      <c r="H146" s="79"/>
      <c r="I146" s="80"/>
      <c r="J146" s="41" t="e">
        <f t="shared" si="4"/>
        <v>#DIV/0!</v>
      </c>
      <c r="K146" s="50"/>
      <c r="L146" s="50"/>
      <c r="M146" s="49"/>
    </row>
    <row r="147" spans="1:13">
      <c r="A147" s="32">
        <v>131</v>
      </c>
      <c r="B147" s="49"/>
      <c r="C147" s="49"/>
      <c r="D147" s="49"/>
      <c r="E147" s="78"/>
      <c r="F147" s="78"/>
      <c r="G147" s="51"/>
      <c r="H147" s="79"/>
      <c r="I147" s="80"/>
      <c r="J147" s="41" t="e">
        <f t="shared" si="4"/>
        <v>#DIV/0!</v>
      </c>
      <c r="K147" s="50"/>
      <c r="L147" s="50"/>
      <c r="M147" s="49"/>
    </row>
    <row r="148" spans="1:13">
      <c r="A148" s="32">
        <v>132</v>
      </c>
      <c r="B148" s="49"/>
      <c r="C148" s="49"/>
      <c r="D148" s="49"/>
      <c r="E148" s="78"/>
      <c r="F148" s="78"/>
      <c r="G148" s="51"/>
      <c r="H148" s="79"/>
      <c r="I148" s="80"/>
      <c r="J148" s="67" t="e">
        <f t="shared" si="4"/>
        <v>#DIV/0!</v>
      </c>
      <c r="K148" s="50"/>
      <c r="L148" s="50"/>
      <c r="M148" s="49"/>
    </row>
    <row r="149" spans="1:13">
      <c r="A149" s="32">
        <v>133</v>
      </c>
      <c r="B149" s="49"/>
      <c r="C149" s="49"/>
      <c r="D149" s="49"/>
      <c r="E149" s="78"/>
      <c r="F149" s="78"/>
      <c r="G149" s="51"/>
      <c r="H149" s="79"/>
      <c r="I149" s="80"/>
      <c r="J149" s="67" t="e">
        <f t="shared" si="4"/>
        <v>#DIV/0!</v>
      </c>
      <c r="K149" s="50"/>
      <c r="L149" s="50"/>
      <c r="M149" s="49"/>
    </row>
    <row r="150" spans="1:13">
      <c r="A150" s="32">
        <v>134</v>
      </c>
      <c r="B150" s="49"/>
      <c r="C150" s="49"/>
      <c r="D150" s="49"/>
      <c r="E150" s="78"/>
      <c r="F150" s="78"/>
      <c r="G150" s="51"/>
      <c r="H150" s="79"/>
      <c r="I150" s="80"/>
      <c r="J150" s="41" t="e">
        <f t="shared" si="4"/>
        <v>#DIV/0!</v>
      </c>
      <c r="K150" s="50"/>
      <c r="L150" s="50"/>
      <c r="M150" s="49"/>
    </row>
    <row r="151" spans="1:13">
      <c r="A151" s="32">
        <v>135</v>
      </c>
      <c r="B151" s="49"/>
      <c r="C151" s="49"/>
      <c r="D151" s="49"/>
      <c r="E151" s="78"/>
      <c r="F151" s="78"/>
      <c r="G151" s="51"/>
      <c r="H151" s="79"/>
      <c r="I151" s="80"/>
      <c r="J151" s="67" t="e">
        <f t="shared" si="4"/>
        <v>#DIV/0!</v>
      </c>
      <c r="K151" s="50"/>
      <c r="L151" s="50"/>
      <c r="M151" s="49"/>
    </row>
    <row r="152" spans="1:13">
      <c r="A152" s="73">
        <v>136</v>
      </c>
      <c r="B152" s="49"/>
      <c r="C152" s="49"/>
      <c r="D152" s="49"/>
      <c r="E152" s="78"/>
      <c r="F152" s="78"/>
      <c r="G152" s="51"/>
      <c r="H152" s="79"/>
      <c r="I152" s="80"/>
      <c r="J152" s="67" t="e">
        <f t="shared" si="4"/>
        <v>#DIV/0!</v>
      </c>
      <c r="K152" s="50"/>
      <c r="L152" s="50"/>
      <c r="M152" s="49"/>
    </row>
    <row r="153" spans="1:13">
      <c r="A153" s="73">
        <v>137</v>
      </c>
      <c r="B153" s="49"/>
      <c r="C153" s="49"/>
      <c r="D153" s="49"/>
      <c r="E153" s="78"/>
      <c r="F153" s="78"/>
      <c r="G153" s="51"/>
      <c r="H153" s="79"/>
      <c r="I153" s="80"/>
      <c r="J153" s="41" t="e">
        <f t="shared" si="4"/>
        <v>#DIV/0!</v>
      </c>
      <c r="K153" s="50"/>
      <c r="L153" s="50"/>
      <c r="M153" s="49"/>
    </row>
    <row r="154" spans="1:13">
      <c r="A154" s="32">
        <v>138</v>
      </c>
      <c r="B154" s="49"/>
      <c r="C154" s="49"/>
      <c r="D154" s="49"/>
      <c r="E154" s="78"/>
      <c r="F154" s="78"/>
      <c r="G154" s="51"/>
      <c r="H154" s="79"/>
      <c r="I154" s="80"/>
      <c r="J154" s="41" t="e">
        <f t="shared" si="4"/>
        <v>#DIV/0!</v>
      </c>
      <c r="K154" s="50"/>
      <c r="L154" s="50"/>
      <c r="M154" s="49"/>
    </row>
    <row r="155" spans="1:13">
      <c r="A155" s="32">
        <v>139</v>
      </c>
      <c r="B155" s="49"/>
      <c r="C155" s="49"/>
      <c r="D155" s="49"/>
      <c r="E155" s="78"/>
      <c r="F155" s="78"/>
      <c r="G155" s="51"/>
      <c r="H155" s="79"/>
      <c r="I155" s="80"/>
      <c r="J155" s="41" t="e">
        <f t="shared" si="4"/>
        <v>#DIV/0!</v>
      </c>
      <c r="K155" s="50"/>
      <c r="L155" s="50"/>
      <c r="M155" s="49"/>
    </row>
    <row r="156" spans="1:13">
      <c r="A156" s="32">
        <v>140</v>
      </c>
      <c r="B156" s="49"/>
      <c r="C156" s="49"/>
      <c r="D156" s="49"/>
      <c r="E156" s="78"/>
      <c r="F156" s="78"/>
      <c r="G156" s="51"/>
      <c r="H156" s="79"/>
      <c r="I156" s="80"/>
      <c r="J156" s="41" t="e">
        <f t="shared" si="4"/>
        <v>#DIV/0!</v>
      </c>
      <c r="K156" s="50"/>
      <c r="L156" s="50"/>
      <c r="M156" s="49"/>
    </row>
    <row r="157" spans="1:13">
      <c r="A157" s="32">
        <v>141</v>
      </c>
      <c r="B157" s="49"/>
      <c r="C157" s="49"/>
      <c r="D157" s="49"/>
      <c r="E157" s="78"/>
      <c r="F157" s="78"/>
      <c r="G157" s="51"/>
      <c r="H157" s="79"/>
      <c r="I157" s="80"/>
      <c r="J157" s="67" t="e">
        <f t="shared" si="4"/>
        <v>#DIV/0!</v>
      </c>
      <c r="K157" s="50"/>
      <c r="L157" s="50"/>
      <c r="M157" s="49"/>
    </row>
    <row r="158" spans="1:13">
      <c r="A158" s="32">
        <v>142</v>
      </c>
      <c r="B158" s="49"/>
      <c r="C158" s="49"/>
      <c r="D158" s="49"/>
      <c r="E158" s="78"/>
      <c r="F158" s="78"/>
      <c r="G158" s="51"/>
      <c r="H158" s="79"/>
      <c r="I158" s="80"/>
      <c r="J158" s="67" t="e">
        <f t="shared" si="4"/>
        <v>#DIV/0!</v>
      </c>
      <c r="K158" s="50"/>
      <c r="L158" s="50"/>
      <c r="M158" s="49"/>
    </row>
    <row r="159" spans="1:13">
      <c r="A159" s="32">
        <v>143</v>
      </c>
      <c r="B159" s="49"/>
      <c r="C159" s="49"/>
      <c r="D159" s="49"/>
      <c r="E159" s="78"/>
      <c r="F159" s="78"/>
      <c r="G159" s="51"/>
      <c r="H159" s="79"/>
      <c r="I159" s="80"/>
      <c r="J159" s="41" t="e">
        <f t="shared" si="4"/>
        <v>#DIV/0!</v>
      </c>
      <c r="K159" s="50"/>
      <c r="L159" s="50"/>
      <c r="M159" s="49"/>
    </row>
    <row r="160" spans="1:13">
      <c r="A160" s="32">
        <v>144</v>
      </c>
      <c r="B160" s="49"/>
      <c r="C160" s="49"/>
      <c r="D160" s="49"/>
      <c r="E160" s="78"/>
      <c r="F160" s="78"/>
      <c r="G160" s="51"/>
      <c r="H160" s="79"/>
      <c r="I160" s="80"/>
      <c r="J160" s="67" t="e">
        <f t="shared" si="4"/>
        <v>#DIV/0!</v>
      </c>
      <c r="K160" s="50"/>
      <c r="L160" s="50"/>
      <c r="M160" s="49"/>
    </row>
    <row r="161" spans="1:13">
      <c r="A161" s="32">
        <v>145</v>
      </c>
      <c r="B161" s="49"/>
      <c r="C161" s="49"/>
      <c r="D161" s="49"/>
      <c r="E161" s="78"/>
      <c r="F161" s="78"/>
      <c r="G161" s="51"/>
      <c r="H161" s="79"/>
      <c r="I161" s="80"/>
      <c r="J161" s="67" t="e">
        <f t="shared" si="4"/>
        <v>#DIV/0!</v>
      </c>
      <c r="K161" s="50"/>
      <c r="L161" s="50"/>
      <c r="M161" s="49"/>
    </row>
    <row r="162" spans="1:13">
      <c r="A162" s="73">
        <v>146</v>
      </c>
      <c r="B162" s="49"/>
      <c r="C162" s="49"/>
      <c r="D162" s="49"/>
      <c r="E162" s="78"/>
      <c r="F162" s="78"/>
      <c r="G162" s="51"/>
      <c r="H162" s="79"/>
      <c r="I162" s="80"/>
      <c r="J162" s="41" t="e">
        <f t="shared" si="4"/>
        <v>#DIV/0!</v>
      </c>
      <c r="K162" s="50"/>
      <c r="L162" s="50"/>
      <c r="M162" s="49"/>
    </row>
    <row r="163" spans="1:13">
      <c r="A163" s="73">
        <v>147</v>
      </c>
      <c r="B163" s="49"/>
      <c r="C163" s="49"/>
      <c r="D163" s="49"/>
      <c r="E163" s="78"/>
      <c r="F163" s="78"/>
      <c r="G163" s="51"/>
      <c r="H163" s="79"/>
      <c r="I163" s="80"/>
      <c r="J163" s="41" t="e">
        <f t="shared" si="4"/>
        <v>#DIV/0!</v>
      </c>
      <c r="K163" s="50"/>
      <c r="L163" s="50"/>
      <c r="M163" s="49"/>
    </row>
    <row r="164" spans="1:13">
      <c r="A164" s="32">
        <v>148</v>
      </c>
      <c r="B164" s="49"/>
      <c r="C164" s="49"/>
      <c r="D164" s="49"/>
      <c r="E164" s="78"/>
      <c r="F164" s="78"/>
      <c r="G164" s="51"/>
      <c r="H164" s="79"/>
      <c r="I164" s="80"/>
      <c r="J164" s="41" t="e">
        <f t="shared" si="4"/>
        <v>#DIV/0!</v>
      </c>
      <c r="K164" s="50"/>
      <c r="L164" s="50"/>
      <c r="M164" s="49"/>
    </row>
    <row r="165" spans="1:13">
      <c r="A165" s="32">
        <v>149</v>
      </c>
      <c r="B165" s="49"/>
      <c r="C165" s="49"/>
      <c r="D165" s="49"/>
      <c r="E165" s="78"/>
      <c r="F165" s="78"/>
      <c r="G165" s="51"/>
      <c r="H165" s="79"/>
      <c r="I165" s="80"/>
      <c r="J165" s="41" t="e">
        <f t="shared" si="4"/>
        <v>#DIV/0!</v>
      </c>
      <c r="K165" s="50"/>
      <c r="L165" s="50"/>
      <c r="M165" s="49"/>
    </row>
    <row r="166" spans="1:13">
      <c r="A166" s="32">
        <v>150</v>
      </c>
      <c r="B166" s="49"/>
      <c r="C166" s="49"/>
      <c r="D166" s="49"/>
      <c r="E166" s="78"/>
      <c r="F166" s="78"/>
      <c r="G166" s="51"/>
      <c r="H166" s="79"/>
      <c r="I166" s="80"/>
      <c r="J166" s="67" t="e">
        <f t="shared" si="4"/>
        <v>#DIV/0!</v>
      </c>
      <c r="K166" s="50"/>
      <c r="L166" s="50"/>
      <c r="M166" s="49"/>
    </row>
    <row r="167" spans="1:13">
      <c r="A167" s="32">
        <v>151</v>
      </c>
      <c r="B167" s="49"/>
      <c r="C167" s="49"/>
      <c r="D167" s="49"/>
      <c r="E167" s="78"/>
      <c r="F167" s="78"/>
      <c r="G167" s="51"/>
      <c r="H167" s="79"/>
      <c r="I167" s="80"/>
      <c r="J167" s="67" t="e">
        <f t="shared" si="4"/>
        <v>#DIV/0!</v>
      </c>
      <c r="K167" s="50"/>
      <c r="L167" s="50"/>
      <c r="M167" s="49"/>
    </row>
    <row r="168" spans="1:13">
      <c r="A168" s="32">
        <v>152</v>
      </c>
      <c r="B168" s="49"/>
      <c r="C168" s="49"/>
      <c r="D168" s="49"/>
      <c r="E168" s="78"/>
      <c r="F168" s="78"/>
      <c r="G168" s="51"/>
      <c r="H168" s="79"/>
      <c r="I168" s="80"/>
      <c r="J168" s="41" t="e">
        <f t="shared" si="4"/>
        <v>#DIV/0!</v>
      </c>
      <c r="K168" s="50"/>
      <c r="L168" s="50"/>
      <c r="M168" s="49"/>
    </row>
    <row r="169" spans="1:13">
      <c r="A169" s="32">
        <v>153</v>
      </c>
      <c r="B169" s="49"/>
      <c r="C169" s="49"/>
      <c r="D169" s="49"/>
      <c r="E169" s="78"/>
      <c r="F169" s="78"/>
      <c r="G169" s="51"/>
      <c r="H169" s="79"/>
      <c r="I169" s="80"/>
      <c r="J169" s="67" t="e">
        <f t="shared" si="4"/>
        <v>#DIV/0!</v>
      </c>
      <c r="K169" s="50"/>
      <c r="L169" s="50"/>
      <c r="M169" s="49"/>
    </row>
    <row r="170" spans="1:13">
      <c r="A170" s="32">
        <v>154</v>
      </c>
      <c r="B170" s="49"/>
      <c r="C170" s="49"/>
      <c r="D170" s="49"/>
      <c r="E170" s="78"/>
      <c r="F170" s="78"/>
      <c r="G170" s="51"/>
      <c r="H170" s="79"/>
      <c r="I170" s="80"/>
      <c r="J170" s="67" t="e">
        <f t="shared" si="4"/>
        <v>#DIV/0!</v>
      </c>
      <c r="K170" s="50"/>
      <c r="L170" s="50"/>
      <c r="M170" s="49"/>
    </row>
    <row r="171" spans="1:13">
      <c r="A171" s="32">
        <v>155</v>
      </c>
      <c r="B171" s="49"/>
      <c r="C171" s="49"/>
      <c r="D171" s="49"/>
      <c r="E171" s="78"/>
      <c r="F171" s="78"/>
      <c r="G171" s="51"/>
      <c r="H171" s="79"/>
      <c r="I171" s="80"/>
      <c r="J171" s="41" t="e">
        <f t="shared" si="4"/>
        <v>#DIV/0!</v>
      </c>
      <c r="K171" s="50"/>
      <c r="L171" s="50"/>
      <c r="M171" s="49"/>
    </row>
    <row r="172" spans="1:13">
      <c r="A172" s="73">
        <v>156</v>
      </c>
      <c r="B172" s="49"/>
      <c r="C172" s="49"/>
      <c r="D172" s="49"/>
      <c r="E172" s="78"/>
      <c r="F172" s="78"/>
      <c r="G172" s="51"/>
      <c r="H172" s="79"/>
      <c r="I172" s="80"/>
      <c r="J172" s="41" t="e">
        <f t="shared" si="4"/>
        <v>#DIV/0!</v>
      </c>
      <c r="K172" s="50"/>
      <c r="L172" s="50"/>
      <c r="M172" s="49"/>
    </row>
    <row r="173" spans="1:13">
      <c r="A173" s="73">
        <v>157</v>
      </c>
      <c r="B173" s="49"/>
      <c r="C173" s="49"/>
      <c r="D173" s="49"/>
      <c r="E173" s="78"/>
      <c r="F173" s="78"/>
      <c r="G173" s="51"/>
      <c r="H173" s="79"/>
      <c r="I173" s="80"/>
      <c r="J173" s="41" t="e">
        <f t="shared" si="4"/>
        <v>#DIV/0!</v>
      </c>
      <c r="K173" s="50"/>
      <c r="L173" s="50"/>
      <c r="M173" s="49"/>
    </row>
    <row r="174" spans="1:13">
      <c r="A174" s="32">
        <v>158</v>
      </c>
      <c r="B174" s="49"/>
      <c r="C174" s="49"/>
      <c r="D174" s="49"/>
      <c r="E174" s="78"/>
      <c r="F174" s="78"/>
      <c r="G174" s="51"/>
      <c r="H174" s="79"/>
      <c r="I174" s="80"/>
      <c r="J174" s="41" t="e">
        <f t="shared" si="4"/>
        <v>#DIV/0!</v>
      </c>
      <c r="K174" s="50"/>
      <c r="L174" s="50"/>
      <c r="M174" s="49"/>
    </row>
    <row r="175" spans="1:13">
      <c r="A175" s="32">
        <v>159</v>
      </c>
      <c r="B175" s="49"/>
      <c r="C175" s="49"/>
      <c r="D175" s="49"/>
      <c r="E175" s="78"/>
      <c r="F175" s="78"/>
      <c r="G175" s="51"/>
      <c r="H175" s="79"/>
      <c r="I175" s="80"/>
      <c r="J175" s="67" t="e">
        <f t="shared" si="4"/>
        <v>#DIV/0!</v>
      </c>
      <c r="K175" s="50"/>
      <c r="L175" s="50"/>
      <c r="M175" s="49"/>
    </row>
    <row r="176" spans="1:13">
      <c r="A176" s="32">
        <v>160</v>
      </c>
      <c r="B176" s="49"/>
      <c r="C176" s="49"/>
      <c r="D176" s="49"/>
      <c r="E176" s="78"/>
      <c r="F176" s="78"/>
      <c r="G176" s="51"/>
      <c r="H176" s="79"/>
      <c r="I176" s="80"/>
      <c r="J176" s="67" t="e">
        <f t="shared" si="4"/>
        <v>#DIV/0!</v>
      </c>
      <c r="K176" s="50"/>
      <c r="L176" s="50"/>
      <c r="M176" s="49"/>
    </row>
    <row r="177" spans="1:13">
      <c r="A177" s="32">
        <v>161</v>
      </c>
      <c r="B177" s="49"/>
      <c r="C177" s="49"/>
      <c r="D177" s="49"/>
      <c r="E177" s="78"/>
      <c r="F177" s="78"/>
      <c r="G177" s="51"/>
      <c r="H177" s="79"/>
      <c r="I177" s="80"/>
      <c r="J177" s="41" t="e">
        <f t="shared" si="4"/>
        <v>#DIV/0!</v>
      </c>
      <c r="K177" s="50"/>
      <c r="L177" s="50"/>
      <c r="M177" s="49"/>
    </row>
    <row r="178" spans="1:13">
      <c r="A178" s="32">
        <v>162</v>
      </c>
      <c r="B178" s="49"/>
      <c r="C178" s="49"/>
      <c r="D178" s="49"/>
      <c r="E178" s="78"/>
      <c r="F178" s="78"/>
      <c r="G178" s="51"/>
      <c r="H178" s="79"/>
      <c r="I178" s="80"/>
      <c r="J178" s="67" t="e">
        <f t="shared" si="4"/>
        <v>#DIV/0!</v>
      </c>
      <c r="K178" s="50"/>
      <c r="L178" s="50"/>
      <c r="M178" s="49"/>
    </row>
    <row r="179" spans="1:13">
      <c r="A179" s="32">
        <v>163</v>
      </c>
      <c r="B179" s="49"/>
      <c r="C179" s="49"/>
      <c r="D179" s="49"/>
      <c r="E179" s="78"/>
      <c r="F179" s="78"/>
      <c r="G179" s="51"/>
      <c r="H179" s="79"/>
      <c r="I179" s="80"/>
      <c r="J179" s="67" t="e">
        <f t="shared" si="4"/>
        <v>#DIV/0!</v>
      </c>
      <c r="K179" s="50"/>
      <c r="L179" s="50"/>
      <c r="M179" s="49"/>
    </row>
    <row r="180" spans="1:13">
      <c r="A180" s="32">
        <v>164</v>
      </c>
      <c r="B180" s="49"/>
      <c r="C180" s="49"/>
      <c r="D180" s="49"/>
      <c r="E180" s="78"/>
      <c r="F180" s="78"/>
      <c r="G180" s="51"/>
      <c r="H180" s="79"/>
      <c r="I180" s="80"/>
      <c r="J180" s="41" t="e">
        <f t="shared" si="4"/>
        <v>#DIV/0!</v>
      </c>
      <c r="K180" s="50"/>
      <c r="L180" s="50"/>
      <c r="M180" s="49"/>
    </row>
    <row r="181" spans="1:13">
      <c r="A181" s="32">
        <v>165</v>
      </c>
      <c r="B181" s="49"/>
      <c r="C181" s="49"/>
      <c r="D181" s="49"/>
      <c r="E181" s="78"/>
      <c r="F181" s="78"/>
      <c r="G181" s="51"/>
      <c r="H181" s="79"/>
      <c r="I181" s="80"/>
      <c r="J181" s="41" t="e">
        <f t="shared" ref="J181:J244" si="5">H181/I181</f>
        <v>#DIV/0!</v>
      </c>
      <c r="K181" s="50"/>
      <c r="L181" s="50"/>
      <c r="M181" s="49"/>
    </row>
    <row r="182" spans="1:13">
      <c r="A182" s="73">
        <v>166</v>
      </c>
      <c r="B182" s="49"/>
      <c r="C182" s="49"/>
      <c r="D182" s="49"/>
      <c r="E182" s="78"/>
      <c r="F182" s="78"/>
      <c r="G182" s="51"/>
      <c r="H182" s="79"/>
      <c r="I182" s="80"/>
      <c r="J182" s="41" t="e">
        <f t="shared" si="5"/>
        <v>#DIV/0!</v>
      </c>
      <c r="K182" s="50"/>
      <c r="L182" s="50"/>
      <c r="M182" s="49"/>
    </row>
    <row r="183" spans="1:13">
      <c r="A183" s="73">
        <v>167</v>
      </c>
      <c r="B183" s="49"/>
      <c r="C183" s="49"/>
      <c r="D183" s="49"/>
      <c r="E183" s="78"/>
      <c r="F183" s="78"/>
      <c r="G183" s="51"/>
      <c r="H183" s="79"/>
      <c r="I183" s="80"/>
      <c r="J183" s="41" t="e">
        <f t="shared" si="5"/>
        <v>#DIV/0!</v>
      </c>
      <c r="K183" s="50"/>
      <c r="L183" s="50"/>
      <c r="M183" s="49"/>
    </row>
    <row r="184" spans="1:13">
      <c r="A184" s="32">
        <v>168</v>
      </c>
      <c r="B184" s="49"/>
      <c r="C184" s="49"/>
      <c r="D184" s="49"/>
      <c r="E184" s="78"/>
      <c r="F184" s="78"/>
      <c r="G184" s="51"/>
      <c r="H184" s="79"/>
      <c r="I184" s="80"/>
      <c r="J184" s="67" t="e">
        <f t="shared" si="5"/>
        <v>#DIV/0!</v>
      </c>
      <c r="K184" s="50"/>
      <c r="L184" s="50"/>
      <c r="M184" s="49"/>
    </row>
    <row r="185" spans="1:13">
      <c r="A185" s="32">
        <v>169</v>
      </c>
      <c r="B185" s="49"/>
      <c r="C185" s="49"/>
      <c r="D185" s="49"/>
      <c r="E185" s="78"/>
      <c r="F185" s="78"/>
      <c r="G185" s="51"/>
      <c r="H185" s="79"/>
      <c r="I185" s="80"/>
      <c r="J185" s="67" t="e">
        <f t="shared" si="5"/>
        <v>#DIV/0!</v>
      </c>
      <c r="K185" s="50"/>
      <c r="L185" s="50"/>
      <c r="M185" s="49"/>
    </row>
    <row r="186" spans="1:13">
      <c r="A186" s="32">
        <v>170</v>
      </c>
      <c r="B186" s="49"/>
      <c r="C186" s="49"/>
      <c r="D186" s="49"/>
      <c r="E186" s="78"/>
      <c r="F186" s="78"/>
      <c r="G186" s="51"/>
      <c r="H186" s="79"/>
      <c r="I186" s="80"/>
      <c r="J186" s="41" t="e">
        <f t="shared" si="5"/>
        <v>#DIV/0!</v>
      </c>
      <c r="K186" s="50"/>
      <c r="L186" s="50"/>
      <c r="M186" s="49"/>
    </row>
    <row r="187" spans="1:13">
      <c r="A187" s="32">
        <v>171</v>
      </c>
      <c r="B187" s="49"/>
      <c r="C187" s="49"/>
      <c r="D187" s="49"/>
      <c r="E187" s="78"/>
      <c r="F187" s="78"/>
      <c r="G187" s="51"/>
      <c r="H187" s="79"/>
      <c r="I187" s="80"/>
      <c r="J187" s="67" t="e">
        <f t="shared" si="5"/>
        <v>#DIV/0!</v>
      </c>
      <c r="K187" s="50"/>
      <c r="L187" s="50"/>
      <c r="M187" s="49"/>
    </row>
    <row r="188" spans="1:13">
      <c r="A188" s="32">
        <v>172</v>
      </c>
      <c r="B188" s="49"/>
      <c r="C188" s="49"/>
      <c r="D188" s="49"/>
      <c r="E188" s="78"/>
      <c r="F188" s="78"/>
      <c r="G188" s="51"/>
      <c r="H188" s="79"/>
      <c r="I188" s="80"/>
      <c r="J188" s="67" t="e">
        <f t="shared" si="5"/>
        <v>#DIV/0!</v>
      </c>
      <c r="K188" s="50"/>
      <c r="L188" s="50"/>
      <c r="M188" s="49"/>
    </row>
    <row r="189" spans="1:13">
      <c r="A189" s="32">
        <v>173</v>
      </c>
      <c r="B189" s="49"/>
      <c r="C189" s="49"/>
      <c r="D189" s="49"/>
      <c r="E189" s="78"/>
      <c r="F189" s="78"/>
      <c r="G189" s="51"/>
      <c r="H189" s="79"/>
      <c r="I189" s="80"/>
      <c r="J189" s="41" t="e">
        <f t="shared" si="5"/>
        <v>#DIV/0!</v>
      </c>
      <c r="K189" s="50"/>
      <c r="L189" s="50"/>
      <c r="M189" s="49"/>
    </row>
    <row r="190" spans="1:13">
      <c r="A190" s="32">
        <v>174</v>
      </c>
      <c r="B190" s="49"/>
      <c r="C190" s="49"/>
      <c r="D190" s="49"/>
      <c r="E190" s="78"/>
      <c r="F190" s="78"/>
      <c r="G190" s="51"/>
      <c r="H190" s="79"/>
      <c r="I190" s="80"/>
      <c r="J190" s="41" t="e">
        <f t="shared" si="5"/>
        <v>#DIV/0!</v>
      </c>
      <c r="K190" s="50"/>
      <c r="L190" s="50"/>
      <c r="M190" s="49"/>
    </row>
    <row r="191" spans="1:13">
      <c r="A191" s="32">
        <v>175</v>
      </c>
      <c r="B191" s="49"/>
      <c r="C191" s="49"/>
      <c r="D191" s="49"/>
      <c r="E191" s="78"/>
      <c r="F191" s="78"/>
      <c r="G191" s="51"/>
      <c r="H191" s="79"/>
      <c r="I191" s="80"/>
      <c r="J191" s="41" t="e">
        <f t="shared" si="5"/>
        <v>#DIV/0!</v>
      </c>
      <c r="K191" s="50"/>
      <c r="L191" s="50"/>
      <c r="M191" s="49"/>
    </row>
    <row r="192" spans="1:13">
      <c r="A192" s="73">
        <v>176</v>
      </c>
      <c r="B192" s="49"/>
      <c r="C192" s="49"/>
      <c r="D192" s="49"/>
      <c r="E192" s="78"/>
      <c r="F192" s="78"/>
      <c r="G192" s="51"/>
      <c r="H192" s="79"/>
      <c r="I192" s="80"/>
      <c r="J192" s="41" t="e">
        <f t="shared" si="5"/>
        <v>#DIV/0!</v>
      </c>
      <c r="K192" s="50"/>
      <c r="L192" s="50"/>
      <c r="M192" s="49"/>
    </row>
    <row r="193" spans="1:13">
      <c r="A193" s="73">
        <v>177</v>
      </c>
      <c r="B193" s="49"/>
      <c r="C193" s="49"/>
      <c r="D193" s="49"/>
      <c r="E193" s="78"/>
      <c r="F193" s="78"/>
      <c r="G193" s="51"/>
      <c r="H193" s="79"/>
      <c r="I193" s="80"/>
      <c r="J193" s="67" t="e">
        <f t="shared" si="5"/>
        <v>#DIV/0!</v>
      </c>
      <c r="K193" s="50"/>
      <c r="L193" s="50"/>
      <c r="M193" s="49"/>
    </row>
    <row r="194" spans="1:13">
      <c r="A194" s="32">
        <v>178</v>
      </c>
      <c r="B194" s="49"/>
      <c r="C194" s="49"/>
      <c r="D194" s="49"/>
      <c r="E194" s="78"/>
      <c r="F194" s="78"/>
      <c r="G194" s="51"/>
      <c r="H194" s="79"/>
      <c r="I194" s="80"/>
      <c r="J194" s="67" t="e">
        <f t="shared" si="5"/>
        <v>#DIV/0!</v>
      </c>
      <c r="K194" s="50"/>
      <c r="L194" s="50"/>
      <c r="M194" s="49"/>
    </row>
    <row r="195" spans="1:13">
      <c r="A195" s="32">
        <v>179</v>
      </c>
      <c r="B195" s="49"/>
      <c r="C195" s="49"/>
      <c r="D195" s="49"/>
      <c r="E195" s="78"/>
      <c r="F195" s="78"/>
      <c r="G195" s="51"/>
      <c r="H195" s="79"/>
      <c r="I195" s="80"/>
      <c r="J195" s="41" t="e">
        <f t="shared" si="5"/>
        <v>#DIV/0!</v>
      </c>
      <c r="K195" s="50"/>
      <c r="L195" s="50"/>
      <c r="M195" s="49"/>
    </row>
    <row r="196" spans="1:13">
      <c r="A196" s="32">
        <v>180</v>
      </c>
      <c r="B196" s="49"/>
      <c r="C196" s="49"/>
      <c r="D196" s="49"/>
      <c r="E196" s="78"/>
      <c r="F196" s="78"/>
      <c r="G196" s="51"/>
      <c r="H196" s="79"/>
      <c r="I196" s="80"/>
      <c r="J196" s="67" t="e">
        <f t="shared" si="5"/>
        <v>#DIV/0!</v>
      </c>
      <c r="K196" s="50"/>
      <c r="L196" s="50"/>
      <c r="M196" s="49"/>
    </row>
    <row r="197" spans="1:13">
      <c r="A197" s="32">
        <v>181</v>
      </c>
      <c r="B197" s="49"/>
      <c r="C197" s="49"/>
      <c r="D197" s="49"/>
      <c r="E197" s="78"/>
      <c r="F197" s="78"/>
      <c r="G197" s="51"/>
      <c r="H197" s="79"/>
      <c r="I197" s="80"/>
      <c r="J197" s="67" t="e">
        <f t="shared" si="5"/>
        <v>#DIV/0!</v>
      </c>
      <c r="K197" s="50"/>
      <c r="L197" s="50"/>
      <c r="M197" s="49"/>
    </row>
    <row r="198" spans="1:13">
      <c r="A198" s="32">
        <v>182</v>
      </c>
      <c r="B198" s="49"/>
      <c r="C198" s="49"/>
      <c r="D198" s="49"/>
      <c r="E198" s="78"/>
      <c r="F198" s="78"/>
      <c r="G198" s="51"/>
      <c r="H198" s="79"/>
      <c r="I198" s="80"/>
      <c r="J198" s="41" t="e">
        <f t="shared" si="5"/>
        <v>#DIV/0!</v>
      </c>
      <c r="K198" s="50"/>
      <c r="L198" s="50"/>
      <c r="M198" s="49"/>
    </row>
    <row r="199" spans="1:13">
      <c r="A199" s="32">
        <v>183</v>
      </c>
      <c r="B199" s="49"/>
      <c r="C199" s="49"/>
      <c r="D199" s="49"/>
      <c r="E199" s="78"/>
      <c r="F199" s="78"/>
      <c r="G199" s="51"/>
      <c r="H199" s="79"/>
      <c r="I199" s="80"/>
      <c r="J199" s="41" t="e">
        <f t="shared" si="5"/>
        <v>#DIV/0!</v>
      </c>
      <c r="K199" s="50"/>
      <c r="L199" s="50"/>
      <c r="M199" s="49"/>
    </row>
    <row r="200" spans="1:13">
      <c r="A200" s="32">
        <v>184</v>
      </c>
      <c r="B200" s="49"/>
      <c r="C200" s="49"/>
      <c r="D200" s="49"/>
      <c r="E200" s="78"/>
      <c r="F200" s="78"/>
      <c r="G200" s="51"/>
      <c r="H200" s="79"/>
      <c r="I200" s="80"/>
      <c r="J200" s="41" t="e">
        <f t="shared" si="5"/>
        <v>#DIV/0!</v>
      </c>
      <c r="K200" s="50"/>
      <c r="L200" s="50"/>
      <c r="M200" s="49"/>
    </row>
    <row r="201" spans="1:13">
      <c r="A201" s="32">
        <v>185</v>
      </c>
      <c r="B201" s="49"/>
      <c r="C201" s="49"/>
      <c r="D201" s="49"/>
      <c r="E201" s="78"/>
      <c r="F201" s="78"/>
      <c r="G201" s="51"/>
      <c r="H201" s="79"/>
      <c r="I201" s="80"/>
      <c r="J201" s="41" t="e">
        <f t="shared" si="5"/>
        <v>#DIV/0!</v>
      </c>
      <c r="K201" s="50"/>
      <c r="L201" s="50"/>
      <c r="M201" s="49"/>
    </row>
    <row r="202" spans="1:13">
      <c r="A202" s="73">
        <v>186</v>
      </c>
      <c r="B202" s="49"/>
      <c r="C202" s="49"/>
      <c r="D202" s="49"/>
      <c r="E202" s="78"/>
      <c r="F202" s="78"/>
      <c r="G202" s="51"/>
      <c r="H202" s="79"/>
      <c r="I202" s="80"/>
      <c r="J202" s="67" t="e">
        <f t="shared" si="5"/>
        <v>#DIV/0!</v>
      </c>
      <c r="K202" s="50"/>
      <c r="L202" s="50"/>
      <c r="M202" s="49"/>
    </row>
    <row r="203" spans="1:13">
      <c r="A203" s="73">
        <v>187</v>
      </c>
      <c r="B203" s="49"/>
      <c r="C203" s="49"/>
      <c r="D203" s="49"/>
      <c r="E203" s="78"/>
      <c r="F203" s="78"/>
      <c r="G203" s="51"/>
      <c r="H203" s="79"/>
      <c r="I203" s="80"/>
      <c r="J203" s="67" t="e">
        <f t="shared" si="5"/>
        <v>#DIV/0!</v>
      </c>
      <c r="K203" s="50"/>
      <c r="L203" s="50"/>
      <c r="M203" s="49"/>
    </row>
    <row r="204" spans="1:13">
      <c r="A204" s="32">
        <v>188</v>
      </c>
      <c r="B204" s="49"/>
      <c r="C204" s="49"/>
      <c r="D204" s="49"/>
      <c r="E204" s="78"/>
      <c r="F204" s="78"/>
      <c r="G204" s="51"/>
      <c r="H204" s="79"/>
      <c r="I204" s="80"/>
      <c r="J204" s="41" t="e">
        <f t="shared" si="5"/>
        <v>#DIV/0!</v>
      </c>
      <c r="K204" s="50"/>
      <c r="L204" s="50"/>
      <c r="M204" s="49"/>
    </row>
    <row r="205" spans="1:13">
      <c r="A205" s="32">
        <v>189</v>
      </c>
      <c r="B205" s="49"/>
      <c r="C205" s="49"/>
      <c r="D205" s="49"/>
      <c r="E205" s="78"/>
      <c r="F205" s="78"/>
      <c r="G205" s="51"/>
      <c r="H205" s="79"/>
      <c r="I205" s="80"/>
      <c r="J205" s="67" t="e">
        <f t="shared" si="5"/>
        <v>#DIV/0!</v>
      </c>
      <c r="K205" s="50"/>
      <c r="L205" s="50"/>
      <c r="M205" s="49"/>
    </row>
    <row r="206" spans="1:13">
      <c r="A206" s="32">
        <v>190</v>
      </c>
      <c r="B206" s="49"/>
      <c r="C206" s="49"/>
      <c r="D206" s="49"/>
      <c r="E206" s="78"/>
      <c r="F206" s="78"/>
      <c r="G206" s="51"/>
      <c r="H206" s="79"/>
      <c r="I206" s="80"/>
      <c r="J206" s="67" t="e">
        <f t="shared" si="5"/>
        <v>#DIV/0!</v>
      </c>
      <c r="K206" s="50"/>
      <c r="L206" s="50"/>
      <c r="M206" s="49"/>
    </row>
    <row r="207" spans="1:13">
      <c r="A207" s="32">
        <v>191</v>
      </c>
      <c r="B207" s="49"/>
      <c r="C207" s="49"/>
      <c r="D207" s="49"/>
      <c r="E207" s="78"/>
      <c r="F207" s="78"/>
      <c r="G207" s="51"/>
      <c r="H207" s="79"/>
      <c r="I207" s="80"/>
      <c r="J207" s="41" t="e">
        <f t="shared" si="5"/>
        <v>#DIV/0!</v>
      </c>
      <c r="K207" s="50"/>
      <c r="L207" s="50"/>
      <c r="M207" s="49"/>
    </row>
    <row r="208" spans="1:13">
      <c r="A208" s="32">
        <v>192</v>
      </c>
      <c r="B208" s="49"/>
      <c r="C208" s="49"/>
      <c r="D208" s="49"/>
      <c r="E208" s="78"/>
      <c r="F208" s="78"/>
      <c r="G208" s="51"/>
      <c r="H208" s="79"/>
      <c r="I208" s="80"/>
      <c r="J208" s="41" t="e">
        <f t="shared" si="5"/>
        <v>#DIV/0!</v>
      </c>
      <c r="K208" s="50"/>
      <c r="L208" s="50"/>
      <c r="M208" s="49"/>
    </row>
    <row r="209" spans="1:13">
      <c r="A209" s="32">
        <v>193</v>
      </c>
      <c r="B209" s="49"/>
      <c r="C209" s="49"/>
      <c r="D209" s="49"/>
      <c r="E209" s="78"/>
      <c r="F209" s="78"/>
      <c r="G209" s="51"/>
      <c r="H209" s="79"/>
      <c r="I209" s="80"/>
      <c r="J209" s="41" t="e">
        <f t="shared" si="5"/>
        <v>#DIV/0!</v>
      </c>
      <c r="K209" s="50"/>
      <c r="L209" s="50"/>
      <c r="M209" s="49"/>
    </row>
    <row r="210" spans="1:13">
      <c r="A210" s="32">
        <v>194</v>
      </c>
      <c r="B210" s="49"/>
      <c r="C210" s="49"/>
      <c r="D210" s="49"/>
      <c r="E210" s="78"/>
      <c r="F210" s="78"/>
      <c r="G210" s="51"/>
      <c r="H210" s="79"/>
      <c r="I210" s="80"/>
      <c r="J210" s="41" t="e">
        <f t="shared" si="5"/>
        <v>#DIV/0!</v>
      </c>
      <c r="K210" s="50"/>
      <c r="L210" s="50"/>
      <c r="M210" s="49"/>
    </row>
    <row r="211" spans="1:13">
      <c r="A211" s="32">
        <v>195</v>
      </c>
      <c r="B211" s="49"/>
      <c r="C211" s="49"/>
      <c r="D211" s="49"/>
      <c r="E211" s="78"/>
      <c r="F211" s="78"/>
      <c r="G211" s="51"/>
      <c r="H211" s="79"/>
      <c r="I211" s="80"/>
      <c r="J211" s="67" t="e">
        <f t="shared" si="5"/>
        <v>#DIV/0!</v>
      </c>
      <c r="K211" s="50"/>
      <c r="L211" s="50"/>
      <c r="M211" s="49"/>
    </row>
    <row r="212" spans="1:13">
      <c r="A212" s="73">
        <v>196</v>
      </c>
      <c r="B212" s="49"/>
      <c r="C212" s="49"/>
      <c r="D212" s="49"/>
      <c r="E212" s="78"/>
      <c r="F212" s="78"/>
      <c r="G212" s="51"/>
      <c r="H212" s="79"/>
      <c r="I212" s="80"/>
      <c r="J212" s="67" t="e">
        <f t="shared" si="5"/>
        <v>#DIV/0!</v>
      </c>
      <c r="K212" s="50"/>
      <c r="L212" s="50"/>
      <c r="M212" s="49"/>
    </row>
    <row r="213" spans="1:13">
      <c r="A213" s="73">
        <v>197</v>
      </c>
      <c r="B213" s="49"/>
      <c r="C213" s="49"/>
      <c r="D213" s="49"/>
      <c r="E213" s="78"/>
      <c r="F213" s="78"/>
      <c r="G213" s="51"/>
      <c r="H213" s="79"/>
      <c r="I213" s="80"/>
      <c r="J213" s="41" t="e">
        <f t="shared" si="5"/>
        <v>#DIV/0!</v>
      </c>
      <c r="K213" s="50"/>
      <c r="L213" s="50"/>
      <c r="M213" s="49"/>
    </row>
    <row r="214" spans="1:13">
      <c r="A214" s="32">
        <v>198</v>
      </c>
      <c r="B214" s="49"/>
      <c r="C214" s="49"/>
      <c r="D214" s="49"/>
      <c r="E214" s="78"/>
      <c r="F214" s="78"/>
      <c r="G214" s="51"/>
      <c r="H214" s="79"/>
      <c r="I214" s="80"/>
      <c r="J214" s="67" t="e">
        <f t="shared" si="5"/>
        <v>#DIV/0!</v>
      </c>
      <c r="K214" s="50"/>
      <c r="L214" s="50"/>
      <c r="M214" s="49"/>
    </row>
    <row r="215" spans="1:13">
      <c r="A215" s="32">
        <v>199</v>
      </c>
      <c r="B215" s="49"/>
      <c r="C215" s="49"/>
      <c r="D215" s="49"/>
      <c r="E215" s="78"/>
      <c r="F215" s="78"/>
      <c r="G215" s="51"/>
      <c r="H215" s="79"/>
      <c r="I215" s="80"/>
      <c r="J215" s="67" t="e">
        <f t="shared" si="5"/>
        <v>#DIV/0!</v>
      </c>
      <c r="K215" s="50"/>
      <c r="L215" s="50"/>
      <c r="M215" s="49"/>
    </row>
    <row r="216" spans="1:13">
      <c r="A216" s="32">
        <v>200</v>
      </c>
      <c r="B216" s="49"/>
      <c r="C216" s="49"/>
      <c r="D216" s="49"/>
      <c r="E216" s="78"/>
      <c r="F216" s="78"/>
      <c r="G216" s="51"/>
      <c r="H216" s="79"/>
      <c r="I216" s="80"/>
      <c r="J216" s="41" t="e">
        <f t="shared" si="5"/>
        <v>#DIV/0!</v>
      </c>
      <c r="K216" s="50"/>
      <c r="L216" s="50"/>
      <c r="M216" s="49"/>
    </row>
    <row r="217" spans="1:13">
      <c r="A217" s="32">
        <v>201</v>
      </c>
      <c r="B217" s="49"/>
      <c r="C217" s="49"/>
      <c r="D217" s="49"/>
      <c r="E217" s="78"/>
      <c r="F217" s="78"/>
      <c r="G217" s="51"/>
      <c r="H217" s="79"/>
      <c r="I217" s="80"/>
      <c r="J217" s="41" t="e">
        <f t="shared" si="5"/>
        <v>#DIV/0!</v>
      </c>
      <c r="K217" s="50"/>
      <c r="L217" s="50"/>
      <c r="M217" s="49"/>
    </row>
    <row r="218" spans="1:13">
      <c r="A218" s="32">
        <v>202</v>
      </c>
      <c r="B218" s="49"/>
      <c r="C218" s="49"/>
      <c r="D218" s="49"/>
      <c r="E218" s="78"/>
      <c r="F218" s="78"/>
      <c r="G218" s="51"/>
      <c r="H218" s="79"/>
      <c r="I218" s="80"/>
      <c r="J218" s="41" t="e">
        <f t="shared" si="5"/>
        <v>#DIV/0!</v>
      </c>
      <c r="K218" s="50"/>
      <c r="L218" s="50"/>
      <c r="M218" s="49"/>
    </row>
    <row r="219" spans="1:13">
      <c r="A219" s="32">
        <v>203</v>
      </c>
      <c r="B219" s="49"/>
      <c r="C219" s="49"/>
      <c r="D219" s="49"/>
      <c r="E219" s="78"/>
      <c r="F219" s="78"/>
      <c r="G219" s="51"/>
      <c r="H219" s="79"/>
      <c r="I219" s="80"/>
      <c r="J219" s="41" t="e">
        <f t="shared" si="5"/>
        <v>#DIV/0!</v>
      </c>
      <c r="K219" s="50"/>
      <c r="L219" s="50"/>
      <c r="M219" s="49"/>
    </row>
    <row r="220" spans="1:13">
      <c r="A220" s="32">
        <v>204</v>
      </c>
      <c r="B220" s="49"/>
      <c r="C220" s="49"/>
      <c r="D220" s="49"/>
      <c r="E220" s="78"/>
      <c r="F220" s="78"/>
      <c r="G220" s="51"/>
      <c r="H220" s="79"/>
      <c r="I220" s="80"/>
      <c r="J220" s="67" t="e">
        <f t="shared" si="5"/>
        <v>#DIV/0!</v>
      </c>
      <c r="K220" s="50"/>
      <c r="L220" s="50"/>
      <c r="M220" s="49"/>
    </row>
    <row r="221" spans="1:13">
      <c r="A221" s="32">
        <v>205</v>
      </c>
      <c r="B221" s="49"/>
      <c r="C221" s="49"/>
      <c r="D221" s="49"/>
      <c r="E221" s="78"/>
      <c r="F221" s="78"/>
      <c r="G221" s="51"/>
      <c r="H221" s="79"/>
      <c r="I221" s="80"/>
      <c r="J221" s="67" t="e">
        <f t="shared" si="5"/>
        <v>#DIV/0!</v>
      </c>
      <c r="K221" s="50"/>
      <c r="L221" s="50"/>
      <c r="M221" s="49"/>
    </row>
    <row r="222" spans="1:13">
      <c r="A222" s="73">
        <v>206</v>
      </c>
      <c r="B222" s="49"/>
      <c r="C222" s="49"/>
      <c r="D222" s="49"/>
      <c r="E222" s="78"/>
      <c r="F222" s="78"/>
      <c r="G222" s="51"/>
      <c r="H222" s="79"/>
      <c r="I222" s="80"/>
      <c r="J222" s="41" t="e">
        <f t="shared" si="5"/>
        <v>#DIV/0!</v>
      </c>
      <c r="K222" s="50"/>
      <c r="L222" s="50"/>
      <c r="M222" s="49"/>
    </row>
    <row r="223" spans="1:13">
      <c r="A223" s="73">
        <v>207</v>
      </c>
      <c r="B223" s="49"/>
      <c r="C223" s="49"/>
      <c r="D223" s="49"/>
      <c r="E223" s="78"/>
      <c r="F223" s="78"/>
      <c r="G223" s="51"/>
      <c r="H223" s="79"/>
      <c r="I223" s="80"/>
      <c r="J223" s="67" t="e">
        <f t="shared" si="5"/>
        <v>#DIV/0!</v>
      </c>
      <c r="K223" s="50"/>
      <c r="L223" s="50"/>
      <c r="M223" s="49"/>
    </row>
    <row r="224" spans="1:13">
      <c r="A224" s="32">
        <v>208</v>
      </c>
      <c r="B224" s="49"/>
      <c r="C224" s="49"/>
      <c r="D224" s="49"/>
      <c r="E224" s="78"/>
      <c r="F224" s="78"/>
      <c r="G224" s="51"/>
      <c r="H224" s="79"/>
      <c r="I224" s="80"/>
      <c r="J224" s="67" t="e">
        <f t="shared" si="5"/>
        <v>#DIV/0!</v>
      </c>
      <c r="K224" s="50"/>
      <c r="L224" s="50"/>
      <c r="M224" s="49"/>
    </row>
    <row r="225" spans="1:13">
      <c r="A225" s="32">
        <v>209</v>
      </c>
      <c r="B225" s="49"/>
      <c r="C225" s="49"/>
      <c r="D225" s="49"/>
      <c r="E225" s="78"/>
      <c r="F225" s="78"/>
      <c r="G225" s="51"/>
      <c r="H225" s="79"/>
      <c r="I225" s="80"/>
      <c r="J225" s="41" t="e">
        <f t="shared" si="5"/>
        <v>#DIV/0!</v>
      </c>
      <c r="K225" s="50"/>
      <c r="L225" s="50"/>
      <c r="M225" s="49"/>
    </row>
    <row r="226" spans="1:13">
      <c r="A226" s="32">
        <v>210</v>
      </c>
      <c r="B226" s="49"/>
      <c r="C226" s="49"/>
      <c r="D226" s="49"/>
      <c r="E226" s="78"/>
      <c r="F226" s="78"/>
      <c r="G226" s="51"/>
      <c r="H226" s="79"/>
      <c r="I226" s="80"/>
      <c r="J226" s="41" t="e">
        <f t="shared" si="5"/>
        <v>#DIV/0!</v>
      </c>
      <c r="K226" s="50"/>
      <c r="L226" s="50"/>
      <c r="M226" s="49"/>
    </row>
    <row r="227" spans="1:13">
      <c r="A227" s="32">
        <v>211</v>
      </c>
      <c r="B227" s="49"/>
      <c r="C227" s="49"/>
      <c r="D227" s="49"/>
      <c r="E227" s="78"/>
      <c r="F227" s="78"/>
      <c r="G227" s="51"/>
      <c r="H227" s="79"/>
      <c r="I227" s="80"/>
      <c r="J227" s="41" t="e">
        <f t="shared" si="5"/>
        <v>#DIV/0!</v>
      </c>
      <c r="K227" s="50"/>
      <c r="L227" s="50"/>
      <c r="M227" s="49"/>
    </row>
    <row r="228" spans="1:13">
      <c r="A228" s="32">
        <v>212</v>
      </c>
      <c r="B228" s="49"/>
      <c r="C228" s="49"/>
      <c r="D228" s="49"/>
      <c r="E228" s="78"/>
      <c r="F228" s="78"/>
      <c r="G228" s="51"/>
      <c r="H228" s="79"/>
      <c r="I228" s="80"/>
      <c r="J228" s="41" t="e">
        <f t="shared" si="5"/>
        <v>#DIV/0!</v>
      </c>
      <c r="K228" s="50"/>
      <c r="L228" s="50"/>
      <c r="M228" s="49"/>
    </row>
    <row r="229" spans="1:13">
      <c r="A229" s="32">
        <v>213</v>
      </c>
      <c r="B229" s="49"/>
      <c r="C229" s="49"/>
      <c r="D229" s="49"/>
      <c r="E229" s="78"/>
      <c r="F229" s="78"/>
      <c r="G229" s="51"/>
      <c r="H229" s="79"/>
      <c r="I229" s="80"/>
      <c r="J229" s="67" t="e">
        <f t="shared" si="5"/>
        <v>#DIV/0!</v>
      </c>
      <c r="K229" s="50"/>
      <c r="L229" s="50"/>
      <c r="M229" s="49"/>
    </row>
    <row r="230" spans="1:13">
      <c r="A230" s="32">
        <v>214</v>
      </c>
      <c r="B230" s="49"/>
      <c r="C230" s="49"/>
      <c r="D230" s="49"/>
      <c r="E230" s="78"/>
      <c r="F230" s="78"/>
      <c r="G230" s="51"/>
      <c r="H230" s="79"/>
      <c r="I230" s="80"/>
      <c r="J230" s="67" t="e">
        <f t="shared" si="5"/>
        <v>#DIV/0!</v>
      </c>
      <c r="K230" s="50"/>
      <c r="L230" s="50"/>
      <c r="M230" s="49"/>
    </row>
    <row r="231" spans="1:13">
      <c r="A231" s="32">
        <v>215</v>
      </c>
      <c r="B231" s="49"/>
      <c r="C231" s="49"/>
      <c r="D231" s="49"/>
      <c r="E231" s="78"/>
      <c r="F231" s="78"/>
      <c r="G231" s="51"/>
      <c r="H231" s="79"/>
      <c r="I231" s="80"/>
      <c r="J231" s="41" t="e">
        <f t="shared" si="5"/>
        <v>#DIV/0!</v>
      </c>
      <c r="K231" s="50"/>
      <c r="L231" s="50"/>
      <c r="M231" s="49"/>
    </row>
    <row r="232" spans="1:13">
      <c r="A232" s="73">
        <v>216</v>
      </c>
      <c r="B232" s="49"/>
      <c r="C232" s="49"/>
      <c r="D232" s="49"/>
      <c r="E232" s="78"/>
      <c r="F232" s="78"/>
      <c r="G232" s="51"/>
      <c r="H232" s="79"/>
      <c r="I232" s="80"/>
      <c r="J232" s="67" t="e">
        <f t="shared" si="5"/>
        <v>#DIV/0!</v>
      </c>
      <c r="K232" s="50"/>
      <c r="L232" s="50"/>
      <c r="M232" s="49"/>
    </row>
    <row r="233" spans="1:13">
      <c r="A233" s="73">
        <v>217</v>
      </c>
      <c r="B233" s="49"/>
      <c r="C233" s="49"/>
      <c r="D233" s="49"/>
      <c r="E233" s="78"/>
      <c r="F233" s="78"/>
      <c r="G233" s="51"/>
      <c r="H233" s="79"/>
      <c r="I233" s="80"/>
      <c r="J233" s="67" t="e">
        <f t="shared" si="5"/>
        <v>#DIV/0!</v>
      </c>
      <c r="K233" s="50"/>
      <c r="L233" s="50"/>
      <c r="M233" s="49"/>
    </row>
    <row r="234" spans="1:13">
      <c r="A234" s="32">
        <v>218</v>
      </c>
      <c r="B234" s="49"/>
      <c r="C234" s="49"/>
      <c r="D234" s="49"/>
      <c r="E234" s="78"/>
      <c r="F234" s="78"/>
      <c r="G234" s="51"/>
      <c r="H234" s="79"/>
      <c r="I234" s="80"/>
      <c r="J234" s="41" t="e">
        <f t="shared" si="5"/>
        <v>#DIV/0!</v>
      </c>
      <c r="K234" s="50"/>
      <c r="L234" s="50"/>
      <c r="M234" s="49"/>
    </row>
    <row r="235" spans="1:13">
      <c r="A235" s="32">
        <v>219</v>
      </c>
      <c r="B235" s="49"/>
      <c r="C235" s="49"/>
      <c r="D235" s="49"/>
      <c r="E235" s="78"/>
      <c r="F235" s="78"/>
      <c r="G235" s="51"/>
      <c r="H235" s="79"/>
      <c r="I235" s="80"/>
      <c r="J235" s="41" t="e">
        <f t="shared" si="5"/>
        <v>#DIV/0!</v>
      </c>
      <c r="K235" s="50"/>
      <c r="L235" s="50"/>
      <c r="M235" s="49"/>
    </row>
    <row r="236" spans="1:13">
      <c r="A236" s="32">
        <v>220</v>
      </c>
      <c r="B236" s="49"/>
      <c r="C236" s="49"/>
      <c r="D236" s="49"/>
      <c r="E236" s="78"/>
      <c r="F236" s="78"/>
      <c r="G236" s="51"/>
      <c r="H236" s="79"/>
      <c r="I236" s="80"/>
      <c r="J236" s="41" t="e">
        <f t="shared" si="5"/>
        <v>#DIV/0!</v>
      </c>
      <c r="K236" s="50"/>
      <c r="L236" s="50"/>
      <c r="M236" s="49"/>
    </row>
    <row r="237" spans="1:13">
      <c r="A237" s="32">
        <v>221</v>
      </c>
      <c r="B237" s="49"/>
      <c r="C237" s="49"/>
      <c r="D237" s="49"/>
      <c r="E237" s="78"/>
      <c r="F237" s="78"/>
      <c r="G237" s="51"/>
      <c r="H237" s="79"/>
      <c r="I237" s="80"/>
      <c r="J237" s="41" t="e">
        <f t="shared" si="5"/>
        <v>#DIV/0!</v>
      </c>
      <c r="K237" s="50"/>
      <c r="L237" s="50"/>
      <c r="M237" s="49"/>
    </row>
    <row r="238" spans="1:13">
      <c r="A238" s="32">
        <v>222</v>
      </c>
      <c r="B238" s="49"/>
      <c r="C238" s="49"/>
      <c r="D238" s="49"/>
      <c r="E238" s="78"/>
      <c r="F238" s="78"/>
      <c r="G238" s="51"/>
      <c r="H238" s="79"/>
      <c r="I238" s="80"/>
      <c r="J238" s="67" t="e">
        <f t="shared" si="5"/>
        <v>#DIV/0!</v>
      </c>
      <c r="K238" s="50"/>
      <c r="L238" s="50"/>
      <c r="M238" s="49"/>
    </row>
    <row r="239" spans="1:13">
      <c r="A239" s="32">
        <v>223</v>
      </c>
      <c r="B239" s="49"/>
      <c r="C239" s="49"/>
      <c r="D239" s="49"/>
      <c r="E239" s="78"/>
      <c r="F239" s="78"/>
      <c r="G239" s="51"/>
      <c r="H239" s="79"/>
      <c r="I239" s="80"/>
      <c r="J239" s="67" t="e">
        <f t="shared" si="5"/>
        <v>#DIV/0!</v>
      </c>
      <c r="K239" s="50"/>
      <c r="L239" s="50"/>
      <c r="M239" s="49"/>
    </row>
    <row r="240" spans="1:13">
      <c r="A240" s="32">
        <v>224</v>
      </c>
      <c r="B240" s="49"/>
      <c r="C240" s="49"/>
      <c r="D240" s="49"/>
      <c r="E240" s="78"/>
      <c r="F240" s="78"/>
      <c r="G240" s="51"/>
      <c r="H240" s="79"/>
      <c r="I240" s="80"/>
      <c r="J240" s="41" t="e">
        <f t="shared" si="5"/>
        <v>#DIV/0!</v>
      </c>
      <c r="K240" s="50"/>
      <c r="L240" s="50"/>
      <c r="M240" s="49"/>
    </row>
    <row r="241" spans="1:13">
      <c r="A241" s="32">
        <v>225</v>
      </c>
      <c r="B241" s="49"/>
      <c r="C241" s="49"/>
      <c r="D241" s="49"/>
      <c r="E241" s="78"/>
      <c r="F241" s="78"/>
      <c r="G241" s="51"/>
      <c r="H241" s="79"/>
      <c r="I241" s="80"/>
      <c r="J241" s="67" t="e">
        <f t="shared" si="5"/>
        <v>#DIV/0!</v>
      </c>
      <c r="K241" s="50"/>
      <c r="L241" s="50"/>
      <c r="M241" s="49"/>
    </row>
    <row r="242" spans="1:13">
      <c r="A242" s="73">
        <v>226</v>
      </c>
      <c r="B242" s="49"/>
      <c r="C242" s="49"/>
      <c r="D242" s="49"/>
      <c r="E242" s="78"/>
      <c r="F242" s="78"/>
      <c r="G242" s="51"/>
      <c r="H242" s="79"/>
      <c r="I242" s="80"/>
      <c r="J242" s="67" t="e">
        <f t="shared" si="5"/>
        <v>#DIV/0!</v>
      </c>
      <c r="K242" s="50"/>
      <c r="L242" s="50"/>
      <c r="M242" s="49"/>
    </row>
    <row r="243" spans="1:13">
      <c r="A243" s="73">
        <v>227</v>
      </c>
      <c r="B243" s="49"/>
      <c r="C243" s="49"/>
      <c r="D243" s="49"/>
      <c r="E243" s="78"/>
      <c r="F243" s="78"/>
      <c r="G243" s="51"/>
      <c r="H243" s="79"/>
      <c r="I243" s="80"/>
      <c r="J243" s="41" t="e">
        <f t="shared" si="5"/>
        <v>#DIV/0!</v>
      </c>
      <c r="K243" s="50"/>
      <c r="L243" s="50"/>
      <c r="M243" s="49"/>
    </row>
    <row r="244" spans="1:13">
      <c r="A244" s="32">
        <v>228</v>
      </c>
      <c r="B244" s="49"/>
      <c r="C244" s="49"/>
      <c r="D244" s="49"/>
      <c r="E244" s="78"/>
      <c r="F244" s="78"/>
      <c r="G244" s="51"/>
      <c r="H244" s="79"/>
      <c r="I244" s="80"/>
      <c r="J244" s="41" t="e">
        <f t="shared" si="5"/>
        <v>#DIV/0!</v>
      </c>
      <c r="K244" s="50"/>
      <c r="L244" s="50"/>
      <c r="M244" s="49"/>
    </row>
    <row r="245" spans="1:13">
      <c r="A245" s="32">
        <v>229</v>
      </c>
      <c r="B245" s="49"/>
      <c r="C245" s="49"/>
      <c r="D245" s="49"/>
      <c r="E245" s="78"/>
      <c r="F245" s="78"/>
      <c r="G245" s="51"/>
      <c r="H245" s="79"/>
      <c r="I245" s="80"/>
      <c r="J245" s="41" t="e">
        <f t="shared" ref="J245:J308" si="6">H245/I245</f>
        <v>#DIV/0!</v>
      </c>
      <c r="K245" s="50"/>
      <c r="L245" s="50"/>
      <c r="M245" s="49"/>
    </row>
    <row r="246" spans="1:13">
      <c r="A246" s="32">
        <v>230</v>
      </c>
      <c r="B246" s="49"/>
      <c r="C246" s="49"/>
      <c r="D246" s="49"/>
      <c r="E246" s="78"/>
      <c r="F246" s="78"/>
      <c r="G246" s="51"/>
      <c r="H246" s="79"/>
      <c r="I246" s="80"/>
      <c r="J246" s="41" t="e">
        <f t="shared" si="6"/>
        <v>#DIV/0!</v>
      </c>
      <c r="K246" s="50"/>
      <c r="L246" s="50"/>
      <c r="M246" s="49"/>
    </row>
    <row r="247" spans="1:13">
      <c r="A247" s="32">
        <v>231</v>
      </c>
      <c r="B247" s="49"/>
      <c r="C247" s="49"/>
      <c r="D247" s="49"/>
      <c r="E247" s="78"/>
      <c r="F247" s="78"/>
      <c r="G247" s="51"/>
      <c r="H247" s="79"/>
      <c r="I247" s="80"/>
      <c r="J247" s="67" t="e">
        <f t="shared" si="6"/>
        <v>#DIV/0!</v>
      </c>
      <c r="K247" s="50"/>
      <c r="L247" s="50"/>
      <c r="M247" s="49"/>
    </row>
    <row r="248" spans="1:13">
      <c r="A248" s="32">
        <v>232</v>
      </c>
      <c r="B248" s="49"/>
      <c r="C248" s="49"/>
      <c r="D248" s="49"/>
      <c r="E248" s="78"/>
      <c r="F248" s="78"/>
      <c r="G248" s="51"/>
      <c r="H248" s="79"/>
      <c r="I248" s="80"/>
      <c r="J248" s="67" t="e">
        <f t="shared" si="6"/>
        <v>#DIV/0!</v>
      </c>
      <c r="K248" s="50"/>
      <c r="L248" s="50"/>
      <c r="M248" s="49"/>
    </row>
    <row r="249" spans="1:13">
      <c r="A249" s="32">
        <v>233</v>
      </c>
      <c r="B249" s="49"/>
      <c r="C249" s="49"/>
      <c r="D249" s="49"/>
      <c r="E249" s="78"/>
      <c r="F249" s="78"/>
      <c r="G249" s="51"/>
      <c r="H249" s="79"/>
      <c r="I249" s="80"/>
      <c r="J249" s="41" t="e">
        <f t="shared" si="6"/>
        <v>#DIV/0!</v>
      </c>
      <c r="K249" s="50"/>
      <c r="L249" s="50"/>
      <c r="M249" s="49"/>
    </row>
    <row r="250" spans="1:13">
      <c r="A250" s="32">
        <v>234</v>
      </c>
      <c r="B250" s="49"/>
      <c r="C250" s="49"/>
      <c r="D250" s="49"/>
      <c r="E250" s="78"/>
      <c r="F250" s="78"/>
      <c r="G250" s="51"/>
      <c r="H250" s="79"/>
      <c r="I250" s="80"/>
      <c r="J250" s="67" t="e">
        <f t="shared" si="6"/>
        <v>#DIV/0!</v>
      </c>
      <c r="K250" s="50"/>
      <c r="L250" s="50"/>
      <c r="M250" s="49"/>
    </row>
    <row r="251" spans="1:13">
      <c r="A251" s="32">
        <v>235</v>
      </c>
      <c r="B251" s="49"/>
      <c r="C251" s="49"/>
      <c r="D251" s="49"/>
      <c r="E251" s="78"/>
      <c r="F251" s="78"/>
      <c r="G251" s="51"/>
      <c r="H251" s="79"/>
      <c r="I251" s="80"/>
      <c r="J251" s="67" t="e">
        <f t="shared" si="6"/>
        <v>#DIV/0!</v>
      </c>
      <c r="K251" s="50"/>
      <c r="L251" s="50"/>
      <c r="M251" s="49"/>
    </row>
    <row r="252" spans="1:13">
      <c r="A252" s="73">
        <v>236</v>
      </c>
      <c r="B252" s="49"/>
      <c r="C252" s="49"/>
      <c r="D252" s="49"/>
      <c r="E252" s="78"/>
      <c r="F252" s="78"/>
      <c r="G252" s="51"/>
      <c r="H252" s="79"/>
      <c r="I252" s="80"/>
      <c r="J252" s="41" t="e">
        <f t="shared" si="6"/>
        <v>#DIV/0!</v>
      </c>
      <c r="K252" s="50"/>
      <c r="L252" s="50"/>
      <c r="M252" s="49"/>
    </row>
    <row r="253" spans="1:13">
      <c r="A253" s="73">
        <v>237</v>
      </c>
      <c r="B253" s="49"/>
      <c r="C253" s="49"/>
      <c r="D253" s="49"/>
      <c r="E253" s="78"/>
      <c r="F253" s="78"/>
      <c r="G253" s="51"/>
      <c r="H253" s="79"/>
      <c r="I253" s="80"/>
      <c r="J253" s="41" t="e">
        <f t="shared" si="6"/>
        <v>#DIV/0!</v>
      </c>
      <c r="K253" s="50"/>
      <c r="L253" s="50"/>
      <c r="M253" s="49"/>
    </row>
    <row r="254" spans="1:13">
      <c r="A254" s="32">
        <v>238</v>
      </c>
      <c r="B254" s="49"/>
      <c r="C254" s="49"/>
      <c r="D254" s="49"/>
      <c r="E254" s="78"/>
      <c r="F254" s="78"/>
      <c r="G254" s="51"/>
      <c r="H254" s="79"/>
      <c r="I254" s="80"/>
      <c r="J254" s="41" t="e">
        <f t="shared" si="6"/>
        <v>#DIV/0!</v>
      </c>
      <c r="K254" s="50"/>
      <c r="L254" s="50"/>
      <c r="M254" s="49"/>
    </row>
    <row r="255" spans="1:13">
      <c r="A255" s="32">
        <v>239</v>
      </c>
      <c r="B255" s="49"/>
      <c r="C255" s="49"/>
      <c r="D255" s="49"/>
      <c r="E255" s="78"/>
      <c r="F255" s="78"/>
      <c r="G255" s="51"/>
      <c r="H255" s="79"/>
      <c r="I255" s="80"/>
      <c r="J255" s="41" t="e">
        <f t="shared" si="6"/>
        <v>#DIV/0!</v>
      </c>
      <c r="K255" s="50"/>
      <c r="L255" s="50"/>
      <c r="M255" s="49"/>
    </row>
    <row r="256" spans="1:13">
      <c r="A256" s="32">
        <v>240</v>
      </c>
      <c r="B256" s="49"/>
      <c r="C256" s="49"/>
      <c r="D256" s="49"/>
      <c r="E256" s="78"/>
      <c r="F256" s="78"/>
      <c r="G256" s="51"/>
      <c r="H256" s="79"/>
      <c r="I256" s="80"/>
      <c r="J256" s="67" t="e">
        <f t="shared" si="6"/>
        <v>#DIV/0!</v>
      </c>
      <c r="K256" s="50"/>
      <c r="L256" s="50"/>
      <c r="M256" s="49"/>
    </row>
    <row r="257" spans="1:13">
      <c r="A257" s="32">
        <v>241</v>
      </c>
      <c r="B257" s="49"/>
      <c r="C257" s="49"/>
      <c r="D257" s="49"/>
      <c r="E257" s="78"/>
      <c r="F257" s="78"/>
      <c r="G257" s="51"/>
      <c r="H257" s="79"/>
      <c r="I257" s="80"/>
      <c r="J257" s="67" t="e">
        <f t="shared" si="6"/>
        <v>#DIV/0!</v>
      </c>
      <c r="K257" s="50"/>
      <c r="L257" s="50"/>
      <c r="M257" s="49"/>
    </row>
    <row r="258" spans="1:13">
      <c r="A258" s="32">
        <v>242</v>
      </c>
      <c r="B258" s="49"/>
      <c r="C258" s="49"/>
      <c r="D258" s="49"/>
      <c r="E258" s="78"/>
      <c r="F258" s="78"/>
      <c r="G258" s="51"/>
      <c r="H258" s="79"/>
      <c r="I258" s="80"/>
      <c r="J258" s="41" t="e">
        <f t="shared" si="6"/>
        <v>#DIV/0!</v>
      </c>
      <c r="K258" s="50"/>
      <c r="L258" s="50"/>
      <c r="M258" s="49"/>
    </row>
    <row r="259" spans="1:13">
      <c r="A259" s="32">
        <v>243</v>
      </c>
      <c r="B259" s="49"/>
      <c r="C259" s="49"/>
      <c r="D259" s="49"/>
      <c r="E259" s="78"/>
      <c r="F259" s="78"/>
      <c r="G259" s="51"/>
      <c r="H259" s="79"/>
      <c r="I259" s="80"/>
      <c r="J259" s="67" t="e">
        <f t="shared" si="6"/>
        <v>#DIV/0!</v>
      </c>
      <c r="K259" s="50"/>
      <c r="L259" s="50"/>
      <c r="M259" s="49"/>
    </row>
    <row r="260" spans="1:13">
      <c r="A260" s="32">
        <v>244</v>
      </c>
      <c r="B260" s="49"/>
      <c r="C260" s="49"/>
      <c r="D260" s="49"/>
      <c r="E260" s="78"/>
      <c r="F260" s="78"/>
      <c r="G260" s="51"/>
      <c r="H260" s="79"/>
      <c r="I260" s="80"/>
      <c r="J260" s="67" t="e">
        <f t="shared" si="6"/>
        <v>#DIV/0!</v>
      </c>
      <c r="K260" s="50"/>
      <c r="L260" s="50"/>
      <c r="M260" s="49"/>
    </row>
    <row r="261" spans="1:13">
      <c r="A261" s="32">
        <v>245</v>
      </c>
      <c r="B261" s="49"/>
      <c r="C261" s="49"/>
      <c r="D261" s="49"/>
      <c r="E261" s="78"/>
      <c r="F261" s="78"/>
      <c r="G261" s="51"/>
      <c r="H261" s="79"/>
      <c r="I261" s="80"/>
      <c r="J261" s="41" t="e">
        <f t="shared" si="6"/>
        <v>#DIV/0!</v>
      </c>
      <c r="K261" s="50"/>
      <c r="L261" s="50"/>
      <c r="M261" s="49"/>
    </row>
    <row r="262" spans="1:13">
      <c r="A262" s="73">
        <v>246</v>
      </c>
      <c r="B262" s="49"/>
      <c r="C262" s="49"/>
      <c r="D262" s="49"/>
      <c r="E262" s="78"/>
      <c r="F262" s="78"/>
      <c r="G262" s="51"/>
      <c r="H262" s="79"/>
      <c r="I262" s="80"/>
      <c r="J262" s="41" t="e">
        <f t="shared" si="6"/>
        <v>#DIV/0!</v>
      </c>
      <c r="K262" s="50"/>
      <c r="L262" s="50"/>
      <c r="M262" s="49"/>
    </row>
    <row r="263" spans="1:13">
      <c r="A263" s="73">
        <v>247</v>
      </c>
      <c r="B263" s="49"/>
      <c r="C263" s="49"/>
      <c r="D263" s="49"/>
      <c r="E263" s="78"/>
      <c r="F263" s="78"/>
      <c r="G263" s="51"/>
      <c r="H263" s="79"/>
      <c r="I263" s="80"/>
      <c r="J263" s="41" t="e">
        <f t="shared" si="6"/>
        <v>#DIV/0!</v>
      </c>
      <c r="K263" s="50"/>
      <c r="L263" s="50"/>
      <c r="M263" s="49"/>
    </row>
    <row r="264" spans="1:13">
      <c r="A264" s="32">
        <v>248</v>
      </c>
      <c r="B264" s="49"/>
      <c r="C264" s="49"/>
      <c r="D264" s="49"/>
      <c r="E264" s="78"/>
      <c r="F264" s="78"/>
      <c r="G264" s="51"/>
      <c r="H264" s="79"/>
      <c r="I264" s="80"/>
      <c r="J264" s="41" t="e">
        <f t="shared" si="6"/>
        <v>#DIV/0!</v>
      </c>
      <c r="K264" s="50"/>
      <c r="L264" s="50"/>
      <c r="M264" s="49"/>
    </row>
    <row r="265" spans="1:13">
      <c r="A265" s="32">
        <v>249</v>
      </c>
      <c r="B265" s="49"/>
      <c r="C265" s="49"/>
      <c r="D265" s="49"/>
      <c r="E265" s="78"/>
      <c r="F265" s="78"/>
      <c r="G265" s="51"/>
      <c r="H265" s="79"/>
      <c r="I265" s="80"/>
      <c r="J265" s="67" t="e">
        <f t="shared" si="6"/>
        <v>#DIV/0!</v>
      </c>
      <c r="K265" s="50"/>
      <c r="L265" s="50"/>
      <c r="M265" s="49"/>
    </row>
    <row r="266" spans="1:13">
      <c r="A266" s="32">
        <v>250</v>
      </c>
      <c r="B266" s="49"/>
      <c r="C266" s="49"/>
      <c r="D266" s="49"/>
      <c r="E266" s="78"/>
      <c r="F266" s="78"/>
      <c r="G266" s="51"/>
      <c r="H266" s="79"/>
      <c r="I266" s="80"/>
      <c r="J266" s="67" t="e">
        <f t="shared" si="6"/>
        <v>#DIV/0!</v>
      </c>
      <c r="K266" s="50"/>
      <c r="L266" s="50"/>
      <c r="M266" s="49"/>
    </row>
    <row r="267" spans="1:13">
      <c r="A267" s="32">
        <v>251</v>
      </c>
      <c r="B267" s="49"/>
      <c r="C267" s="49"/>
      <c r="D267" s="49"/>
      <c r="E267" s="78"/>
      <c r="F267" s="78"/>
      <c r="G267" s="51"/>
      <c r="H267" s="79"/>
      <c r="I267" s="80"/>
      <c r="J267" s="41" t="e">
        <f t="shared" si="6"/>
        <v>#DIV/0!</v>
      </c>
      <c r="K267" s="50"/>
      <c r="L267" s="50"/>
      <c r="M267" s="49"/>
    </row>
    <row r="268" spans="1:13">
      <c r="A268" s="32">
        <v>252</v>
      </c>
      <c r="B268" s="49"/>
      <c r="C268" s="49"/>
      <c r="D268" s="49"/>
      <c r="E268" s="78"/>
      <c r="F268" s="78"/>
      <c r="G268" s="51"/>
      <c r="H268" s="79"/>
      <c r="I268" s="80"/>
      <c r="J268" s="67" t="e">
        <f t="shared" si="6"/>
        <v>#DIV/0!</v>
      </c>
      <c r="K268" s="50"/>
      <c r="L268" s="50"/>
      <c r="M268" s="49"/>
    </row>
    <row r="269" spans="1:13">
      <c r="A269" s="32">
        <v>253</v>
      </c>
      <c r="B269" s="49"/>
      <c r="C269" s="49"/>
      <c r="D269" s="49"/>
      <c r="E269" s="78"/>
      <c r="F269" s="78"/>
      <c r="G269" s="51"/>
      <c r="H269" s="79"/>
      <c r="I269" s="80"/>
      <c r="J269" s="67" t="e">
        <f t="shared" si="6"/>
        <v>#DIV/0!</v>
      </c>
      <c r="K269" s="50"/>
      <c r="L269" s="50"/>
      <c r="M269" s="49"/>
    </row>
    <row r="270" spans="1:13">
      <c r="A270" s="32">
        <v>254</v>
      </c>
      <c r="B270" s="49"/>
      <c r="C270" s="49"/>
      <c r="D270" s="49"/>
      <c r="E270" s="78"/>
      <c r="F270" s="78"/>
      <c r="G270" s="51"/>
      <c r="H270" s="79"/>
      <c r="I270" s="80"/>
      <c r="J270" s="41" t="e">
        <f t="shared" si="6"/>
        <v>#DIV/0!</v>
      </c>
      <c r="K270" s="50"/>
      <c r="L270" s="50"/>
      <c r="M270" s="49"/>
    </row>
    <row r="271" spans="1:13">
      <c r="A271" s="32">
        <v>255</v>
      </c>
      <c r="B271" s="49"/>
      <c r="C271" s="49"/>
      <c r="D271" s="49"/>
      <c r="E271" s="78"/>
      <c r="F271" s="78"/>
      <c r="G271" s="51"/>
      <c r="H271" s="79"/>
      <c r="I271" s="80"/>
      <c r="J271" s="41" t="e">
        <f t="shared" si="6"/>
        <v>#DIV/0!</v>
      </c>
      <c r="K271" s="50"/>
      <c r="L271" s="50"/>
      <c r="M271" s="49"/>
    </row>
    <row r="272" spans="1:13">
      <c r="A272" s="73">
        <v>256</v>
      </c>
      <c r="B272" s="49"/>
      <c r="C272" s="49"/>
      <c r="D272" s="49"/>
      <c r="E272" s="78"/>
      <c r="F272" s="78"/>
      <c r="G272" s="51"/>
      <c r="H272" s="79"/>
      <c r="I272" s="80"/>
      <c r="J272" s="41" t="e">
        <f t="shared" si="6"/>
        <v>#DIV/0!</v>
      </c>
      <c r="K272" s="50"/>
      <c r="L272" s="50"/>
      <c r="M272" s="49"/>
    </row>
    <row r="273" spans="1:13">
      <c r="A273" s="73">
        <v>257</v>
      </c>
      <c r="B273" s="49"/>
      <c r="C273" s="49"/>
      <c r="D273" s="49"/>
      <c r="E273" s="78"/>
      <c r="F273" s="78"/>
      <c r="G273" s="51"/>
      <c r="H273" s="79"/>
      <c r="I273" s="80"/>
      <c r="J273" s="41" t="e">
        <f t="shared" si="6"/>
        <v>#DIV/0!</v>
      </c>
      <c r="K273" s="50"/>
      <c r="L273" s="50"/>
      <c r="M273" s="49"/>
    </row>
    <row r="274" spans="1:13">
      <c r="A274" s="32">
        <v>258</v>
      </c>
      <c r="B274" s="49"/>
      <c r="C274" s="49"/>
      <c r="D274" s="49"/>
      <c r="E274" s="78"/>
      <c r="F274" s="78"/>
      <c r="G274" s="51"/>
      <c r="H274" s="79"/>
      <c r="I274" s="80"/>
      <c r="J274" s="67" t="e">
        <f t="shared" si="6"/>
        <v>#DIV/0!</v>
      </c>
      <c r="K274" s="50"/>
      <c r="L274" s="50"/>
      <c r="M274" s="49"/>
    </row>
    <row r="275" spans="1:13">
      <c r="A275" s="32">
        <v>259</v>
      </c>
      <c r="B275" s="49"/>
      <c r="C275" s="49"/>
      <c r="D275" s="49"/>
      <c r="E275" s="78"/>
      <c r="F275" s="78"/>
      <c r="G275" s="51"/>
      <c r="H275" s="79"/>
      <c r="I275" s="80"/>
      <c r="J275" s="67" t="e">
        <f t="shared" si="6"/>
        <v>#DIV/0!</v>
      </c>
      <c r="K275" s="50"/>
      <c r="L275" s="50"/>
      <c r="M275" s="49"/>
    </row>
    <row r="276" spans="1:13">
      <c r="A276" s="32">
        <v>260</v>
      </c>
      <c r="B276" s="49"/>
      <c r="C276" s="49"/>
      <c r="D276" s="49"/>
      <c r="E276" s="78"/>
      <c r="F276" s="78"/>
      <c r="G276" s="51"/>
      <c r="H276" s="79"/>
      <c r="I276" s="80"/>
      <c r="J276" s="41" t="e">
        <f t="shared" si="6"/>
        <v>#DIV/0!</v>
      </c>
      <c r="K276" s="50"/>
      <c r="L276" s="50"/>
      <c r="M276" s="49"/>
    </row>
    <row r="277" spans="1:13">
      <c r="A277" s="32">
        <v>261</v>
      </c>
      <c r="B277" s="49"/>
      <c r="C277" s="49"/>
      <c r="D277" s="49"/>
      <c r="E277" s="78"/>
      <c r="F277" s="78"/>
      <c r="G277" s="51"/>
      <c r="H277" s="79"/>
      <c r="I277" s="80"/>
      <c r="J277" s="67" t="e">
        <f t="shared" si="6"/>
        <v>#DIV/0!</v>
      </c>
      <c r="K277" s="50"/>
      <c r="L277" s="50"/>
      <c r="M277" s="49"/>
    </row>
    <row r="278" spans="1:13">
      <c r="A278" s="32">
        <v>262</v>
      </c>
      <c r="B278" s="49"/>
      <c r="C278" s="49"/>
      <c r="D278" s="49"/>
      <c r="E278" s="78"/>
      <c r="F278" s="78"/>
      <c r="G278" s="51"/>
      <c r="H278" s="79"/>
      <c r="I278" s="80"/>
      <c r="J278" s="67" t="e">
        <f t="shared" si="6"/>
        <v>#DIV/0!</v>
      </c>
      <c r="K278" s="50"/>
      <c r="L278" s="50"/>
      <c r="M278" s="49"/>
    </row>
    <row r="279" spans="1:13">
      <c r="A279" s="32">
        <v>263</v>
      </c>
      <c r="B279" s="49"/>
      <c r="C279" s="49"/>
      <c r="D279" s="49"/>
      <c r="E279" s="78"/>
      <c r="F279" s="78"/>
      <c r="G279" s="51"/>
      <c r="H279" s="79"/>
      <c r="I279" s="80"/>
      <c r="J279" s="41" t="e">
        <f t="shared" si="6"/>
        <v>#DIV/0!</v>
      </c>
      <c r="K279" s="50"/>
      <c r="L279" s="50"/>
      <c r="M279" s="49"/>
    </row>
    <row r="280" spans="1:13">
      <c r="A280" s="32">
        <v>264</v>
      </c>
      <c r="B280" s="49"/>
      <c r="C280" s="49"/>
      <c r="D280" s="49"/>
      <c r="E280" s="78"/>
      <c r="F280" s="78"/>
      <c r="G280" s="51"/>
      <c r="H280" s="79"/>
      <c r="I280" s="80"/>
      <c r="J280" s="41" t="e">
        <f t="shared" si="6"/>
        <v>#DIV/0!</v>
      </c>
      <c r="K280" s="50"/>
      <c r="L280" s="50"/>
      <c r="M280" s="49"/>
    </row>
    <row r="281" spans="1:13">
      <c r="A281" s="32">
        <v>265</v>
      </c>
      <c r="B281" s="49"/>
      <c r="C281" s="49"/>
      <c r="D281" s="49"/>
      <c r="E281" s="78"/>
      <c r="F281" s="78"/>
      <c r="G281" s="51"/>
      <c r="H281" s="79"/>
      <c r="I281" s="80"/>
      <c r="J281" s="41" t="e">
        <f t="shared" si="6"/>
        <v>#DIV/0!</v>
      </c>
      <c r="K281" s="50"/>
      <c r="L281" s="50"/>
      <c r="M281" s="49"/>
    </row>
    <row r="282" spans="1:13">
      <c r="A282" s="73">
        <v>266</v>
      </c>
      <c r="B282" s="49"/>
      <c r="C282" s="49"/>
      <c r="D282" s="49"/>
      <c r="E282" s="78"/>
      <c r="F282" s="78"/>
      <c r="G282" s="51"/>
      <c r="H282" s="79"/>
      <c r="I282" s="80"/>
      <c r="J282" s="41" t="e">
        <f t="shared" si="6"/>
        <v>#DIV/0!</v>
      </c>
      <c r="K282" s="50"/>
      <c r="L282" s="50"/>
      <c r="M282" s="49"/>
    </row>
    <row r="283" spans="1:13">
      <c r="A283" s="73">
        <v>267</v>
      </c>
      <c r="B283" s="49"/>
      <c r="C283" s="49"/>
      <c r="D283" s="49"/>
      <c r="E283" s="78"/>
      <c r="F283" s="78"/>
      <c r="G283" s="51"/>
      <c r="H283" s="79"/>
      <c r="I283" s="80"/>
      <c r="J283" s="67" t="e">
        <f t="shared" si="6"/>
        <v>#DIV/0!</v>
      </c>
      <c r="K283" s="50"/>
      <c r="L283" s="50"/>
      <c r="M283" s="49"/>
    </row>
    <row r="284" spans="1:13">
      <c r="A284" s="32">
        <v>268</v>
      </c>
      <c r="B284" s="49"/>
      <c r="C284" s="49"/>
      <c r="D284" s="49"/>
      <c r="E284" s="78"/>
      <c r="F284" s="78"/>
      <c r="G284" s="51"/>
      <c r="H284" s="79"/>
      <c r="I284" s="80"/>
      <c r="J284" s="67" t="e">
        <f t="shared" si="6"/>
        <v>#DIV/0!</v>
      </c>
      <c r="K284" s="50"/>
      <c r="L284" s="50"/>
      <c r="M284" s="49"/>
    </row>
    <row r="285" spans="1:13">
      <c r="A285" s="32">
        <v>269</v>
      </c>
      <c r="B285" s="49"/>
      <c r="C285" s="49"/>
      <c r="D285" s="49"/>
      <c r="E285" s="78"/>
      <c r="F285" s="78"/>
      <c r="G285" s="51"/>
      <c r="H285" s="79"/>
      <c r="I285" s="80"/>
      <c r="J285" s="41" t="e">
        <f t="shared" si="6"/>
        <v>#DIV/0!</v>
      </c>
      <c r="K285" s="50"/>
      <c r="L285" s="50"/>
      <c r="M285" s="49"/>
    </row>
    <row r="286" spans="1:13">
      <c r="A286" s="32">
        <v>270</v>
      </c>
      <c r="B286" s="49"/>
      <c r="C286" s="49"/>
      <c r="D286" s="49"/>
      <c r="E286" s="78"/>
      <c r="F286" s="78"/>
      <c r="G286" s="51"/>
      <c r="H286" s="79"/>
      <c r="I286" s="80"/>
      <c r="J286" s="67" t="e">
        <f t="shared" si="6"/>
        <v>#DIV/0!</v>
      </c>
      <c r="K286" s="50"/>
      <c r="L286" s="50"/>
      <c r="M286" s="49"/>
    </row>
    <row r="287" spans="1:13">
      <c r="A287" s="32">
        <v>271</v>
      </c>
      <c r="B287" s="49"/>
      <c r="C287" s="49"/>
      <c r="D287" s="49"/>
      <c r="E287" s="78"/>
      <c r="F287" s="78"/>
      <c r="G287" s="51"/>
      <c r="H287" s="79"/>
      <c r="I287" s="80"/>
      <c r="J287" s="67" t="e">
        <f t="shared" si="6"/>
        <v>#DIV/0!</v>
      </c>
      <c r="K287" s="50"/>
      <c r="L287" s="50"/>
      <c r="M287" s="49"/>
    </row>
    <row r="288" spans="1:13">
      <c r="A288" s="32">
        <v>272</v>
      </c>
      <c r="B288" s="49"/>
      <c r="C288" s="49"/>
      <c r="D288" s="49"/>
      <c r="E288" s="78"/>
      <c r="F288" s="78"/>
      <c r="G288" s="51"/>
      <c r="H288" s="79"/>
      <c r="I288" s="80"/>
      <c r="J288" s="41" t="e">
        <f t="shared" si="6"/>
        <v>#DIV/0!</v>
      </c>
      <c r="K288" s="50"/>
      <c r="L288" s="50"/>
      <c r="M288" s="49"/>
    </row>
    <row r="289" spans="1:13">
      <c r="A289" s="32">
        <v>273</v>
      </c>
      <c r="B289" s="49"/>
      <c r="C289" s="49"/>
      <c r="D289" s="49"/>
      <c r="E289" s="78"/>
      <c r="F289" s="78"/>
      <c r="G289" s="51"/>
      <c r="H289" s="79"/>
      <c r="I289" s="80"/>
      <c r="J289" s="41" t="e">
        <f t="shared" si="6"/>
        <v>#DIV/0!</v>
      </c>
      <c r="K289" s="50"/>
      <c r="L289" s="50"/>
      <c r="M289" s="49"/>
    </row>
    <row r="290" spans="1:13">
      <c r="A290" s="32">
        <v>274</v>
      </c>
      <c r="B290" s="49"/>
      <c r="C290" s="49"/>
      <c r="D290" s="49"/>
      <c r="E290" s="78"/>
      <c r="F290" s="78"/>
      <c r="G290" s="51"/>
      <c r="H290" s="79"/>
      <c r="I290" s="80"/>
      <c r="J290" s="41" t="e">
        <f t="shared" si="6"/>
        <v>#DIV/0!</v>
      </c>
      <c r="K290" s="50"/>
      <c r="L290" s="50"/>
      <c r="M290" s="49"/>
    </row>
    <row r="291" spans="1:13">
      <c r="A291" s="32">
        <v>275</v>
      </c>
      <c r="B291" s="49"/>
      <c r="C291" s="49"/>
      <c r="D291" s="49"/>
      <c r="E291" s="78"/>
      <c r="F291" s="78"/>
      <c r="G291" s="51"/>
      <c r="H291" s="79"/>
      <c r="I291" s="80"/>
      <c r="J291" s="41" t="e">
        <f t="shared" si="6"/>
        <v>#DIV/0!</v>
      </c>
      <c r="K291" s="50"/>
      <c r="L291" s="50"/>
      <c r="M291" s="49"/>
    </row>
    <row r="292" spans="1:13">
      <c r="A292" s="73">
        <v>276</v>
      </c>
      <c r="B292" s="49"/>
      <c r="C292" s="49"/>
      <c r="D292" s="49"/>
      <c r="E292" s="78"/>
      <c r="F292" s="78"/>
      <c r="G292" s="51"/>
      <c r="H292" s="79"/>
      <c r="I292" s="80"/>
      <c r="J292" s="67" t="e">
        <f t="shared" si="6"/>
        <v>#DIV/0!</v>
      </c>
      <c r="K292" s="50"/>
      <c r="L292" s="50"/>
      <c r="M292" s="49"/>
    </row>
    <row r="293" spans="1:13">
      <c r="A293" s="73">
        <v>277</v>
      </c>
      <c r="B293" s="49"/>
      <c r="C293" s="49"/>
      <c r="D293" s="49"/>
      <c r="E293" s="78"/>
      <c r="F293" s="78"/>
      <c r="G293" s="51"/>
      <c r="H293" s="79"/>
      <c r="I293" s="80"/>
      <c r="J293" s="67" t="e">
        <f t="shared" si="6"/>
        <v>#DIV/0!</v>
      </c>
      <c r="K293" s="50"/>
      <c r="L293" s="50"/>
      <c r="M293" s="49"/>
    </row>
    <row r="294" spans="1:13">
      <c r="A294" s="32">
        <v>278</v>
      </c>
      <c r="B294" s="49"/>
      <c r="C294" s="49"/>
      <c r="D294" s="49"/>
      <c r="E294" s="78"/>
      <c r="F294" s="78"/>
      <c r="G294" s="51"/>
      <c r="H294" s="79"/>
      <c r="I294" s="80"/>
      <c r="J294" s="41" t="e">
        <f t="shared" si="6"/>
        <v>#DIV/0!</v>
      </c>
      <c r="K294" s="50"/>
      <c r="L294" s="50"/>
      <c r="M294" s="49"/>
    </row>
    <row r="295" spans="1:13">
      <c r="A295" s="32">
        <v>279</v>
      </c>
      <c r="B295" s="49"/>
      <c r="C295" s="49"/>
      <c r="D295" s="49"/>
      <c r="E295" s="78"/>
      <c r="F295" s="78"/>
      <c r="G295" s="51"/>
      <c r="H295" s="79"/>
      <c r="I295" s="80"/>
      <c r="J295" s="67" t="e">
        <f t="shared" si="6"/>
        <v>#DIV/0!</v>
      </c>
      <c r="K295" s="50"/>
      <c r="L295" s="50"/>
      <c r="M295" s="49"/>
    </row>
    <row r="296" spans="1:13">
      <c r="A296" s="32">
        <v>280</v>
      </c>
      <c r="B296" s="49"/>
      <c r="C296" s="49"/>
      <c r="D296" s="49"/>
      <c r="E296" s="78"/>
      <c r="F296" s="78"/>
      <c r="G296" s="51"/>
      <c r="H296" s="79"/>
      <c r="I296" s="80"/>
      <c r="J296" s="67" t="e">
        <f t="shared" si="6"/>
        <v>#DIV/0!</v>
      </c>
      <c r="K296" s="50"/>
      <c r="L296" s="50"/>
      <c r="M296" s="49"/>
    </row>
    <row r="297" spans="1:13">
      <c r="A297" s="32">
        <v>281</v>
      </c>
      <c r="B297" s="49"/>
      <c r="C297" s="49"/>
      <c r="D297" s="49"/>
      <c r="E297" s="78"/>
      <c r="F297" s="78"/>
      <c r="G297" s="51"/>
      <c r="H297" s="79"/>
      <c r="I297" s="80"/>
      <c r="J297" s="41" t="e">
        <f t="shared" si="6"/>
        <v>#DIV/0!</v>
      </c>
      <c r="K297" s="50"/>
      <c r="L297" s="50"/>
      <c r="M297" s="49"/>
    </row>
    <row r="298" spans="1:13">
      <c r="A298" s="32">
        <v>282</v>
      </c>
      <c r="B298" s="49"/>
      <c r="C298" s="49"/>
      <c r="D298" s="49"/>
      <c r="E298" s="78"/>
      <c r="F298" s="78"/>
      <c r="G298" s="51"/>
      <c r="H298" s="79"/>
      <c r="I298" s="80"/>
      <c r="J298" s="41" t="e">
        <f t="shared" si="6"/>
        <v>#DIV/0!</v>
      </c>
      <c r="K298" s="50"/>
      <c r="L298" s="50"/>
      <c r="M298" s="49"/>
    </row>
    <row r="299" spans="1:13">
      <c r="A299" s="32">
        <v>283</v>
      </c>
      <c r="B299" s="49"/>
      <c r="C299" s="49"/>
      <c r="D299" s="49"/>
      <c r="E299" s="78"/>
      <c r="F299" s="78"/>
      <c r="G299" s="51"/>
      <c r="H299" s="79"/>
      <c r="I299" s="80"/>
      <c r="J299" s="41" t="e">
        <f t="shared" si="6"/>
        <v>#DIV/0!</v>
      </c>
      <c r="K299" s="50"/>
      <c r="L299" s="50"/>
      <c r="M299" s="49"/>
    </row>
    <row r="300" spans="1:13">
      <c r="A300" s="32">
        <v>284</v>
      </c>
      <c r="B300" s="49"/>
      <c r="C300" s="49"/>
      <c r="D300" s="49"/>
      <c r="E300" s="78"/>
      <c r="F300" s="78"/>
      <c r="G300" s="51"/>
      <c r="H300" s="79"/>
      <c r="I300" s="80"/>
      <c r="J300" s="41" t="e">
        <f t="shared" si="6"/>
        <v>#DIV/0!</v>
      </c>
      <c r="K300" s="50"/>
      <c r="L300" s="50"/>
      <c r="M300" s="49"/>
    </row>
    <row r="301" spans="1:13">
      <c r="A301" s="32">
        <v>285</v>
      </c>
      <c r="B301" s="49"/>
      <c r="C301" s="49"/>
      <c r="D301" s="49"/>
      <c r="E301" s="78"/>
      <c r="F301" s="78"/>
      <c r="G301" s="51"/>
      <c r="H301" s="79"/>
      <c r="I301" s="80"/>
      <c r="J301" s="67" t="e">
        <f t="shared" si="6"/>
        <v>#DIV/0!</v>
      </c>
      <c r="K301" s="50"/>
      <c r="L301" s="50"/>
      <c r="M301" s="49"/>
    </row>
    <row r="302" spans="1:13">
      <c r="A302" s="73">
        <v>286</v>
      </c>
      <c r="B302" s="49"/>
      <c r="C302" s="49"/>
      <c r="D302" s="49"/>
      <c r="E302" s="78"/>
      <c r="F302" s="78"/>
      <c r="G302" s="51"/>
      <c r="H302" s="79"/>
      <c r="I302" s="80"/>
      <c r="J302" s="67" t="e">
        <f t="shared" si="6"/>
        <v>#DIV/0!</v>
      </c>
      <c r="K302" s="50"/>
      <c r="L302" s="50"/>
      <c r="M302" s="49"/>
    </row>
    <row r="303" spans="1:13">
      <c r="A303" s="73">
        <v>287</v>
      </c>
      <c r="B303" s="49"/>
      <c r="C303" s="49"/>
      <c r="D303" s="49"/>
      <c r="E303" s="78"/>
      <c r="F303" s="78"/>
      <c r="G303" s="51"/>
      <c r="H303" s="79"/>
      <c r="I303" s="80"/>
      <c r="J303" s="41" t="e">
        <f t="shared" si="6"/>
        <v>#DIV/0!</v>
      </c>
      <c r="K303" s="50"/>
      <c r="L303" s="50"/>
      <c r="M303" s="49"/>
    </row>
    <row r="304" spans="1:13">
      <c r="A304" s="32">
        <v>288</v>
      </c>
      <c r="B304" s="49"/>
      <c r="C304" s="49"/>
      <c r="D304" s="49"/>
      <c r="E304" s="78"/>
      <c r="F304" s="78"/>
      <c r="G304" s="51"/>
      <c r="H304" s="79"/>
      <c r="I304" s="80"/>
      <c r="J304" s="67" t="e">
        <f t="shared" si="6"/>
        <v>#DIV/0!</v>
      </c>
      <c r="K304" s="50"/>
      <c r="L304" s="50"/>
      <c r="M304" s="49"/>
    </row>
    <row r="305" spans="1:13">
      <c r="A305" s="32">
        <v>289</v>
      </c>
      <c r="B305" s="49"/>
      <c r="C305" s="49"/>
      <c r="D305" s="49"/>
      <c r="E305" s="78"/>
      <c r="F305" s="78"/>
      <c r="G305" s="51"/>
      <c r="H305" s="79"/>
      <c r="I305" s="80"/>
      <c r="J305" s="67" t="e">
        <f t="shared" si="6"/>
        <v>#DIV/0!</v>
      </c>
      <c r="K305" s="50"/>
      <c r="L305" s="50"/>
      <c r="M305" s="49"/>
    </row>
    <row r="306" spans="1:13">
      <c r="A306" s="32">
        <v>290</v>
      </c>
      <c r="B306" s="49"/>
      <c r="C306" s="49"/>
      <c r="D306" s="49"/>
      <c r="E306" s="78"/>
      <c r="F306" s="78"/>
      <c r="G306" s="51"/>
      <c r="H306" s="79"/>
      <c r="I306" s="80"/>
      <c r="J306" s="41" t="e">
        <f t="shared" si="6"/>
        <v>#DIV/0!</v>
      </c>
      <c r="K306" s="50"/>
      <c r="L306" s="50"/>
      <c r="M306" s="49"/>
    </row>
    <row r="307" spans="1:13">
      <c r="A307" s="32">
        <v>291</v>
      </c>
      <c r="B307" s="49"/>
      <c r="C307" s="49"/>
      <c r="D307" s="49"/>
      <c r="E307" s="78"/>
      <c r="F307" s="78"/>
      <c r="G307" s="51"/>
      <c r="H307" s="79"/>
      <c r="I307" s="80"/>
      <c r="J307" s="41" t="e">
        <f t="shared" si="6"/>
        <v>#DIV/0!</v>
      </c>
      <c r="K307" s="50"/>
      <c r="L307" s="50"/>
      <c r="M307" s="49"/>
    </row>
    <row r="308" spans="1:13">
      <c r="A308" s="32">
        <v>292</v>
      </c>
      <c r="B308" s="49"/>
      <c r="C308" s="49"/>
      <c r="D308" s="49"/>
      <c r="E308" s="78"/>
      <c r="F308" s="78"/>
      <c r="G308" s="51"/>
      <c r="H308" s="79"/>
      <c r="I308" s="80"/>
      <c r="J308" s="41" t="e">
        <f t="shared" si="6"/>
        <v>#DIV/0!</v>
      </c>
      <c r="K308" s="50"/>
      <c r="L308" s="50"/>
      <c r="M308" s="49"/>
    </row>
    <row r="309" spans="1:13">
      <c r="A309" s="32">
        <v>293</v>
      </c>
      <c r="B309" s="49"/>
      <c r="C309" s="49"/>
      <c r="D309" s="49"/>
      <c r="E309" s="78"/>
      <c r="F309" s="78"/>
      <c r="G309" s="51"/>
      <c r="H309" s="79"/>
      <c r="I309" s="80"/>
      <c r="J309" s="41" t="e">
        <f t="shared" ref="J309:J366" si="7">H309/I309</f>
        <v>#DIV/0!</v>
      </c>
      <c r="K309" s="50"/>
      <c r="L309" s="50"/>
      <c r="M309" s="49"/>
    </row>
    <row r="310" spans="1:13">
      <c r="A310" s="32">
        <v>294</v>
      </c>
      <c r="B310" s="49"/>
      <c r="C310" s="49"/>
      <c r="D310" s="49"/>
      <c r="E310" s="78"/>
      <c r="F310" s="78"/>
      <c r="G310" s="51"/>
      <c r="H310" s="79"/>
      <c r="I310" s="80"/>
      <c r="J310" s="67" t="e">
        <f t="shared" si="7"/>
        <v>#DIV/0!</v>
      </c>
      <c r="K310" s="50"/>
      <c r="L310" s="50"/>
      <c r="M310" s="49"/>
    </row>
    <row r="311" spans="1:13">
      <c r="A311" s="32">
        <v>295</v>
      </c>
      <c r="B311" s="49"/>
      <c r="C311" s="49"/>
      <c r="D311" s="49"/>
      <c r="E311" s="78"/>
      <c r="F311" s="78"/>
      <c r="G311" s="51"/>
      <c r="H311" s="79"/>
      <c r="I311" s="80"/>
      <c r="J311" s="67" t="e">
        <f t="shared" si="7"/>
        <v>#DIV/0!</v>
      </c>
      <c r="K311" s="50"/>
      <c r="L311" s="50"/>
      <c r="M311" s="49"/>
    </row>
    <row r="312" spans="1:13">
      <c r="A312" s="73">
        <v>296</v>
      </c>
      <c r="B312" s="49"/>
      <c r="C312" s="49"/>
      <c r="D312" s="49"/>
      <c r="E312" s="78"/>
      <c r="F312" s="78"/>
      <c r="G312" s="51"/>
      <c r="H312" s="79"/>
      <c r="I312" s="80"/>
      <c r="J312" s="41" t="e">
        <f t="shared" si="7"/>
        <v>#DIV/0!</v>
      </c>
      <c r="K312" s="50"/>
      <c r="L312" s="50"/>
      <c r="M312" s="49"/>
    </row>
    <row r="313" spans="1:13">
      <c r="A313" s="73">
        <v>297</v>
      </c>
      <c r="B313" s="49"/>
      <c r="C313" s="49"/>
      <c r="D313" s="49"/>
      <c r="E313" s="78"/>
      <c r="F313" s="78"/>
      <c r="G313" s="51"/>
      <c r="H313" s="79"/>
      <c r="I313" s="80"/>
      <c r="J313" s="67" t="e">
        <f t="shared" si="7"/>
        <v>#DIV/0!</v>
      </c>
      <c r="K313" s="50"/>
      <c r="L313" s="50"/>
      <c r="M313" s="49"/>
    </row>
    <row r="314" spans="1:13">
      <c r="A314" s="32">
        <v>298</v>
      </c>
      <c r="B314" s="49"/>
      <c r="C314" s="49"/>
      <c r="D314" s="49"/>
      <c r="E314" s="78"/>
      <c r="F314" s="78"/>
      <c r="G314" s="51"/>
      <c r="H314" s="79"/>
      <c r="I314" s="80"/>
      <c r="J314" s="67" t="e">
        <f t="shared" si="7"/>
        <v>#DIV/0!</v>
      </c>
      <c r="K314" s="50"/>
      <c r="L314" s="50"/>
      <c r="M314" s="49"/>
    </row>
    <row r="315" spans="1:13">
      <c r="A315" s="32">
        <v>299</v>
      </c>
      <c r="B315" s="49"/>
      <c r="C315" s="49"/>
      <c r="D315" s="49"/>
      <c r="E315" s="78"/>
      <c r="F315" s="78"/>
      <c r="G315" s="51"/>
      <c r="H315" s="79"/>
      <c r="I315" s="80"/>
      <c r="J315" s="41" t="e">
        <f t="shared" si="7"/>
        <v>#DIV/0!</v>
      </c>
      <c r="K315" s="50"/>
      <c r="L315" s="50"/>
      <c r="M315" s="49"/>
    </row>
    <row r="316" spans="1:13">
      <c r="A316" s="32">
        <v>300</v>
      </c>
      <c r="B316" s="49"/>
      <c r="C316" s="49"/>
      <c r="D316" s="49"/>
      <c r="E316" s="78"/>
      <c r="F316" s="78"/>
      <c r="G316" s="51"/>
      <c r="H316" s="79"/>
      <c r="I316" s="80"/>
      <c r="J316" s="41" t="e">
        <f t="shared" si="7"/>
        <v>#DIV/0!</v>
      </c>
      <c r="K316" s="50"/>
      <c r="L316" s="50"/>
      <c r="M316" s="49"/>
    </row>
    <row r="317" spans="1:13">
      <c r="A317" s="32">
        <v>301</v>
      </c>
      <c r="B317" s="49"/>
      <c r="C317" s="49"/>
      <c r="D317" s="49"/>
      <c r="E317" s="78"/>
      <c r="F317" s="78"/>
      <c r="G317" s="51"/>
      <c r="H317" s="79"/>
      <c r="I317" s="80"/>
      <c r="J317" s="41" t="e">
        <f t="shared" si="7"/>
        <v>#DIV/0!</v>
      </c>
      <c r="K317" s="50"/>
      <c r="L317" s="50"/>
      <c r="M317" s="49"/>
    </row>
    <row r="318" spans="1:13">
      <c r="A318" s="32">
        <v>302</v>
      </c>
      <c r="B318" s="49"/>
      <c r="C318" s="49"/>
      <c r="D318" s="49"/>
      <c r="E318" s="78"/>
      <c r="F318" s="78"/>
      <c r="G318" s="51"/>
      <c r="H318" s="79"/>
      <c r="I318" s="80"/>
      <c r="J318" s="41" t="e">
        <f t="shared" si="7"/>
        <v>#DIV/0!</v>
      </c>
      <c r="K318" s="50"/>
      <c r="L318" s="50"/>
      <c r="M318" s="49"/>
    </row>
    <row r="319" spans="1:13">
      <c r="A319" s="32">
        <v>303</v>
      </c>
      <c r="B319" s="49"/>
      <c r="C319" s="49"/>
      <c r="D319" s="49"/>
      <c r="E319" s="78"/>
      <c r="F319" s="78"/>
      <c r="G319" s="51"/>
      <c r="H319" s="79"/>
      <c r="I319" s="80"/>
      <c r="J319" s="67" t="e">
        <f t="shared" si="7"/>
        <v>#DIV/0!</v>
      </c>
      <c r="K319" s="50"/>
      <c r="L319" s="50"/>
      <c r="M319" s="49"/>
    </row>
    <row r="320" spans="1:13">
      <c r="A320" s="32">
        <v>304</v>
      </c>
      <c r="B320" s="49"/>
      <c r="C320" s="49"/>
      <c r="D320" s="49"/>
      <c r="E320" s="78"/>
      <c r="F320" s="78"/>
      <c r="G320" s="51"/>
      <c r="H320" s="79"/>
      <c r="I320" s="80"/>
      <c r="J320" s="67" t="e">
        <f t="shared" si="7"/>
        <v>#DIV/0!</v>
      </c>
      <c r="K320" s="50"/>
      <c r="L320" s="50"/>
      <c r="M320" s="49"/>
    </row>
    <row r="321" spans="1:13">
      <c r="A321" s="32">
        <v>305</v>
      </c>
      <c r="B321" s="49"/>
      <c r="C321" s="49"/>
      <c r="D321" s="49"/>
      <c r="E321" s="78"/>
      <c r="F321" s="78"/>
      <c r="G321" s="51"/>
      <c r="H321" s="79"/>
      <c r="I321" s="80"/>
      <c r="J321" s="41" t="e">
        <f t="shared" si="7"/>
        <v>#DIV/0!</v>
      </c>
      <c r="K321" s="50"/>
      <c r="L321" s="50"/>
      <c r="M321" s="49"/>
    </row>
    <row r="322" spans="1:13">
      <c r="A322" s="73">
        <v>306</v>
      </c>
      <c r="B322" s="49"/>
      <c r="C322" s="49"/>
      <c r="D322" s="49"/>
      <c r="E322" s="78"/>
      <c r="F322" s="78"/>
      <c r="G322" s="51"/>
      <c r="H322" s="79"/>
      <c r="I322" s="80"/>
      <c r="J322" s="67" t="e">
        <f t="shared" si="7"/>
        <v>#DIV/0!</v>
      </c>
      <c r="K322" s="50"/>
      <c r="L322" s="50"/>
      <c r="M322" s="49"/>
    </row>
    <row r="323" spans="1:13">
      <c r="A323" s="73">
        <v>307</v>
      </c>
      <c r="B323" s="49"/>
      <c r="C323" s="49"/>
      <c r="D323" s="49"/>
      <c r="E323" s="78"/>
      <c r="F323" s="78"/>
      <c r="G323" s="51"/>
      <c r="H323" s="79"/>
      <c r="I323" s="80"/>
      <c r="J323" s="67" t="e">
        <f t="shared" si="7"/>
        <v>#DIV/0!</v>
      </c>
      <c r="K323" s="50"/>
      <c r="L323" s="50"/>
      <c r="M323" s="49"/>
    </row>
    <row r="324" spans="1:13">
      <c r="A324" s="32">
        <v>308</v>
      </c>
      <c r="B324" s="49"/>
      <c r="C324" s="49"/>
      <c r="D324" s="49"/>
      <c r="E324" s="78"/>
      <c r="F324" s="78"/>
      <c r="G324" s="51"/>
      <c r="H324" s="79"/>
      <c r="I324" s="80"/>
      <c r="J324" s="41" t="e">
        <f t="shared" si="7"/>
        <v>#DIV/0!</v>
      </c>
      <c r="K324" s="50"/>
      <c r="L324" s="50"/>
      <c r="M324" s="49"/>
    </row>
    <row r="325" spans="1:13">
      <c r="A325" s="32">
        <v>309</v>
      </c>
      <c r="B325" s="49"/>
      <c r="C325" s="49"/>
      <c r="D325" s="49"/>
      <c r="E325" s="78"/>
      <c r="F325" s="78"/>
      <c r="G325" s="51"/>
      <c r="H325" s="79"/>
      <c r="I325" s="80"/>
      <c r="J325" s="41" t="e">
        <f t="shared" si="7"/>
        <v>#DIV/0!</v>
      </c>
      <c r="K325" s="50"/>
      <c r="L325" s="50"/>
      <c r="M325" s="49"/>
    </row>
    <row r="326" spans="1:13">
      <c r="A326" s="32">
        <v>310</v>
      </c>
      <c r="B326" s="49"/>
      <c r="C326" s="49"/>
      <c r="D326" s="49"/>
      <c r="E326" s="78"/>
      <c r="F326" s="78"/>
      <c r="G326" s="51"/>
      <c r="H326" s="79"/>
      <c r="I326" s="80"/>
      <c r="J326" s="41" t="e">
        <f t="shared" si="7"/>
        <v>#DIV/0!</v>
      </c>
      <c r="K326" s="50"/>
      <c r="L326" s="50"/>
      <c r="M326" s="49"/>
    </row>
    <row r="327" spans="1:13">
      <c r="A327" s="32">
        <v>311</v>
      </c>
      <c r="B327" s="49"/>
      <c r="C327" s="49"/>
      <c r="D327" s="49"/>
      <c r="E327" s="78"/>
      <c r="F327" s="78"/>
      <c r="G327" s="51"/>
      <c r="H327" s="79"/>
      <c r="I327" s="80"/>
      <c r="J327" s="41" t="e">
        <f t="shared" si="7"/>
        <v>#DIV/0!</v>
      </c>
      <c r="K327" s="50"/>
      <c r="L327" s="50"/>
      <c r="M327" s="49"/>
    </row>
    <row r="328" spans="1:13">
      <c r="A328" s="32">
        <v>312</v>
      </c>
      <c r="B328" s="49"/>
      <c r="C328" s="49"/>
      <c r="D328" s="49"/>
      <c r="E328" s="78"/>
      <c r="F328" s="78"/>
      <c r="G328" s="51"/>
      <c r="H328" s="79"/>
      <c r="I328" s="80"/>
      <c r="J328" s="67" t="e">
        <f t="shared" si="7"/>
        <v>#DIV/0!</v>
      </c>
      <c r="K328" s="50"/>
      <c r="L328" s="50"/>
      <c r="M328" s="49"/>
    </row>
    <row r="329" spans="1:13">
      <c r="A329" s="32">
        <v>313</v>
      </c>
      <c r="B329" s="49"/>
      <c r="C329" s="49"/>
      <c r="D329" s="49"/>
      <c r="E329" s="78"/>
      <c r="F329" s="78"/>
      <c r="G329" s="51"/>
      <c r="H329" s="79"/>
      <c r="I329" s="80"/>
      <c r="J329" s="67" t="e">
        <f t="shared" si="7"/>
        <v>#DIV/0!</v>
      </c>
      <c r="K329" s="50"/>
      <c r="L329" s="50"/>
      <c r="M329" s="49"/>
    </row>
    <row r="330" spans="1:13">
      <c r="A330" s="32">
        <v>314</v>
      </c>
      <c r="B330" s="49"/>
      <c r="C330" s="49"/>
      <c r="D330" s="49"/>
      <c r="E330" s="78"/>
      <c r="F330" s="78"/>
      <c r="G330" s="51"/>
      <c r="H330" s="79"/>
      <c r="I330" s="80"/>
      <c r="J330" s="41" t="e">
        <f t="shared" si="7"/>
        <v>#DIV/0!</v>
      </c>
      <c r="K330" s="50"/>
      <c r="L330" s="50"/>
      <c r="M330" s="49"/>
    </row>
    <row r="331" spans="1:13">
      <c r="A331" s="32">
        <v>315</v>
      </c>
      <c r="B331" s="49"/>
      <c r="C331" s="49"/>
      <c r="D331" s="49"/>
      <c r="E331" s="78"/>
      <c r="F331" s="78"/>
      <c r="G331" s="51"/>
      <c r="H331" s="79"/>
      <c r="I331" s="80"/>
      <c r="J331" s="67" t="e">
        <f t="shared" si="7"/>
        <v>#DIV/0!</v>
      </c>
      <c r="K331" s="50"/>
      <c r="L331" s="50"/>
      <c r="M331" s="49"/>
    </row>
    <row r="332" spans="1:13">
      <c r="A332" s="73">
        <v>316</v>
      </c>
      <c r="B332" s="49"/>
      <c r="C332" s="49"/>
      <c r="D332" s="49"/>
      <c r="E332" s="78"/>
      <c r="F332" s="78"/>
      <c r="G332" s="51"/>
      <c r="H332" s="79"/>
      <c r="I332" s="80"/>
      <c r="J332" s="67" t="e">
        <f t="shared" si="7"/>
        <v>#DIV/0!</v>
      </c>
      <c r="K332" s="50"/>
      <c r="L332" s="50"/>
      <c r="M332" s="49"/>
    </row>
    <row r="333" spans="1:13">
      <c r="A333" s="73">
        <v>317</v>
      </c>
      <c r="B333" s="49"/>
      <c r="C333" s="49"/>
      <c r="D333" s="49"/>
      <c r="E333" s="78"/>
      <c r="F333" s="78"/>
      <c r="G333" s="51"/>
      <c r="H333" s="79"/>
      <c r="I333" s="80"/>
      <c r="J333" s="41" t="e">
        <f t="shared" si="7"/>
        <v>#DIV/0!</v>
      </c>
      <c r="K333" s="50"/>
      <c r="L333" s="50"/>
      <c r="M333" s="49"/>
    </row>
    <row r="334" spans="1:13">
      <c r="A334" s="32">
        <v>318</v>
      </c>
      <c r="B334" s="49"/>
      <c r="C334" s="49"/>
      <c r="D334" s="49"/>
      <c r="E334" s="78"/>
      <c r="F334" s="78"/>
      <c r="G334" s="51"/>
      <c r="H334" s="79"/>
      <c r="I334" s="80"/>
      <c r="J334" s="41" t="e">
        <f t="shared" si="7"/>
        <v>#DIV/0!</v>
      </c>
      <c r="K334" s="50"/>
      <c r="L334" s="50"/>
      <c r="M334" s="49"/>
    </row>
    <row r="335" spans="1:13">
      <c r="A335" s="32">
        <v>319</v>
      </c>
      <c r="B335" s="49"/>
      <c r="C335" s="49"/>
      <c r="D335" s="49"/>
      <c r="E335" s="78"/>
      <c r="F335" s="78"/>
      <c r="G335" s="51"/>
      <c r="H335" s="79"/>
      <c r="I335" s="80"/>
      <c r="J335" s="41" t="e">
        <f t="shared" si="7"/>
        <v>#DIV/0!</v>
      </c>
      <c r="K335" s="50"/>
      <c r="L335" s="50"/>
      <c r="M335" s="49"/>
    </row>
    <row r="336" spans="1:13">
      <c r="A336" s="32">
        <v>320</v>
      </c>
      <c r="B336" s="49"/>
      <c r="C336" s="49"/>
      <c r="D336" s="49"/>
      <c r="E336" s="78"/>
      <c r="F336" s="78"/>
      <c r="G336" s="51"/>
      <c r="H336" s="79"/>
      <c r="I336" s="80"/>
      <c r="J336" s="41" t="e">
        <f t="shared" si="7"/>
        <v>#DIV/0!</v>
      </c>
      <c r="K336" s="50"/>
      <c r="L336" s="50"/>
      <c r="M336" s="49"/>
    </row>
    <row r="337" spans="1:13">
      <c r="A337" s="32">
        <v>321</v>
      </c>
      <c r="B337" s="49"/>
      <c r="C337" s="49"/>
      <c r="D337" s="49"/>
      <c r="E337" s="78"/>
      <c r="F337" s="78"/>
      <c r="G337" s="51"/>
      <c r="H337" s="79"/>
      <c r="I337" s="80"/>
      <c r="J337" s="67" t="e">
        <f t="shared" si="7"/>
        <v>#DIV/0!</v>
      </c>
      <c r="K337" s="50"/>
      <c r="L337" s="50"/>
      <c r="M337" s="49"/>
    </row>
    <row r="338" spans="1:13">
      <c r="A338" s="32">
        <v>322</v>
      </c>
      <c r="B338" s="49"/>
      <c r="C338" s="49"/>
      <c r="D338" s="49"/>
      <c r="E338" s="78"/>
      <c r="F338" s="78"/>
      <c r="G338" s="51"/>
      <c r="H338" s="79"/>
      <c r="I338" s="80"/>
      <c r="J338" s="67" t="e">
        <f t="shared" si="7"/>
        <v>#DIV/0!</v>
      </c>
      <c r="K338" s="50"/>
      <c r="L338" s="50"/>
      <c r="M338" s="49"/>
    </row>
    <row r="339" spans="1:13">
      <c r="A339" s="32">
        <v>323</v>
      </c>
      <c r="B339" s="49"/>
      <c r="C339" s="49"/>
      <c r="D339" s="49"/>
      <c r="E339" s="78"/>
      <c r="F339" s="78"/>
      <c r="G339" s="51"/>
      <c r="H339" s="79"/>
      <c r="I339" s="80"/>
      <c r="J339" s="41" t="e">
        <f t="shared" si="7"/>
        <v>#DIV/0!</v>
      </c>
      <c r="K339" s="50"/>
      <c r="L339" s="50"/>
      <c r="M339" s="49"/>
    </row>
    <row r="340" spans="1:13">
      <c r="A340" s="32">
        <v>324</v>
      </c>
      <c r="B340" s="49"/>
      <c r="C340" s="49"/>
      <c r="D340" s="49"/>
      <c r="E340" s="78"/>
      <c r="F340" s="78"/>
      <c r="G340" s="51"/>
      <c r="H340" s="79"/>
      <c r="I340" s="80"/>
      <c r="J340" s="67" t="e">
        <f t="shared" si="7"/>
        <v>#DIV/0!</v>
      </c>
      <c r="K340" s="50"/>
      <c r="L340" s="50"/>
      <c r="M340" s="49"/>
    </row>
    <row r="341" spans="1:13">
      <c r="A341" s="32">
        <v>325</v>
      </c>
      <c r="B341" s="49"/>
      <c r="C341" s="49"/>
      <c r="D341" s="49"/>
      <c r="E341" s="78"/>
      <c r="F341" s="78"/>
      <c r="G341" s="51"/>
      <c r="H341" s="79"/>
      <c r="I341" s="80"/>
      <c r="J341" s="67" t="e">
        <f t="shared" si="7"/>
        <v>#DIV/0!</v>
      </c>
      <c r="K341" s="50"/>
      <c r="L341" s="50"/>
      <c r="M341" s="49"/>
    </row>
    <row r="342" spans="1:13">
      <c r="A342" s="73">
        <v>326</v>
      </c>
      <c r="B342" s="49"/>
      <c r="C342" s="49"/>
      <c r="D342" s="49"/>
      <c r="E342" s="78"/>
      <c r="F342" s="78"/>
      <c r="G342" s="51"/>
      <c r="H342" s="79"/>
      <c r="I342" s="80"/>
      <c r="J342" s="41" t="e">
        <f t="shared" si="7"/>
        <v>#DIV/0!</v>
      </c>
      <c r="K342" s="50"/>
      <c r="L342" s="50"/>
      <c r="M342" s="49"/>
    </row>
    <row r="343" spans="1:13">
      <c r="A343" s="73">
        <v>327</v>
      </c>
      <c r="B343" s="49"/>
      <c r="C343" s="49"/>
      <c r="D343" s="49"/>
      <c r="E343" s="78"/>
      <c r="F343" s="78"/>
      <c r="G343" s="51"/>
      <c r="H343" s="79"/>
      <c r="I343" s="80"/>
      <c r="J343" s="41" t="e">
        <f t="shared" si="7"/>
        <v>#DIV/0!</v>
      </c>
      <c r="K343" s="50"/>
      <c r="L343" s="50"/>
      <c r="M343" s="49"/>
    </row>
    <row r="344" spans="1:13">
      <c r="A344" s="32">
        <v>328</v>
      </c>
      <c r="B344" s="49"/>
      <c r="C344" s="49"/>
      <c r="D344" s="49"/>
      <c r="E344" s="78"/>
      <c r="F344" s="78"/>
      <c r="G344" s="51"/>
      <c r="H344" s="79"/>
      <c r="I344" s="80"/>
      <c r="J344" s="41" t="e">
        <f t="shared" si="7"/>
        <v>#DIV/0!</v>
      </c>
      <c r="K344" s="50"/>
      <c r="L344" s="50"/>
      <c r="M344" s="49"/>
    </row>
    <row r="345" spans="1:13">
      <c r="A345" s="32">
        <v>329</v>
      </c>
      <c r="B345" s="49"/>
      <c r="C345" s="49"/>
      <c r="D345" s="49"/>
      <c r="E345" s="78"/>
      <c r="F345" s="78"/>
      <c r="G345" s="51"/>
      <c r="H345" s="79"/>
      <c r="I345" s="80"/>
      <c r="J345" s="41" t="e">
        <f t="shared" si="7"/>
        <v>#DIV/0!</v>
      </c>
      <c r="K345" s="50"/>
      <c r="L345" s="50"/>
      <c r="M345" s="49"/>
    </row>
    <row r="346" spans="1:13">
      <c r="A346" s="32">
        <v>330</v>
      </c>
      <c r="B346" s="49"/>
      <c r="C346" s="49"/>
      <c r="D346" s="49"/>
      <c r="E346" s="78"/>
      <c r="F346" s="78"/>
      <c r="G346" s="51"/>
      <c r="H346" s="79"/>
      <c r="I346" s="80"/>
      <c r="J346" s="67" t="e">
        <f t="shared" si="7"/>
        <v>#DIV/0!</v>
      </c>
      <c r="K346" s="50"/>
      <c r="L346" s="50"/>
      <c r="M346" s="49"/>
    </row>
    <row r="347" spans="1:13">
      <c r="A347" s="32">
        <v>331</v>
      </c>
      <c r="B347" s="49"/>
      <c r="C347" s="49"/>
      <c r="D347" s="49"/>
      <c r="E347" s="78"/>
      <c r="F347" s="78"/>
      <c r="G347" s="51"/>
      <c r="H347" s="79"/>
      <c r="I347" s="80"/>
      <c r="J347" s="67" t="e">
        <f t="shared" si="7"/>
        <v>#DIV/0!</v>
      </c>
      <c r="K347" s="50"/>
      <c r="L347" s="50"/>
      <c r="M347" s="49"/>
    </row>
    <row r="348" spans="1:13">
      <c r="A348" s="32">
        <v>332</v>
      </c>
      <c r="B348" s="49"/>
      <c r="C348" s="49"/>
      <c r="D348" s="49"/>
      <c r="E348" s="78"/>
      <c r="F348" s="78"/>
      <c r="G348" s="51"/>
      <c r="H348" s="79"/>
      <c r="I348" s="80"/>
      <c r="J348" s="41" t="e">
        <f t="shared" si="7"/>
        <v>#DIV/0!</v>
      </c>
      <c r="K348" s="50"/>
      <c r="L348" s="50"/>
      <c r="M348" s="49"/>
    </row>
    <row r="349" spans="1:13">
      <c r="A349" s="32">
        <v>333</v>
      </c>
      <c r="B349" s="49"/>
      <c r="C349" s="49"/>
      <c r="D349" s="49"/>
      <c r="E349" s="78"/>
      <c r="F349" s="78"/>
      <c r="G349" s="51"/>
      <c r="H349" s="79"/>
      <c r="I349" s="80"/>
      <c r="J349" s="67" t="e">
        <f t="shared" si="7"/>
        <v>#DIV/0!</v>
      </c>
      <c r="K349" s="50"/>
      <c r="L349" s="50"/>
      <c r="M349" s="49"/>
    </row>
    <row r="350" spans="1:13">
      <c r="A350" s="32">
        <v>334</v>
      </c>
      <c r="B350" s="49"/>
      <c r="C350" s="49"/>
      <c r="D350" s="49"/>
      <c r="E350" s="78"/>
      <c r="F350" s="78"/>
      <c r="G350" s="51"/>
      <c r="H350" s="79"/>
      <c r="I350" s="80"/>
      <c r="J350" s="67" t="e">
        <f t="shared" si="7"/>
        <v>#DIV/0!</v>
      </c>
      <c r="K350" s="50"/>
      <c r="L350" s="50"/>
      <c r="M350" s="49"/>
    </row>
    <row r="351" spans="1:13">
      <c r="A351" s="32">
        <v>335</v>
      </c>
      <c r="B351" s="49"/>
      <c r="C351" s="49"/>
      <c r="D351" s="49"/>
      <c r="E351" s="78"/>
      <c r="F351" s="78"/>
      <c r="G351" s="51"/>
      <c r="H351" s="79"/>
      <c r="I351" s="80"/>
      <c r="J351" s="41" t="e">
        <f t="shared" si="7"/>
        <v>#DIV/0!</v>
      </c>
      <c r="K351" s="50"/>
      <c r="L351" s="50"/>
      <c r="M351" s="49"/>
    </row>
    <row r="352" spans="1:13">
      <c r="A352" s="73">
        <v>336</v>
      </c>
      <c r="B352" s="49"/>
      <c r="C352" s="49"/>
      <c r="D352" s="49"/>
      <c r="E352" s="78"/>
      <c r="F352" s="78"/>
      <c r="G352" s="51"/>
      <c r="H352" s="79"/>
      <c r="I352" s="80"/>
      <c r="J352" s="41" t="e">
        <f t="shared" si="7"/>
        <v>#DIV/0!</v>
      </c>
      <c r="K352" s="50"/>
      <c r="L352" s="50"/>
      <c r="M352" s="49"/>
    </row>
    <row r="353" spans="1:13">
      <c r="A353" s="73">
        <v>337</v>
      </c>
      <c r="B353" s="49"/>
      <c r="C353" s="49"/>
      <c r="D353" s="49"/>
      <c r="E353" s="78"/>
      <c r="F353" s="78"/>
      <c r="G353" s="51"/>
      <c r="H353" s="79"/>
      <c r="I353" s="80"/>
      <c r="J353" s="41" t="e">
        <f t="shared" si="7"/>
        <v>#DIV/0!</v>
      </c>
      <c r="K353" s="50"/>
      <c r="L353" s="50"/>
      <c r="M353" s="49"/>
    </row>
    <row r="354" spans="1:13">
      <c r="A354" s="32">
        <v>338</v>
      </c>
      <c r="B354" s="49"/>
      <c r="C354" s="49"/>
      <c r="D354" s="49"/>
      <c r="E354" s="78"/>
      <c r="F354" s="78"/>
      <c r="G354" s="51"/>
      <c r="H354" s="79"/>
      <c r="I354" s="80"/>
      <c r="J354" s="41" t="e">
        <f t="shared" si="7"/>
        <v>#DIV/0!</v>
      </c>
      <c r="K354" s="50"/>
      <c r="L354" s="50"/>
      <c r="M354" s="49"/>
    </row>
    <row r="355" spans="1:13">
      <c r="A355" s="32">
        <v>339</v>
      </c>
      <c r="B355" s="49"/>
      <c r="C355" s="49"/>
      <c r="D355" s="49"/>
      <c r="E355" s="78"/>
      <c r="F355" s="78"/>
      <c r="G355" s="51"/>
      <c r="H355" s="79"/>
      <c r="I355" s="80"/>
      <c r="J355" s="67" t="e">
        <f t="shared" si="7"/>
        <v>#DIV/0!</v>
      </c>
      <c r="K355" s="50"/>
      <c r="L355" s="50"/>
      <c r="M355" s="49"/>
    </row>
    <row r="356" spans="1:13">
      <c r="A356" s="32">
        <v>340</v>
      </c>
      <c r="B356" s="49"/>
      <c r="C356" s="49"/>
      <c r="D356" s="49"/>
      <c r="E356" s="78"/>
      <c r="F356" s="78"/>
      <c r="G356" s="51"/>
      <c r="H356" s="79"/>
      <c r="I356" s="80"/>
      <c r="J356" s="67" t="e">
        <f t="shared" si="7"/>
        <v>#DIV/0!</v>
      </c>
      <c r="K356" s="50"/>
      <c r="L356" s="50"/>
      <c r="M356" s="49"/>
    </row>
    <row r="357" spans="1:13">
      <c r="A357" s="32">
        <v>341</v>
      </c>
      <c r="B357" s="49"/>
      <c r="C357" s="49"/>
      <c r="D357" s="49"/>
      <c r="E357" s="78"/>
      <c r="F357" s="78"/>
      <c r="G357" s="51"/>
      <c r="H357" s="79"/>
      <c r="I357" s="80"/>
      <c r="J357" s="41" t="e">
        <f t="shared" si="7"/>
        <v>#DIV/0!</v>
      </c>
      <c r="K357" s="50"/>
      <c r="L357" s="50"/>
      <c r="M357" s="49"/>
    </row>
    <row r="358" spans="1:13">
      <c r="A358" s="32">
        <v>342</v>
      </c>
      <c r="B358" s="49"/>
      <c r="C358" s="49"/>
      <c r="D358" s="49"/>
      <c r="E358" s="78"/>
      <c r="F358" s="78"/>
      <c r="G358" s="51"/>
      <c r="H358" s="79"/>
      <c r="I358" s="80"/>
      <c r="J358" s="67" t="e">
        <f t="shared" si="7"/>
        <v>#DIV/0!</v>
      </c>
      <c r="K358" s="50"/>
      <c r="L358" s="50"/>
      <c r="M358" s="49"/>
    </row>
    <row r="359" spans="1:13">
      <c r="A359" s="32">
        <v>343</v>
      </c>
      <c r="B359" s="49"/>
      <c r="C359" s="49"/>
      <c r="D359" s="49"/>
      <c r="E359" s="78"/>
      <c r="F359" s="78"/>
      <c r="G359" s="51"/>
      <c r="H359" s="79"/>
      <c r="I359" s="80"/>
      <c r="J359" s="67" t="e">
        <f t="shared" si="7"/>
        <v>#DIV/0!</v>
      </c>
      <c r="K359" s="50"/>
      <c r="L359" s="50"/>
      <c r="M359" s="49"/>
    </row>
    <row r="360" spans="1:13">
      <c r="A360" s="32">
        <v>344</v>
      </c>
      <c r="B360" s="49"/>
      <c r="C360" s="49"/>
      <c r="D360" s="49"/>
      <c r="E360" s="78"/>
      <c r="F360" s="78"/>
      <c r="G360" s="51"/>
      <c r="H360" s="79"/>
      <c r="I360" s="80"/>
      <c r="J360" s="41" t="e">
        <f t="shared" si="7"/>
        <v>#DIV/0!</v>
      </c>
      <c r="K360" s="50"/>
      <c r="L360" s="50"/>
      <c r="M360" s="49"/>
    </row>
    <row r="361" spans="1:13">
      <c r="A361" s="32">
        <v>345</v>
      </c>
      <c r="B361" s="49"/>
      <c r="C361" s="49"/>
      <c r="D361" s="49"/>
      <c r="E361" s="78"/>
      <c r="F361" s="78"/>
      <c r="G361" s="51"/>
      <c r="H361" s="79"/>
      <c r="I361" s="80"/>
      <c r="J361" s="41" t="e">
        <f t="shared" si="7"/>
        <v>#DIV/0!</v>
      </c>
      <c r="K361" s="50"/>
      <c r="L361" s="50"/>
      <c r="M361" s="49"/>
    </row>
    <row r="362" spans="1:13">
      <c r="A362" s="73">
        <v>346</v>
      </c>
      <c r="B362" s="49"/>
      <c r="C362" s="49"/>
      <c r="D362" s="49"/>
      <c r="E362" s="78"/>
      <c r="F362" s="78"/>
      <c r="G362" s="51"/>
      <c r="H362" s="79"/>
      <c r="I362" s="80"/>
      <c r="J362" s="41" t="e">
        <f t="shared" si="7"/>
        <v>#DIV/0!</v>
      </c>
      <c r="K362" s="50"/>
      <c r="L362" s="50"/>
      <c r="M362" s="49"/>
    </row>
    <row r="363" spans="1:13">
      <c r="A363" s="73">
        <v>347</v>
      </c>
      <c r="B363" s="49"/>
      <c r="C363" s="49"/>
      <c r="D363" s="49"/>
      <c r="E363" s="78"/>
      <c r="F363" s="78"/>
      <c r="G363" s="51"/>
      <c r="H363" s="79"/>
      <c r="I363" s="80"/>
      <c r="J363" s="41" t="e">
        <f t="shared" si="7"/>
        <v>#DIV/0!</v>
      </c>
      <c r="K363" s="50"/>
      <c r="L363" s="50"/>
      <c r="M363" s="49"/>
    </row>
    <row r="364" spans="1:13">
      <c r="A364" s="32">
        <v>348</v>
      </c>
      <c r="B364" s="49"/>
      <c r="C364" s="49"/>
      <c r="D364" s="49"/>
      <c r="E364" s="78"/>
      <c r="F364" s="78"/>
      <c r="G364" s="51"/>
      <c r="H364" s="79"/>
      <c r="I364" s="80"/>
      <c r="J364" s="67" t="e">
        <f t="shared" si="7"/>
        <v>#DIV/0!</v>
      </c>
      <c r="K364" s="50"/>
      <c r="L364" s="50"/>
      <c r="M364" s="49"/>
    </row>
    <row r="365" spans="1:13">
      <c r="A365" s="32">
        <v>349</v>
      </c>
      <c r="B365" s="49"/>
      <c r="C365" s="49"/>
      <c r="D365" s="49"/>
      <c r="E365" s="78"/>
      <c r="F365" s="78"/>
      <c r="G365" s="51"/>
      <c r="H365" s="79"/>
      <c r="I365" s="80"/>
      <c r="J365" s="67" t="e">
        <f t="shared" si="7"/>
        <v>#DIV/0!</v>
      </c>
      <c r="K365" s="50"/>
      <c r="L365" s="50"/>
      <c r="M365" s="49"/>
    </row>
    <row r="366" spans="1:13">
      <c r="A366" s="32">
        <v>350</v>
      </c>
      <c r="B366" s="49"/>
      <c r="C366" s="49"/>
      <c r="D366" s="49"/>
      <c r="E366" s="78"/>
      <c r="F366" s="78"/>
      <c r="G366" s="51"/>
      <c r="H366" s="79"/>
      <c r="I366" s="80"/>
      <c r="J366" s="41" t="e">
        <f t="shared" si="7"/>
        <v>#DIV/0!</v>
      </c>
      <c r="K366" s="50"/>
      <c r="L366" s="50"/>
      <c r="M366" s="49"/>
    </row>
    <row r="367" spans="1:13">
      <c r="B367" s="34"/>
      <c r="H367" s="81"/>
      <c r="I367" s="81"/>
      <c r="J367" s="82"/>
    </row>
    <row r="368" spans="1:13">
      <c r="B368" s="34"/>
      <c r="H368" s="81"/>
      <c r="I368" s="81"/>
      <c r="J368" s="82"/>
    </row>
  </sheetData>
  <mergeCells count="4">
    <mergeCell ref="E2:G2"/>
    <mergeCell ref="E3:G3"/>
    <mergeCell ref="E4:G4"/>
    <mergeCell ref="H78:H80"/>
  </mergeCells>
  <phoneticPr fontId="1"/>
  <dataValidations count="1">
    <dataValidation type="list" allowBlank="1" showInputMessage="1" showErrorMessage="1" sqref="E8:E366 JA8:JA366 SW8:SW366 ACS8:ACS366 AMO8:AMO366 AWK8:AWK366 BGG8:BGG366 BQC8:BQC366 BZY8:BZY366 CJU8:CJU366 CTQ8:CTQ366 DDM8:DDM366 DNI8:DNI366 DXE8:DXE366 EHA8:EHA366 EQW8:EQW366 FAS8:FAS366 FKO8:FKO366 FUK8:FUK366 GEG8:GEG366 GOC8:GOC366 GXY8:GXY366 HHU8:HHU366 HRQ8:HRQ366 IBM8:IBM366 ILI8:ILI366 IVE8:IVE366 JFA8:JFA366 JOW8:JOW366 JYS8:JYS366 KIO8:KIO366 KSK8:KSK366 LCG8:LCG366 LMC8:LMC366 LVY8:LVY366 MFU8:MFU366 MPQ8:MPQ366 MZM8:MZM366 NJI8:NJI366 NTE8:NTE366 ODA8:ODA366 OMW8:OMW366 OWS8:OWS366 PGO8:PGO366 PQK8:PQK366 QAG8:QAG366 QKC8:QKC366 QTY8:QTY366 RDU8:RDU366 RNQ8:RNQ366 RXM8:RXM366 SHI8:SHI366 SRE8:SRE366 TBA8:TBA366 TKW8:TKW366 TUS8:TUS366 UEO8:UEO366 UOK8:UOK366 UYG8:UYG366 VIC8:VIC366 VRY8:VRY366 WBU8:WBU366 WLQ8:WLQ366 WVM8:WVM366 E65544:E65902 JA65544:JA65902 SW65544:SW65902 ACS65544:ACS65902 AMO65544:AMO65902 AWK65544:AWK65902 BGG65544:BGG65902 BQC65544:BQC65902 BZY65544:BZY65902 CJU65544:CJU65902 CTQ65544:CTQ65902 DDM65544:DDM65902 DNI65544:DNI65902 DXE65544:DXE65902 EHA65544:EHA65902 EQW65544:EQW65902 FAS65544:FAS65902 FKO65544:FKO65902 FUK65544:FUK65902 GEG65544:GEG65902 GOC65544:GOC65902 GXY65544:GXY65902 HHU65544:HHU65902 HRQ65544:HRQ65902 IBM65544:IBM65902 ILI65544:ILI65902 IVE65544:IVE65902 JFA65544:JFA65902 JOW65544:JOW65902 JYS65544:JYS65902 KIO65544:KIO65902 KSK65544:KSK65902 LCG65544:LCG65902 LMC65544:LMC65902 LVY65544:LVY65902 MFU65544:MFU65902 MPQ65544:MPQ65902 MZM65544:MZM65902 NJI65544:NJI65902 NTE65544:NTE65902 ODA65544:ODA65902 OMW65544:OMW65902 OWS65544:OWS65902 PGO65544:PGO65902 PQK65544:PQK65902 QAG65544:QAG65902 QKC65544:QKC65902 QTY65544:QTY65902 RDU65544:RDU65902 RNQ65544:RNQ65902 RXM65544:RXM65902 SHI65544:SHI65902 SRE65544:SRE65902 TBA65544:TBA65902 TKW65544:TKW65902 TUS65544:TUS65902 UEO65544:UEO65902 UOK65544:UOK65902 UYG65544:UYG65902 VIC65544:VIC65902 VRY65544:VRY65902 WBU65544:WBU65902 WLQ65544:WLQ65902 WVM65544:WVM65902 E131080:E131438 JA131080:JA131438 SW131080:SW131438 ACS131080:ACS131438 AMO131080:AMO131438 AWK131080:AWK131438 BGG131080:BGG131438 BQC131080:BQC131438 BZY131080:BZY131438 CJU131080:CJU131438 CTQ131080:CTQ131438 DDM131080:DDM131438 DNI131080:DNI131438 DXE131080:DXE131438 EHA131080:EHA131438 EQW131080:EQW131438 FAS131080:FAS131438 FKO131080:FKO131438 FUK131080:FUK131438 GEG131080:GEG131438 GOC131080:GOC131438 GXY131080:GXY131438 HHU131080:HHU131438 HRQ131080:HRQ131438 IBM131080:IBM131438 ILI131080:ILI131438 IVE131080:IVE131438 JFA131080:JFA131438 JOW131080:JOW131438 JYS131080:JYS131438 KIO131080:KIO131438 KSK131080:KSK131438 LCG131080:LCG131438 LMC131080:LMC131438 LVY131080:LVY131438 MFU131080:MFU131438 MPQ131080:MPQ131438 MZM131080:MZM131438 NJI131080:NJI131438 NTE131080:NTE131438 ODA131080:ODA131438 OMW131080:OMW131438 OWS131080:OWS131438 PGO131080:PGO131438 PQK131080:PQK131438 QAG131080:QAG131438 QKC131080:QKC131438 QTY131080:QTY131438 RDU131080:RDU131438 RNQ131080:RNQ131438 RXM131080:RXM131438 SHI131080:SHI131438 SRE131080:SRE131438 TBA131080:TBA131438 TKW131080:TKW131438 TUS131080:TUS131438 UEO131080:UEO131438 UOK131080:UOK131438 UYG131080:UYG131438 VIC131080:VIC131438 VRY131080:VRY131438 WBU131080:WBU131438 WLQ131080:WLQ131438 WVM131080:WVM131438 E196616:E196974 JA196616:JA196974 SW196616:SW196974 ACS196616:ACS196974 AMO196616:AMO196974 AWK196616:AWK196974 BGG196616:BGG196974 BQC196616:BQC196974 BZY196616:BZY196974 CJU196616:CJU196974 CTQ196616:CTQ196974 DDM196616:DDM196974 DNI196616:DNI196974 DXE196616:DXE196974 EHA196616:EHA196974 EQW196616:EQW196974 FAS196616:FAS196974 FKO196616:FKO196974 FUK196616:FUK196974 GEG196616:GEG196974 GOC196616:GOC196974 GXY196616:GXY196974 HHU196616:HHU196974 HRQ196616:HRQ196974 IBM196616:IBM196974 ILI196616:ILI196974 IVE196616:IVE196974 JFA196616:JFA196974 JOW196616:JOW196974 JYS196616:JYS196974 KIO196616:KIO196974 KSK196616:KSK196974 LCG196616:LCG196974 LMC196616:LMC196974 LVY196616:LVY196974 MFU196616:MFU196974 MPQ196616:MPQ196974 MZM196616:MZM196974 NJI196616:NJI196974 NTE196616:NTE196974 ODA196616:ODA196974 OMW196616:OMW196974 OWS196616:OWS196974 PGO196616:PGO196974 PQK196616:PQK196974 QAG196616:QAG196974 QKC196616:QKC196974 QTY196616:QTY196974 RDU196616:RDU196974 RNQ196616:RNQ196974 RXM196616:RXM196974 SHI196616:SHI196974 SRE196616:SRE196974 TBA196616:TBA196974 TKW196616:TKW196974 TUS196616:TUS196974 UEO196616:UEO196974 UOK196616:UOK196974 UYG196616:UYG196974 VIC196616:VIC196974 VRY196616:VRY196974 WBU196616:WBU196974 WLQ196616:WLQ196974 WVM196616:WVM196974 E262152:E262510 JA262152:JA262510 SW262152:SW262510 ACS262152:ACS262510 AMO262152:AMO262510 AWK262152:AWK262510 BGG262152:BGG262510 BQC262152:BQC262510 BZY262152:BZY262510 CJU262152:CJU262510 CTQ262152:CTQ262510 DDM262152:DDM262510 DNI262152:DNI262510 DXE262152:DXE262510 EHA262152:EHA262510 EQW262152:EQW262510 FAS262152:FAS262510 FKO262152:FKO262510 FUK262152:FUK262510 GEG262152:GEG262510 GOC262152:GOC262510 GXY262152:GXY262510 HHU262152:HHU262510 HRQ262152:HRQ262510 IBM262152:IBM262510 ILI262152:ILI262510 IVE262152:IVE262510 JFA262152:JFA262510 JOW262152:JOW262510 JYS262152:JYS262510 KIO262152:KIO262510 KSK262152:KSK262510 LCG262152:LCG262510 LMC262152:LMC262510 LVY262152:LVY262510 MFU262152:MFU262510 MPQ262152:MPQ262510 MZM262152:MZM262510 NJI262152:NJI262510 NTE262152:NTE262510 ODA262152:ODA262510 OMW262152:OMW262510 OWS262152:OWS262510 PGO262152:PGO262510 PQK262152:PQK262510 QAG262152:QAG262510 QKC262152:QKC262510 QTY262152:QTY262510 RDU262152:RDU262510 RNQ262152:RNQ262510 RXM262152:RXM262510 SHI262152:SHI262510 SRE262152:SRE262510 TBA262152:TBA262510 TKW262152:TKW262510 TUS262152:TUS262510 UEO262152:UEO262510 UOK262152:UOK262510 UYG262152:UYG262510 VIC262152:VIC262510 VRY262152:VRY262510 WBU262152:WBU262510 WLQ262152:WLQ262510 WVM262152:WVM262510 E327688:E328046 JA327688:JA328046 SW327688:SW328046 ACS327688:ACS328046 AMO327688:AMO328046 AWK327688:AWK328046 BGG327688:BGG328046 BQC327688:BQC328046 BZY327688:BZY328046 CJU327688:CJU328046 CTQ327688:CTQ328046 DDM327688:DDM328046 DNI327688:DNI328046 DXE327688:DXE328046 EHA327688:EHA328046 EQW327688:EQW328046 FAS327688:FAS328046 FKO327688:FKO328046 FUK327688:FUK328046 GEG327688:GEG328046 GOC327688:GOC328046 GXY327688:GXY328046 HHU327688:HHU328046 HRQ327688:HRQ328046 IBM327688:IBM328046 ILI327688:ILI328046 IVE327688:IVE328046 JFA327688:JFA328046 JOW327688:JOW328046 JYS327688:JYS328046 KIO327688:KIO328046 KSK327688:KSK328046 LCG327688:LCG328046 LMC327688:LMC328046 LVY327688:LVY328046 MFU327688:MFU328046 MPQ327688:MPQ328046 MZM327688:MZM328046 NJI327688:NJI328046 NTE327688:NTE328046 ODA327688:ODA328046 OMW327688:OMW328046 OWS327688:OWS328046 PGO327688:PGO328046 PQK327688:PQK328046 QAG327688:QAG328046 QKC327688:QKC328046 QTY327688:QTY328046 RDU327688:RDU328046 RNQ327688:RNQ328046 RXM327688:RXM328046 SHI327688:SHI328046 SRE327688:SRE328046 TBA327688:TBA328046 TKW327688:TKW328046 TUS327688:TUS328046 UEO327688:UEO328046 UOK327688:UOK328046 UYG327688:UYG328046 VIC327688:VIC328046 VRY327688:VRY328046 WBU327688:WBU328046 WLQ327688:WLQ328046 WVM327688:WVM328046 E393224:E393582 JA393224:JA393582 SW393224:SW393582 ACS393224:ACS393582 AMO393224:AMO393582 AWK393224:AWK393582 BGG393224:BGG393582 BQC393224:BQC393582 BZY393224:BZY393582 CJU393224:CJU393582 CTQ393224:CTQ393582 DDM393224:DDM393582 DNI393224:DNI393582 DXE393224:DXE393582 EHA393224:EHA393582 EQW393224:EQW393582 FAS393224:FAS393582 FKO393224:FKO393582 FUK393224:FUK393582 GEG393224:GEG393582 GOC393224:GOC393582 GXY393224:GXY393582 HHU393224:HHU393582 HRQ393224:HRQ393582 IBM393224:IBM393582 ILI393224:ILI393582 IVE393224:IVE393582 JFA393224:JFA393582 JOW393224:JOW393582 JYS393224:JYS393582 KIO393224:KIO393582 KSK393224:KSK393582 LCG393224:LCG393582 LMC393224:LMC393582 LVY393224:LVY393582 MFU393224:MFU393582 MPQ393224:MPQ393582 MZM393224:MZM393582 NJI393224:NJI393582 NTE393224:NTE393582 ODA393224:ODA393582 OMW393224:OMW393582 OWS393224:OWS393582 PGO393224:PGO393582 PQK393224:PQK393582 QAG393224:QAG393582 QKC393224:QKC393582 QTY393224:QTY393582 RDU393224:RDU393582 RNQ393224:RNQ393582 RXM393224:RXM393582 SHI393224:SHI393582 SRE393224:SRE393582 TBA393224:TBA393582 TKW393224:TKW393582 TUS393224:TUS393582 UEO393224:UEO393582 UOK393224:UOK393582 UYG393224:UYG393582 VIC393224:VIC393582 VRY393224:VRY393582 WBU393224:WBU393582 WLQ393224:WLQ393582 WVM393224:WVM393582 E458760:E459118 JA458760:JA459118 SW458760:SW459118 ACS458760:ACS459118 AMO458760:AMO459118 AWK458760:AWK459118 BGG458760:BGG459118 BQC458760:BQC459118 BZY458760:BZY459118 CJU458760:CJU459118 CTQ458760:CTQ459118 DDM458760:DDM459118 DNI458760:DNI459118 DXE458760:DXE459118 EHA458760:EHA459118 EQW458760:EQW459118 FAS458760:FAS459118 FKO458760:FKO459118 FUK458760:FUK459118 GEG458760:GEG459118 GOC458760:GOC459118 GXY458760:GXY459118 HHU458760:HHU459118 HRQ458760:HRQ459118 IBM458760:IBM459118 ILI458760:ILI459118 IVE458760:IVE459118 JFA458760:JFA459118 JOW458760:JOW459118 JYS458760:JYS459118 KIO458760:KIO459118 KSK458760:KSK459118 LCG458760:LCG459118 LMC458760:LMC459118 LVY458760:LVY459118 MFU458760:MFU459118 MPQ458760:MPQ459118 MZM458760:MZM459118 NJI458760:NJI459118 NTE458760:NTE459118 ODA458760:ODA459118 OMW458760:OMW459118 OWS458760:OWS459118 PGO458760:PGO459118 PQK458760:PQK459118 QAG458760:QAG459118 QKC458760:QKC459118 QTY458760:QTY459118 RDU458760:RDU459118 RNQ458760:RNQ459118 RXM458760:RXM459118 SHI458760:SHI459118 SRE458760:SRE459118 TBA458760:TBA459118 TKW458760:TKW459118 TUS458760:TUS459118 UEO458760:UEO459118 UOK458760:UOK459118 UYG458760:UYG459118 VIC458760:VIC459118 VRY458760:VRY459118 WBU458760:WBU459118 WLQ458760:WLQ459118 WVM458760:WVM459118 E524296:E524654 JA524296:JA524654 SW524296:SW524654 ACS524296:ACS524654 AMO524296:AMO524654 AWK524296:AWK524654 BGG524296:BGG524654 BQC524296:BQC524654 BZY524296:BZY524654 CJU524296:CJU524654 CTQ524296:CTQ524654 DDM524296:DDM524654 DNI524296:DNI524654 DXE524296:DXE524654 EHA524296:EHA524654 EQW524296:EQW524654 FAS524296:FAS524654 FKO524296:FKO524654 FUK524296:FUK524654 GEG524296:GEG524654 GOC524296:GOC524654 GXY524296:GXY524654 HHU524296:HHU524654 HRQ524296:HRQ524654 IBM524296:IBM524654 ILI524296:ILI524654 IVE524296:IVE524654 JFA524296:JFA524654 JOW524296:JOW524654 JYS524296:JYS524654 KIO524296:KIO524654 KSK524296:KSK524654 LCG524296:LCG524654 LMC524296:LMC524654 LVY524296:LVY524654 MFU524296:MFU524654 MPQ524296:MPQ524654 MZM524296:MZM524654 NJI524296:NJI524654 NTE524296:NTE524654 ODA524296:ODA524654 OMW524296:OMW524654 OWS524296:OWS524654 PGO524296:PGO524654 PQK524296:PQK524654 QAG524296:QAG524654 QKC524296:QKC524654 QTY524296:QTY524654 RDU524296:RDU524654 RNQ524296:RNQ524654 RXM524296:RXM524654 SHI524296:SHI524654 SRE524296:SRE524654 TBA524296:TBA524654 TKW524296:TKW524654 TUS524296:TUS524654 UEO524296:UEO524654 UOK524296:UOK524654 UYG524296:UYG524654 VIC524296:VIC524654 VRY524296:VRY524654 WBU524296:WBU524654 WLQ524296:WLQ524654 WVM524296:WVM524654 E589832:E590190 JA589832:JA590190 SW589832:SW590190 ACS589832:ACS590190 AMO589832:AMO590190 AWK589832:AWK590190 BGG589832:BGG590190 BQC589832:BQC590190 BZY589832:BZY590190 CJU589832:CJU590190 CTQ589832:CTQ590190 DDM589832:DDM590190 DNI589832:DNI590190 DXE589832:DXE590190 EHA589832:EHA590190 EQW589832:EQW590190 FAS589832:FAS590190 FKO589832:FKO590190 FUK589832:FUK590190 GEG589832:GEG590190 GOC589832:GOC590190 GXY589832:GXY590190 HHU589832:HHU590190 HRQ589832:HRQ590190 IBM589832:IBM590190 ILI589832:ILI590190 IVE589832:IVE590190 JFA589832:JFA590190 JOW589832:JOW590190 JYS589832:JYS590190 KIO589832:KIO590190 KSK589832:KSK590190 LCG589832:LCG590190 LMC589832:LMC590190 LVY589832:LVY590190 MFU589832:MFU590190 MPQ589832:MPQ590190 MZM589832:MZM590190 NJI589832:NJI590190 NTE589832:NTE590190 ODA589832:ODA590190 OMW589832:OMW590190 OWS589832:OWS590190 PGO589832:PGO590190 PQK589832:PQK590190 QAG589832:QAG590190 QKC589832:QKC590190 QTY589832:QTY590190 RDU589832:RDU590190 RNQ589832:RNQ590190 RXM589832:RXM590190 SHI589832:SHI590190 SRE589832:SRE590190 TBA589832:TBA590190 TKW589832:TKW590190 TUS589832:TUS590190 UEO589832:UEO590190 UOK589832:UOK590190 UYG589832:UYG590190 VIC589832:VIC590190 VRY589832:VRY590190 WBU589832:WBU590190 WLQ589832:WLQ590190 WVM589832:WVM590190 E655368:E655726 JA655368:JA655726 SW655368:SW655726 ACS655368:ACS655726 AMO655368:AMO655726 AWK655368:AWK655726 BGG655368:BGG655726 BQC655368:BQC655726 BZY655368:BZY655726 CJU655368:CJU655726 CTQ655368:CTQ655726 DDM655368:DDM655726 DNI655368:DNI655726 DXE655368:DXE655726 EHA655368:EHA655726 EQW655368:EQW655726 FAS655368:FAS655726 FKO655368:FKO655726 FUK655368:FUK655726 GEG655368:GEG655726 GOC655368:GOC655726 GXY655368:GXY655726 HHU655368:HHU655726 HRQ655368:HRQ655726 IBM655368:IBM655726 ILI655368:ILI655726 IVE655368:IVE655726 JFA655368:JFA655726 JOW655368:JOW655726 JYS655368:JYS655726 KIO655368:KIO655726 KSK655368:KSK655726 LCG655368:LCG655726 LMC655368:LMC655726 LVY655368:LVY655726 MFU655368:MFU655726 MPQ655368:MPQ655726 MZM655368:MZM655726 NJI655368:NJI655726 NTE655368:NTE655726 ODA655368:ODA655726 OMW655368:OMW655726 OWS655368:OWS655726 PGO655368:PGO655726 PQK655368:PQK655726 QAG655368:QAG655726 QKC655368:QKC655726 QTY655368:QTY655726 RDU655368:RDU655726 RNQ655368:RNQ655726 RXM655368:RXM655726 SHI655368:SHI655726 SRE655368:SRE655726 TBA655368:TBA655726 TKW655368:TKW655726 TUS655368:TUS655726 UEO655368:UEO655726 UOK655368:UOK655726 UYG655368:UYG655726 VIC655368:VIC655726 VRY655368:VRY655726 WBU655368:WBU655726 WLQ655368:WLQ655726 WVM655368:WVM655726 E720904:E721262 JA720904:JA721262 SW720904:SW721262 ACS720904:ACS721262 AMO720904:AMO721262 AWK720904:AWK721262 BGG720904:BGG721262 BQC720904:BQC721262 BZY720904:BZY721262 CJU720904:CJU721262 CTQ720904:CTQ721262 DDM720904:DDM721262 DNI720904:DNI721262 DXE720904:DXE721262 EHA720904:EHA721262 EQW720904:EQW721262 FAS720904:FAS721262 FKO720904:FKO721262 FUK720904:FUK721262 GEG720904:GEG721262 GOC720904:GOC721262 GXY720904:GXY721262 HHU720904:HHU721262 HRQ720904:HRQ721262 IBM720904:IBM721262 ILI720904:ILI721262 IVE720904:IVE721262 JFA720904:JFA721262 JOW720904:JOW721262 JYS720904:JYS721262 KIO720904:KIO721262 KSK720904:KSK721262 LCG720904:LCG721262 LMC720904:LMC721262 LVY720904:LVY721262 MFU720904:MFU721262 MPQ720904:MPQ721262 MZM720904:MZM721262 NJI720904:NJI721262 NTE720904:NTE721262 ODA720904:ODA721262 OMW720904:OMW721262 OWS720904:OWS721262 PGO720904:PGO721262 PQK720904:PQK721262 QAG720904:QAG721262 QKC720904:QKC721262 QTY720904:QTY721262 RDU720904:RDU721262 RNQ720904:RNQ721262 RXM720904:RXM721262 SHI720904:SHI721262 SRE720904:SRE721262 TBA720904:TBA721262 TKW720904:TKW721262 TUS720904:TUS721262 UEO720904:UEO721262 UOK720904:UOK721262 UYG720904:UYG721262 VIC720904:VIC721262 VRY720904:VRY721262 WBU720904:WBU721262 WLQ720904:WLQ721262 WVM720904:WVM721262 E786440:E786798 JA786440:JA786798 SW786440:SW786798 ACS786440:ACS786798 AMO786440:AMO786798 AWK786440:AWK786798 BGG786440:BGG786798 BQC786440:BQC786798 BZY786440:BZY786798 CJU786440:CJU786798 CTQ786440:CTQ786798 DDM786440:DDM786798 DNI786440:DNI786798 DXE786440:DXE786798 EHA786440:EHA786798 EQW786440:EQW786798 FAS786440:FAS786798 FKO786440:FKO786798 FUK786440:FUK786798 GEG786440:GEG786798 GOC786440:GOC786798 GXY786440:GXY786798 HHU786440:HHU786798 HRQ786440:HRQ786798 IBM786440:IBM786798 ILI786440:ILI786798 IVE786440:IVE786798 JFA786440:JFA786798 JOW786440:JOW786798 JYS786440:JYS786798 KIO786440:KIO786798 KSK786440:KSK786798 LCG786440:LCG786798 LMC786440:LMC786798 LVY786440:LVY786798 MFU786440:MFU786798 MPQ786440:MPQ786798 MZM786440:MZM786798 NJI786440:NJI786798 NTE786440:NTE786798 ODA786440:ODA786798 OMW786440:OMW786798 OWS786440:OWS786798 PGO786440:PGO786798 PQK786440:PQK786798 QAG786440:QAG786798 QKC786440:QKC786798 QTY786440:QTY786798 RDU786440:RDU786798 RNQ786440:RNQ786798 RXM786440:RXM786798 SHI786440:SHI786798 SRE786440:SRE786798 TBA786440:TBA786798 TKW786440:TKW786798 TUS786440:TUS786798 UEO786440:UEO786798 UOK786440:UOK786798 UYG786440:UYG786798 VIC786440:VIC786798 VRY786440:VRY786798 WBU786440:WBU786798 WLQ786440:WLQ786798 WVM786440:WVM786798 E851976:E852334 JA851976:JA852334 SW851976:SW852334 ACS851976:ACS852334 AMO851976:AMO852334 AWK851976:AWK852334 BGG851976:BGG852334 BQC851976:BQC852334 BZY851976:BZY852334 CJU851976:CJU852334 CTQ851976:CTQ852334 DDM851976:DDM852334 DNI851976:DNI852334 DXE851976:DXE852334 EHA851976:EHA852334 EQW851976:EQW852334 FAS851976:FAS852334 FKO851976:FKO852334 FUK851976:FUK852334 GEG851976:GEG852334 GOC851976:GOC852334 GXY851976:GXY852334 HHU851976:HHU852334 HRQ851976:HRQ852334 IBM851976:IBM852334 ILI851976:ILI852334 IVE851976:IVE852334 JFA851976:JFA852334 JOW851976:JOW852334 JYS851976:JYS852334 KIO851976:KIO852334 KSK851976:KSK852334 LCG851976:LCG852334 LMC851976:LMC852334 LVY851976:LVY852334 MFU851976:MFU852334 MPQ851976:MPQ852334 MZM851976:MZM852334 NJI851976:NJI852334 NTE851976:NTE852334 ODA851976:ODA852334 OMW851976:OMW852334 OWS851976:OWS852334 PGO851976:PGO852334 PQK851976:PQK852334 QAG851976:QAG852334 QKC851976:QKC852334 QTY851976:QTY852334 RDU851976:RDU852334 RNQ851976:RNQ852334 RXM851976:RXM852334 SHI851976:SHI852334 SRE851976:SRE852334 TBA851976:TBA852334 TKW851976:TKW852334 TUS851976:TUS852334 UEO851976:UEO852334 UOK851976:UOK852334 UYG851976:UYG852334 VIC851976:VIC852334 VRY851976:VRY852334 WBU851976:WBU852334 WLQ851976:WLQ852334 WVM851976:WVM852334 E917512:E917870 JA917512:JA917870 SW917512:SW917870 ACS917512:ACS917870 AMO917512:AMO917870 AWK917512:AWK917870 BGG917512:BGG917870 BQC917512:BQC917870 BZY917512:BZY917870 CJU917512:CJU917870 CTQ917512:CTQ917870 DDM917512:DDM917870 DNI917512:DNI917870 DXE917512:DXE917870 EHA917512:EHA917870 EQW917512:EQW917870 FAS917512:FAS917870 FKO917512:FKO917870 FUK917512:FUK917870 GEG917512:GEG917870 GOC917512:GOC917870 GXY917512:GXY917870 HHU917512:HHU917870 HRQ917512:HRQ917870 IBM917512:IBM917870 ILI917512:ILI917870 IVE917512:IVE917870 JFA917512:JFA917870 JOW917512:JOW917870 JYS917512:JYS917870 KIO917512:KIO917870 KSK917512:KSK917870 LCG917512:LCG917870 LMC917512:LMC917870 LVY917512:LVY917870 MFU917512:MFU917870 MPQ917512:MPQ917870 MZM917512:MZM917870 NJI917512:NJI917870 NTE917512:NTE917870 ODA917512:ODA917870 OMW917512:OMW917870 OWS917512:OWS917870 PGO917512:PGO917870 PQK917512:PQK917870 QAG917512:QAG917870 QKC917512:QKC917870 QTY917512:QTY917870 RDU917512:RDU917870 RNQ917512:RNQ917870 RXM917512:RXM917870 SHI917512:SHI917870 SRE917512:SRE917870 TBA917512:TBA917870 TKW917512:TKW917870 TUS917512:TUS917870 UEO917512:UEO917870 UOK917512:UOK917870 UYG917512:UYG917870 VIC917512:VIC917870 VRY917512:VRY917870 WBU917512:WBU917870 WLQ917512:WLQ917870 WVM917512:WVM917870 E983048:E983406 JA983048:JA983406 SW983048:SW983406 ACS983048:ACS983406 AMO983048:AMO983406 AWK983048:AWK983406 BGG983048:BGG983406 BQC983048:BQC983406 BZY983048:BZY983406 CJU983048:CJU983406 CTQ983048:CTQ983406 DDM983048:DDM983406 DNI983048:DNI983406 DXE983048:DXE983406 EHA983048:EHA983406 EQW983048:EQW983406 FAS983048:FAS983406 FKO983048:FKO983406 FUK983048:FUK983406 GEG983048:GEG983406 GOC983048:GOC983406 GXY983048:GXY983406 HHU983048:HHU983406 HRQ983048:HRQ983406 IBM983048:IBM983406 ILI983048:ILI983406 IVE983048:IVE983406 JFA983048:JFA983406 JOW983048:JOW983406 JYS983048:JYS983406 KIO983048:KIO983406 KSK983048:KSK983406 LCG983048:LCG983406 LMC983048:LMC983406 LVY983048:LVY983406 MFU983048:MFU983406 MPQ983048:MPQ983406 MZM983048:MZM983406 NJI983048:NJI983406 NTE983048:NTE983406 ODA983048:ODA983406 OMW983048:OMW983406 OWS983048:OWS983406 PGO983048:PGO983406 PQK983048:PQK983406 QAG983048:QAG983406 QKC983048:QKC983406 QTY983048:QTY983406 RDU983048:RDU983406 RNQ983048:RNQ983406 RXM983048:RXM983406 SHI983048:SHI983406 SRE983048:SRE983406 TBA983048:TBA983406 TKW983048:TKW983406 TUS983048:TUS983406 UEO983048:UEO983406 UOK983048:UOK983406 UYG983048:UYG983406 VIC983048:VIC983406 VRY983048:VRY983406 WBU983048:WBU983406 WLQ983048:WLQ983406 WVM983048:WVM983406">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zoomScaleNormal="100" workbookViewId="0">
      <selection activeCell="D92" sqref="D92"/>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3" width="35.5" style="32" customWidth="1"/>
    <col min="14" max="14" width="12.75" style="32" customWidth="1"/>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8" width="9" style="32"/>
    <col min="269" max="269" width="35.5" style="32" customWidth="1"/>
    <col min="270" max="270" width="12.75" style="32" customWidth="1"/>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4" width="9" style="32"/>
    <col min="525" max="525" width="35.5" style="32" customWidth="1"/>
    <col min="526" max="526" width="12.75" style="32" customWidth="1"/>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0" width="9" style="32"/>
    <col min="781" max="781" width="35.5" style="32" customWidth="1"/>
    <col min="782" max="782" width="12.75" style="32" customWidth="1"/>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6" width="9" style="32"/>
    <col min="1037" max="1037" width="35.5" style="32" customWidth="1"/>
    <col min="1038" max="1038" width="12.75" style="32" customWidth="1"/>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2" width="9" style="32"/>
    <col min="1293" max="1293" width="35.5" style="32" customWidth="1"/>
    <col min="1294" max="1294" width="12.75" style="32" customWidth="1"/>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8" width="9" style="32"/>
    <col min="1549" max="1549" width="35.5" style="32" customWidth="1"/>
    <col min="1550" max="1550" width="12.75" style="32" customWidth="1"/>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4" width="9" style="32"/>
    <col min="1805" max="1805" width="35.5" style="32" customWidth="1"/>
    <col min="1806" max="1806" width="12.75" style="32" customWidth="1"/>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0" width="9" style="32"/>
    <col min="2061" max="2061" width="35.5" style="32" customWidth="1"/>
    <col min="2062" max="2062" width="12.75" style="32" customWidth="1"/>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6" width="9" style="32"/>
    <col min="2317" max="2317" width="35.5" style="32" customWidth="1"/>
    <col min="2318" max="2318" width="12.75" style="32" customWidth="1"/>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2" width="9" style="32"/>
    <col min="2573" max="2573" width="35.5" style="32" customWidth="1"/>
    <col min="2574" max="2574" width="12.75" style="32" customWidth="1"/>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8" width="9" style="32"/>
    <col min="2829" max="2829" width="35.5" style="32" customWidth="1"/>
    <col min="2830" max="2830" width="12.75" style="32" customWidth="1"/>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4" width="9" style="32"/>
    <col min="3085" max="3085" width="35.5" style="32" customWidth="1"/>
    <col min="3086" max="3086" width="12.75" style="32" customWidth="1"/>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0" width="9" style="32"/>
    <col min="3341" max="3341" width="35.5" style="32" customWidth="1"/>
    <col min="3342" max="3342" width="12.75" style="32" customWidth="1"/>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6" width="9" style="32"/>
    <col min="3597" max="3597" width="35.5" style="32" customWidth="1"/>
    <col min="3598" max="3598" width="12.75" style="32" customWidth="1"/>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2" width="9" style="32"/>
    <col min="3853" max="3853" width="35.5" style="32" customWidth="1"/>
    <col min="3854" max="3854" width="12.75" style="32" customWidth="1"/>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8" width="9" style="32"/>
    <col min="4109" max="4109" width="35.5" style="32" customWidth="1"/>
    <col min="4110" max="4110" width="12.75" style="32" customWidth="1"/>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4" width="9" style="32"/>
    <col min="4365" max="4365" width="35.5" style="32" customWidth="1"/>
    <col min="4366" max="4366" width="12.75" style="32" customWidth="1"/>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0" width="9" style="32"/>
    <col min="4621" max="4621" width="35.5" style="32" customWidth="1"/>
    <col min="4622" max="4622" width="12.75" style="32" customWidth="1"/>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6" width="9" style="32"/>
    <col min="4877" max="4877" width="35.5" style="32" customWidth="1"/>
    <col min="4878" max="4878" width="12.75" style="32" customWidth="1"/>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2" width="9" style="32"/>
    <col min="5133" max="5133" width="35.5" style="32" customWidth="1"/>
    <col min="5134" max="5134" width="12.75" style="32" customWidth="1"/>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8" width="9" style="32"/>
    <col min="5389" max="5389" width="35.5" style="32" customWidth="1"/>
    <col min="5390" max="5390" width="12.75" style="32" customWidth="1"/>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4" width="9" style="32"/>
    <col min="5645" max="5645" width="35.5" style="32" customWidth="1"/>
    <col min="5646" max="5646" width="12.75" style="32" customWidth="1"/>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0" width="9" style="32"/>
    <col min="5901" max="5901" width="35.5" style="32" customWidth="1"/>
    <col min="5902" max="5902" width="12.75" style="32" customWidth="1"/>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6" width="9" style="32"/>
    <col min="6157" max="6157" width="35.5" style="32" customWidth="1"/>
    <col min="6158" max="6158" width="12.75" style="32" customWidth="1"/>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2" width="9" style="32"/>
    <col min="6413" max="6413" width="35.5" style="32" customWidth="1"/>
    <col min="6414" max="6414" width="12.75" style="32" customWidth="1"/>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8" width="9" style="32"/>
    <col min="6669" max="6669" width="35.5" style="32" customWidth="1"/>
    <col min="6670" max="6670" width="12.75" style="32" customWidth="1"/>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4" width="9" style="32"/>
    <col min="6925" max="6925" width="35.5" style="32" customWidth="1"/>
    <col min="6926" max="6926" width="12.75" style="32" customWidth="1"/>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0" width="9" style="32"/>
    <col min="7181" max="7181" width="35.5" style="32" customWidth="1"/>
    <col min="7182" max="7182" width="12.75" style="32" customWidth="1"/>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6" width="9" style="32"/>
    <col min="7437" max="7437" width="35.5" style="32" customWidth="1"/>
    <col min="7438" max="7438" width="12.75" style="32" customWidth="1"/>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2" width="9" style="32"/>
    <col min="7693" max="7693" width="35.5" style="32" customWidth="1"/>
    <col min="7694" max="7694" width="12.75" style="32" customWidth="1"/>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8" width="9" style="32"/>
    <col min="7949" max="7949" width="35.5" style="32" customWidth="1"/>
    <col min="7950" max="7950" width="12.75" style="32" customWidth="1"/>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4" width="9" style="32"/>
    <col min="8205" max="8205" width="35.5" style="32" customWidth="1"/>
    <col min="8206" max="8206" width="12.75" style="32" customWidth="1"/>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0" width="9" style="32"/>
    <col min="8461" max="8461" width="35.5" style="32" customWidth="1"/>
    <col min="8462" max="8462" width="12.75" style="32" customWidth="1"/>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6" width="9" style="32"/>
    <col min="8717" max="8717" width="35.5" style="32" customWidth="1"/>
    <col min="8718" max="8718" width="12.75" style="32" customWidth="1"/>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2" width="9" style="32"/>
    <col min="8973" max="8973" width="35.5" style="32" customWidth="1"/>
    <col min="8974" max="8974" width="12.75" style="32" customWidth="1"/>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8" width="9" style="32"/>
    <col min="9229" max="9229" width="35.5" style="32" customWidth="1"/>
    <col min="9230" max="9230" width="12.75" style="32" customWidth="1"/>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4" width="9" style="32"/>
    <col min="9485" max="9485" width="35.5" style="32" customWidth="1"/>
    <col min="9486" max="9486" width="12.75" style="32" customWidth="1"/>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0" width="9" style="32"/>
    <col min="9741" max="9741" width="35.5" style="32" customWidth="1"/>
    <col min="9742" max="9742" width="12.75" style="32" customWidth="1"/>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6" width="9" style="32"/>
    <col min="9997" max="9997" width="35.5" style="32" customWidth="1"/>
    <col min="9998" max="9998" width="12.75" style="32" customWidth="1"/>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2" width="9" style="32"/>
    <col min="10253" max="10253" width="35.5" style="32" customWidth="1"/>
    <col min="10254" max="10254" width="12.75" style="32" customWidth="1"/>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8" width="9" style="32"/>
    <col min="10509" max="10509" width="35.5" style="32" customWidth="1"/>
    <col min="10510" max="10510" width="12.75" style="32" customWidth="1"/>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4" width="9" style="32"/>
    <col min="10765" max="10765" width="35.5" style="32" customWidth="1"/>
    <col min="10766" max="10766" width="12.75" style="32" customWidth="1"/>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0" width="9" style="32"/>
    <col min="11021" max="11021" width="35.5" style="32" customWidth="1"/>
    <col min="11022" max="11022" width="12.75" style="32" customWidth="1"/>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6" width="9" style="32"/>
    <col min="11277" max="11277" width="35.5" style="32" customWidth="1"/>
    <col min="11278" max="11278" width="12.75" style="32" customWidth="1"/>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2" width="9" style="32"/>
    <col min="11533" max="11533" width="35.5" style="32" customWidth="1"/>
    <col min="11534" max="11534" width="12.75" style="32" customWidth="1"/>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8" width="9" style="32"/>
    <col min="11789" max="11789" width="35.5" style="32" customWidth="1"/>
    <col min="11790" max="11790" width="12.75" style="32" customWidth="1"/>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4" width="9" style="32"/>
    <col min="12045" max="12045" width="35.5" style="32" customWidth="1"/>
    <col min="12046" max="12046" width="12.75" style="32" customWidth="1"/>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0" width="9" style="32"/>
    <col min="12301" max="12301" width="35.5" style="32" customWidth="1"/>
    <col min="12302" max="12302" width="12.75" style="32" customWidth="1"/>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6" width="9" style="32"/>
    <col min="12557" max="12557" width="35.5" style="32" customWidth="1"/>
    <col min="12558" max="12558" width="12.75" style="32" customWidth="1"/>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2" width="9" style="32"/>
    <col min="12813" max="12813" width="35.5" style="32" customWidth="1"/>
    <col min="12814" max="12814" width="12.75" style="32" customWidth="1"/>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8" width="9" style="32"/>
    <col min="13069" max="13069" width="35.5" style="32" customWidth="1"/>
    <col min="13070" max="13070" width="12.75" style="32" customWidth="1"/>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4" width="9" style="32"/>
    <col min="13325" max="13325" width="35.5" style="32" customWidth="1"/>
    <col min="13326" max="13326" width="12.75" style="32" customWidth="1"/>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0" width="9" style="32"/>
    <col min="13581" max="13581" width="35.5" style="32" customWidth="1"/>
    <col min="13582" max="13582" width="12.75" style="32" customWidth="1"/>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6" width="9" style="32"/>
    <col min="13837" max="13837" width="35.5" style="32" customWidth="1"/>
    <col min="13838" max="13838" width="12.75" style="32" customWidth="1"/>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2" width="9" style="32"/>
    <col min="14093" max="14093" width="35.5" style="32" customWidth="1"/>
    <col min="14094" max="14094" width="12.75" style="32" customWidth="1"/>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8" width="9" style="32"/>
    <col min="14349" max="14349" width="35.5" style="32" customWidth="1"/>
    <col min="14350" max="14350" width="12.75" style="32" customWidth="1"/>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4" width="9" style="32"/>
    <col min="14605" max="14605" width="35.5" style="32" customWidth="1"/>
    <col min="14606" max="14606" width="12.75" style="32" customWidth="1"/>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0" width="9" style="32"/>
    <col min="14861" max="14861" width="35.5" style="32" customWidth="1"/>
    <col min="14862" max="14862" width="12.75" style="32" customWidth="1"/>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6" width="9" style="32"/>
    <col min="15117" max="15117" width="35.5" style="32" customWidth="1"/>
    <col min="15118" max="15118" width="12.75" style="32" customWidth="1"/>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2" width="9" style="32"/>
    <col min="15373" max="15373" width="35.5" style="32" customWidth="1"/>
    <col min="15374" max="15374" width="12.75" style="32" customWidth="1"/>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8" width="9" style="32"/>
    <col min="15629" max="15629" width="35.5" style="32" customWidth="1"/>
    <col min="15630" max="15630" width="12.75" style="32" customWidth="1"/>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4" width="9" style="32"/>
    <col min="15885" max="15885" width="35.5" style="32" customWidth="1"/>
    <col min="15886" max="15886" width="12.75" style="32" customWidth="1"/>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0" width="9" style="32"/>
    <col min="16141" max="16141" width="35.5" style="32" customWidth="1"/>
    <col min="16142" max="16142" width="12.75" style="32" customWidth="1"/>
    <col min="16143" max="16143" width="11.125" style="32" customWidth="1"/>
    <col min="16144" max="16384" width="9" style="32"/>
  </cols>
  <sheetData>
    <row r="1" spans="1:15">
      <c r="A1" s="32" t="s">
        <v>0</v>
      </c>
      <c r="B1" s="83" t="str">
        <f>[11]合計!C3</f>
        <v>京都市</v>
      </c>
      <c r="C1" s="73"/>
      <c r="D1" s="73"/>
      <c r="E1" s="73"/>
      <c r="F1" s="73"/>
      <c r="I1" s="32" t="s">
        <v>51</v>
      </c>
      <c r="K1" s="35" t="s">
        <v>70</v>
      </c>
    </row>
    <row r="2" spans="1:15" s="73" customFormat="1" ht="51" customHeight="1">
      <c r="B2" s="84"/>
      <c r="E2" s="817" t="s">
        <v>71</v>
      </c>
      <c r="F2" s="817"/>
      <c r="G2" s="817"/>
      <c r="H2" s="37">
        <f>SUMIF(E8:E357,"PPS",H8:H357)</f>
        <v>11085</v>
      </c>
      <c r="I2" s="38"/>
      <c r="J2" s="35"/>
      <c r="K2" s="48"/>
      <c r="L2" s="48"/>
      <c r="O2" s="32"/>
    </row>
    <row r="3" spans="1:15" s="73" customFormat="1" ht="41.25" customHeight="1">
      <c r="B3" s="34"/>
      <c r="E3" s="817" t="s">
        <v>72</v>
      </c>
      <c r="F3" s="817"/>
      <c r="G3" s="817"/>
      <c r="H3" s="37">
        <f>O7</f>
        <v>0</v>
      </c>
      <c r="I3" s="38"/>
      <c r="J3" s="34"/>
      <c r="K3" s="48"/>
      <c r="L3" s="48"/>
      <c r="O3" s="32"/>
    </row>
    <row r="4" spans="1:15" s="73" customFormat="1" ht="60" customHeight="1">
      <c r="B4" s="34"/>
      <c r="E4" s="817" t="s">
        <v>1210</v>
      </c>
      <c r="F4" s="817"/>
      <c r="G4" s="817"/>
      <c r="H4" s="85">
        <f>H3/I7</f>
        <v>0</v>
      </c>
      <c r="I4" s="86"/>
      <c r="J4" s="34"/>
      <c r="K4" s="48"/>
      <c r="L4" s="48"/>
    </row>
    <row r="5" spans="1:15" s="34" customFormat="1" ht="12.75" customHeight="1">
      <c r="B5" s="43"/>
      <c r="E5" s="44"/>
      <c r="F5" s="44"/>
      <c r="G5" s="44"/>
      <c r="H5" s="46"/>
      <c r="I5" s="46"/>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54" customFormat="1" ht="14.25" thickBot="1">
      <c r="B7" s="55" t="s">
        <v>69</v>
      </c>
      <c r="C7" s="55"/>
      <c r="D7" s="55"/>
      <c r="E7" s="55"/>
      <c r="F7" s="55"/>
      <c r="G7" s="55"/>
      <c r="H7" s="56">
        <f>SUM(H8:H357)</f>
        <v>65793</v>
      </c>
      <c r="I7" s="56">
        <f>SUM(I8:I357)</f>
        <v>58180</v>
      </c>
      <c r="J7" s="57">
        <f>H7/I7</f>
        <v>1.1308525266414575</v>
      </c>
      <c r="K7" s="87"/>
      <c r="L7" s="87"/>
      <c r="M7" s="55"/>
      <c r="N7" s="55"/>
      <c r="O7" s="88">
        <f>SUM(O8:O357)</f>
        <v>0</v>
      </c>
    </row>
    <row r="8" spans="1:15" ht="293.25" customHeight="1" thickTop="1">
      <c r="A8" s="32">
        <v>1</v>
      </c>
      <c r="B8" s="224" t="s">
        <v>1211</v>
      </c>
      <c r="C8" s="90" t="s">
        <v>1212</v>
      </c>
      <c r="D8" s="188" t="s">
        <v>1213</v>
      </c>
      <c r="E8" s="526" t="s">
        <v>127</v>
      </c>
      <c r="F8" s="258" t="s">
        <v>531</v>
      </c>
      <c r="G8" s="90">
        <v>3</v>
      </c>
      <c r="H8" s="305">
        <v>54708</v>
      </c>
      <c r="I8" s="306">
        <v>54708</v>
      </c>
      <c r="J8" s="523">
        <f>H8/I8</f>
        <v>1</v>
      </c>
      <c r="K8" s="527"/>
      <c r="L8" s="527"/>
      <c r="M8" s="302" t="s">
        <v>1214</v>
      </c>
      <c r="N8" s="302" t="s">
        <v>1215</v>
      </c>
      <c r="O8" s="528"/>
    </row>
    <row r="9" spans="1:15" ht="128.25" customHeight="1">
      <c r="A9" s="32">
        <v>2</v>
      </c>
      <c r="B9" s="72" t="s">
        <v>1216</v>
      </c>
      <c r="C9" s="62" t="s">
        <v>186</v>
      </c>
      <c r="D9" s="62" t="s">
        <v>1217</v>
      </c>
      <c r="E9" s="74" t="s">
        <v>99</v>
      </c>
      <c r="F9" s="89" t="s">
        <v>1218</v>
      </c>
      <c r="G9" s="90">
        <v>1</v>
      </c>
      <c r="H9" s="91">
        <v>9034</v>
      </c>
      <c r="I9" s="92"/>
      <c r="J9" s="67" t="e">
        <v>#DIV/0!</v>
      </c>
      <c r="K9" s="93">
        <v>251</v>
      </c>
      <c r="L9" s="93">
        <v>480841</v>
      </c>
      <c r="M9" s="385" t="s">
        <v>1219</v>
      </c>
      <c r="N9" s="385" t="s">
        <v>1220</v>
      </c>
      <c r="O9" s="71"/>
    </row>
    <row r="10" spans="1:15" ht="57" customHeight="1">
      <c r="A10" s="32">
        <v>3</v>
      </c>
      <c r="B10" s="194" t="s">
        <v>1221</v>
      </c>
      <c r="C10" s="194" t="s">
        <v>1222</v>
      </c>
      <c r="D10" s="63" t="s">
        <v>1223</v>
      </c>
      <c r="E10" s="74" t="s">
        <v>99</v>
      </c>
      <c r="F10" s="89" t="s">
        <v>1224</v>
      </c>
      <c r="G10" s="90">
        <v>3</v>
      </c>
      <c r="H10" s="91">
        <v>2051</v>
      </c>
      <c r="I10" s="92">
        <v>3472</v>
      </c>
      <c r="J10" s="67">
        <v>0.59072580645161288</v>
      </c>
      <c r="K10" s="93">
        <v>141</v>
      </c>
      <c r="L10" s="93">
        <v>76411</v>
      </c>
      <c r="M10" s="385" t="s">
        <v>1225</v>
      </c>
      <c r="N10" s="385" t="s">
        <v>1226</v>
      </c>
      <c r="O10" s="71"/>
    </row>
    <row r="11" spans="1:15">
      <c r="A11" s="32">
        <v>4</v>
      </c>
      <c r="B11" s="72"/>
      <c r="C11" s="62"/>
      <c r="D11" s="62"/>
      <c r="E11" s="74"/>
      <c r="F11" s="89"/>
      <c r="G11" s="90"/>
      <c r="H11" s="91"/>
      <c r="I11" s="92"/>
      <c r="J11" s="67" t="e">
        <f t="shared" ref="J11:J253" si="0">H11/I11</f>
        <v>#DIV/0!</v>
      </c>
      <c r="K11" s="93"/>
      <c r="L11" s="96"/>
      <c r="M11" s="385"/>
      <c r="N11" s="385"/>
      <c r="O11" s="71"/>
    </row>
    <row r="12" spans="1:15">
      <c r="A12" s="32">
        <v>5</v>
      </c>
      <c r="B12" s="97"/>
      <c r="C12" s="63"/>
      <c r="D12" s="63"/>
      <c r="E12" s="63"/>
      <c r="F12" s="62"/>
      <c r="G12" s="90"/>
      <c r="H12" s="98"/>
      <c r="I12" s="99"/>
      <c r="J12" s="67" t="e">
        <f t="shared" si="0"/>
        <v>#DIV/0!</v>
      </c>
      <c r="K12" s="100"/>
      <c r="L12" s="101"/>
      <c r="M12" s="90"/>
      <c r="N12" s="90"/>
      <c r="O12" s="71"/>
    </row>
    <row r="13" spans="1:15">
      <c r="A13" s="73">
        <v>6</v>
      </c>
      <c r="B13" s="63"/>
      <c r="C13" s="63"/>
      <c r="D13" s="63"/>
      <c r="E13" s="74"/>
      <c r="F13" s="89"/>
      <c r="G13" s="90"/>
      <c r="H13" s="91"/>
      <c r="I13" s="92"/>
      <c r="J13" s="67" t="e">
        <f t="shared" si="0"/>
        <v>#DIV/0!</v>
      </c>
      <c r="K13" s="93"/>
      <c r="L13" s="93"/>
      <c r="M13" s="385"/>
      <c r="N13" s="385"/>
      <c r="O13" s="71"/>
    </row>
    <row r="14" spans="1:15">
      <c r="A14" s="73">
        <v>7</v>
      </c>
      <c r="B14" s="72"/>
      <c r="C14" s="62"/>
      <c r="D14" s="62"/>
      <c r="E14" s="74"/>
      <c r="F14" s="89"/>
      <c r="G14" s="90"/>
      <c r="H14" s="91"/>
      <c r="I14" s="92"/>
      <c r="J14" s="41" t="e">
        <f t="shared" si="0"/>
        <v>#DIV/0!</v>
      </c>
      <c r="K14" s="93"/>
      <c r="L14" s="102"/>
      <c r="M14" s="385"/>
      <c r="N14" s="385"/>
      <c r="O14" s="71"/>
    </row>
    <row r="15" spans="1:15">
      <c r="A15" s="32">
        <v>8</v>
      </c>
      <c r="B15" s="13"/>
      <c r="C15" s="70"/>
      <c r="D15" s="62"/>
      <c r="E15" s="74"/>
      <c r="F15" s="89"/>
      <c r="G15" s="75"/>
      <c r="H15" s="103"/>
      <c r="I15" s="104"/>
      <c r="J15" s="67" t="e">
        <f t="shared" si="0"/>
        <v>#DIV/0!</v>
      </c>
      <c r="K15" s="101"/>
      <c r="L15" s="105"/>
      <c r="M15" s="385"/>
      <c r="N15" s="385"/>
      <c r="O15" s="71"/>
    </row>
    <row r="16" spans="1:15">
      <c r="A16" s="32">
        <v>9</v>
      </c>
      <c r="B16" s="72"/>
      <c r="C16" s="62"/>
      <c r="D16" s="62"/>
      <c r="E16" s="74"/>
      <c r="F16" s="89"/>
      <c r="G16" s="90"/>
      <c r="H16" s="91"/>
      <c r="I16" s="92"/>
      <c r="J16" s="67" t="e">
        <f t="shared" si="0"/>
        <v>#DIV/0!</v>
      </c>
      <c r="K16" s="93"/>
      <c r="L16" s="93"/>
      <c r="M16" s="385"/>
      <c r="N16" s="385"/>
      <c r="O16" s="71"/>
    </row>
    <row r="17" spans="1:15">
      <c r="A17" s="32">
        <v>10</v>
      </c>
      <c r="B17" s="72"/>
      <c r="C17" s="72"/>
      <c r="D17" s="62"/>
      <c r="E17" s="74"/>
      <c r="F17" s="89"/>
      <c r="G17" s="90"/>
      <c r="H17" s="91"/>
      <c r="I17" s="92"/>
      <c r="J17" s="67" t="e">
        <f t="shared" si="0"/>
        <v>#DIV/0!</v>
      </c>
      <c r="K17" s="93"/>
      <c r="L17" s="93"/>
      <c r="M17" s="385"/>
      <c r="N17" s="385"/>
      <c r="O17" s="71"/>
    </row>
    <row r="18" spans="1:15">
      <c r="A18" s="73">
        <v>11</v>
      </c>
      <c r="B18" s="13"/>
      <c r="C18" s="70"/>
      <c r="D18" s="70"/>
      <c r="E18" s="74"/>
      <c r="F18" s="89"/>
      <c r="G18" s="75"/>
      <c r="H18" s="103"/>
      <c r="I18" s="104"/>
      <c r="J18" s="41" t="e">
        <f t="shared" si="0"/>
        <v>#DIV/0!</v>
      </c>
      <c r="K18" s="101"/>
      <c r="L18" s="101"/>
      <c r="M18" s="385"/>
      <c r="N18" s="385"/>
      <c r="O18" s="71"/>
    </row>
    <row r="19" spans="1:15">
      <c r="A19" s="73">
        <v>12</v>
      </c>
      <c r="B19" s="13"/>
      <c r="C19" s="70"/>
      <c r="D19" s="70"/>
      <c r="E19" s="74"/>
      <c r="F19" s="89"/>
      <c r="G19" s="75"/>
      <c r="H19" s="103"/>
      <c r="I19" s="104"/>
      <c r="J19" s="67" t="e">
        <f t="shared" si="0"/>
        <v>#DIV/0!</v>
      </c>
      <c r="K19" s="101"/>
      <c r="L19" s="101"/>
      <c r="M19" s="385"/>
      <c r="N19" s="385"/>
      <c r="O19" s="71"/>
    </row>
    <row r="20" spans="1:15">
      <c r="A20" s="32">
        <v>13</v>
      </c>
      <c r="B20" s="13"/>
      <c r="C20" s="70"/>
      <c r="D20" s="70"/>
      <c r="E20" s="74"/>
      <c r="F20" s="89"/>
      <c r="G20" s="75"/>
      <c r="H20" s="103"/>
      <c r="I20" s="104"/>
      <c r="J20" s="67" t="e">
        <f t="shared" si="0"/>
        <v>#DIV/0!</v>
      </c>
      <c r="K20" s="101"/>
      <c r="L20" s="101"/>
      <c r="M20" s="385"/>
      <c r="N20" s="385"/>
      <c r="O20" s="71"/>
    </row>
    <row r="21" spans="1:15">
      <c r="A21" s="32">
        <v>14</v>
      </c>
      <c r="B21" s="106"/>
      <c r="C21" s="70"/>
      <c r="D21" s="70"/>
      <c r="E21" s="74"/>
      <c r="F21" s="70"/>
      <c r="G21" s="75"/>
      <c r="H21" s="107"/>
      <c r="I21" s="104"/>
      <c r="J21" s="67" t="e">
        <f t="shared" si="0"/>
        <v>#DIV/0!</v>
      </c>
      <c r="K21" s="101"/>
      <c r="L21" s="101"/>
      <c r="M21" s="385"/>
      <c r="N21" s="385"/>
      <c r="O21" s="71"/>
    </row>
    <row r="22" spans="1:15">
      <c r="A22" s="32">
        <v>15</v>
      </c>
      <c r="B22" s="106"/>
      <c r="C22" s="70"/>
      <c r="D22" s="75"/>
      <c r="E22" s="74"/>
      <c r="F22" s="70"/>
      <c r="G22" s="75"/>
      <c r="H22" s="108"/>
      <c r="I22" s="104"/>
      <c r="J22" s="41" t="e">
        <f t="shared" si="0"/>
        <v>#DIV/0!</v>
      </c>
      <c r="K22" s="101"/>
      <c r="L22" s="101"/>
      <c r="M22" s="385"/>
      <c r="N22" s="385"/>
      <c r="O22" s="71"/>
    </row>
    <row r="23" spans="1:15">
      <c r="A23" s="73">
        <v>16</v>
      </c>
      <c r="B23" s="109"/>
      <c r="C23" s="70"/>
      <c r="D23" s="70"/>
      <c r="E23" s="74"/>
      <c r="F23" s="74"/>
      <c r="G23" s="75"/>
      <c r="H23" s="103"/>
      <c r="I23" s="104"/>
      <c r="J23" s="67" t="e">
        <f t="shared" si="0"/>
        <v>#DIV/0!</v>
      </c>
      <c r="K23" s="101"/>
      <c r="L23" s="101"/>
      <c r="M23" s="385"/>
      <c r="N23" s="385"/>
      <c r="O23" s="71"/>
    </row>
    <row r="24" spans="1:15">
      <c r="A24" s="73">
        <v>17</v>
      </c>
      <c r="B24" s="70"/>
      <c r="C24" s="70"/>
      <c r="D24" s="70"/>
      <c r="E24" s="74"/>
      <c r="F24" s="74"/>
      <c r="G24" s="75"/>
      <c r="H24" s="110"/>
      <c r="I24" s="104"/>
      <c r="J24" s="67" t="e">
        <f t="shared" si="0"/>
        <v>#DIV/0!</v>
      </c>
      <c r="K24" s="101"/>
      <c r="L24" s="101"/>
      <c r="M24" s="385"/>
      <c r="N24" s="385"/>
      <c r="O24" s="71"/>
    </row>
    <row r="25" spans="1:15">
      <c r="A25" s="32">
        <v>18</v>
      </c>
      <c r="B25" s="70"/>
      <c r="C25" s="70"/>
      <c r="D25" s="70"/>
      <c r="E25" s="74"/>
      <c r="F25" s="74"/>
      <c r="G25" s="75"/>
      <c r="H25" s="110"/>
      <c r="I25" s="104"/>
      <c r="J25" s="67" t="e">
        <f t="shared" si="0"/>
        <v>#DIV/0!</v>
      </c>
      <c r="K25" s="101"/>
      <c r="L25" s="101"/>
      <c r="M25" s="385"/>
      <c r="N25" s="385"/>
      <c r="O25" s="71"/>
    </row>
    <row r="26" spans="1:15">
      <c r="A26" s="32">
        <v>19</v>
      </c>
      <c r="B26" s="70"/>
      <c r="C26" s="70"/>
      <c r="D26" s="70"/>
      <c r="E26" s="74"/>
      <c r="F26" s="74"/>
      <c r="G26" s="75"/>
      <c r="H26" s="110"/>
      <c r="I26" s="104"/>
      <c r="J26" s="41" t="e">
        <f t="shared" si="0"/>
        <v>#DIV/0!</v>
      </c>
      <c r="K26" s="101"/>
      <c r="L26" s="101"/>
      <c r="M26" s="385"/>
      <c r="N26" s="385"/>
      <c r="O26" s="71"/>
    </row>
    <row r="27" spans="1:15">
      <c r="A27" s="32">
        <v>20</v>
      </c>
      <c r="B27" s="70"/>
      <c r="C27" s="70"/>
      <c r="D27" s="70"/>
      <c r="E27" s="74"/>
      <c r="F27" s="74"/>
      <c r="G27" s="75"/>
      <c r="H27" s="110"/>
      <c r="I27" s="104"/>
      <c r="J27" s="67" t="e">
        <f t="shared" si="0"/>
        <v>#DIV/0!</v>
      </c>
      <c r="K27" s="101"/>
      <c r="L27" s="101"/>
      <c r="M27" s="385"/>
      <c r="N27" s="385"/>
      <c r="O27" s="71"/>
    </row>
    <row r="28" spans="1:15">
      <c r="A28" s="73">
        <v>21</v>
      </c>
      <c r="B28" s="70"/>
      <c r="C28" s="70"/>
      <c r="D28" s="70"/>
      <c r="E28" s="74"/>
      <c r="F28" s="74"/>
      <c r="G28" s="75"/>
      <c r="H28" s="110"/>
      <c r="I28" s="104"/>
      <c r="J28" s="67" t="e">
        <f t="shared" si="0"/>
        <v>#DIV/0!</v>
      </c>
      <c r="K28" s="101"/>
      <c r="L28" s="101"/>
      <c r="M28" s="385"/>
      <c r="N28" s="385"/>
      <c r="O28" s="71"/>
    </row>
    <row r="29" spans="1:15">
      <c r="A29" s="73">
        <v>22</v>
      </c>
      <c r="B29" s="70"/>
      <c r="C29" s="70"/>
      <c r="D29" s="70"/>
      <c r="E29" s="74"/>
      <c r="F29" s="74"/>
      <c r="G29" s="75"/>
      <c r="H29" s="110"/>
      <c r="I29" s="104"/>
      <c r="J29" s="67" t="e">
        <f t="shared" si="0"/>
        <v>#DIV/0!</v>
      </c>
      <c r="K29" s="101"/>
      <c r="L29" s="101"/>
      <c r="M29" s="385"/>
      <c r="N29" s="385"/>
      <c r="O29" s="71"/>
    </row>
    <row r="30" spans="1:15">
      <c r="A30" s="32">
        <v>23</v>
      </c>
      <c r="B30" s="70"/>
      <c r="C30" s="70"/>
      <c r="D30" s="70"/>
      <c r="E30" s="74"/>
      <c r="F30" s="74"/>
      <c r="G30" s="75"/>
      <c r="H30" s="110"/>
      <c r="I30" s="104"/>
      <c r="J30" s="41" t="e">
        <f t="shared" si="0"/>
        <v>#DIV/0!</v>
      </c>
      <c r="K30" s="101"/>
      <c r="L30" s="101"/>
      <c r="M30" s="385"/>
      <c r="N30" s="385"/>
      <c r="O30" s="71"/>
    </row>
    <row r="31" spans="1:15">
      <c r="A31" s="32">
        <v>24</v>
      </c>
      <c r="B31" s="70"/>
      <c r="C31" s="70"/>
      <c r="D31" s="70"/>
      <c r="E31" s="74"/>
      <c r="F31" s="74"/>
      <c r="G31" s="75"/>
      <c r="H31" s="110"/>
      <c r="I31" s="104"/>
      <c r="J31" s="67" t="e">
        <f t="shared" si="0"/>
        <v>#DIV/0!</v>
      </c>
      <c r="K31" s="101"/>
      <c r="L31" s="101"/>
      <c r="M31" s="385"/>
      <c r="N31" s="385"/>
      <c r="O31" s="71"/>
    </row>
    <row r="32" spans="1:15">
      <c r="A32" s="32">
        <v>25</v>
      </c>
      <c r="B32" s="70"/>
      <c r="C32" s="70"/>
      <c r="D32" s="70"/>
      <c r="E32" s="74"/>
      <c r="F32" s="74"/>
      <c r="G32" s="75"/>
      <c r="H32" s="110"/>
      <c r="I32" s="104"/>
      <c r="J32" s="67" t="e">
        <f t="shared" si="0"/>
        <v>#DIV/0!</v>
      </c>
      <c r="K32" s="101"/>
      <c r="L32" s="101"/>
      <c r="M32" s="385"/>
      <c r="N32" s="385"/>
      <c r="O32" s="71"/>
    </row>
    <row r="33" spans="1:15">
      <c r="A33" s="73">
        <v>26</v>
      </c>
      <c r="B33" s="70"/>
      <c r="C33" s="70"/>
      <c r="D33" s="70"/>
      <c r="E33" s="74"/>
      <c r="F33" s="74"/>
      <c r="G33" s="75"/>
      <c r="H33" s="110"/>
      <c r="I33" s="104"/>
      <c r="J33" s="67" t="e">
        <f t="shared" si="0"/>
        <v>#DIV/0!</v>
      </c>
      <c r="K33" s="101"/>
      <c r="L33" s="101"/>
      <c r="M33" s="385"/>
      <c r="N33" s="385"/>
      <c r="O33" s="71"/>
    </row>
    <row r="34" spans="1:15">
      <c r="A34" s="73">
        <v>27</v>
      </c>
      <c r="B34" s="70"/>
      <c r="C34" s="70"/>
      <c r="D34" s="70"/>
      <c r="E34" s="74"/>
      <c r="F34" s="74"/>
      <c r="G34" s="75"/>
      <c r="H34" s="110"/>
      <c r="I34" s="104"/>
      <c r="J34" s="41" t="e">
        <f t="shared" si="0"/>
        <v>#DIV/0!</v>
      </c>
      <c r="K34" s="101"/>
      <c r="L34" s="101"/>
      <c r="M34" s="385"/>
      <c r="N34" s="385"/>
      <c r="O34" s="71"/>
    </row>
    <row r="35" spans="1:15">
      <c r="A35" s="32">
        <v>28</v>
      </c>
      <c r="B35" s="70"/>
      <c r="C35" s="70"/>
      <c r="D35" s="70"/>
      <c r="E35" s="74"/>
      <c r="F35" s="74"/>
      <c r="G35" s="75"/>
      <c r="H35" s="110"/>
      <c r="I35" s="104"/>
      <c r="J35" s="67" t="e">
        <f t="shared" si="0"/>
        <v>#DIV/0!</v>
      </c>
      <c r="K35" s="101"/>
      <c r="L35" s="101"/>
      <c r="M35" s="385"/>
      <c r="N35" s="385"/>
      <c r="O35" s="71"/>
    </row>
    <row r="36" spans="1:15">
      <c r="A36" s="32">
        <v>29</v>
      </c>
      <c r="B36" s="70"/>
      <c r="C36" s="70"/>
      <c r="D36" s="70"/>
      <c r="E36" s="74"/>
      <c r="F36" s="74"/>
      <c r="G36" s="75"/>
      <c r="H36" s="110"/>
      <c r="I36" s="104"/>
      <c r="J36" s="67" t="e">
        <f t="shared" si="0"/>
        <v>#DIV/0!</v>
      </c>
      <c r="K36" s="101"/>
      <c r="L36" s="101"/>
      <c r="M36" s="70"/>
      <c r="N36" s="70"/>
      <c r="O36" s="71"/>
    </row>
    <row r="37" spans="1:15">
      <c r="A37" s="32">
        <v>30</v>
      </c>
      <c r="B37" s="70"/>
      <c r="C37" s="70"/>
      <c r="D37" s="70"/>
      <c r="E37" s="74"/>
      <c r="F37" s="74"/>
      <c r="G37" s="75"/>
      <c r="H37" s="110"/>
      <c r="I37" s="104"/>
      <c r="J37" s="67" t="e">
        <f t="shared" si="0"/>
        <v>#DIV/0!</v>
      </c>
      <c r="K37" s="101"/>
      <c r="L37" s="101"/>
      <c r="M37" s="385"/>
      <c r="N37" s="385"/>
      <c r="O37" s="71"/>
    </row>
    <row r="38" spans="1:15">
      <c r="A38" s="73">
        <v>31</v>
      </c>
      <c r="B38" s="70"/>
      <c r="C38" s="70"/>
      <c r="D38" s="70"/>
      <c r="E38" s="74"/>
      <c r="F38" s="74"/>
      <c r="G38" s="75"/>
      <c r="H38" s="110"/>
      <c r="I38" s="104"/>
      <c r="J38" s="41" t="e">
        <f t="shared" si="0"/>
        <v>#DIV/0!</v>
      </c>
      <c r="K38" s="101"/>
      <c r="L38" s="101"/>
      <c r="M38" s="385"/>
      <c r="N38" s="385"/>
      <c r="O38" s="71"/>
    </row>
    <row r="39" spans="1:15">
      <c r="A39" s="73">
        <v>32</v>
      </c>
      <c r="B39" s="70"/>
      <c r="C39" s="70"/>
      <c r="D39" s="70"/>
      <c r="E39" s="74"/>
      <c r="F39" s="74"/>
      <c r="G39" s="75"/>
      <c r="H39" s="110"/>
      <c r="I39" s="104"/>
      <c r="J39" s="67" t="e">
        <f t="shared" si="0"/>
        <v>#DIV/0!</v>
      </c>
      <c r="K39" s="101"/>
      <c r="L39" s="101"/>
      <c r="M39" s="385"/>
      <c r="N39" s="385"/>
      <c r="O39" s="71"/>
    </row>
    <row r="40" spans="1:15">
      <c r="A40" s="32">
        <v>33</v>
      </c>
      <c r="B40" s="70"/>
      <c r="C40" s="70"/>
      <c r="D40" s="70"/>
      <c r="E40" s="74"/>
      <c r="F40" s="74"/>
      <c r="G40" s="75"/>
      <c r="H40" s="110"/>
      <c r="I40" s="104"/>
      <c r="J40" s="67" t="e">
        <f t="shared" si="0"/>
        <v>#DIV/0!</v>
      </c>
      <c r="K40" s="101"/>
      <c r="L40" s="101"/>
      <c r="M40" s="385"/>
      <c r="N40" s="385"/>
      <c r="O40" s="71"/>
    </row>
    <row r="41" spans="1:15">
      <c r="A41" s="32">
        <v>34</v>
      </c>
      <c r="B41" s="70"/>
      <c r="C41" s="70"/>
      <c r="D41" s="70"/>
      <c r="E41" s="74"/>
      <c r="F41" s="74"/>
      <c r="G41" s="75"/>
      <c r="H41" s="110"/>
      <c r="I41" s="104"/>
      <c r="J41" s="67" t="e">
        <f t="shared" si="0"/>
        <v>#DIV/0!</v>
      </c>
      <c r="K41" s="101"/>
      <c r="L41" s="101"/>
      <c r="M41" s="385"/>
      <c r="N41" s="385"/>
      <c r="O41" s="71"/>
    </row>
    <row r="42" spans="1:15">
      <c r="A42" s="32">
        <v>35</v>
      </c>
      <c r="B42" s="70"/>
      <c r="C42" s="70"/>
      <c r="D42" s="70"/>
      <c r="E42" s="74"/>
      <c r="F42" s="74"/>
      <c r="G42" s="75"/>
      <c r="H42" s="110"/>
      <c r="I42" s="104"/>
      <c r="J42" s="41" t="e">
        <f t="shared" si="0"/>
        <v>#DIV/0!</v>
      </c>
      <c r="K42" s="101"/>
      <c r="L42" s="101"/>
      <c r="M42" s="385"/>
      <c r="N42" s="385"/>
      <c r="O42" s="71"/>
    </row>
    <row r="43" spans="1:15">
      <c r="A43" s="73">
        <v>36</v>
      </c>
      <c r="B43" s="70"/>
      <c r="C43" s="70"/>
      <c r="D43" s="70"/>
      <c r="E43" s="74"/>
      <c r="F43" s="74"/>
      <c r="G43" s="75"/>
      <c r="H43" s="110"/>
      <c r="I43" s="104"/>
      <c r="J43" s="67" t="e">
        <f t="shared" si="0"/>
        <v>#DIV/0!</v>
      </c>
      <c r="K43" s="101"/>
      <c r="L43" s="101"/>
      <c r="M43" s="70"/>
      <c r="N43" s="70"/>
      <c r="O43" s="71"/>
    </row>
    <row r="44" spans="1:15">
      <c r="A44" s="73">
        <v>37</v>
      </c>
      <c r="B44" s="70"/>
      <c r="C44" s="70"/>
      <c r="D44" s="70"/>
      <c r="E44" s="74"/>
      <c r="F44" s="74"/>
      <c r="G44" s="75"/>
      <c r="H44" s="110"/>
      <c r="I44" s="104"/>
      <c r="J44" s="67" t="e">
        <f t="shared" si="0"/>
        <v>#DIV/0!</v>
      </c>
      <c r="K44" s="101"/>
      <c r="L44" s="101"/>
      <c r="M44" s="385"/>
      <c r="N44" s="385"/>
      <c r="O44" s="71"/>
    </row>
    <row r="45" spans="1:15">
      <c r="A45" s="32">
        <v>38</v>
      </c>
      <c r="B45" s="70"/>
      <c r="C45" s="70"/>
      <c r="D45" s="70"/>
      <c r="E45" s="74"/>
      <c r="F45" s="74"/>
      <c r="G45" s="75"/>
      <c r="H45" s="110"/>
      <c r="I45" s="104"/>
      <c r="J45" s="67" t="e">
        <f t="shared" si="0"/>
        <v>#DIV/0!</v>
      </c>
      <c r="K45" s="101"/>
      <c r="L45" s="101"/>
      <c r="M45" s="385"/>
      <c r="N45" s="385"/>
      <c r="O45" s="71"/>
    </row>
    <row r="46" spans="1:15">
      <c r="A46" s="32">
        <v>39</v>
      </c>
      <c r="B46" s="70"/>
      <c r="C46" s="70"/>
      <c r="D46" s="70"/>
      <c r="E46" s="74"/>
      <c r="F46" s="74"/>
      <c r="G46" s="75"/>
      <c r="H46" s="110"/>
      <c r="I46" s="104"/>
      <c r="J46" s="41" t="e">
        <f t="shared" si="0"/>
        <v>#DIV/0!</v>
      </c>
      <c r="K46" s="101"/>
      <c r="L46" s="101"/>
      <c r="M46" s="385"/>
      <c r="N46" s="385"/>
      <c r="O46" s="71"/>
    </row>
    <row r="47" spans="1:15">
      <c r="A47" s="32">
        <v>40</v>
      </c>
      <c r="B47" s="70"/>
      <c r="C47" s="70"/>
      <c r="D47" s="70"/>
      <c r="E47" s="74"/>
      <c r="F47" s="74"/>
      <c r="G47" s="75"/>
      <c r="H47" s="110"/>
      <c r="I47" s="104"/>
      <c r="J47" s="67" t="e">
        <f t="shared" si="0"/>
        <v>#DIV/0!</v>
      </c>
      <c r="K47" s="101"/>
      <c r="L47" s="101"/>
      <c r="M47" s="70"/>
      <c r="N47" s="70"/>
      <c r="O47" s="71"/>
    </row>
    <row r="48" spans="1:15">
      <c r="A48" s="73">
        <v>41</v>
      </c>
      <c r="B48" s="70"/>
      <c r="C48" s="70"/>
      <c r="D48" s="70"/>
      <c r="E48" s="74"/>
      <c r="F48" s="74"/>
      <c r="G48" s="75"/>
      <c r="H48" s="110"/>
      <c r="I48" s="104"/>
      <c r="J48" s="67" t="e">
        <f t="shared" si="0"/>
        <v>#DIV/0!</v>
      </c>
      <c r="K48" s="101"/>
      <c r="L48" s="101"/>
      <c r="M48" s="70"/>
      <c r="N48" s="70"/>
      <c r="O48" s="71"/>
    </row>
    <row r="49" spans="1:15">
      <c r="A49" s="73">
        <v>42</v>
      </c>
      <c r="B49" s="70"/>
      <c r="C49" s="70"/>
      <c r="D49" s="70"/>
      <c r="E49" s="74"/>
      <c r="F49" s="74"/>
      <c r="G49" s="75"/>
      <c r="H49" s="110"/>
      <c r="I49" s="104"/>
      <c r="J49" s="67" t="e">
        <f t="shared" si="0"/>
        <v>#DIV/0!</v>
      </c>
      <c r="K49" s="101"/>
      <c r="L49" s="101"/>
      <c r="M49" s="385"/>
      <c r="N49" s="385"/>
      <c r="O49" s="71"/>
    </row>
    <row r="50" spans="1:15">
      <c r="A50" s="32">
        <v>43</v>
      </c>
      <c r="B50" s="70"/>
      <c r="C50" s="70"/>
      <c r="D50" s="70"/>
      <c r="E50" s="74"/>
      <c r="F50" s="74"/>
      <c r="G50" s="75"/>
      <c r="H50" s="110"/>
      <c r="I50" s="104"/>
      <c r="J50" s="41" t="e">
        <f t="shared" si="0"/>
        <v>#DIV/0!</v>
      </c>
      <c r="K50" s="101"/>
      <c r="L50" s="101"/>
      <c r="M50" s="385"/>
      <c r="N50" s="385"/>
      <c r="O50" s="71"/>
    </row>
    <row r="51" spans="1:15">
      <c r="A51" s="32">
        <v>44</v>
      </c>
      <c r="B51" s="70"/>
      <c r="C51" s="70"/>
      <c r="D51" s="13"/>
      <c r="E51" s="74"/>
      <c r="F51" s="74"/>
      <c r="G51" s="75"/>
      <c r="H51" s="110"/>
      <c r="I51" s="104"/>
      <c r="J51" s="67" t="e">
        <f t="shared" si="0"/>
        <v>#DIV/0!</v>
      </c>
      <c r="K51" s="101"/>
      <c r="L51" s="101"/>
      <c r="M51" s="70"/>
      <c r="N51" s="70"/>
      <c r="O51" s="71"/>
    </row>
    <row r="52" spans="1:15">
      <c r="A52" s="32">
        <v>45</v>
      </c>
      <c r="B52" s="70"/>
      <c r="C52" s="70"/>
      <c r="D52" s="70"/>
      <c r="E52" s="74"/>
      <c r="F52" s="74"/>
      <c r="G52" s="75"/>
      <c r="H52" s="110"/>
      <c r="I52" s="104"/>
      <c r="J52" s="67" t="e">
        <f t="shared" si="0"/>
        <v>#DIV/0!</v>
      </c>
      <c r="K52" s="101"/>
      <c r="L52" s="101"/>
      <c r="M52" s="385"/>
      <c r="N52" s="385"/>
      <c r="O52" s="71"/>
    </row>
    <row r="53" spans="1:15">
      <c r="A53" s="73">
        <v>46</v>
      </c>
      <c r="B53" s="70"/>
      <c r="C53" s="70"/>
      <c r="D53" s="70"/>
      <c r="E53" s="74"/>
      <c r="F53" s="74"/>
      <c r="G53" s="75"/>
      <c r="H53" s="110"/>
      <c r="I53" s="104"/>
      <c r="J53" s="67" t="e">
        <f t="shared" si="0"/>
        <v>#DIV/0!</v>
      </c>
      <c r="K53" s="101"/>
      <c r="L53" s="101"/>
      <c r="M53" s="385"/>
      <c r="N53" s="385"/>
      <c r="O53" s="71"/>
    </row>
    <row r="54" spans="1:15">
      <c r="A54" s="73">
        <v>47</v>
      </c>
      <c r="B54" s="111"/>
      <c r="C54" s="62"/>
      <c r="D54" s="111"/>
      <c r="E54" s="74"/>
      <c r="F54" s="74"/>
      <c r="G54" s="62"/>
      <c r="H54" s="64"/>
      <c r="I54" s="64"/>
      <c r="J54" s="41" t="e">
        <f t="shared" si="0"/>
        <v>#DIV/0!</v>
      </c>
      <c r="K54" s="112"/>
      <c r="L54" s="113"/>
      <c r="M54" s="70"/>
      <c r="N54" s="70"/>
      <c r="O54" s="71"/>
    </row>
    <row r="55" spans="1:15">
      <c r="A55" s="32">
        <v>48</v>
      </c>
      <c r="B55" s="69"/>
      <c r="C55" s="62"/>
      <c r="D55" s="63"/>
      <c r="E55" s="74"/>
      <c r="F55" s="63"/>
      <c r="G55" s="62"/>
      <c r="H55" s="64"/>
      <c r="I55" s="99"/>
      <c r="J55" s="67" t="e">
        <f t="shared" si="0"/>
        <v>#DIV/0!</v>
      </c>
      <c r="K55" s="112"/>
      <c r="L55" s="113"/>
      <c r="M55" s="70"/>
      <c r="N55" s="70"/>
      <c r="O55" s="71"/>
    </row>
    <row r="56" spans="1:15">
      <c r="A56" s="32">
        <v>49</v>
      </c>
      <c r="B56" s="70"/>
      <c r="C56" s="70"/>
      <c r="D56" s="70"/>
      <c r="E56" s="74"/>
      <c r="F56" s="74"/>
      <c r="G56" s="75"/>
      <c r="H56" s="110"/>
      <c r="I56" s="104"/>
      <c r="J56" s="67" t="e">
        <f t="shared" si="0"/>
        <v>#DIV/0!</v>
      </c>
      <c r="K56" s="112"/>
      <c r="L56" s="112"/>
      <c r="M56" s="70"/>
      <c r="N56" s="70"/>
      <c r="O56" s="71"/>
    </row>
    <row r="57" spans="1:15">
      <c r="A57" s="32">
        <v>50</v>
      </c>
      <c r="B57" s="13"/>
      <c r="C57" s="70"/>
      <c r="D57" s="70"/>
      <c r="E57" s="74"/>
      <c r="F57" s="74"/>
      <c r="G57" s="75"/>
      <c r="H57" s="110"/>
      <c r="I57" s="104"/>
      <c r="J57" s="67" t="e">
        <f t="shared" si="0"/>
        <v>#DIV/0!</v>
      </c>
      <c r="K57" s="114"/>
      <c r="L57" s="114"/>
      <c r="M57" s="385"/>
      <c r="N57" s="385"/>
      <c r="O57" s="71"/>
    </row>
    <row r="58" spans="1:15">
      <c r="A58" s="73">
        <v>51</v>
      </c>
      <c r="B58" s="70"/>
      <c r="C58" s="70"/>
      <c r="D58" s="70"/>
      <c r="E58" s="74"/>
      <c r="F58" s="74"/>
      <c r="G58" s="75"/>
      <c r="H58" s="110"/>
      <c r="I58" s="104"/>
      <c r="J58" s="41" t="e">
        <f t="shared" si="0"/>
        <v>#DIV/0!</v>
      </c>
      <c r="K58" s="101"/>
      <c r="L58" s="101"/>
      <c r="M58" s="385"/>
      <c r="N58" s="115"/>
      <c r="O58" s="71"/>
    </row>
    <row r="59" spans="1:15">
      <c r="A59" s="73">
        <v>52</v>
      </c>
      <c r="B59" s="70"/>
      <c r="C59" s="70"/>
      <c r="D59" s="13"/>
      <c r="E59" s="74"/>
      <c r="F59" s="74"/>
      <c r="G59" s="75"/>
      <c r="H59" s="110"/>
      <c r="I59" s="104"/>
      <c r="J59" s="67" t="e">
        <f t="shared" si="0"/>
        <v>#DIV/0!</v>
      </c>
      <c r="K59" s="101"/>
      <c r="L59" s="101"/>
      <c r="M59" s="385"/>
      <c r="N59" s="385"/>
      <c r="O59" s="71"/>
    </row>
    <row r="60" spans="1:15">
      <c r="A60" s="32">
        <v>53</v>
      </c>
      <c r="B60" s="70"/>
      <c r="C60" s="70"/>
      <c r="D60" s="13"/>
      <c r="E60" s="74"/>
      <c r="F60" s="74"/>
      <c r="G60" s="75"/>
      <c r="H60" s="110"/>
      <c r="I60" s="104"/>
      <c r="J60" s="67" t="e">
        <f t="shared" si="0"/>
        <v>#DIV/0!</v>
      </c>
      <c r="K60" s="101"/>
      <c r="L60" s="101"/>
      <c r="M60" s="385"/>
      <c r="N60" s="385"/>
      <c r="O60" s="71"/>
    </row>
    <row r="61" spans="1:15">
      <c r="A61" s="32">
        <v>54</v>
      </c>
      <c r="B61" s="70"/>
      <c r="C61" s="70"/>
      <c r="D61" s="13"/>
      <c r="E61" s="74"/>
      <c r="F61" s="74"/>
      <c r="G61" s="75"/>
      <c r="H61" s="110"/>
      <c r="I61" s="104"/>
      <c r="J61" s="67" t="e">
        <f t="shared" si="0"/>
        <v>#DIV/0!</v>
      </c>
      <c r="K61" s="101"/>
      <c r="L61" s="101"/>
      <c r="M61" s="385"/>
      <c r="N61" s="385"/>
      <c r="O61" s="71"/>
    </row>
    <row r="62" spans="1:15">
      <c r="A62" s="32">
        <v>55</v>
      </c>
      <c r="B62" s="49"/>
      <c r="C62" s="49"/>
      <c r="D62" s="49"/>
      <c r="E62" s="78"/>
      <c r="F62" s="78"/>
      <c r="G62" s="51"/>
      <c r="H62" s="79"/>
      <c r="I62" s="80"/>
      <c r="J62" s="41" t="e">
        <f t="shared" si="0"/>
        <v>#DIV/0!</v>
      </c>
      <c r="K62" s="50"/>
      <c r="L62" s="50"/>
      <c r="M62" s="49"/>
      <c r="N62" s="49"/>
      <c r="O62" s="49"/>
    </row>
    <row r="63" spans="1:15">
      <c r="A63" s="73">
        <v>56</v>
      </c>
      <c r="B63" s="49"/>
      <c r="C63" s="49"/>
      <c r="D63" s="49"/>
      <c r="E63" s="78"/>
      <c r="F63" s="78"/>
      <c r="G63" s="51"/>
      <c r="H63" s="79"/>
      <c r="I63" s="80"/>
      <c r="J63" s="67" t="e">
        <f t="shared" si="0"/>
        <v>#DIV/0!</v>
      </c>
      <c r="K63" s="50"/>
      <c r="L63" s="50"/>
      <c r="M63" s="49"/>
      <c r="N63" s="49"/>
      <c r="O63" s="49"/>
    </row>
    <row r="64" spans="1:15">
      <c r="A64" s="73">
        <v>57</v>
      </c>
      <c r="B64" s="49"/>
      <c r="C64" s="49"/>
      <c r="D64" s="49"/>
      <c r="E64" s="78"/>
      <c r="F64" s="78"/>
      <c r="G64" s="51"/>
      <c r="H64" s="79"/>
      <c r="I64" s="80"/>
      <c r="J64" s="67" t="e">
        <f t="shared" si="0"/>
        <v>#DIV/0!</v>
      </c>
      <c r="K64" s="50"/>
      <c r="L64" s="50"/>
      <c r="M64" s="49"/>
      <c r="N64" s="49"/>
      <c r="O64" s="49"/>
    </row>
    <row r="65" spans="1:15">
      <c r="A65" s="32">
        <v>58</v>
      </c>
      <c r="B65" s="49"/>
      <c r="C65" s="49"/>
      <c r="D65" s="49"/>
      <c r="E65" s="78"/>
      <c r="F65" s="78"/>
      <c r="G65" s="51"/>
      <c r="H65" s="79"/>
      <c r="I65" s="80"/>
      <c r="J65" s="67" t="e">
        <f t="shared" si="0"/>
        <v>#DIV/0!</v>
      </c>
      <c r="K65" s="50"/>
      <c r="L65" s="50"/>
      <c r="M65" s="49"/>
      <c r="N65" s="49"/>
      <c r="O65" s="49"/>
    </row>
    <row r="66" spans="1:15">
      <c r="A66" s="32">
        <v>59</v>
      </c>
      <c r="B66" s="49"/>
      <c r="C66" s="49"/>
      <c r="D66" s="49"/>
      <c r="E66" s="78"/>
      <c r="F66" s="78"/>
      <c r="G66" s="51"/>
      <c r="H66" s="79"/>
      <c r="I66" s="80"/>
      <c r="J66" s="41" t="e">
        <f t="shared" si="0"/>
        <v>#DIV/0!</v>
      </c>
      <c r="K66" s="50"/>
      <c r="L66" s="50"/>
      <c r="M66" s="49"/>
      <c r="N66" s="49"/>
      <c r="O66" s="49"/>
    </row>
    <row r="67" spans="1:15">
      <c r="A67" s="32">
        <v>60</v>
      </c>
      <c r="B67" s="49"/>
      <c r="C67" s="49"/>
      <c r="D67" s="49"/>
      <c r="E67" s="78"/>
      <c r="F67" s="78"/>
      <c r="G67" s="51"/>
      <c r="H67" s="79"/>
      <c r="I67" s="80"/>
      <c r="J67" s="67" t="e">
        <f t="shared" si="0"/>
        <v>#DIV/0!</v>
      </c>
      <c r="K67" s="50"/>
      <c r="L67" s="50"/>
      <c r="M67" s="49"/>
      <c r="N67" s="49"/>
      <c r="O67" s="49"/>
    </row>
    <row r="68" spans="1:15">
      <c r="A68" s="73">
        <v>61</v>
      </c>
      <c r="B68" s="49"/>
      <c r="C68" s="49"/>
      <c r="D68" s="49"/>
      <c r="E68" s="78"/>
      <c r="F68" s="78"/>
      <c r="G68" s="51"/>
      <c r="H68" s="79"/>
      <c r="I68" s="80"/>
      <c r="J68" s="67" t="e">
        <f t="shared" si="0"/>
        <v>#DIV/0!</v>
      </c>
      <c r="K68" s="50"/>
      <c r="L68" s="50"/>
      <c r="M68" s="49"/>
      <c r="N68" s="49"/>
      <c r="O68" s="49"/>
    </row>
    <row r="69" spans="1:15">
      <c r="A69" s="73">
        <v>62</v>
      </c>
      <c r="B69" s="49"/>
      <c r="C69" s="49"/>
      <c r="D69" s="49"/>
      <c r="E69" s="78"/>
      <c r="F69" s="78"/>
      <c r="G69" s="51"/>
      <c r="H69" s="79"/>
      <c r="I69" s="80"/>
      <c r="J69" s="67" t="e">
        <f t="shared" si="0"/>
        <v>#DIV/0!</v>
      </c>
      <c r="K69" s="50"/>
      <c r="L69" s="50"/>
      <c r="M69" s="49"/>
      <c r="N69" s="49"/>
      <c r="O69" s="49"/>
    </row>
    <row r="70" spans="1:15">
      <c r="A70" s="32">
        <v>63</v>
      </c>
      <c r="B70" s="49"/>
      <c r="C70" s="49"/>
      <c r="D70" s="49"/>
      <c r="E70" s="78"/>
      <c r="F70" s="78"/>
      <c r="G70" s="51"/>
      <c r="H70" s="79"/>
      <c r="I70" s="80"/>
      <c r="J70" s="41" t="e">
        <f t="shared" si="0"/>
        <v>#DIV/0!</v>
      </c>
      <c r="K70" s="50"/>
      <c r="L70" s="50"/>
      <c r="M70" s="49"/>
      <c r="N70" s="49"/>
      <c r="O70" s="49"/>
    </row>
    <row r="71" spans="1:15">
      <c r="A71" s="32">
        <v>64</v>
      </c>
      <c r="B71" s="49"/>
      <c r="C71" s="49"/>
      <c r="D71" s="49"/>
      <c r="E71" s="78"/>
      <c r="F71" s="78"/>
      <c r="G71" s="51"/>
      <c r="H71" s="79"/>
      <c r="I71" s="80"/>
      <c r="J71" s="67" t="e">
        <f t="shared" si="0"/>
        <v>#DIV/0!</v>
      </c>
      <c r="K71" s="50"/>
      <c r="L71" s="50"/>
      <c r="M71" s="49"/>
      <c r="N71" s="49"/>
      <c r="O71" s="49"/>
    </row>
    <row r="72" spans="1:15">
      <c r="A72" s="32">
        <v>65</v>
      </c>
      <c r="B72" s="49"/>
      <c r="C72" s="49"/>
      <c r="D72" s="49"/>
      <c r="E72" s="78"/>
      <c r="F72" s="78"/>
      <c r="G72" s="51"/>
      <c r="H72" s="79"/>
      <c r="I72" s="80"/>
      <c r="J72" s="67" t="e">
        <f t="shared" si="0"/>
        <v>#DIV/0!</v>
      </c>
      <c r="K72" s="50"/>
      <c r="L72" s="50"/>
      <c r="M72" s="49"/>
      <c r="N72" s="49"/>
      <c r="O72" s="49"/>
    </row>
    <row r="73" spans="1:15">
      <c r="A73" s="73">
        <v>66</v>
      </c>
      <c r="B73" s="49"/>
      <c r="C73" s="49"/>
      <c r="D73" s="49"/>
      <c r="E73" s="78"/>
      <c r="F73" s="78"/>
      <c r="G73" s="51"/>
      <c r="H73" s="79"/>
      <c r="I73" s="80"/>
      <c r="J73" s="67" t="e">
        <f t="shared" si="0"/>
        <v>#DIV/0!</v>
      </c>
      <c r="K73" s="50"/>
      <c r="L73" s="50"/>
      <c r="M73" s="49"/>
      <c r="N73" s="49"/>
      <c r="O73" s="49"/>
    </row>
    <row r="74" spans="1:15">
      <c r="A74" s="73">
        <v>67</v>
      </c>
      <c r="B74" s="49"/>
      <c r="C74" s="49"/>
      <c r="D74" s="49"/>
      <c r="E74" s="78"/>
      <c r="F74" s="78"/>
      <c r="G74" s="51"/>
      <c r="H74" s="79"/>
      <c r="I74" s="80"/>
      <c r="J74" s="41" t="e">
        <f t="shared" si="0"/>
        <v>#DIV/0!</v>
      </c>
      <c r="K74" s="50"/>
      <c r="L74" s="50"/>
      <c r="M74" s="49"/>
      <c r="N74" s="49"/>
      <c r="O74" s="49"/>
    </row>
    <row r="75" spans="1:15">
      <c r="A75" s="32">
        <v>68</v>
      </c>
      <c r="B75" s="49"/>
      <c r="C75" s="49"/>
      <c r="D75" s="49"/>
      <c r="E75" s="78"/>
      <c r="F75" s="78"/>
      <c r="G75" s="51"/>
      <c r="H75" s="79"/>
      <c r="I75" s="80"/>
      <c r="J75" s="67" t="e">
        <f t="shared" si="0"/>
        <v>#DIV/0!</v>
      </c>
      <c r="K75" s="50"/>
      <c r="L75" s="50"/>
      <c r="M75" s="49"/>
      <c r="N75" s="49"/>
      <c r="O75" s="49"/>
    </row>
    <row r="76" spans="1:15">
      <c r="A76" s="32">
        <v>69</v>
      </c>
      <c r="B76" s="49"/>
      <c r="C76" s="49"/>
      <c r="D76" s="49"/>
      <c r="E76" s="78"/>
      <c r="F76" s="78"/>
      <c r="G76" s="51"/>
      <c r="H76" s="79"/>
      <c r="I76" s="80"/>
      <c r="J76" s="67" t="e">
        <f t="shared" si="0"/>
        <v>#DIV/0!</v>
      </c>
      <c r="K76" s="50"/>
      <c r="L76" s="50"/>
      <c r="M76" s="49"/>
      <c r="N76" s="49"/>
      <c r="O76" s="49"/>
    </row>
    <row r="77" spans="1:15">
      <c r="A77" s="32">
        <v>70</v>
      </c>
      <c r="B77" s="49"/>
      <c r="C77" s="49"/>
      <c r="D77" s="49"/>
      <c r="E77" s="78"/>
      <c r="F77" s="78"/>
      <c r="G77" s="51"/>
      <c r="H77" s="79"/>
      <c r="I77" s="80"/>
      <c r="J77" s="67" t="e">
        <f t="shared" si="0"/>
        <v>#DIV/0!</v>
      </c>
      <c r="K77" s="50"/>
      <c r="L77" s="50"/>
      <c r="M77" s="49"/>
      <c r="N77" s="49"/>
      <c r="O77" s="49"/>
    </row>
    <row r="78" spans="1:15">
      <c r="A78" s="73">
        <v>71</v>
      </c>
      <c r="B78" s="49"/>
      <c r="C78" s="49"/>
      <c r="D78" s="49"/>
      <c r="E78" s="78"/>
      <c r="F78" s="78"/>
      <c r="G78" s="51"/>
      <c r="H78" s="79"/>
      <c r="I78" s="80"/>
      <c r="J78" s="41" t="e">
        <f t="shared" si="0"/>
        <v>#DIV/0!</v>
      </c>
      <c r="K78" s="50"/>
      <c r="L78" s="50"/>
      <c r="M78" s="49"/>
      <c r="N78" s="49"/>
      <c r="O78" s="49"/>
    </row>
    <row r="79" spans="1:15">
      <c r="A79" s="73">
        <v>72</v>
      </c>
      <c r="B79" s="49"/>
      <c r="C79" s="49"/>
      <c r="D79" s="49"/>
      <c r="E79" s="78"/>
      <c r="F79" s="78"/>
      <c r="G79" s="51"/>
      <c r="H79" s="79"/>
      <c r="I79" s="80"/>
      <c r="J79" s="67" t="e">
        <f t="shared" si="0"/>
        <v>#DIV/0!</v>
      </c>
      <c r="K79" s="50"/>
      <c r="L79" s="50"/>
      <c r="M79" s="49"/>
      <c r="N79" s="49"/>
      <c r="O79" s="49"/>
    </row>
    <row r="80" spans="1:15">
      <c r="A80" s="32">
        <v>73</v>
      </c>
      <c r="B80" s="49"/>
      <c r="C80" s="49"/>
      <c r="D80" s="49"/>
      <c r="E80" s="78"/>
      <c r="F80" s="78"/>
      <c r="G80" s="51"/>
      <c r="H80" s="79"/>
      <c r="I80" s="80"/>
      <c r="J80" s="67" t="e">
        <f t="shared" si="0"/>
        <v>#DIV/0!</v>
      </c>
      <c r="K80" s="50"/>
      <c r="L80" s="50"/>
      <c r="M80" s="49"/>
      <c r="N80" s="49"/>
      <c r="O80" s="49"/>
    </row>
    <row r="81" spans="1:15">
      <c r="A81" s="32">
        <v>74</v>
      </c>
      <c r="B81" s="49"/>
      <c r="C81" s="49"/>
      <c r="D81" s="49"/>
      <c r="E81" s="78"/>
      <c r="F81" s="78"/>
      <c r="G81" s="51"/>
      <c r="H81" s="79"/>
      <c r="I81" s="80"/>
      <c r="J81" s="41" t="e">
        <f t="shared" si="0"/>
        <v>#DIV/0!</v>
      </c>
      <c r="K81" s="50"/>
      <c r="L81" s="50"/>
      <c r="M81" s="49"/>
      <c r="N81" s="49"/>
      <c r="O81" s="49"/>
    </row>
    <row r="82" spans="1:15">
      <c r="A82" s="32">
        <v>75</v>
      </c>
      <c r="B82" s="49"/>
      <c r="C82" s="49"/>
      <c r="D82" s="49"/>
      <c r="E82" s="78"/>
      <c r="F82" s="78"/>
      <c r="G82" s="51"/>
      <c r="H82" s="79"/>
      <c r="I82" s="80"/>
      <c r="J82" s="67" t="e">
        <f t="shared" si="0"/>
        <v>#DIV/0!</v>
      </c>
      <c r="K82" s="50"/>
      <c r="L82" s="50"/>
      <c r="M82" s="49"/>
      <c r="N82" s="49"/>
      <c r="O82" s="49"/>
    </row>
    <row r="83" spans="1:15">
      <c r="A83" s="73">
        <v>76</v>
      </c>
      <c r="B83" s="49"/>
      <c r="C83" s="49"/>
      <c r="D83" s="49"/>
      <c r="E83" s="78"/>
      <c r="F83" s="78"/>
      <c r="G83" s="51"/>
      <c r="H83" s="79"/>
      <c r="I83" s="80"/>
      <c r="J83" s="67" t="e">
        <f t="shared" si="0"/>
        <v>#DIV/0!</v>
      </c>
      <c r="K83" s="50"/>
      <c r="L83" s="50"/>
      <c r="M83" s="49"/>
      <c r="N83" s="49"/>
      <c r="O83" s="49"/>
    </row>
    <row r="84" spans="1:15">
      <c r="A84" s="73">
        <v>77</v>
      </c>
      <c r="B84" s="49"/>
      <c r="C84" s="49"/>
      <c r="D84" s="49"/>
      <c r="E84" s="78"/>
      <c r="F84" s="78"/>
      <c r="G84" s="51"/>
      <c r="H84" s="79"/>
      <c r="I84" s="80"/>
      <c r="J84" s="41" t="e">
        <f t="shared" si="0"/>
        <v>#DIV/0!</v>
      </c>
      <c r="K84" s="50"/>
      <c r="L84" s="50"/>
      <c r="M84" s="49"/>
      <c r="N84" s="49"/>
      <c r="O84" s="49"/>
    </row>
    <row r="85" spans="1:15">
      <c r="A85" s="32">
        <v>78</v>
      </c>
      <c r="B85" s="49"/>
      <c r="C85" s="49"/>
      <c r="D85" s="49"/>
      <c r="E85" s="78"/>
      <c r="F85" s="78"/>
      <c r="G85" s="51"/>
      <c r="H85" s="79"/>
      <c r="I85" s="80"/>
      <c r="J85" s="67" t="e">
        <f t="shared" si="0"/>
        <v>#DIV/0!</v>
      </c>
      <c r="K85" s="50"/>
      <c r="L85" s="50"/>
      <c r="M85" s="49"/>
      <c r="N85" s="49"/>
      <c r="O85" s="49"/>
    </row>
    <row r="86" spans="1:15">
      <c r="A86" s="32">
        <v>79</v>
      </c>
      <c r="B86" s="49"/>
      <c r="C86" s="49"/>
      <c r="D86" s="49"/>
      <c r="E86" s="78"/>
      <c r="F86" s="78"/>
      <c r="G86" s="51"/>
      <c r="H86" s="79"/>
      <c r="I86" s="80"/>
      <c r="J86" s="67" t="e">
        <f t="shared" si="0"/>
        <v>#DIV/0!</v>
      </c>
      <c r="K86" s="50"/>
      <c r="L86" s="50"/>
      <c r="M86" s="49"/>
      <c r="N86" s="49"/>
      <c r="O86" s="49"/>
    </row>
    <row r="87" spans="1:15">
      <c r="A87" s="32">
        <v>80</v>
      </c>
      <c r="B87" s="49"/>
      <c r="C87" s="49"/>
      <c r="D87" s="49"/>
      <c r="E87" s="78"/>
      <c r="F87" s="78"/>
      <c r="G87" s="51"/>
      <c r="H87" s="79"/>
      <c r="I87" s="80"/>
      <c r="J87" s="41" t="e">
        <f t="shared" si="0"/>
        <v>#DIV/0!</v>
      </c>
      <c r="K87" s="50"/>
      <c r="L87" s="50"/>
      <c r="M87" s="49"/>
      <c r="N87" s="49"/>
      <c r="O87" s="49"/>
    </row>
    <row r="88" spans="1:15">
      <c r="A88" s="73">
        <v>81</v>
      </c>
      <c r="B88" s="49"/>
      <c r="C88" s="49"/>
      <c r="D88" s="49"/>
      <c r="E88" s="78"/>
      <c r="F88" s="78"/>
      <c r="G88" s="51"/>
      <c r="H88" s="79"/>
      <c r="I88" s="80"/>
      <c r="J88" s="67" t="e">
        <f t="shared" si="0"/>
        <v>#DIV/0!</v>
      </c>
      <c r="K88" s="50"/>
      <c r="L88" s="50"/>
      <c r="M88" s="49"/>
      <c r="N88" s="49"/>
      <c r="O88" s="49"/>
    </row>
    <row r="89" spans="1:15">
      <c r="A89" s="73">
        <v>82</v>
      </c>
      <c r="B89" s="49"/>
      <c r="C89" s="49"/>
      <c r="D89" s="49"/>
      <c r="E89" s="78"/>
      <c r="F89" s="78"/>
      <c r="G89" s="51"/>
      <c r="H89" s="79"/>
      <c r="I89" s="80"/>
      <c r="J89" s="67" t="e">
        <f t="shared" si="0"/>
        <v>#DIV/0!</v>
      </c>
      <c r="K89" s="50"/>
      <c r="L89" s="50"/>
      <c r="M89" s="49"/>
      <c r="N89" s="49"/>
      <c r="O89" s="49"/>
    </row>
    <row r="90" spans="1:15">
      <c r="A90" s="32">
        <v>83</v>
      </c>
      <c r="B90" s="49"/>
      <c r="C90" s="49"/>
      <c r="D90" s="49"/>
      <c r="E90" s="78"/>
      <c r="F90" s="78"/>
      <c r="G90" s="51"/>
      <c r="H90" s="79"/>
      <c r="I90" s="80"/>
      <c r="J90" s="41" t="e">
        <f t="shared" si="0"/>
        <v>#DIV/0!</v>
      </c>
      <c r="K90" s="50"/>
      <c r="L90" s="50"/>
      <c r="M90" s="49"/>
      <c r="N90" s="49"/>
      <c r="O90" s="49"/>
    </row>
    <row r="91" spans="1:15">
      <c r="A91" s="32">
        <v>84</v>
      </c>
      <c r="B91" s="49"/>
      <c r="C91" s="49"/>
      <c r="D91" s="49"/>
      <c r="E91" s="78"/>
      <c r="F91" s="78"/>
      <c r="G91" s="51"/>
      <c r="H91" s="79"/>
      <c r="I91" s="80"/>
      <c r="J91" s="67" t="e">
        <f t="shared" si="0"/>
        <v>#DIV/0!</v>
      </c>
      <c r="K91" s="50"/>
      <c r="L91" s="50"/>
      <c r="M91" s="49"/>
      <c r="N91" s="49"/>
      <c r="O91" s="49"/>
    </row>
    <row r="92" spans="1:15">
      <c r="A92" s="32">
        <v>85</v>
      </c>
      <c r="B92" s="49"/>
      <c r="C92" s="49"/>
      <c r="D92" s="49"/>
      <c r="E92" s="78"/>
      <c r="F92" s="78"/>
      <c r="G92" s="51"/>
      <c r="H92" s="79"/>
      <c r="I92" s="80"/>
      <c r="J92" s="67" t="e">
        <f t="shared" si="0"/>
        <v>#DIV/0!</v>
      </c>
      <c r="K92" s="50"/>
      <c r="L92" s="50"/>
      <c r="M92" s="49"/>
      <c r="N92" s="49"/>
      <c r="O92" s="49"/>
    </row>
    <row r="93" spans="1:15">
      <c r="A93" s="73">
        <v>86</v>
      </c>
      <c r="B93" s="49"/>
      <c r="C93" s="49"/>
      <c r="D93" s="49"/>
      <c r="E93" s="78"/>
      <c r="F93" s="78"/>
      <c r="G93" s="51"/>
      <c r="H93" s="79"/>
      <c r="I93" s="80"/>
      <c r="J93" s="41" t="e">
        <f t="shared" si="0"/>
        <v>#DIV/0!</v>
      </c>
      <c r="K93" s="50"/>
      <c r="L93" s="50"/>
      <c r="M93" s="49"/>
      <c r="N93" s="49"/>
      <c r="O93" s="49"/>
    </row>
    <row r="94" spans="1:15">
      <c r="A94" s="73">
        <v>87</v>
      </c>
      <c r="B94" s="49"/>
      <c r="C94" s="49"/>
      <c r="D94" s="49"/>
      <c r="E94" s="78"/>
      <c r="F94" s="78"/>
      <c r="G94" s="51"/>
      <c r="H94" s="79"/>
      <c r="I94" s="80"/>
      <c r="J94" s="67" t="e">
        <f t="shared" si="0"/>
        <v>#DIV/0!</v>
      </c>
      <c r="K94" s="50"/>
      <c r="L94" s="50"/>
      <c r="M94" s="49"/>
      <c r="N94" s="49"/>
      <c r="O94" s="49"/>
    </row>
    <row r="95" spans="1:15">
      <c r="A95" s="32">
        <v>88</v>
      </c>
      <c r="B95" s="49"/>
      <c r="C95" s="49"/>
      <c r="D95" s="49"/>
      <c r="E95" s="78"/>
      <c r="F95" s="78"/>
      <c r="G95" s="51"/>
      <c r="H95" s="79"/>
      <c r="I95" s="80"/>
      <c r="J95" s="67" t="e">
        <f t="shared" si="0"/>
        <v>#DIV/0!</v>
      </c>
      <c r="K95" s="50"/>
      <c r="L95" s="50"/>
      <c r="M95" s="49"/>
      <c r="N95" s="49"/>
      <c r="O95" s="49"/>
    </row>
    <row r="96" spans="1:15">
      <c r="A96" s="32">
        <v>89</v>
      </c>
      <c r="B96" s="49"/>
      <c r="C96" s="49"/>
      <c r="D96" s="49"/>
      <c r="E96" s="78"/>
      <c r="F96" s="78"/>
      <c r="G96" s="51"/>
      <c r="H96" s="79"/>
      <c r="I96" s="80"/>
      <c r="J96" s="41" t="e">
        <f t="shared" si="0"/>
        <v>#DIV/0!</v>
      </c>
      <c r="K96" s="50"/>
      <c r="L96" s="50"/>
      <c r="M96" s="49"/>
      <c r="N96" s="49"/>
      <c r="O96" s="49"/>
    </row>
    <row r="97" spans="1:15">
      <c r="A97" s="32">
        <v>90</v>
      </c>
      <c r="B97" s="49"/>
      <c r="C97" s="49"/>
      <c r="D97" s="49"/>
      <c r="E97" s="78"/>
      <c r="F97" s="78"/>
      <c r="G97" s="51"/>
      <c r="H97" s="79"/>
      <c r="I97" s="80"/>
      <c r="J97" s="67" t="e">
        <f t="shared" si="0"/>
        <v>#DIV/0!</v>
      </c>
      <c r="K97" s="50"/>
      <c r="L97" s="50"/>
      <c r="M97" s="49"/>
      <c r="N97" s="49"/>
      <c r="O97" s="49"/>
    </row>
    <row r="98" spans="1:15">
      <c r="A98" s="73">
        <v>91</v>
      </c>
      <c r="B98" s="49"/>
      <c r="C98" s="49"/>
      <c r="D98" s="49"/>
      <c r="E98" s="78"/>
      <c r="F98" s="78"/>
      <c r="G98" s="51"/>
      <c r="H98" s="79"/>
      <c r="I98" s="80"/>
      <c r="J98" s="67" t="e">
        <f t="shared" si="0"/>
        <v>#DIV/0!</v>
      </c>
      <c r="K98" s="50"/>
      <c r="L98" s="50"/>
      <c r="M98" s="49"/>
      <c r="N98" s="49"/>
      <c r="O98" s="49"/>
    </row>
    <row r="99" spans="1:15">
      <c r="A99" s="73">
        <v>92</v>
      </c>
      <c r="B99" s="49"/>
      <c r="C99" s="49"/>
      <c r="D99" s="49"/>
      <c r="E99" s="78"/>
      <c r="F99" s="78"/>
      <c r="G99" s="51"/>
      <c r="H99" s="79"/>
      <c r="I99" s="80"/>
      <c r="J99" s="41" t="e">
        <f t="shared" si="0"/>
        <v>#DIV/0!</v>
      </c>
      <c r="K99" s="50"/>
      <c r="L99" s="50"/>
      <c r="M99" s="49"/>
      <c r="N99" s="49"/>
      <c r="O99" s="49"/>
    </row>
    <row r="100" spans="1:15">
      <c r="A100" s="32">
        <v>93</v>
      </c>
      <c r="B100" s="49"/>
      <c r="C100" s="49"/>
      <c r="D100" s="49"/>
      <c r="E100" s="78"/>
      <c r="F100" s="78"/>
      <c r="G100" s="51"/>
      <c r="H100" s="79"/>
      <c r="I100" s="80"/>
      <c r="J100" s="67" t="e">
        <f t="shared" si="0"/>
        <v>#DIV/0!</v>
      </c>
      <c r="K100" s="50"/>
      <c r="L100" s="50"/>
      <c r="M100" s="49"/>
      <c r="N100" s="49"/>
      <c r="O100" s="49"/>
    </row>
    <row r="101" spans="1:15">
      <c r="A101" s="32">
        <v>94</v>
      </c>
      <c r="B101" s="49"/>
      <c r="C101" s="49"/>
      <c r="D101" s="49"/>
      <c r="E101" s="78"/>
      <c r="F101" s="78"/>
      <c r="G101" s="51"/>
      <c r="H101" s="79"/>
      <c r="I101" s="80"/>
      <c r="J101" s="67" t="e">
        <f t="shared" si="0"/>
        <v>#DIV/0!</v>
      </c>
      <c r="K101" s="50"/>
      <c r="L101" s="50"/>
      <c r="M101" s="49"/>
      <c r="N101" s="49"/>
      <c r="O101" s="49"/>
    </row>
    <row r="102" spans="1:15">
      <c r="A102" s="32">
        <v>95</v>
      </c>
      <c r="B102" s="49"/>
      <c r="C102" s="49"/>
      <c r="D102" s="49"/>
      <c r="E102" s="78"/>
      <c r="F102" s="78"/>
      <c r="G102" s="51"/>
      <c r="H102" s="79"/>
      <c r="I102" s="80"/>
      <c r="J102" s="41" t="e">
        <f t="shared" si="0"/>
        <v>#DIV/0!</v>
      </c>
      <c r="K102" s="50"/>
      <c r="L102" s="50"/>
      <c r="M102" s="49"/>
      <c r="N102" s="49"/>
      <c r="O102" s="49"/>
    </row>
    <row r="103" spans="1:15">
      <c r="A103" s="73">
        <v>96</v>
      </c>
      <c r="B103" s="49"/>
      <c r="C103" s="49"/>
      <c r="D103" s="49"/>
      <c r="E103" s="78"/>
      <c r="F103" s="78"/>
      <c r="G103" s="51"/>
      <c r="H103" s="79"/>
      <c r="I103" s="80"/>
      <c r="J103" s="67" t="e">
        <f t="shared" si="0"/>
        <v>#DIV/0!</v>
      </c>
      <c r="K103" s="50"/>
      <c r="L103" s="50"/>
      <c r="M103" s="49"/>
      <c r="N103" s="49"/>
      <c r="O103" s="49"/>
    </row>
    <row r="104" spans="1:15">
      <c r="A104" s="73">
        <v>97</v>
      </c>
      <c r="B104" s="49"/>
      <c r="C104" s="49"/>
      <c r="D104" s="49"/>
      <c r="E104" s="78"/>
      <c r="F104" s="78"/>
      <c r="G104" s="51"/>
      <c r="H104" s="79"/>
      <c r="I104" s="80"/>
      <c r="J104" s="67" t="e">
        <f t="shared" si="0"/>
        <v>#DIV/0!</v>
      </c>
      <c r="K104" s="50"/>
      <c r="L104" s="50"/>
      <c r="M104" s="49"/>
      <c r="N104" s="49"/>
      <c r="O104" s="49"/>
    </row>
    <row r="105" spans="1:15">
      <c r="A105" s="32">
        <v>98</v>
      </c>
      <c r="B105" s="49"/>
      <c r="C105" s="49"/>
      <c r="D105" s="49"/>
      <c r="E105" s="78"/>
      <c r="F105" s="78"/>
      <c r="G105" s="51"/>
      <c r="H105" s="79"/>
      <c r="I105" s="80"/>
      <c r="J105" s="41" t="e">
        <f t="shared" si="0"/>
        <v>#DIV/0!</v>
      </c>
      <c r="K105" s="50"/>
      <c r="L105" s="50"/>
      <c r="M105" s="49"/>
      <c r="N105" s="49"/>
      <c r="O105" s="49"/>
    </row>
    <row r="106" spans="1:15">
      <c r="A106" s="32">
        <v>99</v>
      </c>
      <c r="B106" s="49"/>
      <c r="C106" s="49"/>
      <c r="D106" s="49"/>
      <c r="E106" s="78"/>
      <c r="F106" s="78"/>
      <c r="G106" s="51"/>
      <c r="H106" s="79"/>
      <c r="I106" s="80"/>
      <c r="J106" s="67" t="e">
        <f t="shared" si="0"/>
        <v>#DIV/0!</v>
      </c>
      <c r="K106" s="50"/>
      <c r="L106" s="50"/>
      <c r="M106" s="49"/>
      <c r="N106" s="49"/>
      <c r="O106" s="49"/>
    </row>
    <row r="107" spans="1:15">
      <c r="A107" s="32">
        <v>100</v>
      </c>
      <c r="B107" s="49"/>
      <c r="C107" s="49"/>
      <c r="D107" s="49"/>
      <c r="E107" s="78"/>
      <c r="F107" s="78"/>
      <c r="G107" s="51"/>
      <c r="H107" s="79"/>
      <c r="I107" s="80"/>
      <c r="J107" s="67" t="e">
        <f t="shared" si="0"/>
        <v>#DIV/0!</v>
      </c>
      <c r="K107" s="50"/>
      <c r="L107" s="50"/>
      <c r="M107" s="49"/>
      <c r="N107" s="49"/>
      <c r="O107" s="49"/>
    </row>
    <row r="108" spans="1:15">
      <c r="A108" s="73">
        <v>101</v>
      </c>
      <c r="B108" s="49"/>
      <c r="C108" s="49"/>
      <c r="D108" s="49"/>
      <c r="E108" s="78"/>
      <c r="F108" s="78"/>
      <c r="G108" s="51"/>
      <c r="H108" s="79"/>
      <c r="I108" s="80"/>
      <c r="J108" s="41" t="e">
        <f t="shared" si="0"/>
        <v>#DIV/0!</v>
      </c>
      <c r="K108" s="50"/>
      <c r="L108" s="50"/>
      <c r="M108" s="49"/>
      <c r="N108" s="49"/>
      <c r="O108" s="49"/>
    </row>
    <row r="109" spans="1:15">
      <c r="A109" s="73">
        <v>102</v>
      </c>
      <c r="B109" s="49"/>
      <c r="C109" s="49"/>
      <c r="D109" s="49"/>
      <c r="E109" s="78"/>
      <c r="F109" s="78"/>
      <c r="G109" s="51"/>
      <c r="H109" s="79"/>
      <c r="I109" s="80"/>
      <c r="J109" s="67" t="e">
        <f t="shared" si="0"/>
        <v>#DIV/0!</v>
      </c>
      <c r="K109" s="50"/>
      <c r="L109" s="50"/>
      <c r="M109" s="49"/>
      <c r="N109" s="49"/>
      <c r="O109" s="49"/>
    </row>
    <row r="110" spans="1:15">
      <c r="A110" s="32">
        <v>103</v>
      </c>
      <c r="B110" s="49"/>
      <c r="C110" s="49"/>
      <c r="D110" s="49"/>
      <c r="E110" s="78"/>
      <c r="F110" s="78"/>
      <c r="G110" s="51"/>
      <c r="H110" s="79"/>
      <c r="I110" s="80"/>
      <c r="J110" s="67" t="e">
        <f t="shared" si="0"/>
        <v>#DIV/0!</v>
      </c>
      <c r="K110" s="50"/>
      <c r="L110" s="50"/>
      <c r="M110" s="49"/>
      <c r="N110" s="49"/>
      <c r="O110" s="49"/>
    </row>
    <row r="111" spans="1:15">
      <c r="A111" s="32">
        <v>104</v>
      </c>
      <c r="B111" s="49"/>
      <c r="C111" s="49"/>
      <c r="D111" s="49"/>
      <c r="E111" s="78"/>
      <c r="F111" s="78"/>
      <c r="G111" s="51"/>
      <c r="H111" s="79"/>
      <c r="I111" s="80"/>
      <c r="J111" s="41" t="e">
        <f t="shared" si="0"/>
        <v>#DIV/0!</v>
      </c>
      <c r="K111" s="50"/>
      <c r="L111" s="50"/>
      <c r="M111" s="49"/>
      <c r="N111" s="49"/>
      <c r="O111" s="49"/>
    </row>
    <row r="112" spans="1:15">
      <c r="A112" s="32">
        <v>105</v>
      </c>
      <c r="B112" s="49"/>
      <c r="C112" s="49"/>
      <c r="D112" s="49"/>
      <c r="E112" s="78"/>
      <c r="F112" s="78"/>
      <c r="G112" s="51"/>
      <c r="H112" s="79"/>
      <c r="I112" s="80"/>
      <c r="J112" s="67" t="e">
        <f t="shared" si="0"/>
        <v>#DIV/0!</v>
      </c>
      <c r="K112" s="50"/>
      <c r="L112" s="50"/>
      <c r="M112" s="49"/>
      <c r="N112" s="49"/>
      <c r="O112" s="49"/>
    </row>
    <row r="113" spans="1:15">
      <c r="A113" s="73">
        <v>106</v>
      </c>
      <c r="B113" s="49"/>
      <c r="C113" s="49"/>
      <c r="D113" s="49"/>
      <c r="E113" s="78"/>
      <c r="F113" s="78"/>
      <c r="G113" s="51"/>
      <c r="H113" s="79"/>
      <c r="I113" s="80"/>
      <c r="J113" s="67" t="e">
        <f t="shared" si="0"/>
        <v>#DIV/0!</v>
      </c>
      <c r="K113" s="50"/>
      <c r="L113" s="50"/>
      <c r="M113" s="49"/>
      <c r="N113" s="49"/>
      <c r="O113" s="49"/>
    </row>
    <row r="114" spans="1:15">
      <c r="A114" s="73">
        <v>107</v>
      </c>
      <c r="B114" s="49"/>
      <c r="C114" s="49"/>
      <c r="D114" s="49"/>
      <c r="E114" s="78"/>
      <c r="F114" s="78"/>
      <c r="G114" s="51"/>
      <c r="H114" s="79"/>
      <c r="I114" s="80"/>
      <c r="J114" s="41" t="e">
        <f t="shared" si="0"/>
        <v>#DIV/0!</v>
      </c>
      <c r="K114" s="50"/>
      <c r="L114" s="50"/>
      <c r="M114" s="49"/>
      <c r="N114" s="49"/>
      <c r="O114" s="49"/>
    </row>
    <row r="115" spans="1:15">
      <c r="A115" s="32">
        <v>108</v>
      </c>
      <c r="B115" s="49"/>
      <c r="C115" s="49"/>
      <c r="D115" s="49"/>
      <c r="E115" s="78"/>
      <c r="F115" s="78"/>
      <c r="G115" s="51"/>
      <c r="H115" s="79"/>
      <c r="I115" s="80"/>
      <c r="J115" s="67" t="e">
        <f t="shared" si="0"/>
        <v>#DIV/0!</v>
      </c>
      <c r="K115" s="50"/>
      <c r="L115" s="50"/>
      <c r="M115" s="49"/>
      <c r="N115" s="49"/>
      <c r="O115" s="49"/>
    </row>
    <row r="116" spans="1:15">
      <c r="A116" s="32">
        <v>109</v>
      </c>
      <c r="B116" s="49"/>
      <c r="C116" s="49"/>
      <c r="D116" s="49"/>
      <c r="E116" s="78"/>
      <c r="F116" s="78"/>
      <c r="G116" s="51"/>
      <c r="H116" s="79"/>
      <c r="I116" s="80"/>
      <c r="J116" s="67" t="e">
        <f t="shared" si="0"/>
        <v>#DIV/0!</v>
      </c>
      <c r="K116" s="50"/>
      <c r="L116" s="50"/>
      <c r="M116" s="49"/>
      <c r="N116" s="49"/>
      <c r="O116" s="49"/>
    </row>
    <row r="117" spans="1:15">
      <c r="A117" s="32">
        <v>110</v>
      </c>
      <c r="B117" s="49"/>
      <c r="C117" s="49"/>
      <c r="D117" s="49"/>
      <c r="E117" s="78"/>
      <c r="F117" s="78"/>
      <c r="G117" s="51"/>
      <c r="H117" s="79"/>
      <c r="I117" s="80"/>
      <c r="J117" s="41" t="e">
        <f t="shared" si="0"/>
        <v>#DIV/0!</v>
      </c>
      <c r="K117" s="50"/>
      <c r="L117" s="50"/>
      <c r="M117" s="49"/>
      <c r="N117" s="49"/>
      <c r="O117" s="49"/>
    </row>
    <row r="118" spans="1:15">
      <c r="A118" s="73">
        <v>111</v>
      </c>
      <c r="B118" s="49"/>
      <c r="C118" s="49"/>
      <c r="D118" s="49"/>
      <c r="E118" s="78"/>
      <c r="F118" s="78"/>
      <c r="G118" s="51"/>
      <c r="H118" s="79"/>
      <c r="I118" s="80"/>
      <c r="J118" s="67" t="e">
        <f t="shared" si="0"/>
        <v>#DIV/0!</v>
      </c>
      <c r="K118" s="50"/>
      <c r="L118" s="50"/>
      <c r="M118" s="49"/>
      <c r="N118" s="49"/>
      <c r="O118" s="49"/>
    </row>
    <row r="119" spans="1:15">
      <c r="A119" s="73">
        <v>112</v>
      </c>
      <c r="B119" s="49"/>
      <c r="C119" s="49"/>
      <c r="D119" s="49"/>
      <c r="E119" s="78"/>
      <c r="F119" s="78"/>
      <c r="G119" s="51"/>
      <c r="H119" s="79"/>
      <c r="I119" s="80"/>
      <c r="J119" s="67" t="e">
        <f t="shared" si="0"/>
        <v>#DIV/0!</v>
      </c>
      <c r="K119" s="50"/>
      <c r="L119" s="50"/>
      <c r="M119" s="49"/>
      <c r="N119" s="49"/>
      <c r="O119" s="49"/>
    </row>
    <row r="120" spans="1:15">
      <c r="A120" s="32">
        <v>113</v>
      </c>
      <c r="B120" s="49"/>
      <c r="C120" s="49"/>
      <c r="D120" s="49"/>
      <c r="E120" s="78"/>
      <c r="F120" s="78"/>
      <c r="G120" s="51"/>
      <c r="H120" s="79"/>
      <c r="I120" s="80"/>
      <c r="J120" s="41" t="e">
        <f t="shared" si="0"/>
        <v>#DIV/0!</v>
      </c>
      <c r="K120" s="50"/>
      <c r="L120" s="50"/>
      <c r="M120" s="49"/>
      <c r="N120" s="49"/>
      <c r="O120" s="49"/>
    </row>
    <row r="121" spans="1:15">
      <c r="A121" s="32">
        <v>114</v>
      </c>
      <c r="B121" s="49"/>
      <c r="C121" s="49"/>
      <c r="D121" s="49"/>
      <c r="E121" s="78"/>
      <c r="F121" s="78"/>
      <c r="G121" s="51"/>
      <c r="H121" s="79"/>
      <c r="I121" s="80"/>
      <c r="J121" s="67" t="e">
        <f t="shared" si="0"/>
        <v>#DIV/0!</v>
      </c>
      <c r="K121" s="50"/>
      <c r="L121" s="50"/>
      <c r="M121" s="49"/>
      <c r="N121" s="49"/>
      <c r="O121" s="49"/>
    </row>
    <row r="122" spans="1:15">
      <c r="A122" s="32">
        <v>115</v>
      </c>
      <c r="B122" s="49"/>
      <c r="C122" s="49"/>
      <c r="D122" s="49"/>
      <c r="E122" s="78"/>
      <c r="F122" s="78"/>
      <c r="G122" s="51"/>
      <c r="H122" s="79"/>
      <c r="I122" s="80"/>
      <c r="J122" s="67" t="e">
        <f t="shared" si="0"/>
        <v>#DIV/0!</v>
      </c>
      <c r="K122" s="50"/>
      <c r="L122" s="50"/>
      <c r="M122" s="49"/>
      <c r="N122" s="49"/>
      <c r="O122" s="49"/>
    </row>
    <row r="123" spans="1:15">
      <c r="A123" s="73">
        <v>116</v>
      </c>
      <c r="B123" s="49"/>
      <c r="C123" s="49"/>
      <c r="D123" s="49"/>
      <c r="E123" s="78"/>
      <c r="F123" s="78"/>
      <c r="G123" s="51"/>
      <c r="H123" s="79"/>
      <c r="I123" s="80"/>
      <c r="J123" s="41" t="e">
        <f t="shared" si="0"/>
        <v>#DIV/0!</v>
      </c>
      <c r="K123" s="50"/>
      <c r="L123" s="50"/>
      <c r="M123" s="49"/>
      <c r="N123" s="49"/>
      <c r="O123" s="49"/>
    </row>
    <row r="124" spans="1:15">
      <c r="A124" s="73">
        <v>117</v>
      </c>
      <c r="B124" s="49"/>
      <c r="C124" s="49"/>
      <c r="D124" s="49"/>
      <c r="E124" s="78"/>
      <c r="F124" s="78"/>
      <c r="G124" s="51"/>
      <c r="H124" s="79"/>
      <c r="I124" s="80"/>
      <c r="J124" s="67" t="e">
        <f t="shared" si="0"/>
        <v>#DIV/0!</v>
      </c>
      <c r="K124" s="50"/>
      <c r="L124" s="50"/>
      <c r="M124" s="49"/>
      <c r="N124" s="49"/>
      <c r="O124" s="49"/>
    </row>
    <row r="125" spans="1:15">
      <c r="A125" s="32">
        <v>118</v>
      </c>
      <c r="B125" s="49"/>
      <c r="C125" s="49"/>
      <c r="D125" s="49"/>
      <c r="E125" s="78"/>
      <c r="F125" s="78"/>
      <c r="G125" s="51"/>
      <c r="H125" s="79"/>
      <c r="I125" s="80"/>
      <c r="J125" s="67" t="e">
        <f t="shared" si="0"/>
        <v>#DIV/0!</v>
      </c>
      <c r="K125" s="50"/>
      <c r="L125" s="50"/>
      <c r="M125" s="49"/>
      <c r="N125" s="49"/>
      <c r="O125" s="49"/>
    </row>
    <row r="126" spans="1:15">
      <c r="A126" s="32">
        <v>119</v>
      </c>
      <c r="B126" s="49"/>
      <c r="C126" s="49"/>
      <c r="D126" s="49"/>
      <c r="E126" s="78"/>
      <c r="F126" s="78"/>
      <c r="G126" s="51"/>
      <c r="H126" s="79"/>
      <c r="I126" s="80"/>
      <c r="J126" s="41" t="e">
        <f t="shared" si="0"/>
        <v>#DIV/0!</v>
      </c>
      <c r="K126" s="50"/>
      <c r="L126" s="50"/>
      <c r="M126" s="49"/>
      <c r="N126" s="49"/>
      <c r="O126" s="49"/>
    </row>
    <row r="127" spans="1:15">
      <c r="A127" s="32">
        <v>120</v>
      </c>
      <c r="B127" s="49"/>
      <c r="C127" s="49"/>
      <c r="D127" s="49"/>
      <c r="E127" s="78"/>
      <c r="F127" s="78"/>
      <c r="G127" s="51"/>
      <c r="H127" s="79"/>
      <c r="I127" s="80"/>
      <c r="J127" s="67" t="e">
        <f t="shared" si="0"/>
        <v>#DIV/0!</v>
      </c>
      <c r="K127" s="50"/>
      <c r="L127" s="50"/>
      <c r="M127" s="49"/>
      <c r="N127" s="49"/>
      <c r="O127" s="49"/>
    </row>
    <row r="128" spans="1:15">
      <c r="A128" s="73">
        <v>121</v>
      </c>
      <c r="B128" s="49"/>
      <c r="C128" s="49"/>
      <c r="D128" s="49"/>
      <c r="E128" s="78"/>
      <c r="F128" s="78"/>
      <c r="G128" s="51"/>
      <c r="H128" s="79"/>
      <c r="I128" s="80"/>
      <c r="J128" s="67" t="e">
        <f t="shared" si="0"/>
        <v>#DIV/0!</v>
      </c>
      <c r="K128" s="50"/>
      <c r="L128" s="50"/>
      <c r="M128" s="49"/>
      <c r="N128" s="49"/>
      <c r="O128" s="49"/>
    </row>
    <row r="129" spans="1:15">
      <c r="A129" s="73">
        <v>122</v>
      </c>
      <c r="B129" s="49"/>
      <c r="C129" s="49"/>
      <c r="D129" s="49"/>
      <c r="E129" s="78"/>
      <c r="F129" s="78"/>
      <c r="G129" s="51"/>
      <c r="H129" s="79"/>
      <c r="I129" s="80"/>
      <c r="J129" s="41" t="e">
        <f t="shared" si="0"/>
        <v>#DIV/0!</v>
      </c>
      <c r="K129" s="50"/>
      <c r="L129" s="50"/>
      <c r="M129" s="49"/>
      <c r="N129" s="49"/>
      <c r="O129" s="49"/>
    </row>
    <row r="130" spans="1:15">
      <c r="A130" s="32">
        <v>123</v>
      </c>
      <c r="B130" s="49"/>
      <c r="C130" s="49"/>
      <c r="D130" s="49"/>
      <c r="E130" s="78"/>
      <c r="F130" s="78"/>
      <c r="G130" s="51"/>
      <c r="H130" s="79"/>
      <c r="I130" s="80"/>
      <c r="J130" s="67" t="e">
        <f t="shared" si="0"/>
        <v>#DIV/0!</v>
      </c>
      <c r="K130" s="50"/>
      <c r="L130" s="50"/>
      <c r="M130" s="49"/>
      <c r="N130" s="49"/>
      <c r="O130" s="49"/>
    </row>
    <row r="131" spans="1:15">
      <c r="A131" s="32">
        <v>124</v>
      </c>
      <c r="B131" s="49"/>
      <c r="C131" s="49"/>
      <c r="D131" s="49"/>
      <c r="E131" s="78"/>
      <c r="F131" s="78"/>
      <c r="G131" s="51"/>
      <c r="H131" s="79"/>
      <c r="I131" s="80"/>
      <c r="J131" s="67" t="e">
        <f t="shared" si="0"/>
        <v>#DIV/0!</v>
      </c>
      <c r="K131" s="50"/>
      <c r="L131" s="50"/>
      <c r="M131" s="49"/>
      <c r="N131" s="49"/>
      <c r="O131" s="49"/>
    </row>
    <row r="132" spans="1:15">
      <c r="A132" s="32">
        <v>125</v>
      </c>
      <c r="B132" s="49"/>
      <c r="C132" s="49"/>
      <c r="D132" s="49"/>
      <c r="E132" s="78"/>
      <c r="F132" s="78"/>
      <c r="G132" s="51"/>
      <c r="H132" s="79"/>
      <c r="I132" s="80"/>
      <c r="J132" s="41" t="e">
        <f t="shared" si="0"/>
        <v>#DIV/0!</v>
      </c>
      <c r="K132" s="50"/>
      <c r="L132" s="50"/>
      <c r="M132" s="49"/>
      <c r="N132" s="49"/>
      <c r="O132" s="49"/>
    </row>
    <row r="133" spans="1:15">
      <c r="A133" s="73">
        <v>126</v>
      </c>
      <c r="B133" s="49"/>
      <c r="C133" s="49"/>
      <c r="D133" s="49"/>
      <c r="E133" s="78"/>
      <c r="F133" s="78"/>
      <c r="G133" s="51"/>
      <c r="H133" s="79"/>
      <c r="I133" s="80"/>
      <c r="J133" s="67" t="e">
        <f t="shared" si="0"/>
        <v>#DIV/0!</v>
      </c>
      <c r="K133" s="50"/>
      <c r="L133" s="50"/>
      <c r="M133" s="49"/>
      <c r="N133" s="49"/>
      <c r="O133" s="49"/>
    </row>
    <row r="134" spans="1:15">
      <c r="A134" s="73">
        <v>127</v>
      </c>
      <c r="B134" s="49"/>
      <c r="C134" s="49"/>
      <c r="D134" s="49"/>
      <c r="E134" s="78"/>
      <c r="F134" s="78"/>
      <c r="G134" s="51"/>
      <c r="H134" s="79"/>
      <c r="I134" s="80"/>
      <c r="J134" s="67" t="e">
        <f t="shared" si="0"/>
        <v>#DIV/0!</v>
      </c>
      <c r="K134" s="50"/>
      <c r="L134" s="50"/>
      <c r="M134" s="49"/>
      <c r="N134" s="49"/>
      <c r="O134" s="49"/>
    </row>
    <row r="135" spans="1:15">
      <c r="A135" s="32">
        <v>128</v>
      </c>
      <c r="B135" s="49"/>
      <c r="C135" s="49"/>
      <c r="D135" s="49"/>
      <c r="E135" s="78"/>
      <c r="F135" s="78"/>
      <c r="G135" s="51"/>
      <c r="H135" s="79"/>
      <c r="I135" s="80"/>
      <c r="J135" s="41" t="e">
        <f t="shared" si="0"/>
        <v>#DIV/0!</v>
      </c>
      <c r="K135" s="50"/>
      <c r="L135" s="50"/>
      <c r="M135" s="49"/>
      <c r="N135" s="49"/>
      <c r="O135" s="49"/>
    </row>
    <row r="136" spans="1:15">
      <c r="A136" s="32">
        <v>129</v>
      </c>
      <c r="B136" s="49"/>
      <c r="C136" s="49"/>
      <c r="D136" s="49"/>
      <c r="E136" s="78"/>
      <c r="F136" s="78"/>
      <c r="G136" s="51"/>
      <c r="H136" s="79"/>
      <c r="I136" s="80"/>
      <c r="J136" s="67" t="e">
        <f t="shared" si="0"/>
        <v>#DIV/0!</v>
      </c>
      <c r="K136" s="50"/>
      <c r="L136" s="50"/>
      <c r="M136" s="49"/>
      <c r="N136" s="49"/>
      <c r="O136" s="49"/>
    </row>
    <row r="137" spans="1:15">
      <c r="A137" s="32">
        <v>130</v>
      </c>
      <c r="B137" s="49"/>
      <c r="C137" s="49"/>
      <c r="D137" s="49"/>
      <c r="E137" s="78"/>
      <c r="F137" s="78"/>
      <c r="G137" s="51"/>
      <c r="H137" s="79"/>
      <c r="I137" s="80"/>
      <c r="J137" s="67" t="e">
        <f t="shared" si="0"/>
        <v>#DIV/0!</v>
      </c>
      <c r="K137" s="50"/>
      <c r="L137" s="50"/>
      <c r="M137" s="49"/>
      <c r="N137" s="49"/>
      <c r="O137" s="49"/>
    </row>
    <row r="138" spans="1:15">
      <c r="A138" s="73">
        <v>131</v>
      </c>
      <c r="B138" s="49"/>
      <c r="C138" s="49"/>
      <c r="D138" s="49"/>
      <c r="E138" s="78"/>
      <c r="F138" s="78"/>
      <c r="G138" s="51"/>
      <c r="H138" s="79"/>
      <c r="I138" s="80"/>
      <c r="J138" s="41" t="e">
        <f t="shared" si="0"/>
        <v>#DIV/0!</v>
      </c>
      <c r="K138" s="50"/>
      <c r="L138" s="50"/>
      <c r="M138" s="49"/>
      <c r="N138" s="49"/>
      <c r="O138" s="49"/>
    </row>
    <row r="139" spans="1:15">
      <c r="A139" s="73">
        <v>132</v>
      </c>
      <c r="B139" s="49"/>
      <c r="C139" s="49"/>
      <c r="D139" s="49"/>
      <c r="E139" s="78"/>
      <c r="F139" s="78"/>
      <c r="G139" s="51"/>
      <c r="H139" s="79"/>
      <c r="I139" s="80"/>
      <c r="J139" s="67" t="e">
        <f t="shared" si="0"/>
        <v>#DIV/0!</v>
      </c>
      <c r="K139" s="50"/>
      <c r="L139" s="50"/>
      <c r="M139" s="49"/>
      <c r="N139" s="49"/>
      <c r="O139" s="49"/>
    </row>
    <row r="140" spans="1:15">
      <c r="A140" s="32">
        <v>133</v>
      </c>
      <c r="B140" s="49"/>
      <c r="C140" s="49"/>
      <c r="D140" s="49"/>
      <c r="E140" s="78"/>
      <c r="F140" s="78"/>
      <c r="G140" s="51"/>
      <c r="H140" s="79"/>
      <c r="I140" s="80"/>
      <c r="J140" s="67" t="e">
        <f t="shared" si="0"/>
        <v>#DIV/0!</v>
      </c>
      <c r="K140" s="50"/>
      <c r="L140" s="50"/>
      <c r="M140" s="49"/>
      <c r="N140" s="49"/>
      <c r="O140" s="49"/>
    </row>
    <row r="141" spans="1:15">
      <c r="A141" s="32">
        <v>134</v>
      </c>
      <c r="B141" s="49"/>
      <c r="C141" s="49"/>
      <c r="D141" s="49"/>
      <c r="E141" s="78"/>
      <c r="F141" s="78"/>
      <c r="G141" s="51"/>
      <c r="H141" s="79"/>
      <c r="I141" s="80"/>
      <c r="J141" s="41" t="e">
        <f t="shared" si="0"/>
        <v>#DIV/0!</v>
      </c>
      <c r="K141" s="50"/>
      <c r="L141" s="50"/>
      <c r="M141" s="49"/>
      <c r="N141" s="49"/>
      <c r="O141" s="49"/>
    </row>
    <row r="142" spans="1:15">
      <c r="A142" s="32">
        <v>135</v>
      </c>
      <c r="B142" s="49"/>
      <c r="C142" s="49"/>
      <c r="D142" s="49"/>
      <c r="E142" s="78"/>
      <c r="F142" s="78"/>
      <c r="G142" s="51"/>
      <c r="H142" s="79"/>
      <c r="I142" s="80"/>
      <c r="J142" s="67" t="e">
        <f t="shared" si="0"/>
        <v>#DIV/0!</v>
      </c>
      <c r="K142" s="50"/>
      <c r="L142" s="50"/>
      <c r="M142" s="49"/>
      <c r="N142" s="49"/>
      <c r="O142" s="49"/>
    </row>
    <row r="143" spans="1:15">
      <c r="A143" s="73">
        <v>136</v>
      </c>
      <c r="B143" s="49"/>
      <c r="C143" s="49"/>
      <c r="D143" s="49"/>
      <c r="E143" s="78"/>
      <c r="F143" s="78"/>
      <c r="G143" s="51"/>
      <c r="H143" s="79"/>
      <c r="I143" s="80"/>
      <c r="J143" s="67" t="e">
        <f t="shared" si="0"/>
        <v>#DIV/0!</v>
      </c>
      <c r="K143" s="50"/>
      <c r="L143" s="50"/>
      <c r="M143" s="49"/>
      <c r="N143" s="49"/>
      <c r="O143" s="49"/>
    </row>
    <row r="144" spans="1:15">
      <c r="A144" s="73">
        <v>137</v>
      </c>
      <c r="B144" s="49"/>
      <c r="C144" s="49"/>
      <c r="D144" s="49"/>
      <c r="E144" s="78"/>
      <c r="F144" s="78"/>
      <c r="G144" s="51"/>
      <c r="H144" s="79"/>
      <c r="I144" s="80"/>
      <c r="J144" s="41" t="e">
        <f t="shared" si="0"/>
        <v>#DIV/0!</v>
      </c>
      <c r="K144" s="50"/>
      <c r="L144" s="50"/>
      <c r="M144" s="49"/>
      <c r="N144" s="49"/>
      <c r="O144" s="49"/>
    </row>
    <row r="145" spans="1:15">
      <c r="A145" s="32">
        <v>138</v>
      </c>
      <c r="B145" s="49"/>
      <c r="C145" s="49"/>
      <c r="D145" s="49"/>
      <c r="E145" s="78"/>
      <c r="F145" s="78"/>
      <c r="G145" s="51"/>
      <c r="H145" s="79"/>
      <c r="I145" s="80"/>
      <c r="J145" s="67" t="e">
        <f t="shared" si="0"/>
        <v>#DIV/0!</v>
      </c>
      <c r="K145" s="50"/>
      <c r="L145" s="50"/>
      <c r="M145" s="49"/>
      <c r="N145" s="49"/>
      <c r="O145" s="49"/>
    </row>
    <row r="146" spans="1:15">
      <c r="A146" s="32">
        <v>139</v>
      </c>
      <c r="B146" s="49"/>
      <c r="C146" s="49"/>
      <c r="D146" s="49"/>
      <c r="E146" s="78"/>
      <c r="F146" s="78"/>
      <c r="G146" s="51"/>
      <c r="H146" s="79"/>
      <c r="I146" s="80"/>
      <c r="J146" s="67" t="e">
        <f t="shared" si="0"/>
        <v>#DIV/0!</v>
      </c>
      <c r="K146" s="50"/>
      <c r="L146" s="50"/>
      <c r="M146" s="49"/>
      <c r="N146" s="49"/>
      <c r="O146" s="49"/>
    </row>
    <row r="147" spans="1:15">
      <c r="A147" s="32">
        <v>140</v>
      </c>
      <c r="B147" s="49"/>
      <c r="C147" s="49"/>
      <c r="D147" s="49"/>
      <c r="E147" s="78"/>
      <c r="F147" s="78"/>
      <c r="G147" s="51"/>
      <c r="H147" s="79"/>
      <c r="I147" s="80"/>
      <c r="J147" s="41" t="e">
        <f t="shared" si="0"/>
        <v>#DIV/0!</v>
      </c>
      <c r="K147" s="50"/>
      <c r="L147" s="50"/>
      <c r="M147" s="49"/>
      <c r="N147" s="49"/>
      <c r="O147" s="49"/>
    </row>
    <row r="148" spans="1:15">
      <c r="A148" s="73">
        <v>141</v>
      </c>
      <c r="B148" s="49"/>
      <c r="C148" s="49"/>
      <c r="D148" s="49"/>
      <c r="E148" s="78"/>
      <c r="F148" s="78"/>
      <c r="G148" s="51"/>
      <c r="H148" s="79"/>
      <c r="I148" s="80"/>
      <c r="J148" s="67" t="e">
        <f t="shared" si="0"/>
        <v>#DIV/0!</v>
      </c>
      <c r="K148" s="50"/>
      <c r="L148" s="50"/>
      <c r="M148" s="49"/>
      <c r="N148" s="49"/>
      <c r="O148" s="49"/>
    </row>
    <row r="149" spans="1:15">
      <c r="A149" s="73">
        <v>142</v>
      </c>
      <c r="B149" s="49"/>
      <c r="C149" s="49"/>
      <c r="D149" s="49"/>
      <c r="E149" s="78"/>
      <c r="F149" s="78"/>
      <c r="G149" s="51"/>
      <c r="H149" s="79"/>
      <c r="I149" s="80"/>
      <c r="J149" s="67" t="e">
        <f t="shared" si="0"/>
        <v>#DIV/0!</v>
      </c>
      <c r="K149" s="50"/>
      <c r="L149" s="50"/>
      <c r="M149" s="49"/>
      <c r="N149" s="49"/>
      <c r="O149" s="49"/>
    </row>
    <row r="150" spans="1:15">
      <c r="A150" s="32">
        <v>143</v>
      </c>
      <c r="B150" s="49"/>
      <c r="C150" s="49"/>
      <c r="D150" s="49"/>
      <c r="E150" s="78"/>
      <c r="F150" s="78"/>
      <c r="G150" s="51"/>
      <c r="H150" s="79"/>
      <c r="I150" s="80"/>
      <c r="J150" s="41" t="e">
        <f t="shared" si="0"/>
        <v>#DIV/0!</v>
      </c>
      <c r="K150" s="50"/>
      <c r="L150" s="50"/>
      <c r="M150" s="49"/>
      <c r="N150" s="49"/>
      <c r="O150" s="49"/>
    </row>
    <row r="151" spans="1:15">
      <c r="A151" s="32">
        <v>144</v>
      </c>
      <c r="B151" s="49"/>
      <c r="C151" s="49"/>
      <c r="D151" s="49"/>
      <c r="E151" s="78"/>
      <c r="F151" s="78"/>
      <c r="G151" s="51"/>
      <c r="H151" s="79"/>
      <c r="I151" s="80"/>
      <c r="J151" s="67" t="e">
        <f t="shared" si="0"/>
        <v>#DIV/0!</v>
      </c>
      <c r="K151" s="50"/>
      <c r="L151" s="50"/>
      <c r="M151" s="49"/>
      <c r="N151" s="49"/>
      <c r="O151" s="49"/>
    </row>
    <row r="152" spans="1:15">
      <c r="A152" s="32">
        <v>145</v>
      </c>
      <c r="B152" s="49"/>
      <c r="C152" s="49"/>
      <c r="D152" s="49"/>
      <c r="E152" s="78"/>
      <c r="F152" s="78"/>
      <c r="G152" s="51"/>
      <c r="H152" s="79"/>
      <c r="I152" s="80"/>
      <c r="J152" s="67" t="e">
        <f t="shared" si="0"/>
        <v>#DIV/0!</v>
      </c>
      <c r="K152" s="50"/>
      <c r="L152" s="50"/>
      <c r="M152" s="49"/>
      <c r="N152" s="49"/>
      <c r="O152" s="49"/>
    </row>
    <row r="153" spans="1:15">
      <c r="A153" s="73">
        <v>146</v>
      </c>
      <c r="B153" s="49"/>
      <c r="C153" s="49"/>
      <c r="D153" s="49"/>
      <c r="E153" s="78"/>
      <c r="F153" s="78"/>
      <c r="G153" s="51"/>
      <c r="H153" s="79"/>
      <c r="I153" s="80"/>
      <c r="J153" s="41" t="e">
        <f t="shared" si="0"/>
        <v>#DIV/0!</v>
      </c>
      <c r="K153" s="50"/>
      <c r="L153" s="50"/>
      <c r="M153" s="49"/>
      <c r="N153" s="49"/>
      <c r="O153" s="49"/>
    </row>
    <row r="154" spans="1:15">
      <c r="A154" s="73">
        <v>147</v>
      </c>
      <c r="B154" s="49"/>
      <c r="C154" s="49"/>
      <c r="D154" s="49"/>
      <c r="E154" s="78"/>
      <c r="F154" s="78"/>
      <c r="G154" s="51"/>
      <c r="H154" s="79"/>
      <c r="I154" s="80"/>
      <c r="J154" s="67" t="e">
        <f t="shared" si="0"/>
        <v>#DIV/0!</v>
      </c>
      <c r="K154" s="50"/>
      <c r="L154" s="50"/>
      <c r="M154" s="49"/>
      <c r="N154" s="49"/>
      <c r="O154" s="49"/>
    </row>
    <row r="155" spans="1:15">
      <c r="A155" s="32">
        <v>148</v>
      </c>
      <c r="B155" s="49"/>
      <c r="C155" s="49"/>
      <c r="D155" s="49"/>
      <c r="E155" s="78"/>
      <c r="F155" s="78"/>
      <c r="G155" s="51"/>
      <c r="H155" s="79"/>
      <c r="I155" s="80"/>
      <c r="J155" s="67" t="e">
        <f t="shared" si="0"/>
        <v>#DIV/0!</v>
      </c>
      <c r="K155" s="50"/>
      <c r="L155" s="50"/>
      <c r="M155" s="49"/>
      <c r="N155" s="49"/>
      <c r="O155" s="49"/>
    </row>
    <row r="156" spans="1:15">
      <c r="A156" s="32">
        <v>149</v>
      </c>
      <c r="B156" s="49"/>
      <c r="C156" s="49"/>
      <c r="D156" s="49"/>
      <c r="E156" s="78"/>
      <c r="F156" s="78"/>
      <c r="G156" s="51"/>
      <c r="H156" s="79"/>
      <c r="I156" s="80"/>
      <c r="J156" s="41" t="e">
        <f t="shared" si="0"/>
        <v>#DIV/0!</v>
      </c>
      <c r="K156" s="50"/>
      <c r="L156" s="50"/>
      <c r="M156" s="49"/>
      <c r="N156" s="49"/>
      <c r="O156" s="49"/>
    </row>
    <row r="157" spans="1:15">
      <c r="A157" s="32">
        <v>150</v>
      </c>
      <c r="B157" s="49"/>
      <c r="C157" s="49"/>
      <c r="D157" s="49"/>
      <c r="E157" s="78"/>
      <c r="F157" s="78"/>
      <c r="G157" s="51"/>
      <c r="H157" s="79"/>
      <c r="I157" s="80"/>
      <c r="J157" s="67" t="e">
        <f t="shared" si="0"/>
        <v>#DIV/0!</v>
      </c>
      <c r="K157" s="50"/>
      <c r="L157" s="50"/>
      <c r="M157" s="49"/>
      <c r="N157" s="49"/>
      <c r="O157" s="49"/>
    </row>
    <row r="158" spans="1:15">
      <c r="A158" s="73">
        <v>151</v>
      </c>
      <c r="B158" s="49"/>
      <c r="C158" s="49"/>
      <c r="D158" s="49"/>
      <c r="E158" s="78"/>
      <c r="F158" s="78"/>
      <c r="G158" s="51"/>
      <c r="H158" s="79"/>
      <c r="I158" s="80"/>
      <c r="J158" s="67" t="e">
        <f t="shared" si="0"/>
        <v>#DIV/0!</v>
      </c>
      <c r="K158" s="50"/>
      <c r="L158" s="50"/>
      <c r="M158" s="49"/>
      <c r="N158" s="49"/>
      <c r="O158" s="49"/>
    </row>
    <row r="159" spans="1:15">
      <c r="A159" s="73">
        <v>152</v>
      </c>
      <c r="B159" s="49"/>
      <c r="C159" s="49"/>
      <c r="D159" s="49"/>
      <c r="E159" s="78"/>
      <c r="F159" s="78"/>
      <c r="G159" s="51"/>
      <c r="H159" s="79"/>
      <c r="I159" s="80"/>
      <c r="J159" s="41" t="e">
        <f t="shared" si="0"/>
        <v>#DIV/0!</v>
      </c>
      <c r="K159" s="50"/>
      <c r="L159" s="50"/>
      <c r="M159" s="49"/>
      <c r="N159" s="49"/>
      <c r="O159" s="49"/>
    </row>
    <row r="160" spans="1:15">
      <c r="A160" s="32">
        <v>153</v>
      </c>
      <c r="B160" s="49"/>
      <c r="C160" s="49"/>
      <c r="D160" s="49"/>
      <c r="E160" s="78"/>
      <c r="F160" s="78"/>
      <c r="G160" s="51"/>
      <c r="H160" s="79"/>
      <c r="I160" s="80"/>
      <c r="J160" s="67" t="e">
        <f t="shared" si="0"/>
        <v>#DIV/0!</v>
      </c>
      <c r="K160" s="50"/>
      <c r="L160" s="50"/>
      <c r="M160" s="49"/>
      <c r="N160" s="49"/>
      <c r="O160" s="49"/>
    </row>
    <row r="161" spans="1:15">
      <c r="A161" s="32">
        <v>154</v>
      </c>
      <c r="B161" s="49"/>
      <c r="C161" s="49"/>
      <c r="D161" s="49"/>
      <c r="E161" s="78"/>
      <c r="F161" s="78"/>
      <c r="G161" s="51"/>
      <c r="H161" s="79"/>
      <c r="I161" s="80"/>
      <c r="J161" s="67" t="e">
        <f t="shared" si="0"/>
        <v>#DIV/0!</v>
      </c>
      <c r="K161" s="50"/>
      <c r="L161" s="50"/>
      <c r="M161" s="49"/>
      <c r="N161" s="49"/>
      <c r="O161" s="49"/>
    </row>
    <row r="162" spans="1:15">
      <c r="A162" s="32">
        <v>155</v>
      </c>
      <c r="B162" s="49"/>
      <c r="C162" s="49"/>
      <c r="D162" s="49"/>
      <c r="E162" s="78"/>
      <c r="F162" s="78"/>
      <c r="G162" s="51"/>
      <c r="H162" s="79"/>
      <c r="I162" s="80"/>
      <c r="J162" s="41" t="e">
        <f t="shared" si="0"/>
        <v>#DIV/0!</v>
      </c>
      <c r="K162" s="50"/>
      <c r="L162" s="50"/>
      <c r="M162" s="49"/>
      <c r="N162" s="49"/>
      <c r="O162" s="49"/>
    </row>
    <row r="163" spans="1:15">
      <c r="A163" s="73">
        <v>156</v>
      </c>
      <c r="B163" s="49"/>
      <c r="C163" s="49"/>
      <c r="D163" s="49"/>
      <c r="E163" s="78"/>
      <c r="F163" s="78"/>
      <c r="G163" s="51"/>
      <c r="H163" s="79"/>
      <c r="I163" s="80"/>
      <c r="J163" s="67" t="e">
        <f t="shared" si="0"/>
        <v>#DIV/0!</v>
      </c>
      <c r="K163" s="50"/>
      <c r="L163" s="50"/>
      <c r="M163" s="49"/>
      <c r="N163" s="49"/>
      <c r="O163" s="49"/>
    </row>
    <row r="164" spans="1:15">
      <c r="A164" s="73">
        <v>157</v>
      </c>
      <c r="B164" s="49"/>
      <c r="C164" s="49"/>
      <c r="D164" s="49"/>
      <c r="E164" s="78"/>
      <c r="F164" s="78"/>
      <c r="G164" s="51"/>
      <c r="H164" s="79"/>
      <c r="I164" s="80"/>
      <c r="J164" s="67" t="e">
        <f t="shared" si="0"/>
        <v>#DIV/0!</v>
      </c>
      <c r="K164" s="50"/>
      <c r="L164" s="50"/>
      <c r="M164" s="49"/>
      <c r="N164" s="49"/>
      <c r="O164" s="49"/>
    </row>
    <row r="165" spans="1:15">
      <c r="A165" s="32">
        <v>158</v>
      </c>
      <c r="B165" s="49"/>
      <c r="C165" s="49"/>
      <c r="D165" s="49"/>
      <c r="E165" s="78"/>
      <c r="F165" s="78"/>
      <c r="G165" s="51"/>
      <c r="H165" s="79"/>
      <c r="I165" s="80"/>
      <c r="J165" s="41" t="e">
        <f t="shared" si="0"/>
        <v>#DIV/0!</v>
      </c>
      <c r="K165" s="50"/>
      <c r="L165" s="50"/>
      <c r="M165" s="49"/>
      <c r="N165" s="49"/>
      <c r="O165" s="49"/>
    </row>
    <row r="166" spans="1:15">
      <c r="A166" s="32">
        <v>159</v>
      </c>
      <c r="B166" s="49"/>
      <c r="C166" s="49"/>
      <c r="D166" s="49"/>
      <c r="E166" s="78"/>
      <c r="F166" s="78"/>
      <c r="G166" s="51"/>
      <c r="H166" s="79"/>
      <c r="I166" s="80"/>
      <c r="J166" s="67" t="e">
        <f t="shared" si="0"/>
        <v>#DIV/0!</v>
      </c>
      <c r="K166" s="50"/>
      <c r="L166" s="50"/>
      <c r="M166" s="49"/>
      <c r="N166" s="49"/>
      <c r="O166" s="49"/>
    </row>
    <row r="167" spans="1:15">
      <c r="A167" s="32">
        <v>160</v>
      </c>
      <c r="B167" s="49"/>
      <c r="C167" s="49"/>
      <c r="D167" s="49"/>
      <c r="E167" s="78"/>
      <c r="F167" s="78"/>
      <c r="G167" s="51"/>
      <c r="H167" s="79"/>
      <c r="I167" s="80"/>
      <c r="J167" s="67" t="e">
        <f t="shared" si="0"/>
        <v>#DIV/0!</v>
      </c>
      <c r="K167" s="50"/>
      <c r="L167" s="50"/>
      <c r="M167" s="49"/>
      <c r="N167" s="49"/>
      <c r="O167" s="49"/>
    </row>
    <row r="168" spans="1:15">
      <c r="A168" s="73">
        <v>161</v>
      </c>
      <c r="B168" s="49"/>
      <c r="C168" s="49"/>
      <c r="D168" s="49"/>
      <c r="E168" s="78"/>
      <c r="F168" s="78"/>
      <c r="G168" s="51"/>
      <c r="H168" s="79"/>
      <c r="I168" s="80"/>
      <c r="J168" s="41" t="e">
        <f t="shared" si="0"/>
        <v>#DIV/0!</v>
      </c>
      <c r="K168" s="50"/>
      <c r="L168" s="50"/>
      <c r="M168" s="49"/>
      <c r="N168" s="49"/>
      <c r="O168" s="49"/>
    </row>
    <row r="169" spans="1:15">
      <c r="A169" s="73">
        <v>162</v>
      </c>
      <c r="B169" s="49"/>
      <c r="C169" s="49"/>
      <c r="D169" s="49"/>
      <c r="E169" s="78"/>
      <c r="F169" s="78"/>
      <c r="G169" s="51"/>
      <c r="H169" s="79"/>
      <c r="I169" s="80"/>
      <c r="J169" s="67" t="e">
        <f t="shared" si="0"/>
        <v>#DIV/0!</v>
      </c>
      <c r="K169" s="50"/>
      <c r="L169" s="50"/>
      <c r="M169" s="49"/>
      <c r="N169" s="49"/>
      <c r="O169" s="49"/>
    </row>
    <row r="170" spans="1:15">
      <c r="A170" s="32">
        <v>163</v>
      </c>
      <c r="B170" s="49"/>
      <c r="C170" s="49"/>
      <c r="D170" s="49"/>
      <c r="E170" s="78"/>
      <c r="F170" s="78"/>
      <c r="G170" s="51"/>
      <c r="H170" s="79"/>
      <c r="I170" s="80"/>
      <c r="J170" s="67" t="e">
        <f t="shared" si="0"/>
        <v>#DIV/0!</v>
      </c>
      <c r="K170" s="50"/>
      <c r="L170" s="50"/>
      <c r="M170" s="49"/>
      <c r="N170" s="49"/>
      <c r="O170" s="49"/>
    </row>
    <row r="171" spans="1:15">
      <c r="A171" s="32">
        <v>164</v>
      </c>
      <c r="B171" s="49"/>
      <c r="C171" s="49"/>
      <c r="D171" s="49"/>
      <c r="E171" s="78"/>
      <c r="F171" s="78"/>
      <c r="G171" s="51"/>
      <c r="H171" s="79"/>
      <c r="I171" s="80"/>
      <c r="J171" s="41" t="e">
        <f t="shared" si="0"/>
        <v>#DIV/0!</v>
      </c>
      <c r="K171" s="50"/>
      <c r="L171" s="50"/>
      <c r="M171" s="49"/>
      <c r="N171" s="49"/>
      <c r="O171" s="49"/>
    </row>
    <row r="172" spans="1:15">
      <c r="A172" s="32">
        <v>165</v>
      </c>
      <c r="B172" s="49"/>
      <c r="C172" s="49"/>
      <c r="D172" s="49"/>
      <c r="E172" s="78"/>
      <c r="F172" s="78"/>
      <c r="G172" s="51"/>
      <c r="H172" s="79"/>
      <c r="I172" s="80"/>
      <c r="J172" s="67" t="e">
        <f t="shared" si="0"/>
        <v>#DIV/0!</v>
      </c>
      <c r="K172" s="50"/>
      <c r="L172" s="50"/>
      <c r="M172" s="49"/>
      <c r="N172" s="49"/>
      <c r="O172" s="49"/>
    </row>
    <row r="173" spans="1:15">
      <c r="A173" s="73">
        <v>166</v>
      </c>
      <c r="B173" s="49"/>
      <c r="C173" s="49"/>
      <c r="D173" s="49"/>
      <c r="E173" s="78"/>
      <c r="F173" s="78"/>
      <c r="G173" s="51"/>
      <c r="H173" s="79"/>
      <c r="I173" s="80"/>
      <c r="J173" s="67" t="e">
        <f t="shared" si="0"/>
        <v>#DIV/0!</v>
      </c>
      <c r="K173" s="50"/>
      <c r="L173" s="50"/>
      <c r="M173" s="49"/>
      <c r="N173" s="49"/>
      <c r="O173" s="49"/>
    </row>
    <row r="174" spans="1:15">
      <c r="A174" s="73">
        <v>167</v>
      </c>
      <c r="B174" s="49"/>
      <c r="C174" s="49"/>
      <c r="D174" s="49"/>
      <c r="E174" s="78"/>
      <c r="F174" s="78"/>
      <c r="G174" s="51"/>
      <c r="H174" s="79"/>
      <c r="I174" s="80"/>
      <c r="J174" s="41" t="e">
        <f t="shared" si="0"/>
        <v>#DIV/0!</v>
      </c>
      <c r="K174" s="50"/>
      <c r="L174" s="50"/>
      <c r="M174" s="49"/>
      <c r="N174" s="49"/>
      <c r="O174" s="49"/>
    </row>
    <row r="175" spans="1:15">
      <c r="A175" s="32">
        <v>168</v>
      </c>
      <c r="B175" s="49"/>
      <c r="C175" s="49"/>
      <c r="D175" s="49"/>
      <c r="E175" s="78"/>
      <c r="F175" s="78"/>
      <c r="G175" s="51"/>
      <c r="H175" s="79"/>
      <c r="I175" s="80"/>
      <c r="J175" s="67" t="e">
        <f t="shared" si="0"/>
        <v>#DIV/0!</v>
      </c>
      <c r="K175" s="50"/>
      <c r="L175" s="50"/>
      <c r="M175" s="49"/>
      <c r="N175" s="49"/>
      <c r="O175" s="49"/>
    </row>
    <row r="176" spans="1:15">
      <c r="A176" s="32">
        <v>169</v>
      </c>
      <c r="B176" s="49"/>
      <c r="C176" s="49"/>
      <c r="D176" s="49"/>
      <c r="E176" s="78"/>
      <c r="F176" s="78"/>
      <c r="G176" s="51"/>
      <c r="H176" s="79"/>
      <c r="I176" s="80"/>
      <c r="J176" s="67" t="e">
        <f t="shared" si="0"/>
        <v>#DIV/0!</v>
      </c>
      <c r="K176" s="50"/>
      <c r="L176" s="50"/>
      <c r="M176" s="49"/>
      <c r="N176" s="49"/>
      <c r="O176" s="49"/>
    </row>
    <row r="177" spans="1:15">
      <c r="A177" s="32">
        <v>170</v>
      </c>
      <c r="B177" s="49"/>
      <c r="C177" s="49"/>
      <c r="D177" s="49"/>
      <c r="E177" s="78"/>
      <c r="F177" s="78"/>
      <c r="G177" s="51"/>
      <c r="H177" s="79"/>
      <c r="I177" s="80"/>
      <c r="J177" s="41" t="e">
        <f t="shared" si="0"/>
        <v>#DIV/0!</v>
      </c>
      <c r="K177" s="50"/>
      <c r="L177" s="50"/>
      <c r="M177" s="49"/>
      <c r="N177" s="49"/>
      <c r="O177" s="49"/>
    </row>
    <row r="178" spans="1:15">
      <c r="A178" s="73">
        <v>171</v>
      </c>
      <c r="B178" s="49"/>
      <c r="C178" s="49"/>
      <c r="D178" s="49"/>
      <c r="E178" s="78"/>
      <c r="F178" s="78"/>
      <c r="G178" s="51"/>
      <c r="H178" s="79"/>
      <c r="I178" s="80"/>
      <c r="J178" s="67" t="e">
        <f t="shared" si="0"/>
        <v>#DIV/0!</v>
      </c>
      <c r="K178" s="50"/>
      <c r="L178" s="50"/>
      <c r="M178" s="49"/>
      <c r="N178" s="49"/>
      <c r="O178" s="49"/>
    </row>
    <row r="179" spans="1:15">
      <c r="A179" s="73">
        <v>172</v>
      </c>
      <c r="B179" s="49"/>
      <c r="C179" s="49"/>
      <c r="D179" s="49"/>
      <c r="E179" s="78"/>
      <c r="F179" s="78"/>
      <c r="G179" s="51"/>
      <c r="H179" s="79"/>
      <c r="I179" s="80"/>
      <c r="J179" s="67" t="e">
        <f t="shared" si="0"/>
        <v>#DIV/0!</v>
      </c>
      <c r="K179" s="50"/>
      <c r="L179" s="50"/>
      <c r="M179" s="49"/>
      <c r="N179" s="49"/>
      <c r="O179" s="49"/>
    </row>
    <row r="180" spans="1:15">
      <c r="A180" s="32">
        <v>173</v>
      </c>
      <c r="B180" s="49"/>
      <c r="C180" s="49"/>
      <c r="D180" s="49"/>
      <c r="E180" s="78"/>
      <c r="F180" s="78"/>
      <c r="G180" s="51"/>
      <c r="H180" s="79"/>
      <c r="I180" s="80"/>
      <c r="J180" s="41" t="e">
        <f t="shared" si="0"/>
        <v>#DIV/0!</v>
      </c>
      <c r="K180" s="50"/>
      <c r="L180" s="50"/>
      <c r="M180" s="49"/>
      <c r="N180" s="49"/>
      <c r="O180" s="49"/>
    </row>
    <row r="181" spans="1:15">
      <c r="A181" s="32">
        <v>174</v>
      </c>
      <c r="B181" s="49"/>
      <c r="C181" s="49"/>
      <c r="D181" s="49"/>
      <c r="E181" s="78"/>
      <c r="F181" s="78"/>
      <c r="G181" s="51"/>
      <c r="H181" s="79"/>
      <c r="I181" s="80"/>
      <c r="J181" s="67" t="e">
        <f t="shared" si="0"/>
        <v>#DIV/0!</v>
      </c>
      <c r="K181" s="50"/>
      <c r="L181" s="50"/>
      <c r="M181" s="49"/>
      <c r="N181" s="49"/>
      <c r="O181" s="49"/>
    </row>
    <row r="182" spans="1:15">
      <c r="A182" s="32">
        <v>175</v>
      </c>
      <c r="B182" s="49"/>
      <c r="C182" s="49"/>
      <c r="D182" s="49"/>
      <c r="E182" s="78"/>
      <c r="F182" s="78"/>
      <c r="G182" s="51"/>
      <c r="H182" s="79"/>
      <c r="I182" s="80"/>
      <c r="J182" s="67" t="e">
        <f t="shared" si="0"/>
        <v>#DIV/0!</v>
      </c>
      <c r="K182" s="50"/>
      <c r="L182" s="50"/>
      <c r="M182" s="49"/>
      <c r="N182" s="49"/>
      <c r="O182" s="49"/>
    </row>
    <row r="183" spans="1:15">
      <c r="A183" s="73">
        <v>176</v>
      </c>
      <c r="B183" s="49"/>
      <c r="C183" s="49"/>
      <c r="D183" s="49"/>
      <c r="E183" s="78"/>
      <c r="F183" s="78"/>
      <c r="G183" s="51"/>
      <c r="H183" s="79"/>
      <c r="I183" s="80"/>
      <c r="J183" s="41" t="e">
        <f t="shared" si="0"/>
        <v>#DIV/0!</v>
      </c>
      <c r="K183" s="50"/>
      <c r="L183" s="50"/>
      <c r="M183" s="49"/>
      <c r="N183" s="49"/>
      <c r="O183" s="49"/>
    </row>
    <row r="184" spans="1:15">
      <c r="A184" s="73">
        <v>177</v>
      </c>
      <c r="B184" s="49"/>
      <c r="C184" s="49"/>
      <c r="D184" s="49"/>
      <c r="E184" s="78"/>
      <c r="F184" s="78"/>
      <c r="G184" s="51"/>
      <c r="H184" s="79"/>
      <c r="I184" s="80"/>
      <c r="J184" s="67" t="e">
        <f t="shared" si="0"/>
        <v>#DIV/0!</v>
      </c>
      <c r="K184" s="50"/>
      <c r="L184" s="50"/>
      <c r="M184" s="49"/>
      <c r="N184" s="49"/>
      <c r="O184" s="49"/>
    </row>
    <row r="185" spans="1:15">
      <c r="A185" s="32">
        <v>178</v>
      </c>
      <c r="B185" s="49"/>
      <c r="C185" s="49"/>
      <c r="D185" s="49"/>
      <c r="E185" s="78"/>
      <c r="F185" s="78"/>
      <c r="G185" s="51"/>
      <c r="H185" s="79"/>
      <c r="I185" s="80"/>
      <c r="J185" s="67" t="e">
        <f t="shared" si="0"/>
        <v>#DIV/0!</v>
      </c>
      <c r="K185" s="50"/>
      <c r="L185" s="50"/>
      <c r="M185" s="49"/>
      <c r="N185" s="49"/>
      <c r="O185" s="49"/>
    </row>
    <row r="186" spans="1:15">
      <c r="A186" s="32">
        <v>179</v>
      </c>
      <c r="B186" s="49"/>
      <c r="C186" s="49"/>
      <c r="D186" s="49"/>
      <c r="E186" s="78"/>
      <c r="F186" s="78"/>
      <c r="G186" s="51"/>
      <c r="H186" s="79"/>
      <c r="I186" s="80"/>
      <c r="J186" s="41" t="e">
        <f t="shared" si="0"/>
        <v>#DIV/0!</v>
      </c>
      <c r="K186" s="50"/>
      <c r="L186" s="50"/>
      <c r="M186" s="49"/>
      <c r="N186" s="49"/>
      <c r="O186" s="49"/>
    </row>
    <row r="187" spans="1:15">
      <c r="A187" s="32">
        <v>180</v>
      </c>
      <c r="B187" s="49"/>
      <c r="C187" s="49"/>
      <c r="D187" s="49"/>
      <c r="E187" s="78"/>
      <c r="F187" s="78"/>
      <c r="G187" s="51"/>
      <c r="H187" s="79"/>
      <c r="I187" s="80"/>
      <c r="J187" s="67" t="e">
        <f t="shared" si="0"/>
        <v>#DIV/0!</v>
      </c>
      <c r="K187" s="50"/>
      <c r="L187" s="50"/>
      <c r="M187" s="49"/>
      <c r="N187" s="49"/>
      <c r="O187" s="49"/>
    </row>
    <row r="188" spans="1:15">
      <c r="A188" s="73">
        <v>181</v>
      </c>
      <c r="B188" s="49"/>
      <c r="C188" s="49"/>
      <c r="D188" s="49"/>
      <c r="E188" s="78"/>
      <c r="F188" s="78"/>
      <c r="G188" s="51"/>
      <c r="H188" s="79"/>
      <c r="I188" s="80"/>
      <c r="J188" s="67" t="e">
        <f t="shared" si="0"/>
        <v>#DIV/0!</v>
      </c>
      <c r="K188" s="50"/>
      <c r="L188" s="50"/>
      <c r="M188" s="49"/>
      <c r="N188" s="49"/>
      <c r="O188" s="49"/>
    </row>
    <row r="189" spans="1:15">
      <c r="A189" s="73">
        <v>182</v>
      </c>
      <c r="B189" s="49"/>
      <c r="C189" s="49"/>
      <c r="D189" s="49"/>
      <c r="E189" s="78"/>
      <c r="F189" s="78"/>
      <c r="G189" s="51"/>
      <c r="H189" s="79"/>
      <c r="I189" s="80"/>
      <c r="J189" s="41" t="e">
        <f t="shared" si="0"/>
        <v>#DIV/0!</v>
      </c>
      <c r="K189" s="50"/>
      <c r="L189" s="50"/>
      <c r="M189" s="49"/>
      <c r="N189" s="49"/>
      <c r="O189" s="49"/>
    </row>
    <row r="190" spans="1:15">
      <c r="A190" s="32">
        <v>183</v>
      </c>
      <c r="B190" s="49"/>
      <c r="C190" s="49"/>
      <c r="D190" s="49"/>
      <c r="E190" s="78"/>
      <c r="F190" s="78"/>
      <c r="G190" s="51"/>
      <c r="H190" s="79"/>
      <c r="I190" s="80"/>
      <c r="J190" s="67" t="e">
        <f t="shared" si="0"/>
        <v>#DIV/0!</v>
      </c>
      <c r="K190" s="50"/>
      <c r="L190" s="50"/>
      <c r="M190" s="49"/>
      <c r="N190" s="49"/>
      <c r="O190" s="49"/>
    </row>
    <row r="191" spans="1:15">
      <c r="A191" s="32">
        <v>184</v>
      </c>
      <c r="B191" s="49"/>
      <c r="C191" s="49"/>
      <c r="D191" s="49"/>
      <c r="E191" s="78"/>
      <c r="F191" s="78"/>
      <c r="G191" s="51"/>
      <c r="H191" s="79"/>
      <c r="I191" s="80"/>
      <c r="J191" s="67" t="e">
        <f t="shared" si="0"/>
        <v>#DIV/0!</v>
      </c>
      <c r="K191" s="50"/>
      <c r="L191" s="50"/>
      <c r="M191" s="49"/>
      <c r="N191" s="49"/>
      <c r="O191" s="49"/>
    </row>
    <row r="192" spans="1:15">
      <c r="A192" s="32">
        <v>185</v>
      </c>
      <c r="B192" s="49"/>
      <c r="C192" s="49"/>
      <c r="D192" s="49"/>
      <c r="E192" s="78"/>
      <c r="F192" s="78"/>
      <c r="G192" s="51"/>
      <c r="H192" s="79"/>
      <c r="I192" s="80"/>
      <c r="J192" s="41" t="e">
        <f t="shared" si="0"/>
        <v>#DIV/0!</v>
      </c>
      <c r="K192" s="50"/>
      <c r="L192" s="50"/>
      <c r="M192" s="49"/>
      <c r="N192" s="49"/>
      <c r="O192" s="49"/>
    </row>
    <row r="193" spans="1:15">
      <c r="A193" s="73">
        <v>186</v>
      </c>
      <c r="B193" s="49"/>
      <c r="C193" s="49"/>
      <c r="D193" s="49"/>
      <c r="E193" s="78"/>
      <c r="F193" s="78"/>
      <c r="G193" s="51"/>
      <c r="H193" s="79"/>
      <c r="I193" s="80"/>
      <c r="J193" s="67" t="e">
        <f t="shared" si="0"/>
        <v>#DIV/0!</v>
      </c>
      <c r="K193" s="50"/>
      <c r="L193" s="50"/>
      <c r="M193" s="49"/>
      <c r="N193" s="49"/>
      <c r="O193" s="49"/>
    </row>
    <row r="194" spans="1:15">
      <c r="A194" s="73">
        <v>187</v>
      </c>
      <c r="B194" s="49"/>
      <c r="C194" s="49"/>
      <c r="D194" s="49"/>
      <c r="E194" s="78"/>
      <c r="F194" s="78"/>
      <c r="G194" s="51"/>
      <c r="H194" s="79"/>
      <c r="I194" s="80"/>
      <c r="J194" s="67" t="e">
        <f t="shared" si="0"/>
        <v>#DIV/0!</v>
      </c>
      <c r="K194" s="50"/>
      <c r="L194" s="50"/>
      <c r="M194" s="49"/>
      <c r="N194" s="49"/>
      <c r="O194" s="49"/>
    </row>
    <row r="195" spans="1:15">
      <c r="A195" s="32">
        <v>188</v>
      </c>
      <c r="B195" s="49"/>
      <c r="C195" s="49"/>
      <c r="D195" s="49"/>
      <c r="E195" s="78"/>
      <c r="F195" s="78"/>
      <c r="G195" s="51"/>
      <c r="H195" s="79"/>
      <c r="I195" s="80"/>
      <c r="J195" s="41" t="e">
        <f t="shared" si="0"/>
        <v>#DIV/0!</v>
      </c>
      <c r="K195" s="50"/>
      <c r="L195" s="50"/>
      <c r="M195" s="49"/>
      <c r="N195" s="49"/>
      <c r="O195" s="49"/>
    </row>
    <row r="196" spans="1:15">
      <c r="A196" s="32">
        <v>189</v>
      </c>
      <c r="B196" s="49"/>
      <c r="C196" s="49"/>
      <c r="D196" s="49"/>
      <c r="E196" s="78"/>
      <c r="F196" s="78"/>
      <c r="G196" s="51"/>
      <c r="H196" s="79"/>
      <c r="I196" s="80"/>
      <c r="J196" s="67" t="e">
        <f t="shared" si="0"/>
        <v>#DIV/0!</v>
      </c>
      <c r="K196" s="50"/>
      <c r="L196" s="50"/>
      <c r="M196" s="49"/>
      <c r="N196" s="49"/>
      <c r="O196" s="49"/>
    </row>
    <row r="197" spans="1:15">
      <c r="A197" s="32">
        <v>190</v>
      </c>
      <c r="B197" s="49"/>
      <c r="C197" s="49"/>
      <c r="D197" s="49"/>
      <c r="E197" s="78"/>
      <c r="F197" s="78"/>
      <c r="G197" s="51"/>
      <c r="H197" s="79"/>
      <c r="I197" s="80"/>
      <c r="J197" s="67" t="e">
        <f t="shared" si="0"/>
        <v>#DIV/0!</v>
      </c>
      <c r="K197" s="50"/>
      <c r="L197" s="50"/>
      <c r="M197" s="49"/>
      <c r="N197" s="49"/>
      <c r="O197" s="49"/>
    </row>
    <row r="198" spans="1:15">
      <c r="A198" s="73">
        <v>191</v>
      </c>
      <c r="B198" s="49"/>
      <c r="C198" s="49"/>
      <c r="D198" s="49"/>
      <c r="E198" s="78"/>
      <c r="F198" s="78"/>
      <c r="G198" s="51"/>
      <c r="H198" s="79"/>
      <c r="I198" s="80"/>
      <c r="J198" s="41" t="e">
        <f t="shared" si="0"/>
        <v>#DIV/0!</v>
      </c>
      <c r="K198" s="50"/>
      <c r="L198" s="50"/>
      <c r="M198" s="49"/>
      <c r="N198" s="49"/>
      <c r="O198" s="49"/>
    </row>
    <row r="199" spans="1:15">
      <c r="A199" s="73">
        <v>192</v>
      </c>
      <c r="B199" s="49"/>
      <c r="C199" s="49"/>
      <c r="D199" s="49"/>
      <c r="E199" s="78"/>
      <c r="F199" s="78"/>
      <c r="G199" s="51"/>
      <c r="H199" s="79"/>
      <c r="I199" s="80"/>
      <c r="J199" s="67" t="e">
        <f t="shared" si="0"/>
        <v>#DIV/0!</v>
      </c>
      <c r="K199" s="50"/>
      <c r="L199" s="50"/>
      <c r="M199" s="49"/>
      <c r="N199" s="49"/>
      <c r="O199" s="49"/>
    </row>
    <row r="200" spans="1:15">
      <c r="A200" s="32">
        <v>193</v>
      </c>
      <c r="B200" s="49"/>
      <c r="C200" s="49"/>
      <c r="D200" s="49"/>
      <c r="E200" s="78"/>
      <c r="F200" s="78"/>
      <c r="G200" s="51"/>
      <c r="H200" s="79"/>
      <c r="I200" s="80"/>
      <c r="J200" s="67" t="e">
        <f t="shared" si="0"/>
        <v>#DIV/0!</v>
      </c>
      <c r="K200" s="50"/>
      <c r="L200" s="50"/>
      <c r="M200" s="49"/>
      <c r="N200" s="49"/>
      <c r="O200" s="49"/>
    </row>
    <row r="201" spans="1:15">
      <c r="A201" s="32">
        <v>194</v>
      </c>
      <c r="B201" s="49"/>
      <c r="C201" s="49"/>
      <c r="D201" s="49"/>
      <c r="E201" s="78"/>
      <c r="F201" s="78"/>
      <c r="G201" s="51"/>
      <c r="H201" s="79"/>
      <c r="I201" s="80"/>
      <c r="J201" s="41" t="e">
        <f t="shared" si="0"/>
        <v>#DIV/0!</v>
      </c>
      <c r="K201" s="50"/>
      <c r="L201" s="50"/>
      <c r="M201" s="49"/>
      <c r="N201" s="49"/>
      <c r="O201" s="49"/>
    </row>
    <row r="202" spans="1:15">
      <c r="A202" s="32">
        <v>195</v>
      </c>
      <c r="B202" s="49"/>
      <c r="C202" s="49"/>
      <c r="D202" s="49"/>
      <c r="E202" s="78"/>
      <c r="F202" s="78"/>
      <c r="G202" s="51"/>
      <c r="H202" s="79"/>
      <c r="I202" s="80"/>
      <c r="J202" s="67" t="e">
        <f t="shared" si="0"/>
        <v>#DIV/0!</v>
      </c>
      <c r="K202" s="50"/>
      <c r="L202" s="50"/>
      <c r="M202" s="49"/>
      <c r="N202" s="49"/>
      <c r="O202" s="49"/>
    </row>
    <row r="203" spans="1:15">
      <c r="A203" s="73">
        <v>196</v>
      </c>
      <c r="B203" s="49"/>
      <c r="C203" s="49"/>
      <c r="D203" s="49"/>
      <c r="E203" s="78"/>
      <c r="F203" s="78"/>
      <c r="G203" s="51"/>
      <c r="H203" s="79"/>
      <c r="I203" s="80"/>
      <c r="J203" s="67" t="e">
        <f t="shared" si="0"/>
        <v>#DIV/0!</v>
      </c>
      <c r="K203" s="50"/>
      <c r="L203" s="50"/>
      <c r="M203" s="49"/>
      <c r="N203" s="49"/>
      <c r="O203" s="49"/>
    </row>
    <row r="204" spans="1:15">
      <c r="A204" s="73">
        <v>197</v>
      </c>
      <c r="B204" s="49"/>
      <c r="C204" s="49"/>
      <c r="D204" s="49"/>
      <c r="E204" s="78"/>
      <c r="F204" s="78"/>
      <c r="G204" s="51"/>
      <c r="H204" s="79"/>
      <c r="I204" s="80"/>
      <c r="J204" s="41" t="e">
        <f t="shared" si="0"/>
        <v>#DIV/0!</v>
      </c>
      <c r="K204" s="50"/>
      <c r="L204" s="50"/>
      <c r="M204" s="49"/>
      <c r="N204" s="49"/>
      <c r="O204" s="49"/>
    </row>
    <row r="205" spans="1:15">
      <c r="A205" s="32">
        <v>198</v>
      </c>
      <c r="B205" s="49"/>
      <c r="C205" s="49"/>
      <c r="D205" s="49"/>
      <c r="E205" s="78"/>
      <c r="F205" s="78"/>
      <c r="G205" s="51"/>
      <c r="H205" s="79"/>
      <c r="I205" s="80"/>
      <c r="J205" s="67" t="e">
        <f t="shared" si="0"/>
        <v>#DIV/0!</v>
      </c>
      <c r="K205" s="50"/>
      <c r="L205" s="50"/>
      <c r="M205" s="49"/>
      <c r="N205" s="49"/>
      <c r="O205" s="49"/>
    </row>
    <row r="206" spans="1:15">
      <c r="A206" s="32">
        <v>199</v>
      </c>
      <c r="B206" s="49"/>
      <c r="C206" s="49"/>
      <c r="D206" s="49"/>
      <c r="E206" s="78"/>
      <c r="F206" s="78"/>
      <c r="G206" s="51"/>
      <c r="H206" s="79"/>
      <c r="I206" s="80"/>
      <c r="J206" s="67" t="e">
        <f t="shared" si="0"/>
        <v>#DIV/0!</v>
      </c>
      <c r="K206" s="50"/>
      <c r="L206" s="50"/>
      <c r="M206" s="49"/>
      <c r="N206" s="49"/>
      <c r="O206" s="49"/>
    </row>
    <row r="207" spans="1:15">
      <c r="A207" s="32">
        <v>200</v>
      </c>
      <c r="B207" s="49"/>
      <c r="C207" s="49"/>
      <c r="D207" s="49"/>
      <c r="E207" s="78"/>
      <c r="F207" s="78"/>
      <c r="G207" s="51"/>
      <c r="H207" s="79"/>
      <c r="I207" s="80"/>
      <c r="J207" s="41" t="e">
        <f t="shared" si="0"/>
        <v>#DIV/0!</v>
      </c>
      <c r="K207" s="50"/>
      <c r="L207" s="50"/>
      <c r="M207" s="49"/>
      <c r="N207" s="49"/>
      <c r="O207" s="49"/>
    </row>
    <row r="208" spans="1:15">
      <c r="A208" s="73">
        <v>201</v>
      </c>
      <c r="B208" s="49"/>
      <c r="C208" s="49"/>
      <c r="D208" s="49"/>
      <c r="E208" s="78"/>
      <c r="F208" s="78"/>
      <c r="G208" s="51"/>
      <c r="H208" s="79"/>
      <c r="I208" s="80"/>
      <c r="J208" s="67" t="e">
        <f t="shared" si="0"/>
        <v>#DIV/0!</v>
      </c>
      <c r="K208" s="50"/>
      <c r="L208" s="50"/>
      <c r="M208" s="49"/>
      <c r="N208" s="49"/>
      <c r="O208" s="49"/>
    </row>
    <row r="209" spans="1:15">
      <c r="A209" s="73">
        <v>202</v>
      </c>
      <c r="B209" s="49"/>
      <c r="C209" s="49"/>
      <c r="D209" s="49"/>
      <c r="E209" s="78"/>
      <c r="F209" s="78"/>
      <c r="G209" s="51"/>
      <c r="H209" s="79"/>
      <c r="I209" s="80"/>
      <c r="J209" s="67" t="e">
        <f t="shared" si="0"/>
        <v>#DIV/0!</v>
      </c>
      <c r="K209" s="50"/>
      <c r="L209" s="50"/>
      <c r="M209" s="49"/>
      <c r="N209" s="49"/>
      <c r="O209" s="49"/>
    </row>
    <row r="210" spans="1:15">
      <c r="A210" s="32">
        <v>203</v>
      </c>
      <c r="B210" s="49"/>
      <c r="C210" s="49"/>
      <c r="D210" s="49"/>
      <c r="E210" s="78"/>
      <c r="F210" s="78"/>
      <c r="G210" s="51"/>
      <c r="H210" s="79"/>
      <c r="I210" s="80"/>
      <c r="J210" s="41" t="e">
        <f t="shared" si="0"/>
        <v>#DIV/0!</v>
      </c>
      <c r="K210" s="50"/>
      <c r="L210" s="50"/>
      <c r="M210" s="49"/>
      <c r="N210" s="49"/>
      <c r="O210" s="49"/>
    </row>
    <row r="211" spans="1:15">
      <c r="A211" s="32">
        <v>204</v>
      </c>
      <c r="B211" s="49"/>
      <c r="C211" s="49"/>
      <c r="D211" s="49"/>
      <c r="E211" s="78"/>
      <c r="F211" s="78"/>
      <c r="G211" s="51"/>
      <c r="H211" s="79"/>
      <c r="I211" s="80"/>
      <c r="J211" s="67" t="e">
        <f t="shared" si="0"/>
        <v>#DIV/0!</v>
      </c>
      <c r="K211" s="50"/>
      <c r="L211" s="50"/>
      <c r="M211" s="49"/>
      <c r="N211" s="49"/>
      <c r="O211" s="49"/>
    </row>
    <row r="212" spans="1:15">
      <c r="A212" s="32">
        <v>205</v>
      </c>
      <c r="B212" s="49"/>
      <c r="C212" s="49"/>
      <c r="D212" s="49"/>
      <c r="E212" s="78"/>
      <c r="F212" s="78"/>
      <c r="G212" s="51"/>
      <c r="H212" s="79"/>
      <c r="I212" s="80"/>
      <c r="J212" s="67" t="e">
        <f t="shared" si="0"/>
        <v>#DIV/0!</v>
      </c>
      <c r="K212" s="50"/>
      <c r="L212" s="50"/>
      <c r="M212" s="49"/>
      <c r="N212" s="49"/>
      <c r="O212" s="49"/>
    </row>
    <row r="213" spans="1:15">
      <c r="A213" s="73">
        <v>206</v>
      </c>
      <c r="B213" s="49"/>
      <c r="C213" s="49"/>
      <c r="D213" s="49"/>
      <c r="E213" s="78"/>
      <c r="F213" s="78"/>
      <c r="G213" s="51"/>
      <c r="H213" s="79"/>
      <c r="I213" s="80"/>
      <c r="J213" s="41" t="e">
        <f t="shared" si="0"/>
        <v>#DIV/0!</v>
      </c>
      <c r="K213" s="50"/>
      <c r="L213" s="50"/>
      <c r="M213" s="49"/>
      <c r="N213" s="49"/>
      <c r="O213" s="49"/>
    </row>
    <row r="214" spans="1:15">
      <c r="A214" s="73">
        <v>207</v>
      </c>
      <c r="B214" s="49"/>
      <c r="C214" s="49"/>
      <c r="D214" s="49"/>
      <c r="E214" s="78"/>
      <c r="F214" s="78"/>
      <c r="G214" s="51"/>
      <c r="H214" s="79"/>
      <c r="I214" s="80"/>
      <c r="J214" s="67" t="e">
        <f t="shared" si="0"/>
        <v>#DIV/0!</v>
      </c>
      <c r="K214" s="50"/>
      <c r="L214" s="50"/>
      <c r="M214" s="49"/>
      <c r="N214" s="49"/>
      <c r="O214" s="49"/>
    </row>
    <row r="215" spans="1:15">
      <c r="A215" s="32">
        <v>208</v>
      </c>
      <c r="B215" s="49"/>
      <c r="C215" s="49"/>
      <c r="D215" s="49"/>
      <c r="E215" s="78"/>
      <c r="F215" s="78"/>
      <c r="G215" s="51"/>
      <c r="H215" s="79"/>
      <c r="I215" s="80"/>
      <c r="J215" s="67" t="e">
        <f t="shared" si="0"/>
        <v>#DIV/0!</v>
      </c>
      <c r="K215" s="50"/>
      <c r="L215" s="50"/>
      <c r="M215" s="49"/>
      <c r="N215" s="49"/>
      <c r="O215" s="49"/>
    </row>
    <row r="216" spans="1:15">
      <c r="A216" s="32">
        <v>209</v>
      </c>
      <c r="B216" s="49"/>
      <c r="C216" s="49"/>
      <c r="D216" s="49"/>
      <c r="E216" s="78"/>
      <c r="F216" s="78"/>
      <c r="G216" s="51"/>
      <c r="H216" s="79"/>
      <c r="I216" s="80"/>
      <c r="J216" s="41" t="e">
        <f t="shared" si="0"/>
        <v>#DIV/0!</v>
      </c>
      <c r="K216" s="50"/>
      <c r="L216" s="50"/>
      <c r="M216" s="49"/>
      <c r="N216" s="49"/>
      <c r="O216" s="49"/>
    </row>
    <row r="217" spans="1:15">
      <c r="A217" s="32">
        <v>210</v>
      </c>
      <c r="B217" s="49"/>
      <c r="C217" s="49"/>
      <c r="D217" s="49"/>
      <c r="E217" s="78"/>
      <c r="F217" s="78"/>
      <c r="G217" s="51"/>
      <c r="H217" s="79"/>
      <c r="I217" s="80"/>
      <c r="J217" s="67" t="e">
        <f t="shared" si="0"/>
        <v>#DIV/0!</v>
      </c>
      <c r="K217" s="50"/>
      <c r="L217" s="50"/>
      <c r="M217" s="49"/>
      <c r="N217" s="49"/>
      <c r="O217" s="49"/>
    </row>
    <row r="218" spans="1:15">
      <c r="A218" s="73">
        <v>211</v>
      </c>
      <c r="B218" s="49"/>
      <c r="C218" s="49"/>
      <c r="D218" s="49"/>
      <c r="E218" s="78"/>
      <c r="F218" s="78"/>
      <c r="G218" s="51"/>
      <c r="H218" s="79"/>
      <c r="I218" s="80"/>
      <c r="J218" s="67" t="e">
        <f t="shared" si="0"/>
        <v>#DIV/0!</v>
      </c>
      <c r="K218" s="50"/>
      <c r="L218" s="50"/>
      <c r="M218" s="49"/>
      <c r="N218" s="49"/>
      <c r="O218" s="49"/>
    </row>
    <row r="219" spans="1:15">
      <c r="A219" s="73">
        <v>212</v>
      </c>
      <c r="B219" s="49"/>
      <c r="C219" s="49"/>
      <c r="D219" s="49"/>
      <c r="E219" s="78"/>
      <c r="F219" s="78"/>
      <c r="G219" s="51"/>
      <c r="H219" s="79"/>
      <c r="I219" s="80"/>
      <c r="J219" s="41" t="e">
        <f t="shared" si="0"/>
        <v>#DIV/0!</v>
      </c>
      <c r="K219" s="50"/>
      <c r="L219" s="50"/>
      <c r="M219" s="49"/>
      <c r="N219" s="49"/>
      <c r="O219" s="49"/>
    </row>
    <row r="220" spans="1:15">
      <c r="A220" s="32">
        <v>213</v>
      </c>
      <c r="B220" s="49"/>
      <c r="C220" s="49"/>
      <c r="D220" s="49"/>
      <c r="E220" s="78"/>
      <c r="F220" s="78"/>
      <c r="G220" s="51"/>
      <c r="H220" s="79"/>
      <c r="I220" s="80"/>
      <c r="J220" s="67" t="e">
        <f t="shared" si="0"/>
        <v>#DIV/0!</v>
      </c>
      <c r="K220" s="50"/>
      <c r="L220" s="50"/>
      <c r="M220" s="49"/>
      <c r="N220" s="49"/>
      <c r="O220" s="49"/>
    </row>
    <row r="221" spans="1:15">
      <c r="A221" s="32">
        <v>214</v>
      </c>
      <c r="B221" s="49"/>
      <c r="C221" s="49"/>
      <c r="D221" s="49"/>
      <c r="E221" s="78"/>
      <c r="F221" s="78"/>
      <c r="G221" s="51"/>
      <c r="H221" s="79"/>
      <c r="I221" s="80"/>
      <c r="J221" s="67" t="e">
        <f t="shared" si="0"/>
        <v>#DIV/0!</v>
      </c>
      <c r="K221" s="50"/>
      <c r="L221" s="50"/>
      <c r="M221" s="49"/>
      <c r="N221" s="49"/>
      <c r="O221" s="49"/>
    </row>
    <row r="222" spans="1:15">
      <c r="A222" s="32">
        <v>215</v>
      </c>
      <c r="B222" s="49"/>
      <c r="C222" s="49"/>
      <c r="D222" s="49"/>
      <c r="E222" s="78"/>
      <c r="F222" s="78"/>
      <c r="G222" s="51"/>
      <c r="H222" s="79"/>
      <c r="I222" s="80"/>
      <c r="J222" s="41" t="e">
        <f t="shared" si="0"/>
        <v>#DIV/0!</v>
      </c>
      <c r="K222" s="50"/>
      <c r="L222" s="50"/>
      <c r="M222" s="49"/>
      <c r="N222" s="49"/>
      <c r="O222" s="49"/>
    </row>
    <row r="223" spans="1:15">
      <c r="A223" s="73">
        <v>216</v>
      </c>
      <c r="B223" s="49"/>
      <c r="C223" s="49"/>
      <c r="D223" s="49"/>
      <c r="E223" s="78"/>
      <c r="F223" s="78"/>
      <c r="G223" s="51"/>
      <c r="H223" s="79"/>
      <c r="I223" s="80"/>
      <c r="J223" s="67" t="e">
        <f t="shared" si="0"/>
        <v>#DIV/0!</v>
      </c>
      <c r="K223" s="50"/>
      <c r="L223" s="50"/>
      <c r="M223" s="49"/>
      <c r="N223" s="49"/>
      <c r="O223" s="49"/>
    </row>
    <row r="224" spans="1:15">
      <c r="A224" s="73">
        <v>217</v>
      </c>
      <c r="B224" s="49"/>
      <c r="C224" s="49"/>
      <c r="D224" s="49"/>
      <c r="E224" s="78"/>
      <c r="F224" s="78"/>
      <c r="G224" s="51"/>
      <c r="H224" s="79"/>
      <c r="I224" s="80"/>
      <c r="J224" s="67" t="e">
        <f t="shared" si="0"/>
        <v>#DIV/0!</v>
      </c>
      <c r="K224" s="50"/>
      <c r="L224" s="50"/>
      <c r="M224" s="49"/>
      <c r="N224" s="49"/>
      <c r="O224" s="49"/>
    </row>
    <row r="225" spans="1:15">
      <c r="A225" s="32">
        <v>218</v>
      </c>
      <c r="B225" s="49"/>
      <c r="C225" s="49"/>
      <c r="D225" s="49"/>
      <c r="E225" s="78"/>
      <c r="F225" s="78"/>
      <c r="G225" s="51"/>
      <c r="H225" s="79"/>
      <c r="I225" s="80"/>
      <c r="J225" s="41" t="e">
        <f t="shared" si="0"/>
        <v>#DIV/0!</v>
      </c>
      <c r="K225" s="50"/>
      <c r="L225" s="50"/>
      <c r="M225" s="49"/>
      <c r="N225" s="49"/>
      <c r="O225" s="49"/>
    </row>
    <row r="226" spans="1:15">
      <c r="A226" s="32">
        <v>219</v>
      </c>
      <c r="B226" s="49"/>
      <c r="C226" s="49"/>
      <c r="D226" s="49"/>
      <c r="E226" s="78"/>
      <c r="F226" s="78"/>
      <c r="G226" s="51"/>
      <c r="H226" s="79"/>
      <c r="I226" s="80"/>
      <c r="J226" s="67" t="e">
        <f t="shared" si="0"/>
        <v>#DIV/0!</v>
      </c>
      <c r="K226" s="50"/>
      <c r="L226" s="50"/>
      <c r="M226" s="49"/>
      <c r="N226" s="49"/>
      <c r="O226" s="49"/>
    </row>
    <row r="227" spans="1:15">
      <c r="A227" s="32">
        <v>220</v>
      </c>
      <c r="B227" s="49"/>
      <c r="C227" s="49"/>
      <c r="D227" s="49"/>
      <c r="E227" s="78"/>
      <c r="F227" s="78"/>
      <c r="G227" s="51"/>
      <c r="H227" s="79"/>
      <c r="I227" s="80"/>
      <c r="J227" s="67" t="e">
        <f t="shared" si="0"/>
        <v>#DIV/0!</v>
      </c>
      <c r="K227" s="50"/>
      <c r="L227" s="50"/>
      <c r="M227" s="49"/>
      <c r="N227" s="49"/>
      <c r="O227" s="49"/>
    </row>
    <row r="228" spans="1:15">
      <c r="A228" s="73">
        <v>221</v>
      </c>
      <c r="B228" s="49"/>
      <c r="C228" s="49"/>
      <c r="D228" s="49"/>
      <c r="E228" s="78"/>
      <c r="F228" s="78"/>
      <c r="G228" s="51"/>
      <c r="H228" s="79"/>
      <c r="I228" s="80"/>
      <c r="J228" s="41" t="e">
        <f t="shared" si="0"/>
        <v>#DIV/0!</v>
      </c>
      <c r="K228" s="50"/>
      <c r="L228" s="50"/>
      <c r="M228" s="49"/>
      <c r="N228" s="49"/>
      <c r="O228" s="49"/>
    </row>
    <row r="229" spans="1:15">
      <c r="A229" s="73">
        <v>222</v>
      </c>
      <c r="B229" s="49"/>
      <c r="C229" s="49"/>
      <c r="D229" s="49"/>
      <c r="E229" s="78"/>
      <c r="F229" s="78"/>
      <c r="G229" s="51"/>
      <c r="H229" s="79"/>
      <c r="I229" s="80"/>
      <c r="J229" s="67" t="e">
        <f t="shared" si="0"/>
        <v>#DIV/0!</v>
      </c>
      <c r="K229" s="50"/>
      <c r="L229" s="50"/>
      <c r="M229" s="49"/>
      <c r="N229" s="49"/>
      <c r="O229" s="49"/>
    </row>
    <row r="230" spans="1:15">
      <c r="A230" s="32">
        <v>223</v>
      </c>
      <c r="B230" s="49"/>
      <c r="C230" s="49"/>
      <c r="D230" s="49"/>
      <c r="E230" s="78"/>
      <c r="F230" s="78"/>
      <c r="G230" s="51"/>
      <c r="H230" s="79"/>
      <c r="I230" s="80"/>
      <c r="J230" s="67" t="e">
        <f t="shared" si="0"/>
        <v>#DIV/0!</v>
      </c>
      <c r="K230" s="50"/>
      <c r="L230" s="50"/>
      <c r="M230" s="49"/>
      <c r="N230" s="49"/>
      <c r="O230" s="49"/>
    </row>
    <row r="231" spans="1:15">
      <c r="A231" s="32">
        <v>224</v>
      </c>
      <c r="B231" s="49"/>
      <c r="C231" s="49"/>
      <c r="D231" s="49"/>
      <c r="E231" s="78"/>
      <c r="F231" s="78"/>
      <c r="G231" s="51"/>
      <c r="H231" s="79"/>
      <c r="I231" s="80"/>
      <c r="J231" s="41" t="e">
        <f t="shared" si="0"/>
        <v>#DIV/0!</v>
      </c>
      <c r="K231" s="50"/>
      <c r="L231" s="50"/>
      <c r="M231" s="49"/>
      <c r="N231" s="49"/>
      <c r="O231" s="49"/>
    </row>
    <row r="232" spans="1:15">
      <c r="A232" s="32">
        <v>225</v>
      </c>
      <c r="B232" s="49"/>
      <c r="C232" s="49"/>
      <c r="D232" s="49"/>
      <c r="E232" s="78"/>
      <c r="F232" s="78"/>
      <c r="G232" s="51"/>
      <c r="H232" s="79"/>
      <c r="I232" s="80"/>
      <c r="J232" s="67" t="e">
        <f t="shared" si="0"/>
        <v>#DIV/0!</v>
      </c>
      <c r="K232" s="50"/>
      <c r="L232" s="50"/>
      <c r="M232" s="49"/>
      <c r="N232" s="49"/>
      <c r="O232" s="49"/>
    </row>
    <row r="233" spans="1:15">
      <c r="A233" s="73">
        <v>226</v>
      </c>
      <c r="B233" s="49"/>
      <c r="C233" s="49"/>
      <c r="D233" s="49"/>
      <c r="E233" s="78"/>
      <c r="F233" s="78"/>
      <c r="G233" s="51"/>
      <c r="H233" s="79"/>
      <c r="I233" s="80"/>
      <c r="J233" s="67" t="e">
        <f t="shared" si="0"/>
        <v>#DIV/0!</v>
      </c>
      <c r="K233" s="50"/>
      <c r="L233" s="50"/>
      <c r="M233" s="49"/>
      <c r="N233" s="49"/>
      <c r="O233" s="49"/>
    </row>
    <row r="234" spans="1:15">
      <c r="A234" s="73">
        <v>227</v>
      </c>
      <c r="B234" s="49"/>
      <c r="C234" s="49"/>
      <c r="D234" s="49"/>
      <c r="E234" s="78"/>
      <c r="F234" s="78"/>
      <c r="G234" s="51"/>
      <c r="H234" s="79"/>
      <c r="I234" s="80"/>
      <c r="J234" s="41" t="e">
        <f t="shared" si="0"/>
        <v>#DIV/0!</v>
      </c>
      <c r="K234" s="50"/>
      <c r="L234" s="50"/>
      <c r="M234" s="49"/>
      <c r="N234" s="49"/>
      <c r="O234" s="49"/>
    </row>
    <row r="235" spans="1:15">
      <c r="A235" s="32">
        <v>228</v>
      </c>
      <c r="B235" s="49"/>
      <c r="C235" s="49"/>
      <c r="D235" s="49"/>
      <c r="E235" s="78"/>
      <c r="F235" s="78"/>
      <c r="G235" s="51"/>
      <c r="H235" s="79"/>
      <c r="I235" s="80"/>
      <c r="J235" s="67" t="e">
        <f t="shared" si="0"/>
        <v>#DIV/0!</v>
      </c>
      <c r="K235" s="50"/>
      <c r="L235" s="50"/>
      <c r="M235" s="49"/>
      <c r="N235" s="49"/>
      <c r="O235" s="49"/>
    </row>
    <row r="236" spans="1:15">
      <c r="A236" s="32">
        <v>229</v>
      </c>
      <c r="B236" s="49"/>
      <c r="C236" s="49"/>
      <c r="D236" s="49"/>
      <c r="E236" s="78"/>
      <c r="F236" s="78"/>
      <c r="G236" s="51"/>
      <c r="H236" s="79"/>
      <c r="I236" s="80"/>
      <c r="J236" s="67" t="e">
        <f t="shared" si="0"/>
        <v>#DIV/0!</v>
      </c>
      <c r="K236" s="50"/>
      <c r="L236" s="50"/>
      <c r="M236" s="49"/>
      <c r="N236" s="49"/>
      <c r="O236" s="49"/>
    </row>
    <row r="237" spans="1:15">
      <c r="A237" s="32">
        <v>230</v>
      </c>
      <c r="B237" s="49"/>
      <c r="C237" s="49"/>
      <c r="D237" s="49"/>
      <c r="E237" s="78"/>
      <c r="F237" s="78"/>
      <c r="G237" s="51"/>
      <c r="H237" s="79"/>
      <c r="I237" s="80"/>
      <c r="J237" s="41" t="e">
        <f t="shared" si="0"/>
        <v>#DIV/0!</v>
      </c>
      <c r="K237" s="50"/>
      <c r="L237" s="50"/>
      <c r="M237" s="49"/>
      <c r="N237" s="49"/>
      <c r="O237" s="49"/>
    </row>
    <row r="238" spans="1:15">
      <c r="A238" s="73">
        <v>231</v>
      </c>
      <c r="B238" s="49"/>
      <c r="C238" s="49"/>
      <c r="D238" s="49"/>
      <c r="E238" s="78"/>
      <c r="F238" s="78"/>
      <c r="G238" s="51"/>
      <c r="H238" s="79"/>
      <c r="I238" s="80"/>
      <c r="J238" s="67" t="e">
        <f t="shared" si="0"/>
        <v>#DIV/0!</v>
      </c>
      <c r="K238" s="50"/>
      <c r="L238" s="50"/>
      <c r="M238" s="49"/>
      <c r="N238" s="49"/>
      <c r="O238" s="49"/>
    </row>
    <row r="239" spans="1:15">
      <c r="A239" s="73">
        <v>232</v>
      </c>
      <c r="B239" s="49"/>
      <c r="C239" s="49"/>
      <c r="D239" s="49"/>
      <c r="E239" s="78"/>
      <c r="F239" s="78"/>
      <c r="G239" s="51"/>
      <c r="H239" s="79"/>
      <c r="I239" s="80"/>
      <c r="J239" s="67" t="e">
        <f t="shared" si="0"/>
        <v>#DIV/0!</v>
      </c>
      <c r="K239" s="50"/>
      <c r="L239" s="50"/>
      <c r="M239" s="49"/>
      <c r="N239" s="49"/>
      <c r="O239" s="49"/>
    </row>
    <row r="240" spans="1:15">
      <c r="A240" s="32">
        <v>233</v>
      </c>
      <c r="B240" s="49"/>
      <c r="C240" s="49"/>
      <c r="D240" s="49"/>
      <c r="E240" s="78"/>
      <c r="F240" s="78"/>
      <c r="G240" s="51"/>
      <c r="H240" s="79"/>
      <c r="I240" s="80"/>
      <c r="J240" s="41" t="e">
        <f t="shared" si="0"/>
        <v>#DIV/0!</v>
      </c>
      <c r="K240" s="50"/>
      <c r="L240" s="50"/>
      <c r="M240" s="49"/>
      <c r="N240" s="49"/>
      <c r="O240" s="49"/>
    </row>
    <row r="241" spans="1:15">
      <c r="A241" s="32">
        <v>234</v>
      </c>
      <c r="B241" s="49"/>
      <c r="C241" s="49"/>
      <c r="D241" s="49"/>
      <c r="E241" s="78"/>
      <c r="F241" s="78"/>
      <c r="G241" s="51"/>
      <c r="H241" s="79"/>
      <c r="I241" s="80"/>
      <c r="J241" s="67" t="e">
        <f t="shared" si="0"/>
        <v>#DIV/0!</v>
      </c>
      <c r="K241" s="50"/>
      <c r="L241" s="50"/>
      <c r="M241" s="49"/>
      <c r="N241" s="49"/>
      <c r="O241" s="49"/>
    </row>
    <row r="242" spans="1:15">
      <c r="A242" s="32">
        <v>235</v>
      </c>
      <c r="B242" s="49"/>
      <c r="C242" s="49"/>
      <c r="D242" s="49"/>
      <c r="E242" s="78"/>
      <c r="F242" s="78"/>
      <c r="G242" s="51"/>
      <c r="H242" s="79"/>
      <c r="I242" s="80"/>
      <c r="J242" s="67" t="e">
        <f t="shared" si="0"/>
        <v>#DIV/0!</v>
      </c>
      <c r="K242" s="50"/>
      <c r="L242" s="50"/>
      <c r="M242" s="49"/>
      <c r="N242" s="49"/>
      <c r="O242" s="49"/>
    </row>
    <row r="243" spans="1:15">
      <c r="A243" s="73">
        <v>236</v>
      </c>
      <c r="B243" s="49"/>
      <c r="C243" s="49"/>
      <c r="D243" s="49"/>
      <c r="E243" s="78"/>
      <c r="F243" s="78"/>
      <c r="G243" s="51"/>
      <c r="H243" s="79"/>
      <c r="I243" s="80"/>
      <c r="J243" s="41" t="e">
        <f t="shared" si="0"/>
        <v>#DIV/0!</v>
      </c>
      <c r="K243" s="50"/>
      <c r="L243" s="50"/>
      <c r="M243" s="49"/>
      <c r="N243" s="49"/>
      <c r="O243" s="49"/>
    </row>
    <row r="244" spans="1:15">
      <c r="A244" s="73">
        <v>237</v>
      </c>
      <c r="B244" s="49"/>
      <c r="C244" s="49"/>
      <c r="D244" s="49"/>
      <c r="E244" s="78"/>
      <c r="F244" s="78"/>
      <c r="G244" s="51"/>
      <c r="H244" s="79"/>
      <c r="I244" s="80"/>
      <c r="J244" s="67" t="e">
        <f t="shared" si="0"/>
        <v>#DIV/0!</v>
      </c>
      <c r="K244" s="50"/>
      <c r="L244" s="50"/>
      <c r="M244" s="49"/>
      <c r="N244" s="49"/>
      <c r="O244" s="49"/>
    </row>
    <row r="245" spans="1:15">
      <c r="A245" s="32">
        <v>238</v>
      </c>
      <c r="B245" s="49"/>
      <c r="C245" s="49"/>
      <c r="D245" s="49"/>
      <c r="E245" s="78"/>
      <c r="F245" s="78"/>
      <c r="G245" s="51"/>
      <c r="H245" s="79"/>
      <c r="I245" s="80"/>
      <c r="J245" s="67" t="e">
        <f t="shared" si="0"/>
        <v>#DIV/0!</v>
      </c>
      <c r="K245" s="50"/>
      <c r="L245" s="50"/>
      <c r="M245" s="49"/>
      <c r="N245" s="49"/>
      <c r="O245" s="49"/>
    </row>
    <row r="246" spans="1:15">
      <c r="A246" s="32">
        <v>239</v>
      </c>
      <c r="B246" s="49"/>
      <c r="C246" s="49"/>
      <c r="D246" s="49"/>
      <c r="E246" s="78"/>
      <c r="F246" s="78"/>
      <c r="G246" s="51"/>
      <c r="H246" s="79"/>
      <c r="I246" s="80"/>
      <c r="J246" s="41" t="e">
        <f t="shared" si="0"/>
        <v>#DIV/0!</v>
      </c>
      <c r="K246" s="50"/>
      <c r="L246" s="50"/>
      <c r="M246" s="49"/>
      <c r="N246" s="49"/>
      <c r="O246" s="49"/>
    </row>
    <row r="247" spans="1:15">
      <c r="A247" s="32">
        <v>240</v>
      </c>
      <c r="B247" s="49"/>
      <c r="C247" s="49"/>
      <c r="D247" s="49"/>
      <c r="E247" s="78"/>
      <c r="F247" s="78"/>
      <c r="G247" s="51"/>
      <c r="H247" s="79"/>
      <c r="I247" s="80"/>
      <c r="J247" s="67" t="e">
        <f t="shared" si="0"/>
        <v>#DIV/0!</v>
      </c>
      <c r="K247" s="50"/>
      <c r="L247" s="50"/>
      <c r="M247" s="49"/>
      <c r="N247" s="49"/>
      <c r="O247" s="49"/>
    </row>
    <row r="248" spans="1:15">
      <c r="A248" s="73">
        <v>241</v>
      </c>
      <c r="B248" s="49"/>
      <c r="C248" s="49"/>
      <c r="D248" s="49"/>
      <c r="E248" s="78"/>
      <c r="F248" s="78"/>
      <c r="G248" s="51"/>
      <c r="H248" s="79"/>
      <c r="I248" s="80"/>
      <c r="J248" s="67" t="e">
        <f t="shared" si="0"/>
        <v>#DIV/0!</v>
      </c>
      <c r="K248" s="50"/>
      <c r="L248" s="50"/>
      <c r="M248" s="49"/>
      <c r="N248" s="49"/>
      <c r="O248" s="49"/>
    </row>
    <row r="249" spans="1:15">
      <c r="A249" s="73">
        <v>242</v>
      </c>
      <c r="B249" s="49"/>
      <c r="C249" s="49"/>
      <c r="D249" s="49"/>
      <c r="E249" s="78"/>
      <c r="F249" s="78"/>
      <c r="G249" s="51"/>
      <c r="H249" s="79"/>
      <c r="I249" s="80"/>
      <c r="J249" s="41" t="e">
        <f t="shared" si="0"/>
        <v>#DIV/0!</v>
      </c>
      <c r="K249" s="50"/>
      <c r="L249" s="50"/>
      <c r="M249" s="49"/>
      <c r="N249" s="49"/>
      <c r="O249" s="49"/>
    </row>
    <row r="250" spans="1:15">
      <c r="A250" s="32">
        <v>243</v>
      </c>
      <c r="B250" s="49"/>
      <c r="C250" s="49"/>
      <c r="D250" s="49"/>
      <c r="E250" s="78"/>
      <c r="F250" s="78"/>
      <c r="G250" s="51"/>
      <c r="H250" s="79"/>
      <c r="I250" s="80"/>
      <c r="J250" s="67" t="e">
        <f t="shared" si="0"/>
        <v>#DIV/0!</v>
      </c>
      <c r="K250" s="50"/>
      <c r="L250" s="50"/>
      <c r="M250" s="49"/>
      <c r="N250" s="49"/>
      <c r="O250" s="49"/>
    </row>
    <row r="251" spans="1:15">
      <c r="A251" s="32">
        <v>244</v>
      </c>
      <c r="B251" s="49"/>
      <c r="C251" s="49"/>
      <c r="D251" s="49"/>
      <c r="E251" s="78"/>
      <c r="F251" s="78"/>
      <c r="G251" s="51"/>
      <c r="H251" s="79"/>
      <c r="I251" s="80"/>
      <c r="J251" s="67" t="e">
        <f t="shared" si="0"/>
        <v>#DIV/0!</v>
      </c>
      <c r="K251" s="50"/>
      <c r="L251" s="50"/>
      <c r="M251" s="49"/>
      <c r="N251" s="49"/>
      <c r="O251" s="49"/>
    </row>
    <row r="252" spans="1:15">
      <c r="A252" s="32">
        <v>245</v>
      </c>
      <c r="B252" s="49"/>
      <c r="C252" s="49"/>
      <c r="D252" s="49"/>
      <c r="E252" s="78"/>
      <c r="F252" s="78"/>
      <c r="G252" s="51"/>
      <c r="H252" s="79"/>
      <c r="I252" s="80"/>
      <c r="J252" s="41" t="e">
        <f t="shared" si="0"/>
        <v>#DIV/0!</v>
      </c>
      <c r="K252" s="50"/>
      <c r="L252" s="50"/>
      <c r="M252" s="49"/>
      <c r="N252" s="49"/>
      <c r="O252" s="49"/>
    </row>
    <row r="253" spans="1:15">
      <c r="A253" s="73">
        <v>246</v>
      </c>
      <c r="B253" s="49"/>
      <c r="C253" s="49"/>
      <c r="D253" s="49"/>
      <c r="E253" s="78"/>
      <c r="F253" s="78"/>
      <c r="G253" s="51"/>
      <c r="H253" s="79"/>
      <c r="I253" s="80"/>
      <c r="J253" s="67" t="e">
        <f t="shared" si="0"/>
        <v>#DIV/0!</v>
      </c>
      <c r="K253" s="50"/>
      <c r="L253" s="50"/>
      <c r="M253" s="49"/>
      <c r="N253" s="49"/>
      <c r="O253" s="49"/>
    </row>
    <row r="254" spans="1:15">
      <c r="A254" s="73">
        <v>247</v>
      </c>
      <c r="B254" s="49"/>
      <c r="C254" s="49"/>
      <c r="D254" s="49"/>
      <c r="E254" s="78"/>
      <c r="F254" s="78"/>
      <c r="G254" s="51"/>
      <c r="H254" s="79"/>
      <c r="I254" s="80"/>
      <c r="J254" s="67" t="e">
        <f t="shared" ref="J254:J317" si="1">H254/I254</f>
        <v>#DIV/0!</v>
      </c>
      <c r="K254" s="50"/>
      <c r="L254" s="50"/>
      <c r="M254" s="49"/>
      <c r="N254" s="49"/>
      <c r="O254" s="49"/>
    </row>
    <row r="255" spans="1:15">
      <c r="A255" s="32">
        <v>248</v>
      </c>
      <c r="B255" s="49"/>
      <c r="C255" s="49"/>
      <c r="D255" s="49"/>
      <c r="E255" s="78"/>
      <c r="F255" s="78"/>
      <c r="G255" s="51"/>
      <c r="H255" s="79"/>
      <c r="I255" s="80"/>
      <c r="J255" s="41" t="e">
        <f t="shared" si="1"/>
        <v>#DIV/0!</v>
      </c>
      <c r="K255" s="50"/>
      <c r="L255" s="50"/>
      <c r="M255" s="49"/>
      <c r="N255" s="49"/>
      <c r="O255" s="49"/>
    </row>
    <row r="256" spans="1:15">
      <c r="A256" s="32">
        <v>249</v>
      </c>
      <c r="B256" s="49"/>
      <c r="C256" s="49"/>
      <c r="D256" s="49"/>
      <c r="E256" s="78"/>
      <c r="F256" s="78"/>
      <c r="G256" s="51"/>
      <c r="H256" s="79"/>
      <c r="I256" s="80"/>
      <c r="J256" s="67" t="e">
        <f t="shared" si="1"/>
        <v>#DIV/0!</v>
      </c>
      <c r="K256" s="50"/>
      <c r="L256" s="50"/>
      <c r="M256" s="49"/>
      <c r="N256" s="49"/>
      <c r="O256" s="49"/>
    </row>
    <row r="257" spans="1:15">
      <c r="A257" s="32">
        <v>250</v>
      </c>
      <c r="B257" s="49"/>
      <c r="C257" s="49"/>
      <c r="D257" s="49"/>
      <c r="E257" s="78"/>
      <c r="F257" s="78"/>
      <c r="G257" s="51"/>
      <c r="H257" s="79"/>
      <c r="I257" s="80"/>
      <c r="J257" s="67" t="e">
        <f t="shared" si="1"/>
        <v>#DIV/0!</v>
      </c>
      <c r="K257" s="50"/>
      <c r="L257" s="50"/>
      <c r="M257" s="49"/>
      <c r="N257" s="49"/>
      <c r="O257" s="49"/>
    </row>
    <row r="258" spans="1:15">
      <c r="A258" s="73">
        <v>251</v>
      </c>
      <c r="B258" s="49"/>
      <c r="C258" s="49"/>
      <c r="D258" s="49"/>
      <c r="E258" s="78"/>
      <c r="F258" s="78"/>
      <c r="G258" s="51"/>
      <c r="H258" s="79"/>
      <c r="I258" s="80"/>
      <c r="J258" s="41" t="e">
        <f t="shared" si="1"/>
        <v>#DIV/0!</v>
      </c>
      <c r="K258" s="50"/>
      <c r="L258" s="50"/>
      <c r="M258" s="49"/>
      <c r="N258" s="49"/>
      <c r="O258" s="49"/>
    </row>
    <row r="259" spans="1:15">
      <c r="A259" s="73">
        <v>252</v>
      </c>
      <c r="B259" s="49"/>
      <c r="C259" s="49"/>
      <c r="D259" s="49"/>
      <c r="E259" s="78"/>
      <c r="F259" s="78"/>
      <c r="G259" s="51"/>
      <c r="H259" s="79"/>
      <c r="I259" s="80"/>
      <c r="J259" s="67" t="e">
        <f t="shared" si="1"/>
        <v>#DIV/0!</v>
      </c>
      <c r="K259" s="50"/>
      <c r="L259" s="50"/>
      <c r="M259" s="49"/>
      <c r="N259" s="49"/>
      <c r="O259" s="49"/>
    </row>
    <row r="260" spans="1:15">
      <c r="A260" s="32">
        <v>253</v>
      </c>
      <c r="B260" s="49"/>
      <c r="C260" s="49"/>
      <c r="D260" s="49"/>
      <c r="E260" s="78"/>
      <c r="F260" s="78"/>
      <c r="G260" s="51"/>
      <c r="H260" s="79"/>
      <c r="I260" s="80"/>
      <c r="J260" s="67" t="e">
        <f t="shared" si="1"/>
        <v>#DIV/0!</v>
      </c>
      <c r="K260" s="50"/>
      <c r="L260" s="50"/>
      <c r="M260" s="49"/>
      <c r="N260" s="49"/>
      <c r="O260" s="49"/>
    </row>
    <row r="261" spans="1:15">
      <c r="A261" s="32">
        <v>254</v>
      </c>
      <c r="B261" s="49"/>
      <c r="C261" s="49"/>
      <c r="D261" s="49"/>
      <c r="E261" s="78"/>
      <c r="F261" s="78"/>
      <c r="G261" s="51"/>
      <c r="H261" s="79"/>
      <c r="I261" s="80"/>
      <c r="J261" s="41" t="e">
        <f t="shared" si="1"/>
        <v>#DIV/0!</v>
      </c>
      <c r="K261" s="50"/>
      <c r="L261" s="50"/>
      <c r="M261" s="49"/>
      <c r="N261" s="49"/>
      <c r="O261" s="49"/>
    </row>
    <row r="262" spans="1:15">
      <c r="A262" s="32">
        <v>255</v>
      </c>
      <c r="B262" s="49"/>
      <c r="C262" s="49"/>
      <c r="D262" s="49"/>
      <c r="E262" s="78"/>
      <c r="F262" s="78"/>
      <c r="G262" s="51"/>
      <c r="H262" s="79"/>
      <c r="I262" s="80"/>
      <c r="J262" s="67" t="e">
        <f t="shared" si="1"/>
        <v>#DIV/0!</v>
      </c>
      <c r="K262" s="50"/>
      <c r="L262" s="50"/>
      <c r="M262" s="49"/>
      <c r="N262" s="49"/>
      <c r="O262" s="49"/>
    </row>
    <row r="263" spans="1:15">
      <c r="A263" s="73">
        <v>256</v>
      </c>
      <c r="B263" s="49"/>
      <c r="C263" s="49"/>
      <c r="D263" s="49"/>
      <c r="E263" s="78"/>
      <c r="F263" s="78"/>
      <c r="G263" s="51"/>
      <c r="H263" s="79"/>
      <c r="I263" s="80"/>
      <c r="J263" s="67" t="e">
        <f t="shared" si="1"/>
        <v>#DIV/0!</v>
      </c>
      <c r="K263" s="50"/>
      <c r="L263" s="50"/>
      <c r="M263" s="49"/>
      <c r="N263" s="49"/>
      <c r="O263" s="49"/>
    </row>
    <row r="264" spans="1:15">
      <c r="A264" s="73">
        <v>257</v>
      </c>
      <c r="B264" s="49"/>
      <c r="C264" s="49"/>
      <c r="D264" s="49"/>
      <c r="E264" s="78"/>
      <c r="F264" s="78"/>
      <c r="G264" s="51"/>
      <c r="H264" s="79"/>
      <c r="I264" s="80"/>
      <c r="J264" s="41" t="e">
        <f t="shared" si="1"/>
        <v>#DIV/0!</v>
      </c>
      <c r="K264" s="50"/>
      <c r="L264" s="50"/>
      <c r="M264" s="49"/>
      <c r="N264" s="49"/>
      <c r="O264" s="49"/>
    </row>
    <row r="265" spans="1:15">
      <c r="A265" s="32">
        <v>258</v>
      </c>
      <c r="B265" s="49"/>
      <c r="C265" s="49"/>
      <c r="D265" s="49"/>
      <c r="E265" s="78"/>
      <c r="F265" s="78"/>
      <c r="G265" s="51"/>
      <c r="H265" s="79"/>
      <c r="I265" s="80"/>
      <c r="J265" s="67" t="e">
        <f t="shared" si="1"/>
        <v>#DIV/0!</v>
      </c>
      <c r="K265" s="50"/>
      <c r="L265" s="50"/>
      <c r="M265" s="49"/>
      <c r="N265" s="49"/>
      <c r="O265" s="49"/>
    </row>
    <row r="266" spans="1:15">
      <c r="A266" s="32">
        <v>259</v>
      </c>
      <c r="B266" s="49"/>
      <c r="C266" s="49"/>
      <c r="D266" s="49"/>
      <c r="E266" s="78"/>
      <c r="F266" s="78"/>
      <c r="G266" s="51"/>
      <c r="H266" s="79"/>
      <c r="I266" s="80"/>
      <c r="J266" s="67" t="e">
        <f t="shared" si="1"/>
        <v>#DIV/0!</v>
      </c>
      <c r="K266" s="50"/>
      <c r="L266" s="50"/>
      <c r="M266" s="49"/>
      <c r="N266" s="49"/>
      <c r="O266" s="49"/>
    </row>
    <row r="267" spans="1:15">
      <c r="A267" s="32">
        <v>260</v>
      </c>
      <c r="B267" s="49"/>
      <c r="C267" s="49"/>
      <c r="D267" s="49"/>
      <c r="E267" s="78"/>
      <c r="F267" s="78"/>
      <c r="G267" s="51"/>
      <c r="H267" s="79"/>
      <c r="I267" s="80"/>
      <c r="J267" s="41" t="e">
        <f t="shared" si="1"/>
        <v>#DIV/0!</v>
      </c>
      <c r="K267" s="50"/>
      <c r="L267" s="50"/>
      <c r="M267" s="49"/>
      <c r="N267" s="49"/>
      <c r="O267" s="49"/>
    </row>
    <row r="268" spans="1:15">
      <c r="A268" s="73">
        <v>261</v>
      </c>
      <c r="B268" s="49"/>
      <c r="C268" s="49"/>
      <c r="D268" s="49"/>
      <c r="E268" s="78"/>
      <c r="F268" s="78"/>
      <c r="G268" s="51"/>
      <c r="H268" s="79"/>
      <c r="I268" s="80"/>
      <c r="J268" s="67" t="e">
        <f t="shared" si="1"/>
        <v>#DIV/0!</v>
      </c>
      <c r="K268" s="50"/>
      <c r="L268" s="50"/>
      <c r="M268" s="49"/>
      <c r="N268" s="49"/>
      <c r="O268" s="49"/>
    </row>
    <row r="269" spans="1:15">
      <c r="A269" s="73">
        <v>262</v>
      </c>
      <c r="B269" s="49"/>
      <c r="C269" s="49"/>
      <c r="D269" s="49"/>
      <c r="E269" s="78"/>
      <c r="F269" s="78"/>
      <c r="G269" s="51"/>
      <c r="H269" s="79"/>
      <c r="I269" s="80"/>
      <c r="J269" s="67" t="e">
        <f t="shared" si="1"/>
        <v>#DIV/0!</v>
      </c>
      <c r="K269" s="50"/>
      <c r="L269" s="50"/>
      <c r="M269" s="49"/>
      <c r="N269" s="49"/>
      <c r="O269" s="49"/>
    </row>
    <row r="270" spans="1:15">
      <c r="A270" s="32">
        <v>263</v>
      </c>
      <c r="B270" s="49"/>
      <c r="C270" s="49"/>
      <c r="D270" s="49"/>
      <c r="E270" s="78"/>
      <c r="F270" s="78"/>
      <c r="G270" s="51"/>
      <c r="H270" s="79"/>
      <c r="I270" s="80"/>
      <c r="J270" s="41" t="e">
        <f t="shared" si="1"/>
        <v>#DIV/0!</v>
      </c>
      <c r="K270" s="50"/>
      <c r="L270" s="50"/>
      <c r="M270" s="49"/>
      <c r="N270" s="49"/>
      <c r="O270" s="49"/>
    </row>
    <row r="271" spans="1:15">
      <c r="A271" s="32">
        <v>264</v>
      </c>
      <c r="B271" s="49"/>
      <c r="C271" s="49"/>
      <c r="D271" s="49"/>
      <c r="E271" s="78"/>
      <c r="F271" s="78"/>
      <c r="G271" s="51"/>
      <c r="H271" s="79"/>
      <c r="I271" s="80"/>
      <c r="J271" s="67" t="e">
        <f t="shared" si="1"/>
        <v>#DIV/0!</v>
      </c>
      <c r="K271" s="50"/>
      <c r="L271" s="50"/>
      <c r="M271" s="49"/>
      <c r="N271" s="49"/>
      <c r="O271" s="49"/>
    </row>
    <row r="272" spans="1:15">
      <c r="A272" s="32">
        <v>265</v>
      </c>
      <c r="B272" s="49"/>
      <c r="C272" s="49"/>
      <c r="D272" s="49"/>
      <c r="E272" s="78"/>
      <c r="F272" s="78"/>
      <c r="G272" s="51"/>
      <c r="H272" s="79"/>
      <c r="I272" s="80"/>
      <c r="J272" s="67" t="e">
        <f t="shared" si="1"/>
        <v>#DIV/0!</v>
      </c>
      <c r="K272" s="50"/>
      <c r="L272" s="50"/>
      <c r="M272" s="49"/>
      <c r="N272" s="49"/>
      <c r="O272" s="49"/>
    </row>
    <row r="273" spans="1:15">
      <c r="A273" s="73">
        <v>266</v>
      </c>
      <c r="B273" s="49"/>
      <c r="C273" s="49"/>
      <c r="D273" s="49"/>
      <c r="E273" s="78"/>
      <c r="F273" s="78"/>
      <c r="G273" s="51"/>
      <c r="H273" s="79"/>
      <c r="I273" s="80"/>
      <c r="J273" s="41" t="e">
        <f t="shared" si="1"/>
        <v>#DIV/0!</v>
      </c>
      <c r="K273" s="50"/>
      <c r="L273" s="50"/>
      <c r="M273" s="49"/>
      <c r="N273" s="49"/>
      <c r="O273" s="49"/>
    </row>
    <row r="274" spans="1:15">
      <c r="A274" s="73">
        <v>267</v>
      </c>
      <c r="B274" s="49"/>
      <c r="C274" s="49"/>
      <c r="D274" s="49"/>
      <c r="E274" s="78"/>
      <c r="F274" s="78"/>
      <c r="G274" s="51"/>
      <c r="H274" s="79"/>
      <c r="I274" s="80"/>
      <c r="J274" s="67" t="e">
        <f t="shared" si="1"/>
        <v>#DIV/0!</v>
      </c>
      <c r="K274" s="50"/>
      <c r="L274" s="50"/>
      <c r="M274" s="49"/>
      <c r="N274" s="49"/>
      <c r="O274" s="49"/>
    </row>
    <row r="275" spans="1:15">
      <c r="A275" s="32">
        <v>268</v>
      </c>
      <c r="B275" s="49"/>
      <c r="C275" s="49"/>
      <c r="D275" s="49"/>
      <c r="E275" s="78"/>
      <c r="F275" s="78"/>
      <c r="G275" s="51"/>
      <c r="H275" s="79"/>
      <c r="I275" s="80"/>
      <c r="J275" s="67" t="e">
        <f t="shared" si="1"/>
        <v>#DIV/0!</v>
      </c>
      <c r="K275" s="50"/>
      <c r="L275" s="50"/>
      <c r="M275" s="49"/>
      <c r="N275" s="49"/>
      <c r="O275" s="49"/>
    </row>
    <row r="276" spans="1:15">
      <c r="A276" s="32">
        <v>269</v>
      </c>
      <c r="B276" s="49"/>
      <c r="C276" s="49"/>
      <c r="D276" s="49"/>
      <c r="E276" s="78"/>
      <c r="F276" s="78"/>
      <c r="G276" s="51"/>
      <c r="H276" s="79"/>
      <c r="I276" s="80"/>
      <c r="J276" s="41" t="e">
        <f t="shared" si="1"/>
        <v>#DIV/0!</v>
      </c>
      <c r="K276" s="50"/>
      <c r="L276" s="50"/>
      <c r="M276" s="49"/>
      <c r="N276" s="49"/>
      <c r="O276" s="49"/>
    </row>
    <row r="277" spans="1:15">
      <c r="A277" s="32">
        <v>270</v>
      </c>
      <c r="B277" s="49"/>
      <c r="C277" s="49"/>
      <c r="D277" s="49"/>
      <c r="E277" s="78"/>
      <c r="F277" s="78"/>
      <c r="G277" s="51"/>
      <c r="H277" s="79"/>
      <c r="I277" s="80"/>
      <c r="J277" s="67" t="e">
        <f t="shared" si="1"/>
        <v>#DIV/0!</v>
      </c>
      <c r="K277" s="50"/>
      <c r="L277" s="50"/>
      <c r="M277" s="49"/>
      <c r="N277" s="49"/>
      <c r="O277" s="49"/>
    </row>
    <row r="278" spans="1:15">
      <c r="A278" s="73">
        <v>271</v>
      </c>
      <c r="B278" s="49"/>
      <c r="C278" s="49"/>
      <c r="D278" s="49"/>
      <c r="E278" s="78"/>
      <c r="F278" s="78"/>
      <c r="G278" s="51"/>
      <c r="H278" s="79"/>
      <c r="I278" s="80"/>
      <c r="J278" s="67" t="e">
        <f t="shared" si="1"/>
        <v>#DIV/0!</v>
      </c>
      <c r="K278" s="50"/>
      <c r="L278" s="50"/>
      <c r="M278" s="49"/>
      <c r="N278" s="49"/>
      <c r="O278" s="49"/>
    </row>
    <row r="279" spans="1:15">
      <c r="A279" s="73">
        <v>272</v>
      </c>
      <c r="B279" s="49"/>
      <c r="C279" s="49"/>
      <c r="D279" s="49"/>
      <c r="E279" s="78"/>
      <c r="F279" s="78"/>
      <c r="G279" s="51"/>
      <c r="H279" s="79"/>
      <c r="I279" s="80"/>
      <c r="J279" s="41" t="e">
        <f t="shared" si="1"/>
        <v>#DIV/0!</v>
      </c>
      <c r="K279" s="50"/>
      <c r="L279" s="50"/>
      <c r="M279" s="49"/>
      <c r="N279" s="49"/>
      <c r="O279" s="49"/>
    </row>
    <row r="280" spans="1:15">
      <c r="A280" s="32">
        <v>273</v>
      </c>
      <c r="B280" s="49"/>
      <c r="C280" s="49"/>
      <c r="D280" s="49"/>
      <c r="E280" s="78"/>
      <c r="F280" s="78"/>
      <c r="G280" s="51"/>
      <c r="H280" s="79"/>
      <c r="I280" s="80"/>
      <c r="J280" s="67" t="e">
        <f t="shared" si="1"/>
        <v>#DIV/0!</v>
      </c>
      <c r="K280" s="50"/>
      <c r="L280" s="50"/>
      <c r="M280" s="49"/>
      <c r="N280" s="49"/>
      <c r="O280" s="49"/>
    </row>
    <row r="281" spans="1:15">
      <c r="A281" s="32">
        <v>274</v>
      </c>
      <c r="B281" s="49"/>
      <c r="C281" s="49"/>
      <c r="D281" s="49"/>
      <c r="E281" s="78"/>
      <c r="F281" s="78"/>
      <c r="G281" s="51"/>
      <c r="H281" s="79"/>
      <c r="I281" s="80"/>
      <c r="J281" s="67" t="e">
        <f t="shared" si="1"/>
        <v>#DIV/0!</v>
      </c>
      <c r="K281" s="50"/>
      <c r="L281" s="50"/>
      <c r="M281" s="49"/>
      <c r="N281" s="49"/>
      <c r="O281" s="49"/>
    </row>
    <row r="282" spans="1:15">
      <c r="A282" s="32">
        <v>275</v>
      </c>
      <c r="B282" s="49"/>
      <c r="C282" s="49"/>
      <c r="D282" s="49"/>
      <c r="E282" s="78"/>
      <c r="F282" s="78"/>
      <c r="G282" s="51"/>
      <c r="H282" s="79"/>
      <c r="I282" s="80"/>
      <c r="J282" s="41" t="e">
        <f t="shared" si="1"/>
        <v>#DIV/0!</v>
      </c>
      <c r="K282" s="50"/>
      <c r="L282" s="50"/>
      <c r="M282" s="49"/>
      <c r="N282" s="49"/>
      <c r="O282" s="49"/>
    </row>
    <row r="283" spans="1:15">
      <c r="A283" s="73">
        <v>276</v>
      </c>
      <c r="B283" s="49"/>
      <c r="C283" s="49"/>
      <c r="D283" s="49"/>
      <c r="E283" s="78"/>
      <c r="F283" s="78"/>
      <c r="G283" s="51"/>
      <c r="H283" s="79"/>
      <c r="I283" s="80"/>
      <c r="J283" s="67" t="e">
        <f t="shared" si="1"/>
        <v>#DIV/0!</v>
      </c>
      <c r="K283" s="50"/>
      <c r="L283" s="50"/>
      <c r="M283" s="49"/>
      <c r="N283" s="49"/>
      <c r="O283" s="49"/>
    </row>
    <row r="284" spans="1:15">
      <c r="A284" s="73">
        <v>277</v>
      </c>
      <c r="B284" s="49"/>
      <c r="C284" s="49"/>
      <c r="D284" s="49"/>
      <c r="E284" s="78"/>
      <c r="F284" s="78"/>
      <c r="G284" s="51"/>
      <c r="H284" s="79"/>
      <c r="I284" s="80"/>
      <c r="J284" s="67" t="e">
        <f t="shared" si="1"/>
        <v>#DIV/0!</v>
      </c>
      <c r="K284" s="50"/>
      <c r="L284" s="50"/>
      <c r="M284" s="49"/>
      <c r="N284" s="49"/>
      <c r="O284" s="49"/>
    </row>
    <row r="285" spans="1:15">
      <c r="A285" s="32">
        <v>278</v>
      </c>
      <c r="B285" s="49"/>
      <c r="C285" s="49"/>
      <c r="D285" s="49"/>
      <c r="E285" s="78"/>
      <c r="F285" s="78"/>
      <c r="G285" s="51"/>
      <c r="H285" s="79"/>
      <c r="I285" s="80"/>
      <c r="J285" s="41" t="e">
        <f t="shared" si="1"/>
        <v>#DIV/0!</v>
      </c>
      <c r="K285" s="50"/>
      <c r="L285" s="50"/>
      <c r="M285" s="49"/>
      <c r="N285" s="49"/>
      <c r="O285" s="49"/>
    </row>
    <row r="286" spans="1:15">
      <c r="A286" s="32">
        <v>279</v>
      </c>
      <c r="B286" s="49"/>
      <c r="C286" s="49"/>
      <c r="D286" s="49"/>
      <c r="E286" s="78"/>
      <c r="F286" s="78"/>
      <c r="G286" s="51"/>
      <c r="H286" s="79"/>
      <c r="I286" s="80"/>
      <c r="J286" s="67" t="e">
        <f t="shared" si="1"/>
        <v>#DIV/0!</v>
      </c>
      <c r="K286" s="50"/>
      <c r="L286" s="50"/>
      <c r="M286" s="49"/>
      <c r="N286" s="49"/>
      <c r="O286" s="49"/>
    </row>
    <row r="287" spans="1:15">
      <c r="A287" s="32">
        <v>280</v>
      </c>
      <c r="B287" s="49"/>
      <c r="C287" s="49"/>
      <c r="D287" s="49"/>
      <c r="E287" s="78"/>
      <c r="F287" s="78"/>
      <c r="G287" s="51"/>
      <c r="H287" s="79"/>
      <c r="I287" s="80"/>
      <c r="J287" s="67" t="e">
        <f t="shared" si="1"/>
        <v>#DIV/0!</v>
      </c>
      <c r="K287" s="50"/>
      <c r="L287" s="50"/>
      <c r="M287" s="49"/>
      <c r="N287" s="49"/>
      <c r="O287" s="49"/>
    </row>
    <row r="288" spans="1:15">
      <c r="A288" s="73">
        <v>281</v>
      </c>
      <c r="B288" s="49"/>
      <c r="C288" s="49"/>
      <c r="D288" s="49"/>
      <c r="E288" s="78"/>
      <c r="F288" s="78"/>
      <c r="G288" s="51"/>
      <c r="H288" s="79"/>
      <c r="I288" s="80"/>
      <c r="J288" s="41" t="e">
        <f t="shared" si="1"/>
        <v>#DIV/0!</v>
      </c>
      <c r="K288" s="50"/>
      <c r="L288" s="50"/>
      <c r="M288" s="49"/>
      <c r="N288" s="49"/>
      <c r="O288" s="49"/>
    </row>
    <row r="289" spans="1:15">
      <c r="A289" s="73">
        <v>282</v>
      </c>
      <c r="B289" s="49"/>
      <c r="C289" s="49"/>
      <c r="D289" s="49"/>
      <c r="E289" s="78"/>
      <c r="F289" s="78"/>
      <c r="G289" s="51"/>
      <c r="H289" s="79"/>
      <c r="I289" s="80"/>
      <c r="J289" s="67" t="e">
        <f t="shared" si="1"/>
        <v>#DIV/0!</v>
      </c>
      <c r="K289" s="50"/>
      <c r="L289" s="50"/>
      <c r="M289" s="49"/>
      <c r="N289" s="49"/>
      <c r="O289" s="49"/>
    </row>
    <row r="290" spans="1:15">
      <c r="A290" s="32">
        <v>283</v>
      </c>
      <c r="B290" s="49"/>
      <c r="C290" s="49"/>
      <c r="D290" s="49"/>
      <c r="E290" s="78"/>
      <c r="F290" s="78"/>
      <c r="G290" s="51"/>
      <c r="H290" s="79"/>
      <c r="I290" s="80"/>
      <c r="J290" s="67" t="e">
        <f t="shared" si="1"/>
        <v>#DIV/0!</v>
      </c>
      <c r="K290" s="50"/>
      <c r="L290" s="50"/>
      <c r="M290" s="49"/>
      <c r="N290" s="49"/>
      <c r="O290" s="49"/>
    </row>
    <row r="291" spans="1:15">
      <c r="A291" s="32">
        <v>284</v>
      </c>
      <c r="B291" s="49"/>
      <c r="C291" s="49"/>
      <c r="D291" s="49"/>
      <c r="E291" s="78"/>
      <c r="F291" s="78"/>
      <c r="G291" s="51"/>
      <c r="H291" s="79"/>
      <c r="I291" s="80"/>
      <c r="J291" s="41" t="e">
        <f t="shared" si="1"/>
        <v>#DIV/0!</v>
      </c>
      <c r="K291" s="50"/>
      <c r="L291" s="50"/>
      <c r="M291" s="49"/>
      <c r="N291" s="49"/>
      <c r="O291" s="49"/>
    </row>
    <row r="292" spans="1:15">
      <c r="A292" s="32">
        <v>285</v>
      </c>
      <c r="B292" s="49"/>
      <c r="C292" s="49"/>
      <c r="D292" s="49"/>
      <c r="E292" s="78"/>
      <c r="F292" s="78"/>
      <c r="G292" s="51"/>
      <c r="H292" s="79"/>
      <c r="I292" s="80"/>
      <c r="J292" s="67" t="e">
        <f t="shared" si="1"/>
        <v>#DIV/0!</v>
      </c>
      <c r="K292" s="50"/>
      <c r="L292" s="50"/>
      <c r="M292" s="49"/>
      <c r="N292" s="49"/>
      <c r="O292" s="49"/>
    </row>
    <row r="293" spans="1:15">
      <c r="A293" s="73">
        <v>286</v>
      </c>
      <c r="B293" s="49"/>
      <c r="C293" s="49"/>
      <c r="D293" s="49"/>
      <c r="E293" s="78"/>
      <c r="F293" s="78"/>
      <c r="G293" s="51"/>
      <c r="H293" s="79"/>
      <c r="I293" s="80"/>
      <c r="J293" s="67" t="e">
        <f t="shared" si="1"/>
        <v>#DIV/0!</v>
      </c>
      <c r="K293" s="50"/>
      <c r="L293" s="50"/>
      <c r="M293" s="49"/>
      <c r="N293" s="49"/>
      <c r="O293" s="49"/>
    </row>
    <row r="294" spans="1:15">
      <c r="A294" s="73">
        <v>287</v>
      </c>
      <c r="B294" s="49"/>
      <c r="C294" s="49"/>
      <c r="D294" s="49"/>
      <c r="E294" s="78"/>
      <c r="F294" s="78"/>
      <c r="G294" s="51"/>
      <c r="H294" s="79"/>
      <c r="I294" s="80"/>
      <c r="J294" s="41" t="e">
        <f t="shared" si="1"/>
        <v>#DIV/0!</v>
      </c>
      <c r="K294" s="50"/>
      <c r="L294" s="50"/>
      <c r="M294" s="49"/>
      <c r="N294" s="49"/>
      <c r="O294" s="49"/>
    </row>
    <row r="295" spans="1:15">
      <c r="A295" s="32">
        <v>288</v>
      </c>
      <c r="B295" s="49"/>
      <c r="C295" s="49"/>
      <c r="D295" s="49"/>
      <c r="E295" s="78"/>
      <c r="F295" s="78"/>
      <c r="G295" s="51"/>
      <c r="H295" s="79"/>
      <c r="I295" s="80"/>
      <c r="J295" s="67" t="e">
        <f t="shared" si="1"/>
        <v>#DIV/0!</v>
      </c>
      <c r="K295" s="50"/>
      <c r="L295" s="50"/>
      <c r="M295" s="49"/>
      <c r="N295" s="49"/>
      <c r="O295" s="49"/>
    </row>
    <row r="296" spans="1:15">
      <c r="A296" s="32">
        <v>289</v>
      </c>
      <c r="B296" s="49"/>
      <c r="C296" s="49"/>
      <c r="D296" s="49"/>
      <c r="E296" s="78"/>
      <c r="F296" s="78"/>
      <c r="G296" s="51"/>
      <c r="H296" s="79"/>
      <c r="I296" s="80"/>
      <c r="J296" s="67" t="e">
        <f t="shared" si="1"/>
        <v>#DIV/0!</v>
      </c>
      <c r="K296" s="50"/>
      <c r="L296" s="50"/>
      <c r="M296" s="49"/>
      <c r="N296" s="49"/>
      <c r="O296" s="49"/>
    </row>
    <row r="297" spans="1:15">
      <c r="A297" s="32">
        <v>290</v>
      </c>
      <c r="B297" s="49"/>
      <c r="C297" s="49"/>
      <c r="D297" s="49"/>
      <c r="E297" s="78"/>
      <c r="F297" s="78"/>
      <c r="G297" s="51"/>
      <c r="H297" s="79"/>
      <c r="I297" s="80"/>
      <c r="J297" s="41" t="e">
        <f t="shared" si="1"/>
        <v>#DIV/0!</v>
      </c>
      <c r="K297" s="50"/>
      <c r="L297" s="50"/>
      <c r="M297" s="49"/>
      <c r="N297" s="49"/>
      <c r="O297" s="49"/>
    </row>
    <row r="298" spans="1:15">
      <c r="A298" s="73">
        <v>291</v>
      </c>
      <c r="B298" s="49"/>
      <c r="C298" s="49"/>
      <c r="D298" s="49"/>
      <c r="E298" s="78"/>
      <c r="F298" s="78"/>
      <c r="G298" s="51"/>
      <c r="H298" s="79"/>
      <c r="I298" s="80"/>
      <c r="J298" s="67" t="e">
        <f t="shared" si="1"/>
        <v>#DIV/0!</v>
      </c>
      <c r="K298" s="50"/>
      <c r="L298" s="50"/>
      <c r="M298" s="49"/>
      <c r="N298" s="49"/>
      <c r="O298" s="49"/>
    </row>
    <row r="299" spans="1:15">
      <c r="A299" s="73">
        <v>292</v>
      </c>
      <c r="B299" s="49"/>
      <c r="C299" s="49"/>
      <c r="D299" s="49"/>
      <c r="E299" s="78"/>
      <c r="F299" s="78"/>
      <c r="G299" s="51"/>
      <c r="H299" s="79"/>
      <c r="I299" s="80"/>
      <c r="J299" s="67" t="e">
        <f t="shared" si="1"/>
        <v>#DIV/0!</v>
      </c>
      <c r="K299" s="50"/>
      <c r="L299" s="50"/>
      <c r="M299" s="49"/>
      <c r="N299" s="49"/>
      <c r="O299" s="49"/>
    </row>
    <row r="300" spans="1:15">
      <c r="A300" s="32">
        <v>293</v>
      </c>
      <c r="B300" s="49"/>
      <c r="C300" s="49"/>
      <c r="D300" s="49"/>
      <c r="E300" s="78"/>
      <c r="F300" s="78"/>
      <c r="G300" s="51"/>
      <c r="H300" s="79"/>
      <c r="I300" s="80"/>
      <c r="J300" s="41" t="e">
        <f t="shared" si="1"/>
        <v>#DIV/0!</v>
      </c>
      <c r="K300" s="50"/>
      <c r="L300" s="50"/>
      <c r="M300" s="49"/>
      <c r="N300" s="49"/>
      <c r="O300" s="49"/>
    </row>
    <row r="301" spans="1:15">
      <c r="A301" s="32">
        <v>294</v>
      </c>
      <c r="B301" s="49"/>
      <c r="C301" s="49"/>
      <c r="D301" s="49"/>
      <c r="E301" s="78"/>
      <c r="F301" s="78"/>
      <c r="G301" s="51"/>
      <c r="H301" s="79"/>
      <c r="I301" s="80"/>
      <c r="J301" s="67" t="e">
        <f t="shared" si="1"/>
        <v>#DIV/0!</v>
      </c>
      <c r="K301" s="50"/>
      <c r="L301" s="50"/>
      <c r="M301" s="49"/>
      <c r="N301" s="49"/>
      <c r="O301" s="49"/>
    </row>
    <row r="302" spans="1:15">
      <c r="A302" s="32">
        <v>295</v>
      </c>
      <c r="B302" s="49"/>
      <c r="C302" s="49"/>
      <c r="D302" s="49"/>
      <c r="E302" s="78"/>
      <c r="F302" s="78"/>
      <c r="G302" s="51"/>
      <c r="H302" s="79"/>
      <c r="I302" s="80"/>
      <c r="J302" s="67" t="e">
        <f t="shared" si="1"/>
        <v>#DIV/0!</v>
      </c>
      <c r="K302" s="50"/>
      <c r="L302" s="50"/>
      <c r="M302" s="49"/>
      <c r="N302" s="49"/>
      <c r="O302" s="49"/>
    </row>
    <row r="303" spans="1:15">
      <c r="A303" s="73">
        <v>296</v>
      </c>
      <c r="B303" s="49"/>
      <c r="C303" s="49"/>
      <c r="D303" s="49"/>
      <c r="E303" s="78"/>
      <c r="F303" s="78"/>
      <c r="G303" s="51"/>
      <c r="H303" s="79"/>
      <c r="I303" s="80"/>
      <c r="J303" s="41" t="e">
        <f t="shared" si="1"/>
        <v>#DIV/0!</v>
      </c>
      <c r="K303" s="50"/>
      <c r="L303" s="50"/>
      <c r="M303" s="49"/>
      <c r="N303" s="49"/>
      <c r="O303" s="49"/>
    </row>
    <row r="304" spans="1:15">
      <c r="A304" s="73">
        <v>297</v>
      </c>
      <c r="B304" s="49"/>
      <c r="C304" s="49"/>
      <c r="D304" s="49"/>
      <c r="E304" s="78"/>
      <c r="F304" s="78"/>
      <c r="G304" s="51"/>
      <c r="H304" s="79"/>
      <c r="I304" s="80"/>
      <c r="J304" s="67" t="e">
        <f t="shared" si="1"/>
        <v>#DIV/0!</v>
      </c>
      <c r="K304" s="50"/>
      <c r="L304" s="50"/>
      <c r="M304" s="49"/>
      <c r="N304" s="49"/>
      <c r="O304" s="49"/>
    </row>
    <row r="305" spans="1:15">
      <c r="A305" s="32">
        <v>298</v>
      </c>
      <c r="B305" s="49"/>
      <c r="C305" s="49"/>
      <c r="D305" s="49"/>
      <c r="E305" s="78"/>
      <c r="F305" s="78"/>
      <c r="G305" s="51"/>
      <c r="H305" s="79"/>
      <c r="I305" s="80"/>
      <c r="J305" s="67" t="e">
        <f t="shared" si="1"/>
        <v>#DIV/0!</v>
      </c>
      <c r="K305" s="50"/>
      <c r="L305" s="50"/>
      <c r="M305" s="49"/>
      <c r="N305" s="49"/>
      <c r="O305" s="49"/>
    </row>
    <row r="306" spans="1:15">
      <c r="A306" s="32">
        <v>299</v>
      </c>
      <c r="B306" s="49"/>
      <c r="C306" s="49"/>
      <c r="D306" s="49"/>
      <c r="E306" s="78"/>
      <c r="F306" s="78"/>
      <c r="G306" s="51"/>
      <c r="H306" s="79"/>
      <c r="I306" s="80"/>
      <c r="J306" s="41" t="e">
        <f t="shared" si="1"/>
        <v>#DIV/0!</v>
      </c>
      <c r="K306" s="50"/>
      <c r="L306" s="50"/>
      <c r="M306" s="49"/>
      <c r="N306" s="49"/>
      <c r="O306" s="49"/>
    </row>
    <row r="307" spans="1:15">
      <c r="A307" s="32">
        <v>300</v>
      </c>
      <c r="B307" s="49"/>
      <c r="C307" s="49"/>
      <c r="D307" s="49"/>
      <c r="E307" s="78"/>
      <c r="F307" s="78"/>
      <c r="G307" s="51"/>
      <c r="H307" s="79"/>
      <c r="I307" s="80"/>
      <c r="J307" s="67" t="e">
        <f t="shared" si="1"/>
        <v>#DIV/0!</v>
      </c>
      <c r="K307" s="50"/>
      <c r="L307" s="50"/>
      <c r="M307" s="49"/>
      <c r="N307" s="49"/>
      <c r="O307" s="49"/>
    </row>
    <row r="308" spans="1:15">
      <c r="A308" s="73">
        <v>301</v>
      </c>
      <c r="B308" s="49"/>
      <c r="C308" s="49"/>
      <c r="D308" s="49"/>
      <c r="E308" s="78"/>
      <c r="F308" s="78"/>
      <c r="G308" s="51"/>
      <c r="H308" s="79"/>
      <c r="I308" s="80"/>
      <c r="J308" s="67" t="e">
        <f t="shared" si="1"/>
        <v>#DIV/0!</v>
      </c>
      <c r="K308" s="50"/>
      <c r="L308" s="50"/>
      <c r="M308" s="49"/>
      <c r="N308" s="49"/>
      <c r="O308" s="49"/>
    </row>
    <row r="309" spans="1:15">
      <c r="A309" s="73">
        <v>302</v>
      </c>
      <c r="B309" s="49"/>
      <c r="C309" s="49"/>
      <c r="D309" s="49"/>
      <c r="E309" s="78"/>
      <c r="F309" s="78"/>
      <c r="G309" s="51"/>
      <c r="H309" s="79"/>
      <c r="I309" s="80"/>
      <c r="J309" s="41" t="e">
        <f t="shared" si="1"/>
        <v>#DIV/0!</v>
      </c>
      <c r="K309" s="50"/>
      <c r="L309" s="50"/>
      <c r="M309" s="49"/>
      <c r="N309" s="49"/>
      <c r="O309" s="49"/>
    </row>
    <row r="310" spans="1:15">
      <c r="A310" s="32">
        <v>303</v>
      </c>
      <c r="B310" s="49"/>
      <c r="C310" s="49"/>
      <c r="D310" s="49"/>
      <c r="E310" s="78"/>
      <c r="F310" s="78"/>
      <c r="G310" s="51"/>
      <c r="H310" s="79"/>
      <c r="I310" s="80"/>
      <c r="J310" s="67" t="e">
        <f t="shared" si="1"/>
        <v>#DIV/0!</v>
      </c>
      <c r="K310" s="50"/>
      <c r="L310" s="50"/>
      <c r="M310" s="49"/>
      <c r="N310" s="49"/>
      <c r="O310" s="49"/>
    </row>
    <row r="311" spans="1:15">
      <c r="A311" s="32">
        <v>304</v>
      </c>
      <c r="B311" s="49"/>
      <c r="C311" s="49"/>
      <c r="D311" s="49"/>
      <c r="E311" s="78"/>
      <c r="F311" s="78"/>
      <c r="G311" s="51"/>
      <c r="H311" s="79"/>
      <c r="I311" s="80"/>
      <c r="J311" s="67" t="e">
        <f t="shared" si="1"/>
        <v>#DIV/0!</v>
      </c>
      <c r="K311" s="50"/>
      <c r="L311" s="50"/>
      <c r="M311" s="49"/>
      <c r="N311" s="49"/>
      <c r="O311" s="49"/>
    </row>
    <row r="312" spans="1:15">
      <c r="A312" s="32">
        <v>305</v>
      </c>
      <c r="B312" s="49"/>
      <c r="C312" s="49"/>
      <c r="D312" s="49"/>
      <c r="E312" s="78"/>
      <c r="F312" s="78"/>
      <c r="G312" s="51"/>
      <c r="H312" s="79"/>
      <c r="I312" s="80"/>
      <c r="J312" s="41" t="e">
        <f t="shared" si="1"/>
        <v>#DIV/0!</v>
      </c>
      <c r="K312" s="50"/>
      <c r="L312" s="50"/>
      <c r="M312" s="49"/>
      <c r="N312" s="49"/>
      <c r="O312" s="49"/>
    </row>
    <row r="313" spans="1:15">
      <c r="A313" s="73">
        <v>306</v>
      </c>
      <c r="B313" s="49"/>
      <c r="C313" s="49"/>
      <c r="D313" s="49"/>
      <c r="E313" s="78"/>
      <c r="F313" s="78"/>
      <c r="G313" s="51"/>
      <c r="H313" s="79"/>
      <c r="I313" s="80"/>
      <c r="J313" s="67" t="e">
        <f t="shared" si="1"/>
        <v>#DIV/0!</v>
      </c>
      <c r="K313" s="50"/>
      <c r="L313" s="50"/>
      <c r="M313" s="49"/>
      <c r="N313" s="49"/>
      <c r="O313" s="49"/>
    </row>
    <row r="314" spans="1:15">
      <c r="A314" s="73">
        <v>307</v>
      </c>
      <c r="B314" s="49"/>
      <c r="C314" s="49"/>
      <c r="D314" s="49"/>
      <c r="E314" s="78"/>
      <c r="F314" s="78"/>
      <c r="G314" s="51"/>
      <c r="H314" s="79"/>
      <c r="I314" s="80"/>
      <c r="J314" s="67" t="e">
        <f t="shared" si="1"/>
        <v>#DIV/0!</v>
      </c>
      <c r="K314" s="50"/>
      <c r="L314" s="50"/>
      <c r="M314" s="49"/>
      <c r="N314" s="49"/>
      <c r="O314" s="49"/>
    </row>
    <row r="315" spans="1:15">
      <c r="A315" s="32">
        <v>308</v>
      </c>
      <c r="B315" s="49"/>
      <c r="C315" s="49"/>
      <c r="D315" s="49"/>
      <c r="E315" s="78"/>
      <c r="F315" s="78"/>
      <c r="G315" s="51"/>
      <c r="H315" s="79"/>
      <c r="I315" s="80"/>
      <c r="J315" s="41" t="e">
        <f t="shared" si="1"/>
        <v>#DIV/0!</v>
      </c>
      <c r="K315" s="50"/>
      <c r="L315" s="50"/>
      <c r="M315" s="49"/>
      <c r="N315" s="49"/>
      <c r="O315" s="49"/>
    </row>
    <row r="316" spans="1:15">
      <c r="A316" s="32">
        <v>309</v>
      </c>
      <c r="B316" s="49"/>
      <c r="C316" s="49"/>
      <c r="D316" s="49"/>
      <c r="E316" s="78"/>
      <c r="F316" s="78"/>
      <c r="G316" s="51"/>
      <c r="H316" s="79"/>
      <c r="I316" s="80"/>
      <c r="J316" s="67" t="e">
        <f t="shared" si="1"/>
        <v>#DIV/0!</v>
      </c>
      <c r="K316" s="50"/>
      <c r="L316" s="50"/>
      <c r="M316" s="49"/>
      <c r="N316" s="49"/>
      <c r="O316" s="49"/>
    </row>
    <row r="317" spans="1:15">
      <c r="A317" s="32">
        <v>310</v>
      </c>
      <c r="B317" s="49"/>
      <c r="C317" s="49"/>
      <c r="D317" s="49"/>
      <c r="E317" s="78"/>
      <c r="F317" s="78"/>
      <c r="G317" s="51"/>
      <c r="H317" s="79"/>
      <c r="I317" s="80"/>
      <c r="J317" s="67" t="e">
        <f t="shared" si="1"/>
        <v>#DIV/0!</v>
      </c>
      <c r="K317" s="50"/>
      <c r="L317" s="50"/>
      <c r="M317" s="49"/>
      <c r="N317" s="49"/>
      <c r="O317" s="49"/>
    </row>
    <row r="318" spans="1:15">
      <c r="A318" s="73">
        <v>311</v>
      </c>
      <c r="B318" s="49"/>
      <c r="C318" s="49"/>
      <c r="D318" s="49"/>
      <c r="E318" s="78"/>
      <c r="F318" s="78"/>
      <c r="G318" s="51"/>
      <c r="H318" s="79"/>
      <c r="I318" s="80"/>
      <c r="J318" s="41" t="e">
        <f t="shared" ref="J318:J357" si="2">H318/I318</f>
        <v>#DIV/0!</v>
      </c>
      <c r="K318" s="50"/>
      <c r="L318" s="50"/>
      <c r="M318" s="49"/>
      <c r="N318" s="49"/>
      <c r="O318" s="49"/>
    </row>
    <row r="319" spans="1:15">
      <c r="A319" s="73">
        <v>312</v>
      </c>
      <c r="B319" s="49"/>
      <c r="C319" s="49"/>
      <c r="D319" s="49"/>
      <c r="E319" s="78"/>
      <c r="F319" s="78"/>
      <c r="G319" s="51"/>
      <c r="H319" s="79"/>
      <c r="I319" s="80"/>
      <c r="J319" s="67" t="e">
        <f t="shared" si="2"/>
        <v>#DIV/0!</v>
      </c>
      <c r="K319" s="50"/>
      <c r="L319" s="50"/>
      <c r="M319" s="49"/>
      <c r="N319" s="49"/>
      <c r="O319" s="49"/>
    </row>
    <row r="320" spans="1:15">
      <c r="A320" s="32">
        <v>313</v>
      </c>
      <c r="B320" s="49"/>
      <c r="C320" s="49"/>
      <c r="D320" s="49"/>
      <c r="E320" s="78"/>
      <c r="F320" s="78"/>
      <c r="G320" s="51"/>
      <c r="H320" s="79"/>
      <c r="I320" s="80"/>
      <c r="J320" s="67" t="e">
        <f t="shared" si="2"/>
        <v>#DIV/0!</v>
      </c>
      <c r="K320" s="50"/>
      <c r="L320" s="50"/>
      <c r="M320" s="49"/>
      <c r="N320" s="49"/>
      <c r="O320" s="49"/>
    </row>
    <row r="321" spans="1:15">
      <c r="A321" s="32">
        <v>314</v>
      </c>
      <c r="B321" s="49"/>
      <c r="C321" s="49"/>
      <c r="D321" s="49"/>
      <c r="E321" s="78"/>
      <c r="F321" s="78"/>
      <c r="G321" s="51"/>
      <c r="H321" s="79"/>
      <c r="I321" s="80"/>
      <c r="J321" s="41" t="e">
        <f t="shared" si="2"/>
        <v>#DIV/0!</v>
      </c>
      <c r="K321" s="50"/>
      <c r="L321" s="50"/>
      <c r="M321" s="49"/>
      <c r="N321" s="49"/>
      <c r="O321" s="49"/>
    </row>
    <row r="322" spans="1:15">
      <c r="A322" s="32">
        <v>315</v>
      </c>
      <c r="B322" s="49"/>
      <c r="C322" s="49"/>
      <c r="D322" s="49"/>
      <c r="E322" s="78"/>
      <c r="F322" s="78"/>
      <c r="G322" s="51"/>
      <c r="H322" s="79"/>
      <c r="I322" s="80"/>
      <c r="J322" s="67" t="e">
        <f t="shared" si="2"/>
        <v>#DIV/0!</v>
      </c>
      <c r="K322" s="50"/>
      <c r="L322" s="50"/>
      <c r="M322" s="49"/>
      <c r="N322" s="49"/>
      <c r="O322" s="49"/>
    </row>
    <row r="323" spans="1:15">
      <c r="A323" s="73">
        <v>316</v>
      </c>
      <c r="B323" s="49"/>
      <c r="C323" s="49"/>
      <c r="D323" s="49"/>
      <c r="E323" s="78"/>
      <c r="F323" s="78"/>
      <c r="G323" s="51"/>
      <c r="H323" s="79"/>
      <c r="I323" s="80"/>
      <c r="J323" s="67" t="e">
        <f t="shared" si="2"/>
        <v>#DIV/0!</v>
      </c>
      <c r="K323" s="50"/>
      <c r="L323" s="50"/>
      <c r="M323" s="49"/>
      <c r="N323" s="49"/>
      <c r="O323" s="49"/>
    </row>
    <row r="324" spans="1:15">
      <c r="A324" s="73">
        <v>317</v>
      </c>
      <c r="B324" s="49"/>
      <c r="C324" s="49"/>
      <c r="D324" s="49"/>
      <c r="E324" s="78"/>
      <c r="F324" s="78"/>
      <c r="G324" s="51"/>
      <c r="H324" s="79"/>
      <c r="I324" s="80"/>
      <c r="J324" s="41" t="e">
        <f t="shared" si="2"/>
        <v>#DIV/0!</v>
      </c>
      <c r="K324" s="50"/>
      <c r="L324" s="50"/>
      <c r="M324" s="49"/>
      <c r="N324" s="49"/>
      <c r="O324" s="49"/>
    </row>
    <row r="325" spans="1:15">
      <c r="A325" s="32">
        <v>318</v>
      </c>
      <c r="B325" s="49"/>
      <c r="C325" s="49"/>
      <c r="D325" s="49"/>
      <c r="E325" s="78"/>
      <c r="F325" s="78"/>
      <c r="G325" s="51"/>
      <c r="H325" s="79"/>
      <c r="I325" s="80"/>
      <c r="J325" s="67" t="e">
        <f t="shared" si="2"/>
        <v>#DIV/0!</v>
      </c>
      <c r="K325" s="50"/>
      <c r="L325" s="50"/>
      <c r="M325" s="49"/>
      <c r="N325" s="49"/>
      <c r="O325" s="49"/>
    </row>
    <row r="326" spans="1:15">
      <c r="A326" s="32">
        <v>319</v>
      </c>
      <c r="B326" s="49"/>
      <c r="C326" s="49"/>
      <c r="D326" s="49"/>
      <c r="E326" s="78"/>
      <c r="F326" s="78"/>
      <c r="G326" s="51"/>
      <c r="H326" s="79"/>
      <c r="I326" s="80"/>
      <c r="J326" s="67" t="e">
        <f t="shared" si="2"/>
        <v>#DIV/0!</v>
      </c>
      <c r="K326" s="50"/>
      <c r="L326" s="50"/>
      <c r="M326" s="49"/>
      <c r="N326" s="49"/>
      <c r="O326" s="49"/>
    </row>
    <row r="327" spans="1:15">
      <c r="A327" s="32">
        <v>320</v>
      </c>
      <c r="B327" s="49"/>
      <c r="C327" s="49"/>
      <c r="D327" s="49"/>
      <c r="E327" s="78"/>
      <c r="F327" s="78"/>
      <c r="G327" s="51"/>
      <c r="H327" s="79"/>
      <c r="I327" s="80"/>
      <c r="J327" s="41" t="e">
        <f t="shared" si="2"/>
        <v>#DIV/0!</v>
      </c>
      <c r="K327" s="50"/>
      <c r="L327" s="50"/>
      <c r="M327" s="49"/>
      <c r="N327" s="49"/>
      <c r="O327" s="49"/>
    </row>
    <row r="328" spans="1:15">
      <c r="A328" s="73">
        <v>321</v>
      </c>
      <c r="B328" s="49"/>
      <c r="C328" s="49"/>
      <c r="D328" s="49"/>
      <c r="E328" s="78"/>
      <c r="F328" s="78"/>
      <c r="G328" s="51"/>
      <c r="H328" s="79"/>
      <c r="I328" s="80"/>
      <c r="J328" s="67" t="e">
        <f t="shared" si="2"/>
        <v>#DIV/0!</v>
      </c>
      <c r="K328" s="50"/>
      <c r="L328" s="50"/>
      <c r="M328" s="49"/>
      <c r="N328" s="49"/>
      <c r="O328" s="49"/>
    </row>
    <row r="329" spans="1:15">
      <c r="A329" s="73">
        <v>322</v>
      </c>
      <c r="B329" s="49"/>
      <c r="C329" s="49"/>
      <c r="D329" s="49"/>
      <c r="E329" s="78"/>
      <c r="F329" s="78"/>
      <c r="G329" s="51"/>
      <c r="H329" s="79"/>
      <c r="I329" s="80"/>
      <c r="J329" s="67" t="e">
        <f t="shared" si="2"/>
        <v>#DIV/0!</v>
      </c>
      <c r="K329" s="50"/>
      <c r="L329" s="50"/>
      <c r="M329" s="49"/>
      <c r="N329" s="49"/>
      <c r="O329" s="49"/>
    </row>
    <row r="330" spans="1:15">
      <c r="A330" s="32">
        <v>323</v>
      </c>
      <c r="B330" s="49"/>
      <c r="C330" s="49"/>
      <c r="D330" s="49"/>
      <c r="E330" s="78"/>
      <c r="F330" s="78"/>
      <c r="G330" s="51"/>
      <c r="H330" s="79"/>
      <c r="I330" s="80"/>
      <c r="J330" s="41" t="e">
        <f t="shared" si="2"/>
        <v>#DIV/0!</v>
      </c>
      <c r="K330" s="50"/>
      <c r="L330" s="50"/>
      <c r="M330" s="49"/>
      <c r="N330" s="49"/>
      <c r="O330" s="49"/>
    </row>
    <row r="331" spans="1:15">
      <c r="A331" s="32">
        <v>324</v>
      </c>
      <c r="B331" s="49"/>
      <c r="C331" s="49"/>
      <c r="D331" s="49"/>
      <c r="E331" s="78"/>
      <c r="F331" s="78"/>
      <c r="G331" s="51"/>
      <c r="H331" s="79"/>
      <c r="I331" s="80"/>
      <c r="J331" s="67" t="e">
        <f t="shared" si="2"/>
        <v>#DIV/0!</v>
      </c>
      <c r="K331" s="50"/>
      <c r="L331" s="50"/>
      <c r="M331" s="49"/>
      <c r="N331" s="49"/>
      <c r="O331" s="49"/>
    </row>
    <row r="332" spans="1:15">
      <c r="A332" s="32">
        <v>325</v>
      </c>
      <c r="B332" s="49"/>
      <c r="C332" s="49"/>
      <c r="D332" s="49"/>
      <c r="E332" s="78"/>
      <c r="F332" s="78"/>
      <c r="G332" s="51"/>
      <c r="H332" s="79"/>
      <c r="I332" s="80"/>
      <c r="J332" s="67" t="e">
        <f t="shared" si="2"/>
        <v>#DIV/0!</v>
      </c>
      <c r="K332" s="50"/>
      <c r="L332" s="50"/>
      <c r="M332" s="49"/>
      <c r="N332" s="49"/>
      <c r="O332" s="49"/>
    </row>
    <row r="333" spans="1:15">
      <c r="A333" s="73">
        <v>326</v>
      </c>
      <c r="B333" s="49"/>
      <c r="C333" s="49"/>
      <c r="D333" s="49"/>
      <c r="E333" s="78"/>
      <c r="F333" s="78"/>
      <c r="G333" s="51"/>
      <c r="H333" s="79"/>
      <c r="I333" s="80"/>
      <c r="J333" s="41" t="e">
        <f t="shared" si="2"/>
        <v>#DIV/0!</v>
      </c>
      <c r="K333" s="50"/>
      <c r="L333" s="50"/>
      <c r="M333" s="49"/>
      <c r="N333" s="49"/>
      <c r="O333" s="49"/>
    </row>
    <row r="334" spans="1:15">
      <c r="A334" s="73">
        <v>327</v>
      </c>
      <c r="B334" s="49"/>
      <c r="C334" s="49"/>
      <c r="D334" s="49"/>
      <c r="E334" s="78"/>
      <c r="F334" s="78"/>
      <c r="G334" s="51"/>
      <c r="H334" s="79"/>
      <c r="I334" s="80"/>
      <c r="J334" s="67" t="e">
        <f t="shared" si="2"/>
        <v>#DIV/0!</v>
      </c>
      <c r="K334" s="50"/>
      <c r="L334" s="50"/>
      <c r="M334" s="49"/>
      <c r="N334" s="49"/>
      <c r="O334" s="49"/>
    </row>
    <row r="335" spans="1:15">
      <c r="A335" s="32">
        <v>328</v>
      </c>
      <c r="B335" s="49"/>
      <c r="C335" s="49"/>
      <c r="D335" s="49"/>
      <c r="E335" s="78"/>
      <c r="F335" s="78"/>
      <c r="G335" s="51"/>
      <c r="H335" s="79"/>
      <c r="I335" s="80"/>
      <c r="J335" s="67" t="e">
        <f t="shared" si="2"/>
        <v>#DIV/0!</v>
      </c>
      <c r="K335" s="50"/>
      <c r="L335" s="50"/>
      <c r="M335" s="49"/>
      <c r="N335" s="49"/>
      <c r="O335" s="49"/>
    </row>
    <row r="336" spans="1:15">
      <c r="A336" s="32">
        <v>329</v>
      </c>
      <c r="B336" s="49"/>
      <c r="C336" s="49"/>
      <c r="D336" s="49"/>
      <c r="E336" s="78"/>
      <c r="F336" s="78"/>
      <c r="G336" s="51"/>
      <c r="H336" s="79"/>
      <c r="I336" s="80"/>
      <c r="J336" s="41" t="e">
        <f t="shared" si="2"/>
        <v>#DIV/0!</v>
      </c>
      <c r="K336" s="50"/>
      <c r="L336" s="50"/>
      <c r="M336" s="49"/>
      <c r="N336" s="49"/>
      <c r="O336" s="49"/>
    </row>
    <row r="337" spans="1:15">
      <c r="A337" s="32">
        <v>330</v>
      </c>
      <c r="B337" s="49"/>
      <c r="C337" s="49"/>
      <c r="D337" s="49"/>
      <c r="E337" s="78"/>
      <c r="F337" s="78"/>
      <c r="G337" s="51"/>
      <c r="H337" s="79"/>
      <c r="I337" s="80"/>
      <c r="J337" s="67" t="e">
        <f t="shared" si="2"/>
        <v>#DIV/0!</v>
      </c>
      <c r="K337" s="50"/>
      <c r="L337" s="50"/>
      <c r="M337" s="49"/>
      <c r="N337" s="49"/>
      <c r="O337" s="49"/>
    </row>
    <row r="338" spans="1:15">
      <c r="A338" s="73">
        <v>331</v>
      </c>
      <c r="B338" s="49"/>
      <c r="C338" s="49"/>
      <c r="D338" s="49"/>
      <c r="E338" s="78"/>
      <c r="F338" s="78"/>
      <c r="G338" s="51"/>
      <c r="H338" s="79"/>
      <c r="I338" s="80"/>
      <c r="J338" s="67" t="e">
        <f t="shared" si="2"/>
        <v>#DIV/0!</v>
      </c>
      <c r="K338" s="50"/>
      <c r="L338" s="50"/>
      <c r="M338" s="49"/>
      <c r="N338" s="49"/>
      <c r="O338" s="49"/>
    </row>
    <row r="339" spans="1:15">
      <c r="A339" s="73">
        <v>332</v>
      </c>
      <c r="B339" s="49"/>
      <c r="C339" s="49"/>
      <c r="D339" s="49"/>
      <c r="E339" s="78"/>
      <c r="F339" s="78"/>
      <c r="G339" s="51"/>
      <c r="H339" s="79"/>
      <c r="I339" s="80"/>
      <c r="J339" s="41" t="e">
        <f t="shared" si="2"/>
        <v>#DIV/0!</v>
      </c>
      <c r="K339" s="50"/>
      <c r="L339" s="50"/>
      <c r="M339" s="49"/>
      <c r="N339" s="49"/>
      <c r="O339" s="49"/>
    </row>
    <row r="340" spans="1:15">
      <c r="A340" s="32">
        <v>333</v>
      </c>
      <c r="B340" s="49"/>
      <c r="C340" s="49"/>
      <c r="D340" s="49"/>
      <c r="E340" s="78"/>
      <c r="F340" s="78"/>
      <c r="G340" s="51"/>
      <c r="H340" s="79"/>
      <c r="I340" s="80"/>
      <c r="J340" s="67" t="e">
        <f t="shared" si="2"/>
        <v>#DIV/0!</v>
      </c>
      <c r="K340" s="50"/>
      <c r="L340" s="50"/>
      <c r="M340" s="49"/>
      <c r="N340" s="49"/>
      <c r="O340" s="49"/>
    </row>
    <row r="341" spans="1:15">
      <c r="A341" s="32">
        <v>334</v>
      </c>
      <c r="B341" s="49"/>
      <c r="C341" s="49"/>
      <c r="D341" s="49"/>
      <c r="E341" s="78"/>
      <c r="F341" s="78"/>
      <c r="G341" s="51"/>
      <c r="H341" s="79"/>
      <c r="I341" s="80"/>
      <c r="J341" s="67" t="e">
        <f t="shared" si="2"/>
        <v>#DIV/0!</v>
      </c>
      <c r="K341" s="50"/>
      <c r="L341" s="50"/>
      <c r="M341" s="49"/>
      <c r="N341" s="49"/>
      <c r="O341" s="49"/>
    </row>
    <row r="342" spans="1:15">
      <c r="A342" s="32">
        <v>335</v>
      </c>
      <c r="B342" s="49"/>
      <c r="C342" s="49"/>
      <c r="D342" s="49"/>
      <c r="E342" s="78"/>
      <c r="F342" s="78"/>
      <c r="G342" s="51"/>
      <c r="H342" s="79"/>
      <c r="I342" s="80"/>
      <c r="J342" s="41" t="e">
        <f t="shared" si="2"/>
        <v>#DIV/0!</v>
      </c>
      <c r="K342" s="50"/>
      <c r="L342" s="50"/>
      <c r="M342" s="49"/>
      <c r="N342" s="49"/>
      <c r="O342" s="49"/>
    </row>
    <row r="343" spans="1:15">
      <c r="A343" s="73">
        <v>336</v>
      </c>
      <c r="B343" s="49"/>
      <c r="C343" s="49"/>
      <c r="D343" s="49"/>
      <c r="E343" s="78"/>
      <c r="F343" s="78"/>
      <c r="G343" s="51"/>
      <c r="H343" s="79"/>
      <c r="I343" s="80"/>
      <c r="J343" s="67" t="e">
        <f t="shared" si="2"/>
        <v>#DIV/0!</v>
      </c>
      <c r="K343" s="50"/>
      <c r="L343" s="50"/>
      <c r="M343" s="49"/>
      <c r="N343" s="49"/>
      <c r="O343" s="49"/>
    </row>
    <row r="344" spans="1:15">
      <c r="A344" s="73">
        <v>337</v>
      </c>
      <c r="B344" s="49"/>
      <c r="C344" s="49"/>
      <c r="D344" s="49"/>
      <c r="E344" s="78"/>
      <c r="F344" s="78"/>
      <c r="G344" s="51"/>
      <c r="H344" s="79"/>
      <c r="I344" s="80"/>
      <c r="J344" s="67" t="e">
        <f t="shared" si="2"/>
        <v>#DIV/0!</v>
      </c>
      <c r="K344" s="50"/>
      <c r="L344" s="50"/>
      <c r="M344" s="49"/>
      <c r="N344" s="49"/>
      <c r="O344" s="49"/>
    </row>
    <row r="345" spans="1:15">
      <c r="A345" s="32">
        <v>338</v>
      </c>
      <c r="B345" s="49"/>
      <c r="C345" s="49"/>
      <c r="D345" s="49"/>
      <c r="E345" s="78"/>
      <c r="F345" s="78"/>
      <c r="G345" s="51"/>
      <c r="H345" s="79"/>
      <c r="I345" s="80"/>
      <c r="J345" s="41" t="e">
        <f t="shared" si="2"/>
        <v>#DIV/0!</v>
      </c>
      <c r="K345" s="50"/>
      <c r="L345" s="50"/>
      <c r="M345" s="49"/>
      <c r="N345" s="49"/>
      <c r="O345" s="49"/>
    </row>
    <row r="346" spans="1:15">
      <c r="A346" s="32">
        <v>339</v>
      </c>
      <c r="B346" s="49"/>
      <c r="C346" s="49"/>
      <c r="D346" s="49"/>
      <c r="E346" s="78"/>
      <c r="F346" s="78"/>
      <c r="G346" s="51"/>
      <c r="H346" s="79"/>
      <c r="I346" s="80"/>
      <c r="J346" s="67" t="e">
        <f t="shared" si="2"/>
        <v>#DIV/0!</v>
      </c>
      <c r="K346" s="50"/>
      <c r="L346" s="50"/>
      <c r="M346" s="49"/>
      <c r="N346" s="49"/>
      <c r="O346" s="49"/>
    </row>
    <row r="347" spans="1:15">
      <c r="A347" s="32">
        <v>340</v>
      </c>
      <c r="B347" s="49"/>
      <c r="C347" s="49"/>
      <c r="D347" s="49"/>
      <c r="E347" s="78"/>
      <c r="F347" s="78"/>
      <c r="G347" s="51"/>
      <c r="H347" s="79"/>
      <c r="I347" s="80"/>
      <c r="J347" s="67" t="e">
        <f t="shared" si="2"/>
        <v>#DIV/0!</v>
      </c>
      <c r="K347" s="50"/>
      <c r="L347" s="50"/>
      <c r="M347" s="49"/>
      <c r="N347" s="49"/>
      <c r="O347" s="49"/>
    </row>
    <row r="348" spans="1:15">
      <c r="A348" s="73">
        <v>341</v>
      </c>
      <c r="B348" s="49"/>
      <c r="C348" s="49"/>
      <c r="D348" s="49"/>
      <c r="E348" s="78"/>
      <c r="F348" s="78"/>
      <c r="G348" s="51"/>
      <c r="H348" s="79"/>
      <c r="I348" s="80"/>
      <c r="J348" s="41" t="e">
        <f t="shared" si="2"/>
        <v>#DIV/0!</v>
      </c>
      <c r="K348" s="50"/>
      <c r="L348" s="50"/>
      <c r="M348" s="49"/>
      <c r="N348" s="49"/>
      <c r="O348" s="49"/>
    </row>
    <row r="349" spans="1:15">
      <c r="A349" s="73">
        <v>342</v>
      </c>
      <c r="B349" s="49"/>
      <c r="C349" s="49"/>
      <c r="D349" s="49"/>
      <c r="E349" s="78"/>
      <c r="F349" s="78"/>
      <c r="G349" s="51"/>
      <c r="H349" s="79"/>
      <c r="I349" s="80"/>
      <c r="J349" s="67" t="e">
        <f t="shared" si="2"/>
        <v>#DIV/0!</v>
      </c>
      <c r="K349" s="50"/>
      <c r="L349" s="50"/>
      <c r="M349" s="49"/>
      <c r="N349" s="49"/>
      <c r="O349" s="49"/>
    </row>
    <row r="350" spans="1:15">
      <c r="A350" s="32">
        <v>343</v>
      </c>
      <c r="B350" s="49"/>
      <c r="C350" s="49"/>
      <c r="D350" s="49"/>
      <c r="E350" s="78"/>
      <c r="F350" s="78"/>
      <c r="G350" s="51"/>
      <c r="H350" s="79"/>
      <c r="I350" s="80"/>
      <c r="J350" s="67" t="e">
        <f t="shared" si="2"/>
        <v>#DIV/0!</v>
      </c>
      <c r="K350" s="50"/>
      <c r="L350" s="50"/>
      <c r="M350" s="49"/>
      <c r="N350" s="49"/>
      <c r="O350" s="49"/>
    </row>
    <row r="351" spans="1:15">
      <c r="A351" s="32">
        <v>344</v>
      </c>
      <c r="B351" s="49"/>
      <c r="C351" s="49"/>
      <c r="D351" s="49"/>
      <c r="E351" s="78"/>
      <c r="F351" s="78"/>
      <c r="G351" s="51"/>
      <c r="H351" s="79"/>
      <c r="I351" s="80"/>
      <c r="J351" s="41" t="e">
        <f t="shared" si="2"/>
        <v>#DIV/0!</v>
      </c>
      <c r="K351" s="50"/>
      <c r="L351" s="50"/>
      <c r="M351" s="49"/>
      <c r="N351" s="49"/>
      <c r="O351" s="49"/>
    </row>
    <row r="352" spans="1:15">
      <c r="A352" s="32">
        <v>345</v>
      </c>
      <c r="B352" s="49"/>
      <c r="C352" s="49"/>
      <c r="D352" s="49"/>
      <c r="E352" s="78"/>
      <c r="F352" s="78"/>
      <c r="G352" s="51"/>
      <c r="H352" s="79"/>
      <c r="I352" s="80"/>
      <c r="J352" s="67" t="e">
        <f t="shared" si="2"/>
        <v>#DIV/0!</v>
      </c>
      <c r="K352" s="50"/>
      <c r="L352" s="50"/>
      <c r="M352" s="49"/>
      <c r="N352" s="49"/>
      <c r="O352" s="49"/>
    </row>
    <row r="353" spans="1:15">
      <c r="A353" s="73">
        <v>346</v>
      </c>
      <c r="B353" s="49"/>
      <c r="C353" s="49"/>
      <c r="D353" s="49"/>
      <c r="E353" s="78"/>
      <c r="F353" s="78"/>
      <c r="G353" s="51"/>
      <c r="H353" s="79"/>
      <c r="I353" s="80"/>
      <c r="J353" s="67" t="e">
        <f t="shared" si="2"/>
        <v>#DIV/0!</v>
      </c>
      <c r="K353" s="50"/>
      <c r="L353" s="50"/>
      <c r="M353" s="49"/>
      <c r="N353" s="49"/>
      <c r="O353" s="49"/>
    </row>
    <row r="354" spans="1:15">
      <c r="A354" s="73">
        <v>347</v>
      </c>
      <c r="B354" s="49"/>
      <c r="C354" s="49"/>
      <c r="D354" s="49"/>
      <c r="E354" s="78"/>
      <c r="F354" s="78"/>
      <c r="G354" s="51"/>
      <c r="H354" s="79"/>
      <c r="I354" s="80"/>
      <c r="J354" s="41" t="e">
        <f t="shared" si="2"/>
        <v>#DIV/0!</v>
      </c>
      <c r="K354" s="50"/>
      <c r="L354" s="50"/>
      <c r="M354" s="49"/>
      <c r="N354" s="49"/>
      <c r="O354" s="49"/>
    </row>
    <row r="355" spans="1:15">
      <c r="A355" s="32">
        <v>348</v>
      </c>
      <c r="B355" s="49"/>
      <c r="C355" s="49"/>
      <c r="D355" s="49"/>
      <c r="E355" s="78"/>
      <c r="F355" s="78"/>
      <c r="G355" s="51"/>
      <c r="H355" s="79"/>
      <c r="I355" s="80"/>
      <c r="J355" s="67" t="e">
        <f t="shared" si="2"/>
        <v>#DIV/0!</v>
      </c>
      <c r="K355" s="50"/>
      <c r="L355" s="50"/>
      <c r="M355" s="49"/>
      <c r="N355" s="49"/>
      <c r="O355" s="49"/>
    </row>
    <row r="356" spans="1:15">
      <c r="A356" s="32">
        <v>349</v>
      </c>
      <c r="B356" s="49"/>
      <c r="C356" s="49"/>
      <c r="D356" s="49"/>
      <c r="E356" s="78"/>
      <c r="F356" s="78"/>
      <c r="G356" s="51"/>
      <c r="H356" s="79"/>
      <c r="I356" s="80"/>
      <c r="J356" s="67" t="e">
        <f t="shared" si="2"/>
        <v>#DIV/0!</v>
      </c>
      <c r="K356" s="50"/>
      <c r="L356" s="50"/>
      <c r="M356" s="49"/>
      <c r="N356" s="49"/>
      <c r="O356" s="49"/>
    </row>
    <row r="357" spans="1:15">
      <c r="A357" s="32">
        <v>350</v>
      </c>
      <c r="B357" s="49"/>
      <c r="C357" s="49"/>
      <c r="D357" s="49"/>
      <c r="E357" s="78"/>
      <c r="F357" s="78"/>
      <c r="G357" s="51"/>
      <c r="H357" s="79"/>
      <c r="I357" s="80"/>
      <c r="J357" s="41"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92" sqref="D92"/>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[11]合計!C3</f>
        <v>京都市</v>
      </c>
      <c r="C1" s="73"/>
      <c r="D1" s="73"/>
      <c r="E1" s="73"/>
      <c r="F1" s="73"/>
      <c r="G1" s="73"/>
      <c r="I1" s="32" t="s">
        <v>82</v>
      </c>
    </row>
    <row r="2" spans="1:10" ht="49.5" customHeight="1">
      <c r="B2" s="84"/>
      <c r="C2" s="73"/>
      <c r="D2" s="73"/>
      <c r="E2" s="820" t="s">
        <v>83</v>
      </c>
      <c r="F2" s="817"/>
      <c r="G2" s="817"/>
      <c r="H2" s="37">
        <f>SUMIF(G6:G356,"PPS",H6:H356)</f>
        <v>701051270</v>
      </c>
    </row>
    <row r="3" spans="1:10" s="73" customFormat="1" ht="16.5" customHeight="1">
      <c r="B3" s="43"/>
      <c r="E3" s="116"/>
      <c r="F3" s="116"/>
      <c r="G3" s="116"/>
      <c r="H3" s="45"/>
    </row>
    <row r="4" spans="1:10" ht="54">
      <c r="A4" s="48" t="s">
        <v>84</v>
      </c>
      <c r="B4" s="49" t="s">
        <v>57</v>
      </c>
      <c r="C4" s="49" t="s">
        <v>58</v>
      </c>
      <c r="D4" s="49" t="s">
        <v>61</v>
      </c>
      <c r="E4" s="49" t="s">
        <v>62</v>
      </c>
      <c r="F4" s="49" t="s">
        <v>59</v>
      </c>
      <c r="G4" s="50" t="s">
        <v>60</v>
      </c>
      <c r="H4" s="52" t="s">
        <v>85</v>
      </c>
      <c r="I4" s="117" t="s">
        <v>86</v>
      </c>
      <c r="J4" s="118" t="s">
        <v>87</v>
      </c>
    </row>
    <row r="5" spans="1:10" s="54" customFormat="1" ht="14.25" thickBot="1">
      <c r="B5" s="55" t="s">
        <v>69</v>
      </c>
      <c r="C5" s="55"/>
      <c r="D5" s="55"/>
      <c r="E5" s="55"/>
      <c r="F5" s="55"/>
      <c r="G5" s="55"/>
      <c r="H5" s="119">
        <f>SUM(H6:H65)</f>
        <v>701051270</v>
      </c>
      <c r="I5" s="119">
        <f>SUM(I6:I65)</f>
        <v>59553190</v>
      </c>
      <c r="J5" s="55">
        <f t="shared" ref="J5:J65" si="0">H5/I5</f>
        <v>11.771850844597914</v>
      </c>
    </row>
    <row r="6" spans="1:10" ht="68.25" thickTop="1">
      <c r="A6" s="32">
        <v>1</v>
      </c>
      <c r="B6" s="72" t="s">
        <v>1227</v>
      </c>
      <c r="C6" s="72" t="s">
        <v>1228</v>
      </c>
      <c r="D6" s="72" t="s">
        <v>113</v>
      </c>
      <c r="E6" s="529">
        <v>5</v>
      </c>
      <c r="F6" s="72" t="s">
        <v>228</v>
      </c>
      <c r="G6" s="234" t="s">
        <v>99</v>
      </c>
      <c r="H6" s="117">
        <v>192081869</v>
      </c>
      <c r="I6" s="117">
        <v>20435980</v>
      </c>
      <c r="J6" s="530">
        <f t="shared" si="0"/>
        <v>9.3992002830302237</v>
      </c>
    </row>
    <row r="7" spans="1:10" ht="67.5">
      <c r="A7" s="32">
        <v>2</v>
      </c>
      <c r="B7" s="72" t="s">
        <v>1229</v>
      </c>
      <c r="C7" s="72" t="s">
        <v>1228</v>
      </c>
      <c r="D7" s="72" t="s">
        <v>113</v>
      </c>
      <c r="E7" s="529">
        <v>3</v>
      </c>
      <c r="F7" s="72" t="s">
        <v>828</v>
      </c>
      <c r="G7" s="234" t="s">
        <v>99</v>
      </c>
      <c r="H7" s="117">
        <v>386145288</v>
      </c>
      <c r="I7" s="117">
        <v>29692800</v>
      </c>
      <c r="J7" s="530">
        <f t="shared" si="0"/>
        <v>13.00467749757517</v>
      </c>
    </row>
    <row r="8" spans="1:10" ht="67.5">
      <c r="A8" s="32">
        <v>3</v>
      </c>
      <c r="B8" s="72" t="s">
        <v>1230</v>
      </c>
      <c r="C8" s="72" t="s">
        <v>1228</v>
      </c>
      <c r="D8" s="72" t="s">
        <v>113</v>
      </c>
      <c r="E8" s="529">
        <v>4</v>
      </c>
      <c r="F8" s="72" t="s">
        <v>119</v>
      </c>
      <c r="G8" s="234" t="s">
        <v>99</v>
      </c>
      <c r="H8" s="117">
        <v>122824113</v>
      </c>
      <c r="I8" s="117">
        <v>9424410</v>
      </c>
      <c r="J8" s="530">
        <f t="shared" si="0"/>
        <v>13.032551958159715</v>
      </c>
    </row>
    <row r="9" spans="1:10">
      <c r="A9" s="32">
        <v>4</v>
      </c>
      <c r="B9" s="372"/>
      <c r="C9" s="405"/>
      <c r="D9" s="531"/>
      <c r="E9" s="531"/>
      <c r="F9" s="531"/>
      <c r="G9" s="74"/>
      <c r="H9" s="37"/>
      <c r="I9" s="37"/>
      <c r="J9" s="49" t="e">
        <f t="shared" si="0"/>
        <v>#DIV/0!</v>
      </c>
    </row>
    <row r="10" spans="1:10">
      <c r="A10" s="32">
        <v>5</v>
      </c>
      <c r="B10" s="532"/>
      <c r="C10" s="405"/>
      <c r="D10" s="531"/>
      <c r="E10" s="531"/>
      <c r="F10" s="531"/>
      <c r="G10" s="74"/>
      <c r="H10" s="37"/>
      <c r="I10" s="37"/>
      <c r="J10" s="49" t="e">
        <f t="shared" si="0"/>
        <v>#DIV/0!</v>
      </c>
    </row>
    <row r="11" spans="1:10" s="73" customFormat="1">
      <c r="A11" s="73">
        <v>6</v>
      </c>
      <c r="B11" s="372"/>
      <c r="C11" s="405"/>
      <c r="D11" s="531"/>
      <c r="E11" s="531"/>
      <c r="F11" s="531"/>
      <c r="G11" s="74"/>
      <c r="H11" s="124"/>
      <c r="I11" s="124"/>
      <c r="J11" s="49" t="e">
        <f t="shared" si="0"/>
        <v>#DIV/0!</v>
      </c>
    </row>
    <row r="12" spans="1:10" s="73" customFormat="1">
      <c r="A12" s="73">
        <v>7</v>
      </c>
      <c r="B12" s="532"/>
      <c r="C12" s="405"/>
      <c r="D12" s="531"/>
      <c r="E12" s="531"/>
      <c r="F12" s="531"/>
      <c r="G12" s="74"/>
      <c r="H12" s="124"/>
      <c r="I12" s="124"/>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D92" sqref="D92"/>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[11]合計!C3</f>
        <v>京都市</v>
      </c>
      <c r="C1" s="73"/>
      <c r="D1" s="73"/>
      <c r="E1" s="73"/>
      <c r="F1" s="73"/>
      <c r="G1" s="73"/>
      <c r="I1" s="32" t="s">
        <v>88</v>
      </c>
    </row>
    <row r="2" spans="1:10" s="34" customFormat="1" ht="56.25" customHeight="1">
      <c r="B2" s="84"/>
      <c r="E2" s="820" t="s">
        <v>89</v>
      </c>
      <c r="F2" s="817"/>
      <c r="G2" s="817"/>
      <c r="H2" s="121">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123" t="s">
        <v>60</v>
      </c>
      <c r="H4" s="117" t="s">
        <v>93</v>
      </c>
      <c r="I4" s="117" t="s">
        <v>94</v>
      </c>
      <c r="J4" s="118" t="s">
        <v>87</v>
      </c>
    </row>
    <row r="5" spans="1:10" s="54" customFormat="1" ht="14.25" thickBot="1">
      <c r="B5" s="55" t="s">
        <v>69</v>
      </c>
      <c r="C5" s="55"/>
      <c r="D5" s="55"/>
      <c r="E5" s="55"/>
      <c r="F5" s="55"/>
      <c r="G5" s="55"/>
      <c r="H5" s="119">
        <f>SUM(H6:H65)</f>
        <v>170840282.66666666</v>
      </c>
      <c r="I5" s="119">
        <f>SUM(I6:I65)</f>
        <v>4619604</v>
      </c>
      <c r="J5" s="55">
        <f t="shared" ref="J5:J65" si="0">H5/I5</f>
        <v>36.981586011845749</v>
      </c>
    </row>
    <row r="6" spans="1:10" ht="41.25" thickTop="1">
      <c r="A6" s="32">
        <v>1</v>
      </c>
      <c r="B6" s="12" t="s">
        <v>1231</v>
      </c>
      <c r="C6" s="115" t="s">
        <v>1004</v>
      </c>
      <c r="D6" s="70" t="s">
        <v>153</v>
      </c>
      <c r="E6" s="120">
        <v>1</v>
      </c>
      <c r="F6" s="115" t="s">
        <v>752</v>
      </c>
      <c r="G6" s="74" t="s">
        <v>127</v>
      </c>
      <c r="H6" s="124">
        <v>987042</v>
      </c>
      <c r="I6" s="124">
        <v>27418</v>
      </c>
      <c r="J6" s="49">
        <f t="shared" si="0"/>
        <v>35.999781165657595</v>
      </c>
    </row>
    <row r="7" spans="1:10" ht="27">
      <c r="A7" s="32">
        <v>2</v>
      </c>
      <c r="B7" s="12" t="s">
        <v>1232</v>
      </c>
      <c r="C7" s="115" t="s">
        <v>1004</v>
      </c>
      <c r="D7" s="70" t="s">
        <v>153</v>
      </c>
      <c r="E7" s="120">
        <v>1</v>
      </c>
      <c r="F7" s="115" t="s">
        <v>752</v>
      </c>
      <c r="G7" s="74" t="s">
        <v>127</v>
      </c>
      <c r="H7" s="124">
        <v>46978</v>
      </c>
      <c r="I7" s="124">
        <v>1057</v>
      </c>
      <c r="J7" s="49">
        <f t="shared" si="0"/>
        <v>44.444654683065281</v>
      </c>
    </row>
    <row r="8" spans="1:10" ht="40.5">
      <c r="A8" s="32">
        <v>3</v>
      </c>
      <c r="B8" s="13" t="s">
        <v>1233</v>
      </c>
      <c r="C8" s="70" t="s">
        <v>1234</v>
      </c>
      <c r="D8" s="70" t="s">
        <v>153</v>
      </c>
      <c r="E8" s="120">
        <v>1</v>
      </c>
      <c r="F8" s="70" t="s">
        <v>838</v>
      </c>
      <c r="G8" s="74" t="s">
        <v>127</v>
      </c>
      <c r="H8" s="124">
        <v>987041.66666666663</v>
      </c>
      <c r="I8" s="124">
        <v>27418</v>
      </c>
      <c r="J8" s="49">
        <f t="shared" si="0"/>
        <v>35.999769008194129</v>
      </c>
    </row>
    <row r="9" spans="1:10" ht="67.5">
      <c r="A9" s="32">
        <v>4</v>
      </c>
      <c r="B9" s="72" t="s">
        <v>1235</v>
      </c>
      <c r="C9" s="72" t="s">
        <v>1236</v>
      </c>
      <c r="D9" s="72" t="s">
        <v>153</v>
      </c>
      <c r="E9" s="529">
        <v>1</v>
      </c>
      <c r="F9" s="72" t="s">
        <v>838</v>
      </c>
      <c r="G9" s="234" t="s">
        <v>127</v>
      </c>
      <c r="H9" s="105">
        <v>684030</v>
      </c>
      <c r="I9" s="105">
        <v>19001</v>
      </c>
      <c r="J9" s="530">
        <f t="shared" si="0"/>
        <v>35.999684227145941</v>
      </c>
    </row>
    <row r="10" spans="1:10" ht="24">
      <c r="A10" s="32">
        <v>5</v>
      </c>
      <c r="B10" s="372" t="s">
        <v>1237</v>
      </c>
      <c r="C10" s="405" t="s">
        <v>677</v>
      </c>
      <c r="D10" s="70" t="s">
        <v>153</v>
      </c>
      <c r="E10" s="344">
        <v>1</v>
      </c>
      <c r="F10" s="70" t="s">
        <v>838</v>
      </c>
      <c r="G10" s="74" t="s">
        <v>127</v>
      </c>
      <c r="H10" s="37">
        <v>47985640</v>
      </c>
      <c r="I10" s="37">
        <v>1199641</v>
      </c>
      <c r="J10" s="49">
        <f t="shared" si="0"/>
        <v>40</v>
      </c>
    </row>
    <row r="11" spans="1:10" ht="24">
      <c r="A11" s="73">
        <v>6</v>
      </c>
      <c r="B11" s="532" t="s">
        <v>1238</v>
      </c>
      <c r="C11" s="405" t="s">
        <v>677</v>
      </c>
      <c r="D11" s="70" t="s">
        <v>153</v>
      </c>
      <c r="E11" s="344">
        <v>1</v>
      </c>
      <c r="F11" s="70" t="s">
        <v>838</v>
      </c>
      <c r="G11" s="74" t="s">
        <v>127</v>
      </c>
      <c r="H11" s="37">
        <v>28685088</v>
      </c>
      <c r="I11" s="37">
        <v>796808</v>
      </c>
      <c r="J11" s="49">
        <f t="shared" si="0"/>
        <v>36</v>
      </c>
    </row>
    <row r="12" spans="1:10" ht="24">
      <c r="A12" s="73">
        <v>7</v>
      </c>
      <c r="B12" s="372" t="s">
        <v>1239</v>
      </c>
      <c r="C12" s="405" t="s">
        <v>677</v>
      </c>
      <c r="D12" s="115" t="s">
        <v>153</v>
      </c>
      <c r="E12" s="344">
        <v>1</v>
      </c>
      <c r="F12" s="115" t="s">
        <v>838</v>
      </c>
      <c r="G12" s="74" t="s">
        <v>127</v>
      </c>
      <c r="H12" s="124">
        <v>49600559</v>
      </c>
      <c r="I12" s="124">
        <v>1240014</v>
      </c>
      <c r="J12" s="49">
        <f t="shared" si="0"/>
        <v>39.999999193557493</v>
      </c>
    </row>
    <row r="13" spans="1:10" ht="24">
      <c r="A13" s="32">
        <v>8</v>
      </c>
      <c r="B13" s="532" t="s">
        <v>1240</v>
      </c>
      <c r="C13" s="405" t="s">
        <v>677</v>
      </c>
      <c r="D13" s="115" t="s">
        <v>153</v>
      </c>
      <c r="E13" s="344">
        <v>1</v>
      </c>
      <c r="F13" s="115" t="s">
        <v>838</v>
      </c>
      <c r="G13" s="74" t="s">
        <v>127</v>
      </c>
      <c r="H13" s="124">
        <v>41863904</v>
      </c>
      <c r="I13" s="124">
        <v>1308247</v>
      </c>
      <c r="J13" s="49">
        <f t="shared" si="0"/>
        <v>32</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9"/>
  <sheetViews>
    <sheetView view="pageBreakPreview" zoomScale="80" zoomScaleNormal="80" zoomScaleSheetLayoutView="80" workbookViewId="0"/>
  </sheetViews>
  <sheetFormatPr defaultColWidth="9" defaultRowHeight="13.5"/>
  <cols>
    <col min="1" max="1" width="9" style="32"/>
    <col min="2" max="2" width="51.75" style="32" customWidth="1"/>
    <col min="3" max="3" width="17.375" style="32"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15.875" style="35" customWidth="1"/>
    <col min="13" max="13" width="14.5" style="32" customWidth="1"/>
    <col min="14" max="14" width="9.5" style="32" bestFit="1" customWidth="1"/>
    <col min="15" max="257" width="9" style="32"/>
    <col min="258" max="258" width="51.75" style="32" customWidth="1"/>
    <col min="259" max="259" width="17.375" style="32"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5.875" style="32" customWidth="1"/>
    <col min="269" max="269" width="14.5" style="32" customWidth="1"/>
    <col min="270" max="270" width="9.5" style="32" bestFit="1" customWidth="1"/>
    <col min="271" max="513" width="9" style="32"/>
    <col min="514" max="514" width="51.75" style="32" customWidth="1"/>
    <col min="515" max="515" width="17.375" style="32"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5.875" style="32" customWidth="1"/>
    <col min="525" max="525" width="14.5" style="32" customWidth="1"/>
    <col min="526" max="526" width="9.5" style="32" bestFit="1" customWidth="1"/>
    <col min="527" max="769" width="9" style="32"/>
    <col min="770" max="770" width="51.75" style="32" customWidth="1"/>
    <col min="771" max="771" width="17.375" style="32"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5.875" style="32" customWidth="1"/>
    <col min="781" max="781" width="14.5" style="32" customWidth="1"/>
    <col min="782" max="782" width="9.5" style="32" bestFit="1" customWidth="1"/>
    <col min="783" max="1025" width="9" style="32"/>
    <col min="1026" max="1026" width="51.75" style="32" customWidth="1"/>
    <col min="1027" max="1027" width="17.375" style="32"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5.875" style="32" customWidth="1"/>
    <col min="1037" max="1037" width="14.5" style="32" customWidth="1"/>
    <col min="1038" max="1038" width="9.5" style="32" bestFit="1" customWidth="1"/>
    <col min="1039" max="1281" width="9" style="32"/>
    <col min="1282" max="1282" width="51.75" style="32" customWidth="1"/>
    <col min="1283" max="1283" width="17.375" style="32"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5.875" style="32" customWidth="1"/>
    <col min="1293" max="1293" width="14.5" style="32" customWidth="1"/>
    <col min="1294" max="1294" width="9.5" style="32" bestFit="1" customWidth="1"/>
    <col min="1295" max="1537" width="9" style="32"/>
    <col min="1538" max="1538" width="51.75" style="32" customWidth="1"/>
    <col min="1539" max="1539" width="17.375" style="32"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5.875" style="32" customWidth="1"/>
    <col min="1549" max="1549" width="14.5" style="32" customWidth="1"/>
    <col min="1550" max="1550" width="9.5" style="32" bestFit="1" customWidth="1"/>
    <col min="1551" max="1793" width="9" style="32"/>
    <col min="1794" max="1794" width="51.75" style="32" customWidth="1"/>
    <col min="1795" max="1795" width="17.375" style="32"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5.875" style="32" customWidth="1"/>
    <col min="1805" max="1805" width="14.5" style="32" customWidth="1"/>
    <col min="1806" max="1806" width="9.5" style="32" bestFit="1" customWidth="1"/>
    <col min="1807" max="2049" width="9" style="32"/>
    <col min="2050" max="2050" width="51.75" style="32" customWidth="1"/>
    <col min="2051" max="2051" width="17.375" style="32"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5.875" style="32" customWidth="1"/>
    <col min="2061" max="2061" width="14.5" style="32" customWidth="1"/>
    <col min="2062" max="2062" width="9.5" style="32" bestFit="1" customWidth="1"/>
    <col min="2063" max="2305" width="9" style="32"/>
    <col min="2306" max="2306" width="51.75" style="32" customWidth="1"/>
    <col min="2307" max="2307" width="17.375" style="32"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5.875" style="32" customWidth="1"/>
    <col min="2317" max="2317" width="14.5" style="32" customWidth="1"/>
    <col min="2318" max="2318" width="9.5" style="32" bestFit="1" customWidth="1"/>
    <col min="2319" max="2561" width="9" style="32"/>
    <col min="2562" max="2562" width="51.75" style="32" customWidth="1"/>
    <col min="2563" max="2563" width="17.375" style="32"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5.875" style="32" customWidth="1"/>
    <col min="2573" max="2573" width="14.5" style="32" customWidth="1"/>
    <col min="2574" max="2574" width="9.5" style="32" bestFit="1" customWidth="1"/>
    <col min="2575" max="2817" width="9" style="32"/>
    <col min="2818" max="2818" width="51.75" style="32" customWidth="1"/>
    <col min="2819" max="2819" width="17.375" style="32"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5.875" style="32" customWidth="1"/>
    <col min="2829" max="2829" width="14.5" style="32" customWidth="1"/>
    <col min="2830" max="2830" width="9.5" style="32" bestFit="1" customWidth="1"/>
    <col min="2831" max="3073" width="9" style="32"/>
    <col min="3074" max="3074" width="51.75" style="32" customWidth="1"/>
    <col min="3075" max="3075" width="17.375" style="32"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5.875" style="32" customWidth="1"/>
    <col min="3085" max="3085" width="14.5" style="32" customWidth="1"/>
    <col min="3086" max="3086" width="9.5" style="32" bestFit="1" customWidth="1"/>
    <col min="3087" max="3329" width="9" style="32"/>
    <col min="3330" max="3330" width="51.75" style="32" customWidth="1"/>
    <col min="3331" max="3331" width="17.375" style="32"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5.875" style="32" customWidth="1"/>
    <col min="3341" max="3341" width="14.5" style="32" customWidth="1"/>
    <col min="3342" max="3342" width="9.5" style="32" bestFit="1" customWidth="1"/>
    <col min="3343" max="3585" width="9" style="32"/>
    <col min="3586" max="3586" width="51.75" style="32" customWidth="1"/>
    <col min="3587" max="3587" width="17.375" style="32"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5.875" style="32" customWidth="1"/>
    <col min="3597" max="3597" width="14.5" style="32" customWidth="1"/>
    <col min="3598" max="3598" width="9.5" style="32" bestFit="1" customWidth="1"/>
    <col min="3599" max="3841" width="9" style="32"/>
    <col min="3842" max="3842" width="51.75" style="32" customWidth="1"/>
    <col min="3843" max="3843" width="17.375" style="32"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5.875" style="32" customWidth="1"/>
    <col min="3853" max="3853" width="14.5" style="32" customWidth="1"/>
    <col min="3854" max="3854" width="9.5" style="32" bestFit="1" customWidth="1"/>
    <col min="3855" max="4097" width="9" style="32"/>
    <col min="4098" max="4098" width="51.75" style="32" customWidth="1"/>
    <col min="4099" max="4099" width="17.375" style="32"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5.875" style="32" customWidth="1"/>
    <col min="4109" max="4109" width="14.5" style="32" customWidth="1"/>
    <col min="4110" max="4110" width="9.5" style="32" bestFit="1" customWidth="1"/>
    <col min="4111" max="4353" width="9" style="32"/>
    <col min="4354" max="4354" width="51.75" style="32" customWidth="1"/>
    <col min="4355" max="4355" width="17.375" style="32"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5.875" style="32" customWidth="1"/>
    <col min="4365" max="4365" width="14.5" style="32" customWidth="1"/>
    <col min="4366" max="4366" width="9.5" style="32" bestFit="1" customWidth="1"/>
    <col min="4367" max="4609" width="9" style="32"/>
    <col min="4610" max="4610" width="51.75" style="32" customWidth="1"/>
    <col min="4611" max="4611" width="17.375" style="32"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5.875" style="32" customWidth="1"/>
    <col min="4621" max="4621" width="14.5" style="32" customWidth="1"/>
    <col min="4622" max="4622" width="9.5" style="32" bestFit="1" customWidth="1"/>
    <col min="4623" max="4865" width="9" style="32"/>
    <col min="4866" max="4866" width="51.75" style="32" customWidth="1"/>
    <col min="4867" max="4867" width="17.375" style="32"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5.875" style="32" customWidth="1"/>
    <col min="4877" max="4877" width="14.5" style="32" customWidth="1"/>
    <col min="4878" max="4878" width="9.5" style="32" bestFit="1" customWidth="1"/>
    <col min="4879" max="5121" width="9" style="32"/>
    <col min="5122" max="5122" width="51.75" style="32" customWidth="1"/>
    <col min="5123" max="5123" width="17.375" style="32"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5.875" style="32" customWidth="1"/>
    <col min="5133" max="5133" width="14.5" style="32" customWidth="1"/>
    <col min="5134" max="5134" width="9.5" style="32" bestFit="1" customWidth="1"/>
    <col min="5135" max="5377" width="9" style="32"/>
    <col min="5378" max="5378" width="51.75" style="32" customWidth="1"/>
    <col min="5379" max="5379" width="17.375" style="32"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5.875" style="32" customWidth="1"/>
    <col min="5389" max="5389" width="14.5" style="32" customWidth="1"/>
    <col min="5390" max="5390" width="9.5" style="32" bestFit="1" customWidth="1"/>
    <col min="5391" max="5633" width="9" style="32"/>
    <col min="5634" max="5634" width="51.75" style="32" customWidth="1"/>
    <col min="5635" max="5635" width="17.375" style="32"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5.875" style="32" customWidth="1"/>
    <col min="5645" max="5645" width="14.5" style="32" customWidth="1"/>
    <col min="5646" max="5646" width="9.5" style="32" bestFit="1" customWidth="1"/>
    <col min="5647" max="5889" width="9" style="32"/>
    <col min="5890" max="5890" width="51.75" style="32" customWidth="1"/>
    <col min="5891" max="5891" width="17.375" style="32"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5.875" style="32" customWidth="1"/>
    <col min="5901" max="5901" width="14.5" style="32" customWidth="1"/>
    <col min="5902" max="5902" width="9.5" style="32" bestFit="1" customWidth="1"/>
    <col min="5903" max="6145" width="9" style="32"/>
    <col min="6146" max="6146" width="51.75" style="32" customWidth="1"/>
    <col min="6147" max="6147" width="17.375" style="32"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5.875" style="32" customWidth="1"/>
    <col min="6157" max="6157" width="14.5" style="32" customWidth="1"/>
    <col min="6158" max="6158" width="9.5" style="32" bestFit="1" customWidth="1"/>
    <col min="6159" max="6401" width="9" style="32"/>
    <col min="6402" max="6402" width="51.75" style="32" customWidth="1"/>
    <col min="6403" max="6403" width="17.375" style="32"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5.875" style="32" customWidth="1"/>
    <col min="6413" max="6413" width="14.5" style="32" customWidth="1"/>
    <col min="6414" max="6414" width="9.5" style="32" bestFit="1" customWidth="1"/>
    <col min="6415" max="6657" width="9" style="32"/>
    <col min="6658" max="6658" width="51.75" style="32" customWidth="1"/>
    <col min="6659" max="6659" width="17.375" style="32"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5.875" style="32" customWidth="1"/>
    <col min="6669" max="6669" width="14.5" style="32" customWidth="1"/>
    <col min="6670" max="6670" width="9.5" style="32" bestFit="1" customWidth="1"/>
    <col min="6671" max="6913" width="9" style="32"/>
    <col min="6914" max="6914" width="51.75" style="32" customWidth="1"/>
    <col min="6915" max="6915" width="17.375" style="32"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5.875" style="32" customWidth="1"/>
    <col min="6925" max="6925" width="14.5" style="32" customWidth="1"/>
    <col min="6926" max="6926" width="9.5" style="32" bestFit="1" customWidth="1"/>
    <col min="6927" max="7169" width="9" style="32"/>
    <col min="7170" max="7170" width="51.75" style="32" customWidth="1"/>
    <col min="7171" max="7171" width="17.375" style="32"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5.875" style="32" customWidth="1"/>
    <col min="7181" max="7181" width="14.5" style="32" customWidth="1"/>
    <col min="7182" max="7182" width="9.5" style="32" bestFit="1" customWidth="1"/>
    <col min="7183" max="7425" width="9" style="32"/>
    <col min="7426" max="7426" width="51.75" style="32" customWidth="1"/>
    <col min="7427" max="7427" width="17.375" style="32"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5.875" style="32" customWidth="1"/>
    <col min="7437" max="7437" width="14.5" style="32" customWidth="1"/>
    <col min="7438" max="7438" width="9.5" style="32" bestFit="1" customWidth="1"/>
    <col min="7439" max="7681" width="9" style="32"/>
    <col min="7682" max="7682" width="51.75" style="32" customWidth="1"/>
    <col min="7683" max="7683" width="17.375" style="32"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5.875" style="32" customWidth="1"/>
    <col min="7693" max="7693" width="14.5" style="32" customWidth="1"/>
    <col min="7694" max="7694" width="9.5" style="32" bestFit="1" customWidth="1"/>
    <col min="7695" max="7937" width="9" style="32"/>
    <col min="7938" max="7938" width="51.75" style="32" customWidth="1"/>
    <col min="7939" max="7939" width="17.375" style="32"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5.875" style="32" customWidth="1"/>
    <col min="7949" max="7949" width="14.5" style="32" customWidth="1"/>
    <col min="7950" max="7950" width="9.5" style="32" bestFit="1" customWidth="1"/>
    <col min="7951" max="8193" width="9" style="32"/>
    <col min="8194" max="8194" width="51.75" style="32" customWidth="1"/>
    <col min="8195" max="8195" width="17.375" style="32"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5.875" style="32" customWidth="1"/>
    <col min="8205" max="8205" width="14.5" style="32" customWidth="1"/>
    <col min="8206" max="8206" width="9.5" style="32" bestFit="1" customWidth="1"/>
    <col min="8207" max="8449" width="9" style="32"/>
    <col min="8450" max="8450" width="51.75" style="32" customWidth="1"/>
    <col min="8451" max="8451" width="17.375" style="32"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5.875" style="32" customWidth="1"/>
    <col min="8461" max="8461" width="14.5" style="32" customWidth="1"/>
    <col min="8462" max="8462" width="9.5" style="32" bestFit="1" customWidth="1"/>
    <col min="8463" max="8705" width="9" style="32"/>
    <col min="8706" max="8706" width="51.75" style="32" customWidth="1"/>
    <col min="8707" max="8707" width="17.375" style="32"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5.875" style="32" customWidth="1"/>
    <col min="8717" max="8717" width="14.5" style="32" customWidth="1"/>
    <col min="8718" max="8718" width="9.5" style="32" bestFit="1" customWidth="1"/>
    <col min="8719" max="8961" width="9" style="32"/>
    <col min="8962" max="8962" width="51.75" style="32" customWidth="1"/>
    <col min="8963" max="8963" width="17.375" style="32"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5.875" style="32" customWidth="1"/>
    <col min="8973" max="8973" width="14.5" style="32" customWidth="1"/>
    <col min="8974" max="8974" width="9.5" style="32" bestFit="1" customWidth="1"/>
    <col min="8975" max="9217" width="9" style="32"/>
    <col min="9218" max="9218" width="51.75" style="32" customWidth="1"/>
    <col min="9219" max="9219" width="17.375" style="32"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5.875" style="32" customWidth="1"/>
    <col min="9229" max="9229" width="14.5" style="32" customWidth="1"/>
    <col min="9230" max="9230" width="9.5" style="32" bestFit="1" customWidth="1"/>
    <col min="9231" max="9473" width="9" style="32"/>
    <col min="9474" max="9474" width="51.75" style="32" customWidth="1"/>
    <col min="9475" max="9475" width="17.375" style="32"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5.875" style="32" customWidth="1"/>
    <col min="9485" max="9485" width="14.5" style="32" customWidth="1"/>
    <col min="9486" max="9486" width="9.5" style="32" bestFit="1" customWidth="1"/>
    <col min="9487" max="9729" width="9" style="32"/>
    <col min="9730" max="9730" width="51.75" style="32" customWidth="1"/>
    <col min="9731" max="9731" width="17.375" style="32"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5.875" style="32" customWidth="1"/>
    <col min="9741" max="9741" width="14.5" style="32" customWidth="1"/>
    <col min="9742" max="9742" width="9.5" style="32" bestFit="1" customWidth="1"/>
    <col min="9743" max="9985" width="9" style="32"/>
    <col min="9986" max="9986" width="51.75" style="32" customWidth="1"/>
    <col min="9987" max="9987" width="17.375" style="32"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5.875" style="32" customWidth="1"/>
    <col min="9997" max="9997" width="14.5" style="32" customWidth="1"/>
    <col min="9998" max="9998" width="9.5" style="32" bestFit="1" customWidth="1"/>
    <col min="9999" max="10241" width="9" style="32"/>
    <col min="10242" max="10242" width="51.75" style="32" customWidth="1"/>
    <col min="10243" max="10243" width="17.375" style="32"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5.875" style="32" customWidth="1"/>
    <col min="10253" max="10253" width="14.5" style="32" customWidth="1"/>
    <col min="10254" max="10254" width="9.5" style="32" bestFit="1" customWidth="1"/>
    <col min="10255" max="10497" width="9" style="32"/>
    <col min="10498" max="10498" width="51.75" style="32" customWidth="1"/>
    <col min="10499" max="10499" width="17.375" style="32"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5.875" style="32" customWidth="1"/>
    <col min="10509" max="10509" width="14.5" style="32" customWidth="1"/>
    <col min="10510" max="10510" width="9.5" style="32" bestFit="1" customWidth="1"/>
    <col min="10511" max="10753" width="9" style="32"/>
    <col min="10754" max="10754" width="51.75" style="32" customWidth="1"/>
    <col min="10755" max="10755" width="17.375" style="32"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5.875" style="32" customWidth="1"/>
    <col min="10765" max="10765" width="14.5" style="32" customWidth="1"/>
    <col min="10766" max="10766" width="9.5" style="32" bestFit="1" customWidth="1"/>
    <col min="10767" max="11009" width="9" style="32"/>
    <col min="11010" max="11010" width="51.75" style="32" customWidth="1"/>
    <col min="11011" max="11011" width="17.375" style="32"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5.875" style="32" customWidth="1"/>
    <col min="11021" max="11021" width="14.5" style="32" customWidth="1"/>
    <col min="11022" max="11022" width="9.5" style="32" bestFit="1" customWidth="1"/>
    <col min="11023" max="11265" width="9" style="32"/>
    <col min="11266" max="11266" width="51.75" style="32" customWidth="1"/>
    <col min="11267" max="11267" width="17.375" style="32"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5.875" style="32" customWidth="1"/>
    <col min="11277" max="11277" width="14.5" style="32" customWidth="1"/>
    <col min="11278" max="11278" width="9.5" style="32" bestFit="1" customWidth="1"/>
    <col min="11279" max="11521" width="9" style="32"/>
    <col min="11522" max="11522" width="51.75" style="32" customWidth="1"/>
    <col min="11523" max="11523" width="17.375" style="32"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5.875" style="32" customWidth="1"/>
    <col min="11533" max="11533" width="14.5" style="32" customWidth="1"/>
    <col min="11534" max="11534" width="9.5" style="32" bestFit="1" customWidth="1"/>
    <col min="11535" max="11777" width="9" style="32"/>
    <col min="11778" max="11778" width="51.75" style="32" customWidth="1"/>
    <col min="11779" max="11779" width="17.375" style="32"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5.875" style="32" customWidth="1"/>
    <col min="11789" max="11789" width="14.5" style="32" customWidth="1"/>
    <col min="11790" max="11790" width="9.5" style="32" bestFit="1" customWidth="1"/>
    <col min="11791" max="12033" width="9" style="32"/>
    <col min="12034" max="12034" width="51.75" style="32" customWidth="1"/>
    <col min="12035" max="12035" width="17.375" style="32"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5.875" style="32" customWidth="1"/>
    <col min="12045" max="12045" width="14.5" style="32" customWidth="1"/>
    <col min="12046" max="12046" width="9.5" style="32" bestFit="1" customWidth="1"/>
    <col min="12047" max="12289" width="9" style="32"/>
    <col min="12290" max="12290" width="51.75" style="32" customWidth="1"/>
    <col min="12291" max="12291" width="17.375" style="32"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5.875" style="32" customWidth="1"/>
    <col min="12301" max="12301" width="14.5" style="32" customWidth="1"/>
    <col min="12302" max="12302" width="9.5" style="32" bestFit="1" customWidth="1"/>
    <col min="12303" max="12545" width="9" style="32"/>
    <col min="12546" max="12546" width="51.75" style="32" customWidth="1"/>
    <col min="12547" max="12547" width="17.375" style="32"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5.875" style="32" customWidth="1"/>
    <col min="12557" max="12557" width="14.5" style="32" customWidth="1"/>
    <col min="12558" max="12558" width="9.5" style="32" bestFit="1" customWidth="1"/>
    <col min="12559" max="12801" width="9" style="32"/>
    <col min="12802" max="12802" width="51.75" style="32" customWidth="1"/>
    <col min="12803" max="12803" width="17.375" style="32"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5.875" style="32" customWidth="1"/>
    <col min="12813" max="12813" width="14.5" style="32" customWidth="1"/>
    <col min="12814" max="12814" width="9.5" style="32" bestFit="1" customWidth="1"/>
    <col min="12815" max="13057" width="9" style="32"/>
    <col min="13058" max="13058" width="51.75" style="32" customWidth="1"/>
    <col min="13059" max="13059" width="17.375" style="32"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5.875" style="32" customWidth="1"/>
    <col min="13069" max="13069" width="14.5" style="32" customWidth="1"/>
    <col min="13070" max="13070" width="9.5" style="32" bestFit="1" customWidth="1"/>
    <col min="13071" max="13313" width="9" style="32"/>
    <col min="13314" max="13314" width="51.75" style="32" customWidth="1"/>
    <col min="13315" max="13315" width="17.375" style="32"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5.875" style="32" customWidth="1"/>
    <col min="13325" max="13325" width="14.5" style="32" customWidth="1"/>
    <col min="13326" max="13326" width="9.5" style="32" bestFit="1" customWidth="1"/>
    <col min="13327" max="13569" width="9" style="32"/>
    <col min="13570" max="13570" width="51.75" style="32" customWidth="1"/>
    <col min="13571" max="13571" width="17.375" style="32"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5.875" style="32" customWidth="1"/>
    <col min="13581" max="13581" width="14.5" style="32" customWidth="1"/>
    <col min="13582" max="13582" width="9.5" style="32" bestFit="1" customWidth="1"/>
    <col min="13583" max="13825" width="9" style="32"/>
    <col min="13826" max="13826" width="51.75" style="32" customWidth="1"/>
    <col min="13827" max="13827" width="17.375" style="32"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5.875" style="32" customWidth="1"/>
    <col min="13837" max="13837" width="14.5" style="32" customWidth="1"/>
    <col min="13838" max="13838" width="9.5" style="32" bestFit="1" customWidth="1"/>
    <col min="13839" max="14081" width="9" style="32"/>
    <col min="14082" max="14082" width="51.75" style="32" customWidth="1"/>
    <col min="14083" max="14083" width="17.375" style="32"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5.875" style="32" customWidth="1"/>
    <col min="14093" max="14093" width="14.5" style="32" customWidth="1"/>
    <col min="14094" max="14094" width="9.5" style="32" bestFit="1" customWidth="1"/>
    <col min="14095" max="14337" width="9" style="32"/>
    <col min="14338" max="14338" width="51.75" style="32" customWidth="1"/>
    <col min="14339" max="14339" width="17.375" style="32"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5.875" style="32" customWidth="1"/>
    <col min="14349" max="14349" width="14.5" style="32" customWidth="1"/>
    <col min="14350" max="14350" width="9.5" style="32" bestFit="1" customWidth="1"/>
    <col min="14351" max="14593" width="9" style="32"/>
    <col min="14594" max="14594" width="51.75" style="32" customWidth="1"/>
    <col min="14595" max="14595" width="17.375" style="32"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5.875" style="32" customWidth="1"/>
    <col min="14605" max="14605" width="14.5" style="32" customWidth="1"/>
    <col min="14606" max="14606" width="9.5" style="32" bestFit="1" customWidth="1"/>
    <col min="14607" max="14849" width="9" style="32"/>
    <col min="14850" max="14850" width="51.75" style="32" customWidth="1"/>
    <col min="14851" max="14851" width="17.375" style="32"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5.875" style="32" customWidth="1"/>
    <col min="14861" max="14861" width="14.5" style="32" customWidth="1"/>
    <col min="14862" max="14862" width="9.5" style="32" bestFit="1" customWidth="1"/>
    <col min="14863" max="15105" width="9" style="32"/>
    <col min="15106" max="15106" width="51.75" style="32" customWidth="1"/>
    <col min="15107" max="15107" width="17.375" style="32"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5.875" style="32" customWidth="1"/>
    <col min="15117" max="15117" width="14.5" style="32" customWidth="1"/>
    <col min="15118" max="15118" width="9.5" style="32" bestFit="1" customWidth="1"/>
    <col min="15119" max="15361" width="9" style="32"/>
    <col min="15362" max="15362" width="51.75" style="32" customWidth="1"/>
    <col min="15363" max="15363" width="17.375" style="32"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5.875" style="32" customWidth="1"/>
    <col min="15373" max="15373" width="14.5" style="32" customWidth="1"/>
    <col min="15374" max="15374" width="9.5" style="32" bestFit="1" customWidth="1"/>
    <col min="15375" max="15617" width="9" style="32"/>
    <col min="15618" max="15618" width="51.75" style="32" customWidth="1"/>
    <col min="15619" max="15619" width="17.375" style="32"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5.875" style="32" customWidth="1"/>
    <col min="15629" max="15629" width="14.5" style="32" customWidth="1"/>
    <col min="15630" max="15630" width="9.5" style="32" bestFit="1" customWidth="1"/>
    <col min="15631" max="15873" width="9" style="32"/>
    <col min="15874" max="15874" width="51.75" style="32" customWidth="1"/>
    <col min="15875" max="15875" width="17.375" style="32"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5.875" style="32" customWidth="1"/>
    <col min="15885" max="15885" width="14.5" style="32" customWidth="1"/>
    <col min="15886" max="15886" width="9.5" style="32" bestFit="1" customWidth="1"/>
    <col min="15887" max="16129" width="9" style="32"/>
    <col min="16130" max="16130" width="51.75" style="32" customWidth="1"/>
    <col min="16131" max="16131" width="17.375" style="32"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5.875" style="32" customWidth="1"/>
    <col min="16141" max="16141" width="14.5" style="32" customWidth="1"/>
    <col min="16142" max="16142" width="9.5" style="32" bestFit="1" customWidth="1"/>
    <col min="16143" max="16384" width="9" style="32"/>
  </cols>
  <sheetData>
    <row r="1" spans="1:14">
      <c r="A1" s="32" t="s">
        <v>0</v>
      </c>
      <c r="B1" s="33" t="str">
        <f>[12]合計!C3</f>
        <v>大阪市</v>
      </c>
      <c r="I1" s="32" t="s">
        <v>51</v>
      </c>
      <c r="K1" s="35" t="s">
        <v>52</v>
      </c>
    </row>
    <row r="2" spans="1:14" ht="54" customHeight="1">
      <c r="B2" s="36"/>
      <c r="E2" s="817" t="s">
        <v>53</v>
      </c>
      <c r="F2" s="817"/>
      <c r="G2" s="817"/>
      <c r="H2" s="37">
        <f>SUMIF(E8:E357,"PPS",H8:H357)</f>
        <v>1447152.328</v>
      </c>
      <c r="I2" s="38"/>
      <c r="J2" s="35"/>
    </row>
    <row r="3" spans="1:14" ht="57" customHeight="1">
      <c r="B3" s="34"/>
      <c r="E3" s="817" t="s">
        <v>54</v>
      </c>
      <c r="F3" s="817"/>
      <c r="G3" s="817"/>
      <c r="H3" s="37">
        <f>M7</f>
        <v>907597.08900000015</v>
      </c>
      <c r="I3" s="38"/>
      <c r="J3" s="39"/>
    </row>
    <row r="4" spans="1:14" s="39" customFormat="1" ht="55.5" customHeight="1">
      <c r="B4" s="40"/>
      <c r="E4" s="817" t="s">
        <v>729</v>
      </c>
      <c r="F4" s="817"/>
      <c r="G4" s="817"/>
      <c r="H4" s="41">
        <f>H3/I7</f>
        <v>0.9411538631693801</v>
      </c>
      <c r="I4" s="38"/>
      <c r="K4" s="42"/>
      <c r="L4" s="42"/>
    </row>
    <row r="5" spans="1:14" s="34" customFormat="1" ht="17.25" customHeight="1">
      <c r="B5" s="43"/>
      <c r="E5" s="44"/>
      <c r="F5" s="44"/>
      <c r="G5" s="44"/>
      <c r="H5" s="45"/>
      <c r="I5" s="46"/>
      <c r="J5" s="43"/>
      <c r="K5" s="47"/>
      <c r="L5" s="47"/>
    </row>
    <row r="6" spans="1:14"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4" s="54" customFormat="1" ht="14.25" thickBot="1">
      <c r="B7" s="55" t="s">
        <v>69</v>
      </c>
      <c r="C7" s="55"/>
      <c r="D7" s="55"/>
      <c r="E7" s="55"/>
      <c r="F7" s="55"/>
      <c r="G7" s="55"/>
      <c r="H7" s="56">
        <f>SUM(H8:H357)</f>
        <v>2119380.0720000002</v>
      </c>
      <c r="I7" s="56">
        <f>SUM(I8:I357)</f>
        <v>964345.071</v>
      </c>
      <c r="J7" s="57">
        <f t="shared" ref="J7:J13" si="0">H7/I7</f>
        <v>2.1977403480709037</v>
      </c>
      <c r="K7" s="58">
        <f>SUM(K8:K357)</f>
        <v>78976</v>
      </c>
      <c r="L7" s="59">
        <f>SUM(L8:L357)</f>
        <v>180480991</v>
      </c>
      <c r="M7" s="366">
        <f>SUM(M8:M357)</f>
        <v>907597.08900000015</v>
      </c>
    </row>
    <row r="8" spans="1:14" ht="14.25" thickTop="1">
      <c r="A8" s="32">
        <v>1</v>
      </c>
      <c r="B8" s="61" t="s">
        <v>912</v>
      </c>
      <c r="C8" s="462" t="s">
        <v>913</v>
      </c>
      <c r="D8" s="463" t="s">
        <v>914</v>
      </c>
      <c r="E8" s="463" t="s">
        <v>127</v>
      </c>
      <c r="F8" s="462" t="s">
        <v>915</v>
      </c>
      <c r="G8" s="464">
        <v>7</v>
      </c>
      <c r="H8" s="465">
        <v>329452.54499999998</v>
      </c>
      <c r="I8" s="466">
        <v>329452.54499999998</v>
      </c>
      <c r="J8" s="467">
        <f t="shared" si="0"/>
        <v>1</v>
      </c>
      <c r="K8" s="468">
        <v>7679</v>
      </c>
      <c r="L8" s="468">
        <v>34978000</v>
      </c>
      <c r="M8" s="469">
        <v>329452.54499999998</v>
      </c>
    </row>
    <row r="9" spans="1:14">
      <c r="A9" s="32">
        <v>2</v>
      </c>
      <c r="B9" s="69" t="s">
        <v>916</v>
      </c>
      <c r="C9" s="462" t="s">
        <v>913</v>
      </c>
      <c r="D9" s="462" t="s">
        <v>917</v>
      </c>
      <c r="E9" s="463" t="s">
        <v>99</v>
      </c>
      <c r="F9" s="462" t="s">
        <v>915</v>
      </c>
      <c r="G9" s="464">
        <v>8</v>
      </c>
      <c r="H9" s="465">
        <v>82121.737999999998</v>
      </c>
      <c r="I9" s="466">
        <v>107171.13800000001</v>
      </c>
      <c r="J9" s="470">
        <f t="shared" si="0"/>
        <v>0.76626729483828004</v>
      </c>
      <c r="K9" s="468">
        <v>1824</v>
      </c>
      <c r="L9" s="468">
        <v>8138000</v>
      </c>
      <c r="M9" s="468">
        <v>82121.737999999998</v>
      </c>
    </row>
    <row r="10" spans="1:14">
      <c r="A10" s="32">
        <v>3</v>
      </c>
      <c r="B10" s="69" t="s">
        <v>918</v>
      </c>
      <c r="C10" s="471" t="s">
        <v>913</v>
      </c>
      <c r="D10" s="463" t="s">
        <v>914</v>
      </c>
      <c r="E10" s="463" t="s">
        <v>127</v>
      </c>
      <c r="F10" s="462" t="s">
        <v>915</v>
      </c>
      <c r="G10" s="464">
        <v>8</v>
      </c>
      <c r="H10" s="465">
        <v>157802.071</v>
      </c>
      <c r="I10" s="466">
        <v>157802.071</v>
      </c>
      <c r="J10" s="470">
        <f t="shared" si="0"/>
        <v>1</v>
      </c>
      <c r="K10" s="468">
        <v>3150</v>
      </c>
      <c r="L10" s="468">
        <v>15556000</v>
      </c>
      <c r="M10" s="468">
        <v>157802.071</v>
      </c>
    </row>
    <row r="11" spans="1:14">
      <c r="A11" s="32">
        <v>4</v>
      </c>
      <c r="B11" s="69" t="s">
        <v>919</v>
      </c>
      <c r="C11" s="462" t="s">
        <v>913</v>
      </c>
      <c r="D11" s="463" t="s">
        <v>920</v>
      </c>
      <c r="E11" s="463" t="s">
        <v>99</v>
      </c>
      <c r="F11" s="462" t="s">
        <v>915</v>
      </c>
      <c r="G11" s="464">
        <v>7</v>
      </c>
      <c r="H11" s="465">
        <v>20127.2</v>
      </c>
      <c r="I11" s="466">
        <v>26512.172999999999</v>
      </c>
      <c r="J11" s="470">
        <f t="shared" si="0"/>
        <v>0.75916825075032524</v>
      </c>
      <c r="K11" s="468">
        <v>403</v>
      </c>
      <c r="L11" s="468">
        <v>1511000</v>
      </c>
      <c r="M11" s="468">
        <v>20127.2</v>
      </c>
    </row>
    <row r="12" spans="1:14">
      <c r="A12" s="32">
        <v>5</v>
      </c>
      <c r="B12" s="69" t="s">
        <v>921</v>
      </c>
      <c r="C12" s="462" t="s">
        <v>913</v>
      </c>
      <c r="D12" s="463" t="s">
        <v>920</v>
      </c>
      <c r="E12" s="463" t="s">
        <v>99</v>
      </c>
      <c r="F12" s="462" t="s">
        <v>915</v>
      </c>
      <c r="G12" s="464">
        <v>8</v>
      </c>
      <c r="H12" s="465">
        <v>88285</v>
      </c>
      <c r="I12" s="466">
        <v>106117.819</v>
      </c>
      <c r="J12" s="470">
        <f t="shared" si="0"/>
        <v>0.83195264312772954</v>
      </c>
      <c r="K12" s="468">
        <v>2256</v>
      </c>
      <c r="L12" s="468">
        <v>7741000</v>
      </c>
      <c r="M12" s="468">
        <v>88285</v>
      </c>
    </row>
    <row r="13" spans="1:14" s="73" customFormat="1">
      <c r="A13" s="73">
        <v>6</v>
      </c>
      <c r="B13" s="69" t="s">
        <v>922</v>
      </c>
      <c r="C13" s="462" t="s">
        <v>913</v>
      </c>
      <c r="D13" s="463" t="s">
        <v>923</v>
      </c>
      <c r="E13" s="463" t="s">
        <v>99</v>
      </c>
      <c r="F13" s="462" t="s">
        <v>915</v>
      </c>
      <c r="G13" s="464">
        <v>6</v>
      </c>
      <c r="H13" s="465">
        <v>817.755</v>
      </c>
      <c r="I13" s="466">
        <v>1286.1120000000001</v>
      </c>
      <c r="J13" s="467">
        <f t="shared" si="0"/>
        <v>0.63583498171232367</v>
      </c>
      <c r="K13" s="468">
        <v>40</v>
      </c>
      <c r="L13" s="468">
        <v>51000</v>
      </c>
      <c r="M13" s="468">
        <v>817.755</v>
      </c>
      <c r="N13" s="32"/>
    </row>
    <row r="14" spans="1:14" s="73" customFormat="1">
      <c r="A14" s="73">
        <v>7</v>
      </c>
      <c r="B14" s="69" t="s">
        <v>924</v>
      </c>
      <c r="C14" s="462" t="s">
        <v>925</v>
      </c>
      <c r="D14" s="471" t="s">
        <v>926</v>
      </c>
      <c r="E14" s="463" t="s">
        <v>99</v>
      </c>
      <c r="F14" s="462" t="s">
        <v>915</v>
      </c>
      <c r="G14" s="464">
        <v>5</v>
      </c>
      <c r="H14" s="465">
        <v>16162.635</v>
      </c>
      <c r="I14" s="466"/>
      <c r="J14" s="467"/>
      <c r="K14" s="468">
        <v>937</v>
      </c>
      <c r="L14" s="468">
        <v>1000581</v>
      </c>
      <c r="M14" s="468"/>
      <c r="N14" s="32"/>
    </row>
    <row r="15" spans="1:14">
      <c r="A15" s="32">
        <v>8</v>
      </c>
      <c r="B15" s="69" t="s">
        <v>927</v>
      </c>
      <c r="C15" s="462" t="s">
        <v>925</v>
      </c>
      <c r="D15" s="471" t="s">
        <v>928</v>
      </c>
      <c r="E15" s="463" t="s">
        <v>99</v>
      </c>
      <c r="F15" s="462" t="s">
        <v>915</v>
      </c>
      <c r="G15" s="464">
        <v>3</v>
      </c>
      <c r="H15" s="465">
        <v>1048.249</v>
      </c>
      <c r="I15" s="466"/>
      <c r="J15" s="470"/>
      <c r="K15" s="468">
        <v>48</v>
      </c>
      <c r="L15" s="468">
        <v>63441</v>
      </c>
      <c r="M15" s="468"/>
    </row>
    <row r="16" spans="1:14">
      <c r="A16" s="32">
        <v>9</v>
      </c>
      <c r="B16" s="462" t="s">
        <v>929</v>
      </c>
      <c r="C16" s="462" t="s">
        <v>925</v>
      </c>
      <c r="D16" s="462" t="s">
        <v>926</v>
      </c>
      <c r="E16" s="472" t="s">
        <v>99</v>
      </c>
      <c r="F16" s="472" t="s">
        <v>915</v>
      </c>
      <c r="G16" s="473">
        <v>4</v>
      </c>
      <c r="H16" s="474">
        <v>63198.995000000003</v>
      </c>
      <c r="I16" s="475"/>
      <c r="J16" s="467"/>
      <c r="K16" s="468">
        <v>4345</v>
      </c>
      <c r="L16" s="468">
        <v>4203143</v>
      </c>
      <c r="M16" s="468"/>
    </row>
    <row r="17" spans="1:13">
      <c r="A17" s="32">
        <v>10</v>
      </c>
      <c r="B17" s="462" t="s">
        <v>930</v>
      </c>
      <c r="C17" s="462" t="s">
        <v>925</v>
      </c>
      <c r="D17" s="462" t="s">
        <v>926</v>
      </c>
      <c r="E17" s="472" t="s">
        <v>99</v>
      </c>
      <c r="F17" s="472" t="s">
        <v>915</v>
      </c>
      <c r="G17" s="473">
        <v>4</v>
      </c>
      <c r="H17" s="474">
        <v>910.423</v>
      </c>
      <c r="I17" s="475"/>
      <c r="J17" s="467"/>
      <c r="K17" s="468">
        <v>129</v>
      </c>
      <c r="L17" s="468">
        <v>24479</v>
      </c>
      <c r="M17" s="468"/>
    </row>
    <row r="18" spans="1:13">
      <c r="A18" s="32">
        <v>11</v>
      </c>
      <c r="B18" s="462" t="s">
        <v>931</v>
      </c>
      <c r="C18" s="462" t="s">
        <v>925</v>
      </c>
      <c r="D18" s="462" t="s">
        <v>926</v>
      </c>
      <c r="E18" s="472" t="s">
        <v>99</v>
      </c>
      <c r="F18" s="472" t="s">
        <v>915</v>
      </c>
      <c r="G18" s="473">
        <v>5</v>
      </c>
      <c r="H18" s="474">
        <v>4727.7449999999999</v>
      </c>
      <c r="I18" s="475"/>
      <c r="J18" s="470"/>
      <c r="K18" s="468">
        <v>194</v>
      </c>
      <c r="L18" s="468">
        <v>314493</v>
      </c>
      <c r="M18" s="468"/>
    </row>
    <row r="19" spans="1:13">
      <c r="A19" s="32">
        <v>12</v>
      </c>
      <c r="B19" s="462" t="s">
        <v>932</v>
      </c>
      <c r="C19" s="462" t="s">
        <v>925</v>
      </c>
      <c r="D19" s="462" t="s">
        <v>926</v>
      </c>
      <c r="E19" s="472" t="s">
        <v>99</v>
      </c>
      <c r="F19" s="472" t="s">
        <v>915</v>
      </c>
      <c r="G19" s="473">
        <v>4</v>
      </c>
      <c r="H19" s="474">
        <v>20536.149000000001</v>
      </c>
      <c r="I19" s="475"/>
      <c r="J19" s="470"/>
      <c r="K19" s="468">
        <v>1120</v>
      </c>
      <c r="L19" s="468">
        <v>1247135</v>
      </c>
      <c r="M19" s="468"/>
    </row>
    <row r="20" spans="1:13">
      <c r="A20" s="32">
        <v>13</v>
      </c>
      <c r="B20" s="462" t="s">
        <v>933</v>
      </c>
      <c r="C20" s="462" t="s">
        <v>925</v>
      </c>
      <c r="D20" s="462" t="s">
        <v>926</v>
      </c>
      <c r="E20" s="472" t="s">
        <v>99</v>
      </c>
      <c r="F20" s="472" t="s">
        <v>915</v>
      </c>
      <c r="G20" s="473">
        <v>6</v>
      </c>
      <c r="H20" s="474">
        <v>9510.982</v>
      </c>
      <c r="I20" s="475"/>
      <c r="J20" s="470"/>
      <c r="K20" s="468">
        <v>730</v>
      </c>
      <c r="L20" s="468">
        <v>463643</v>
      </c>
      <c r="M20" s="468"/>
    </row>
    <row r="21" spans="1:13">
      <c r="A21" s="32">
        <v>14</v>
      </c>
      <c r="B21" s="462" t="s">
        <v>934</v>
      </c>
      <c r="C21" s="462" t="s">
        <v>925</v>
      </c>
      <c r="D21" s="462" t="s">
        <v>926</v>
      </c>
      <c r="E21" s="472" t="s">
        <v>99</v>
      </c>
      <c r="F21" s="472" t="s">
        <v>915</v>
      </c>
      <c r="G21" s="473">
        <v>6</v>
      </c>
      <c r="H21" s="474">
        <v>6698.5230000000001</v>
      </c>
      <c r="I21" s="475"/>
      <c r="J21" s="470"/>
      <c r="K21" s="468">
        <v>502</v>
      </c>
      <c r="L21" s="468">
        <v>363072</v>
      </c>
      <c r="M21" s="468"/>
    </row>
    <row r="22" spans="1:13">
      <c r="A22" s="32">
        <v>15</v>
      </c>
      <c r="B22" s="462" t="s">
        <v>935</v>
      </c>
      <c r="C22" s="462" t="s">
        <v>925</v>
      </c>
      <c r="D22" s="462" t="s">
        <v>926</v>
      </c>
      <c r="E22" s="472" t="s">
        <v>99</v>
      </c>
      <c r="F22" s="472" t="s">
        <v>915</v>
      </c>
      <c r="G22" s="473">
        <v>4</v>
      </c>
      <c r="H22" s="474">
        <v>1801.7629999999999</v>
      </c>
      <c r="I22" s="475"/>
      <c r="J22" s="467"/>
      <c r="K22" s="468">
        <v>285</v>
      </c>
      <c r="L22" s="468">
        <v>37398</v>
      </c>
      <c r="M22" s="468"/>
    </row>
    <row r="23" spans="1:13">
      <c r="A23" s="73">
        <v>16</v>
      </c>
      <c r="B23" s="462" t="s">
        <v>936</v>
      </c>
      <c r="C23" s="462" t="s">
        <v>925</v>
      </c>
      <c r="D23" s="462" t="s">
        <v>926</v>
      </c>
      <c r="E23" s="472" t="s">
        <v>99</v>
      </c>
      <c r="F23" s="472" t="s">
        <v>915</v>
      </c>
      <c r="G23" s="473">
        <v>5</v>
      </c>
      <c r="H23" s="474">
        <v>5348.9470000000001</v>
      </c>
      <c r="I23" s="475"/>
      <c r="J23" s="467"/>
      <c r="K23" s="468">
        <v>594</v>
      </c>
      <c r="L23" s="468">
        <v>209087</v>
      </c>
      <c r="M23" s="468"/>
    </row>
    <row r="24" spans="1:13">
      <c r="A24" s="73">
        <v>17</v>
      </c>
      <c r="B24" s="462" t="s">
        <v>937</v>
      </c>
      <c r="C24" s="462" t="s">
        <v>925</v>
      </c>
      <c r="D24" s="462" t="s">
        <v>926</v>
      </c>
      <c r="E24" s="472" t="s">
        <v>99</v>
      </c>
      <c r="F24" s="472" t="s">
        <v>915</v>
      </c>
      <c r="G24" s="473">
        <v>6</v>
      </c>
      <c r="H24" s="474">
        <v>14650.107</v>
      </c>
      <c r="I24" s="475"/>
      <c r="J24" s="470"/>
      <c r="K24" s="468">
        <v>256</v>
      </c>
      <c r="L24" s="468">
        <v>1154868</v>
      </c>
      <c r="M24" s="468"/>
    </row>
    <row r="25" spans="1:13">
      <c r="A25" s="32">
        <v>18</v>
      </c>
      <c r="B25" s="462" t="s">
        <v>938</v>
      </c>
      <c r="C25" s="462" t="s">
        <v>925</v>
      </c>
      <c r="D25" s="462" t="s">
        <v>926</v>
      </c>
      <c r="E25" s="472" t="s">
        <v>99</v>
      </c>
      <c r="F25" s="472" t="s">
        <v>915</v>
      </c>
      <c r="G25" s="473">
        <v>6</v>
      </c>
      <c r="H25" s="474">
        <v>7446.7250000000004</v>
      </c>
      <c r="I25" s="475"/>
      <c r="J25" s="467"/>
      <c r="K25" s="468">
        <v>315</v>
      </c>
      <c r="L25" s="468">
        <v>483652</v>
      </c>
      <c r="M25" s="468"/>
    </row>
    <row r="26" spans="1:13">
      <c r="A26" s="32">
        <v>19</v>
      </c>
      <c r="B26" s="462" t="s">
        <v>939</v>
      </c>
      <c r="C26" s="462" t="s">
        <v>925</v>
      </c>
      <c r="D26" s="462" t="s">
        <v>926</v>
      </c>
      <c r="E26" s="472" t="s">
        <v>99</v>
      </c>
      <c r="F26" s="472" t="s">
        <v>915</v>
      </c>
      <c r="G26" s="473">
        <v>6</v>
      </c>
      <c r="H26" s="474">
        <v>4178.8059999999996</v>
      </c>
      <c r="I26" s="475"/>
      <c r="J26" s="467"/>
      <c r="K26" s="468">
        <v>292</v>
      </c>
      <c r="L26" s="468">
        <v>239002</v>
      </c>
      <c r="M26" s="468"/>
    </row>
    <row r="27" spans="1:13">
      <c r="A27" s="32">
        <v>20</v>
      </c>
      <c r="B27" s="462" t="s">
        <v>940</v>
      </c>
      <c r="C27" s="462" t="s">
        <v>925</v>
      </c>
      <c r="D27" s="462" t="s">
        <v>928</v>
      </c>
      <c r="E27" s="472" t="s">
        <v>99</v>
      </c>
      <c r="F27" s="472" t="s">
        <v>915</v>
      </c>
      <c r="G27" s="473">
        <v>2</v>
      </c>
      <c r="H27" s="474">
        <v>896.36400000000003</v>
      </c>
      <c r="I27" s="475"/>
      <c r="J27" s="470"/>
      <c r="K27" s="468">
        <v>62</v>
      </c>
      <c r="L27" s="468">
        <v>42418</v>
      </c>
      <c r="M27" s="468"/>
    </row>
    <row r="28" spans="1:13">
      <c r="A28" s="32">
        <v>21</v>
      </c>
      <c r="B28" s="462" t="s">
        <v>941</v>
      </c>
      <c r="C28" s="462" t="s">
        <v>925</v>
      </c>
      <c r="D28" s="462" t="s">
        <v>928</v>
      </c>
      <c r="E28" s="472" t="s">
        <v>99</v>
      </c>
      <c r="F28" s="472" t="s">
        <v>915</v>
      </c>
      <c r="G28" s="473">
        <v>2</v>
      </c>
      <c r="H28" s="474">
        <v>734.55200000000002</v>
      </c>
      <c r="I28" s="475"/>
      <c r="J28" s="470"/>
      <c r="K28" s="468">
        <v>61</v>
      </c>
      <c r="L28" s="468">
        <v>28970</v>
      </c>
      <c r="M28" s="468"/>
    </row>
    <row r="29" spans="1:13">
      <c r="A29" s="32">
        <v>22</v>
      </c>
      <c r="B29" s="462" t="s">
        <v>942</v>
      </c>
      <c r="C29" s="462" t="s">
        <v>925</v>
      </c>
      <c r="D29" s="462" t="s">
        <v>928</v>
      </c>
      <c r="E29" s="472" t="s">
        <v>99</v>
      </c>
      <c r="F29" s="472" t="s">
        <v>915</v>
      </c>
      <c r="G29" s="473">
        <v>2</v>
      </c>
      <c r="H29" s="474">
        <v>479.22300000000001</v>
      </c>
      <c r="I29" s="475"/>
      <c r="J29" s="470"/>
      <c r="K29" s="468">
        <v>45</v>
      </c>
      <c r="L29" s="468">
        <v>15972</v>
      </c>
      <c r="M29" s="468"/>
    </row>
    <row r="30" spans="1:13">
      <c r="A30" s="32">
        <v>23</v>
      </c>
      <c r="B30" s="462" t="s">
        <v>943</v>
      </c>
      <c r="C30" s="462" t="s">
        <v>925</v>
      </c>
      <c r="D30" s="462" t="s">
        <v>926</v>
      </c>
      <c r="E30" s="472" t="s">
        <v>99</v>
      </c>
      <c r="F30" s="472" t="s">
        <v>915</v>
      </c>
      <c r="G30" s="473">
        <v>3</v>
      </c>
      <c r="H30" s="474">
        <v>1142.681</v>
      </c>
      <c r="I30" s="475"/>
      <c r="J30" s="470"/>
      <c r="K30" s="468">
        <v>174</v>
      </c>
      <c r="L30" s="468">
        <v>26607</v>
      </c>
      <c r="M30" s="468"/>
    </row>
    <row r="31" spans="1:13">
      <c r="A31" s="32">
        <v>24</v>
      </c>
      <c r="B31" s="462" t="s">
        <v>944</v>
      </c>
      <c r="C31" s="462" t="s">
        <v>925</v>
      </c>
      <c r="D31" s="462" t="s">
        <v>926</v>
      </c>
      <c r="E31" s="472" t="s">
        <v>99</v>
      </c>
      <c r="F31" s="472" t="s">
        <v>915</v>
      </c>
      <c r="G31" s="473">
        <v>6</v>
      </c>
      <c r="H31" s="474">
        <v>6408.6589999999997</v>
      </c>
      <c r="I31" s="475"/>
      <c r="J31" s="467"/>
      <c r="K31" s="468">
        <v>464</v>
      </c>
      <c r="L31" s="468">
        <v>358209</v>
      </c>
      <c r="M31" s="468"/>
    </row>
    <row r="32" spans="1:13">
      <c r="A32" s="32">
        <v>25</v>
      </c>
      <c r="B32" s="462" t="s">
        <v>945</v>
      </c>
      <c r="C32" s="462" t="s">
        <v>925</v>
      </c>
      <c r="D32" s="462" t="s">
        <v>926</v>
      </c>
      <c r="E32" s="472" t="s">
        <v>99</v>
      </c>
      <c r="F32" s="472" t="s">
        <v>915</v>
      </c>
      <c r="G32" s="473">
        <v>5</v>
      </c>
      <c r="H32" s="474">
        <v>1564.4870000000001</v>
      </c>
      <c r="I32" s="475"/>
      <c r="J32" s="467"/>
      <c r="K32" s="468">
        <v>141</v>
      </c>
      <c r="L32" s="468">
        <v>73015</v>
      </c>
      <c r="M32" s="468"/>
    </row>
    <row r="33" spans="1:13">
      <c r="A33" s="73">
        <v>26</v>
      </c>
      <c r="B33" s="462" t="s">
        <v>946</v>
      </c>
      <c r="C33" s="462" t="s">
        <v>925</v>
      </c>
      <c r="D33" s="462" t="s">
        <v>928</v>
      </c>
      <c r="E33" s="472" t="s">
        <v>99</v>
      </c>
      <c r="F33" s="472" t="s">
        <v>915</v>
      </c>
      <c r="G33" s="473">
        <v>2</v>
      </c>
      <c r="H33" s="474">
        <v>1305.529</v>
      </c>
      <c r="I33" s="475"/>
      <c r="J33" s="470"/>
      <c r="K33" s="468">
        <v>64</v>
      </c>
      <c r="L33" s="468">
        <v>74405</v>
      </c>
      <c r="M33" s="468"/>
    </row>
    <row r="34" spans="1:13">
      <c r="A34" s="73">
        <v>27</v>
      </c>
      <c r="B34" s="462" t="s">
        <v>947</v>
      </c>
      <c r="C34" s="462" t="s">
        <v>925</v>
      </c>
      <c r="D34" s="462" t="s">
        <v>926</v>
      </c>
      <c r="E34" s="472" t="s">
        <v>99</v>
      </c>
      <c r="F34" s="472" t="s">
        <v>915</v>
      </c>
      <c r="G34" s="473">
        <v>6</v>
      </c>
      <c r="H34" s="474">
        <v>9019.125</v>
      </c>
      <c r="I34" s="475"/>
      <c r="J34" s="467"/>
      <c r="K34" s="468">
        <v>649</v>
      </c>
      <c r="L34" s="468">
        <v>503330</v>
      </c>
      <c r="M34" s="468"/>
    </row>
    <row r="35" spans="1:13">
      <c r="A35" s="32">
        <v>28</v>
      </c>
      <c r="B35" s="462" t="s">
        <v>948</v>
      </c>
      <c r="C35" s="462" t="s">
        <v>925</v>
      </c>
      <c r="D35" s="462" t="s">
        <v>926</v>
      </c>
      <c r="E35" s="472" t="s">
        <v>99</v>
      </c>
      <c r="F35" s="472" t="s">
        <v>915</v>
      </c>
      <c r="G35" s="473">
        <v>5</v>
      </c>
      <c r="H35" s="474">
        <v>13638.1</v>
      </c>
      <c r="I35" s="475"/>
      <c r="J35" s="467"/>
      <c r="K35" s="468">
        <v>648</v>
      </c>
      <c r="L35" s="468">
        <v>893987</v>
      </c>
      <c r="M35" s="468"/>
    </row>
    <row r="36" spans="1:13">
      <c r="A36" s="32">
        <v>29</v>
      </c>
      <c r="B36" s="462" t="s">
        <v>949</v>
      </c>
      <c r="C36" s="462" t="s">
        <v>925</v>
      </c>
      <c r="D36" s="462" t="s">
        <v>928</v>
      </c>
      <c r="E36" s="472" t="s">
        <v>99</v>
      </c>
      <c r="F36" s="472" t="s">
        <v>915</v>
      </c>
      <c r="G36" s="473">
        <v>2</v>
      </c>
      <c r="H36" s="474">
        <v>1688.751</v>
      </c>
      <c r="I36" s="475"/>
      <c r="J36" s="470"/>
      <c r="K36" s="468">
        <v>86</v>
      </c>
      <c r="L36" s="468">
        <v>97445</v>
      </c>
      <c r="M36" s="468"/>
    </row>
    <row r="37" spans="1:13">
      <c r="A37" s="32">
        <v>30</v>
      </c>
      <c r="B37" s="462" t="s">
        <v>950</v>
      </c>
      <c r="C37" s="462" t="s">
        <v>925</v>
      </c>
      <c r="D37" s="462" t="s">
        <v>926</v>
      </c>
      <c r="E37" s="472" t="s">
        <v>99</v>
      </c>
      <c r="F37" s="472" t="s">
        <v>915</v>
      </c>
      <c r="G37" s="473">
        <v>4</v>
      </c>
      <c r="H37" s="474">
        <v>5172.4350000000004</v>
      </c>
      <c r="I37" s="475"/>
      <c r="J37" s="470"/>
      <c r="K37" s="468">
        <v>714</v>
      </c>
      <c r="L37" s="468">
        <v>149906</v>
      </c>
      <c r="M37" s="468"/>
    </row>
    <row r="38" spans="1:13">
      <c r="A38" s="32">
        <v>31</v>
      </c>
      <c r="B38" s="462" t="s">
        <v>951</v>
      </c>
      <c r="C38" s="462" t="s">
        <v>925</v>
      </c>
      <c r="D38" s="462" t="s">
        <v>926</v>
      </c>
      <c r="E38" s="472" t="s">
        <v>99</v>
      </c>
      <c r="F38" s="472" t="s">
        <v>915</v>
      </c>
      <c r="G38" s="473">
        <v>4</v>
      </c>
      <c r="H38" s="474">
        <v>1933.9290000000001</v>
      </c>
      <c r="I38" s="475"/>
      <c r="J38" s="470"/>
      <c r="K38" s="468">
        <v>181</v>
      </c>
      <c r="L38" s="468">
        <v>88998</v>
      </c>
      <c r="M38" s="468"/>
    </row>
    <row r="39" spans="1:13">
      <c r="A39" s="32">
        <v>32</v>
      </c>
      <c r="B39" s="462" t="s">
        <v>952</v>
      </c>
      <c r="C39" s="462" t="s">
        <v>925</v>
      </c>
      <c r="D39" s="462" t="s">
        <v>926</v>
      </c>
      <c r="E39" s="472" t="s">
        <v>99</v>
      </c>
      <c r="F39" s="472" t="s">
        <v>915</v>
      </c>
      <c r="G39" s="473">
        <v>4</v>
      </c>
      <c r="H39" s="474">
        <v>3445.3009999999999</v>
      </c>
      <c r="I39" s="475"/>
      <c r="J39" s="470"/>
      <c r="K39" s="468">
        <v>520</v>
      </c>
      <c r="L39" s="468">
        <v>80015</v>
      </c>
      <c r="M39" s="468"/>
    </row>
    <row r="40" spans="1:13">
      <c r="A40" s="32">
        <v>33</v>
      </c>
      <c r="B40" s="462" t="s">
        <v>953</v>
      </c>
      <c r="C40" s="462" t="s">
        <v>925</v>
      </c>
      <c r="D40" s="462" t="s">
        <v>926</v>
      </c>
      <c r="E40" s="472" t="s">
        <v>99</v>
      </c>
      <c r="F40" s="472" t="s">
        <v>915</v>
      </c>
      <c r="G40" s="473">
        <v>6</v>
      </c>
      <c r="H40" s="474">
        <v>12083.383</v>
      </c>
      <c r="I40" s="475"/>
      <c r="J40" s="467"/>
      <c r="K40" s="468">
        <v>494</v>
      </c>
      <c r="L40" s="468">
        <v>827817</v>
      </c>
      <c r="M40" s="468"/>
    </row>
    <row r="41" spans="1:13">
      <c r="A41" s="32">
        <v>34</v>
      </c>
      <c r="B41" s="462" t="s">
        <v>954</v>
      </c>
      <c r="C41" s="462" t="s">
        <v>925</v>
      </c>
      <c r="D41" s="462" t="s">
        <v>926</v>
      </c>
      <c r="E41" s="472" t="s">
        <v>99</v>
      </c>
      <c r="F41" s="472" t="s">
        <v>915</v>
      </c>
      <c r="G41" s="473">
        <v>5</v>
      </c>
      <c r="H41" s="474">
        <v>3779.5509999999999</v>
      </c>
      <c r="I41" s="475"/>
      <c r="J41" s="467"/>
      <c r="K41" s="468">
        <v>203</v>
      </c>
      <c r="L41" s="468">
        <v>233062</v>
      </c>
      <c r="M41" s="468"/>
    </row>
    <row r="42" spans="1:13">
      <c r="A42" s="32">
        <v>35</v>
      </c>
      <c r="B42" s="462" t="s">
        <v>955</v>
      </c>
      <c r="C42" s="462" t="s">
        <v>925</v>
      </c>
      <c r="D42" s="462" t="s">
        <v>926</v>
      </c>
      <c r="E42" s="472" t="s">
        <v>99</v>
      </c>
      <c r="F42" s="472" t="s">
        <v>915</v>
      </c>
      <c r="G42" s="473">
        <v>5</v>
      </c>
      <c r="H42" s="474">
        <v>2746.567</v>
      </c>
      <c r="I42" s="475"/>
      <c r="J42" s="470"/>
      <c r="K42" s="468">
        <v>319</v>
      </c>
      <c r="L42" s="468">
        <v>99671</v>
      </c>
      <c r="M42" s="468"/>
    </row>
    <row r="43" spans="1:13">
      <c r="A43" s="73">
        <v>36</v>
      </c>
      <c r="B43" s="462" t="s">
        <v>956</v>
      </c>
      <c r="C43" s="462" t="s">
        <v>925</v>
      </c>
      <c r="D43" s="462" t="s">
        <v>926</v>
      </c>
      <c r="E43" s="472" t="s">
        <v>99</v>
      </c>
      <c r="F43" s="472" t="s">
        <v>915</v>
      </c>
      <c r="G43" s="473">
        <v>4</v>
      </c>
      <c r="H43" s="474">
        <v>19564.631000000001</v>
      </c>
      <c r="I43" s="475"/>
      <c r="J43" s="467"/>
      <c r="K43" s="468">
        <v>749</v>
      </c>
      <c r="L43" s="468">
        <v>1390406</v>
      </c>
      <c r="M43" s="468"/>
    </row>
    <row r="44" spans="1:13">
      <c r="A44" s="73">
        <v>37</v>
      </c>
      <c r="B44" s="462" t="s">
        <v>957</v>
      </c>
      <c r="C44" s="462" t="s">
        <v>925</v>
      </c>
      <c r="D44" s="462" t="s">
        <v>926</v>
      </c>
      <c r="E44" s="472" t="s">
        <v>99</v>
      </c>
      <c r="F44" s="472" t="s">
        <v>915</v>
      </c>
      <c r="G44" s="473">
        <v>5</v>
      </c>
      <c r="H44" s="474">
        <v>1424.175</v>
      </c>
      <c r="I44" s="475"/>
      <c r="J44" s="467"/>
      <c r="K44" s="468">
        <v>115</v>
      </c>
      <c r="L44" s="468">
        <v>73803</v>
      </c>
      <c r="M44" s="468"/>
    </row>
    <row r="45" spans="1:13">
      <c r="A45" s="32">
        <v>38</v>
      </c>
      <c r="B45" s="462" t="s">
        <v>958</v>
      </c>
      <c r="C45" s="462" t="s">
        <v>925</v>
      </c>
      <c r="D45" s="462" t="s">
        <v>926</v>
      </c>
      <c r="E45" s="472" t="s">
        <v>99</v>
      </c>
      <c r="F45" s="472" t="s">
        <v>915</v>
      </c>
      <c r="G45" s="473">
        <v>5</v>
      </c>
      <c r="H45" s="474">
        <v>2593.2710000000002</v>
      </c>
      <c r="I45" s="475"/>
      <c r="J45" s="470"/>
      <c r="K45" s="468">
        <v>372</v>
      </c>
      <c r="L45" s="468">
        <v>69747</v>
      </c>
      <c r="M45" s="468"/>
    </row>
    <row r="46" spans="1:13">
      <c r="A46" s="32">
        <v>39</v>
      </c>
      <c r="B46" s="462" t="s">
        <v>959</v>
      </c>
      <c r="C46" s="462" t="s">
        <v>925</v>
      </c>
      <c r="D46" s="462" t="s">
        <v>926</v>
      </c>
      <c r="E46" s="472" t="s">
        <v>99</v>
      </c>
      <c r="F46" s="472" t="s">
        <v>915</v>
      </c>
      <c r="G46" s="473">
        <v>4</v>
      </c>
      <c r="H46" s="474">
        <v>15834.892</v>
      </c>
      <c r="I46" s="475"/>
      <c r="J46" s="470"/>
      <c r="K46" s="468">
        <v>1442</v>
      </c>
      <c r="L46" s="468">
        <v>666498</v>
      </c>
      <c r="M46" s="468"/>
    </row>
    <row r="47" spans="1:13">
      <c r="A47" s="32">
        <v>40</v>
      </c>
      <c r="B47" s="462" t="s">
        <v>960</v>
      </c>
      <c r="C47" s="462" t="s">
        <v>925</v>
      </c>
      <c r="D47" s="462" t="s">
        <v>926</v>
      </c>
      <c r="E47" s="472" t="s">
        <v>99</v>
      </c>
      <c r="F47" s="472" t="s">
        <v>915</v>
      </c>
      <c r="G47" s="473">
        <v>6</v>
      </c>
      <c r="H47" s="474">
        <v>6413.7179999999998</v>
      </c>
      <c r="I47" s="475"/>
      <c r="J47" s="470"/>
      <c r="K47" s="468">
        <v>398</v>
      </c>
      <c r="L47" s="468">
        <v>386425</v>
      </c>
      <c r="M47" s="468"/>
    </row>
    <row r="48" spans="1:13">
      <c r="A48" s="32">
        <v>41</v>
      </c>
      <c r="B48" s="476" t="s">
        <v>961</v>
      </c>
      <c r="C48" s="476" t="s">
        <v>925</v>
      </c>
      <c r="D48" s="476" t="s">
        <v>926</v>
      </c>
      <c r="E48" s="477" t="s">
        <v>99</v>
      </c>
      <c r="F48" s="477" t="s">
        <v>915</v>
      </c>
      <c r="G48" s="478">
        <v>6</v>
      </c>
      <c r="H48" s="479">
        <v>17270.237000000001</v>
      </c>
      <c r="I48" s="480"/>
      <c r="J48" s="470"/>
      <c r="K48" s="481">
        <v>690</v>
      </c>
      <c r="L48" s="481">
        <v>1198773</v>
      </c>
      <c r="M48" s="468"/>
    </row>
    <row r="49" spans="1:13">
      <c r="A49" s="32">
        <v>42</v>
      </c>
      <c r="B49" s="476" t="s">
        <v>962</v>
      </c>
      <c r="C49" s="476" t="s">
        <v>925</v>
      </c>
      <c r="D49" s="476" t="s">
        <v>926</v>
      </c>
      <c r="E49" s="477" t="s">
        <v>99</v>
      </c>
      <c r="F49" s="477" t="s">
        <v>915</v>
      </c>
      <c r="G49" s="478">
        <v>5</v>
      </c>
      <c r="H49" s="479">
        <v>5450.2219999999998</v>
      </c>
      <c r="I49" s="480"/>
      <c r="J49" s="467"/>
      <c r="K49" s="481">
        <v>300</v>
      </c>
      <c r="L49" s="481">
        <v>338930</v>
      </c>
      <c r="M49" s="468"/>
    </row>
    <row r="50" spans="1:13">
      <c r="A50" s="32">
        <v>43</v>
      </c>
      <c r="B50" s="476" t="s">
        <v>963</v>
      </c>
      <c r="C50" s="476" t="s">
        <v>925</v>
      </c>
      <c r="D50" s="476" t="s">
        <v>926</v>
      </c>
      <c r="E50" s="477" t="s">
        <v>99</v>
      </c>
      <c r="F50" s="477" t="s">
        <v>915</v>
      </c>
      <c r="G50" s="478">
        <v>5</v>
      </c>
      <c r="H50" s="479">
        <v>1537.4570000000001</v>
      </c>
      <c r="I50" s="480"/>
      <c r="J50" s="467"/>
      <c r="K50" s="481">
        <v>128</v>
      </c>
      <c r="L50" s="481">
        <v>76310</v>
      </c>
      <c r="M50" s="468"/>
    </row>
    <row r="51" spans="1:13">
      <c r="A51" s="32">
        <v>44</v>
      </c>
      <c r="B51" s="476" t="s">
        <v>964</v>
      </c>
      <c r="C51" s="476" t="s">
        <v>925</v>
      </c>
      <c r="D51" s="476" t="s">
        <v>926</v>
      </c>
      <c r="E51" s="477" t="s">
        <v>99</v>
      </c>
      <c r="F51" s="477" t="s">
        <v>915</v>
      </c>
      <c r="G51" s="478">
        <v>5</v>
      </c>
      <c r="H51" s="479">
        <v>4504.46</v>
      </c>
      <c r="I51" s="480"/>
      <c r="J51" s="470"/>
      <c r="K51" s="481">
        <v>273</v>
      </c>
      <c r="L51" s="481">
        <v>274198</v>
      </c>
      <c r="M51" s="468"/>
    </row>
    <row r="52" spans="1:13">
      <c r="A52" s="32">
        <v>45</v>
      </c>
      <c r="B52" s="476" t="s">
        <v>965</v>
      </c>
      <c r="C52" s="476" t="s">
        <v>925</v>
      </c>
      <c r="D52" s="476" t="s">
        <v>928</v>
      </c>
      <c r="E52" s="477" t="s">
        <v>99</v>
      </c>
      <c r="F52" s="477" t="s">
        <v>915</v>
      </c>
      <c r="G52" s="478">
        <v>2</v>
      </c>
      <c r="H52" s="479">
        <v>1072.348</v>
      </c>
      <c r="I52" s="480"/>
      <c r="J52" s="467"/>
      <c r="K52" s="481">
        <v>50</v>
      </c>
      <c r="L52" s="481">
        <v>64329</v>
      </c>
      <c r="M52" s="468"/>
    </row>
    <row r="53" spans="1:13">
      <c r="A53" s="73">
        <v>46</v>
      </c>
      <c r="B53" s="476" t="s">
        <v>966</v>
      </c>
      <c r="C53" s="476" t="s">
        <v>925</v>
      </c>
      <c r="D53" s="476" t="s">
        <v>926</v>
      </c>
      <c r="E53" s="477" t="s">
        <v>99</v>
      </c>
      <c r="F53" s="477" t="s">
        <v>915</v>
      </c>
      <c r="G53" s="478">
        <v>5</v>
      </c>
      <c r="H53" s="479">
        <v>3794.5459999999998</v>
      </c>
      <c r="I53" s="480"/>
      <c r="J53" s="467"/>
      <c r="K53" s="481">
        <v>203</v>
      </c>
      <c r="L53" s="481">
        <v>243055</v>
      </c>
      <c r="M53" s="468"/>
    </row>
    <row r="54" spans="1:13">
      <c r="A54" s="73">
        <v>47</v>
      </c>
      <c r="B54" s="476" t="s">
        <v>967</v>
      </c>
      <c r="C54" s="476" t="s">
        <v>925</v>
      </c>
      <c r="D54" s="476" t="s">
        <v>926</v>
      </c>
      <c r="E54" s="477" t="s">
        <v>99</v>
      </c>
      <c r="F54" s="477" t="s">
        <v>915</v>
      </c>
      <c r="G54" s="478">
        <v>4</v>
      </c>
      <c r="H54" s="479">
        <v>2727.5650000000001</v>
      </c>
      <c r="I54" s="480"/>
      <c r="J54" s="470"/>
      <c r="K54" s="481">
        <v>129</v>
      </c>
      <c r="L54" s="481">
        <v>180193</v>
      </c>
      <c r="M54" s="468"/>
    </row>
    <row r="55" spans="1:13">
      <c r="A55" s="32">
        <v>48</v>
      </c>
      <c r="B55" s="476" t="s">
        <v>968</v>
      </c>
      <c r="C55" s="476" t="s">
        <v>925</v>
      </c>
      <c r="D55" s="476" t="s">
        <v>926</v>
      </c>
      <c r="E55" s="477" t="s">
        <v>99</v>
      </c>
      <c r="F55" s="477" t="s">
        <v>915</v>
      </c>
      <c r="G55" s="478">
        <v>6</v>
      </c>
      <c r="H55" s="479">
        <v>7612.0540000000001</v>
      </c>
      <c r="I55" s="480"/>
      <c r="J55" s="470"/>
      <c r="K55" s="481">
        <v>295</v>
      </c>
      <c r="L55" s="481">
        <v>544462</v>
      </c>
      <c r="M55" s="468"/>
    </row>
    <row r="56" spans="1:13">
      <c r="A56" s="32">
        <v>49</v>
      </c>
      <c r="B56" s="476" t="s">
        <v>969</v>
      </c>
      <c r="C56" s="476" t="s">
        <v>925</v>
      </c>
      <c r="D56" s="476" t="s">
        <v>926</v>
      </c>
      <c r="E56" s="477" t="s">
        <v>99</v>
      </c>
      <c r="F56" s="477" t="s">
        <v>915</v>
      </c>
      <c r="G56" s="478">
        <v>4</v>
      </c>
      <c r="H56" s="479">
        <v>2035.38</v>
      </c>
      <c r="I56" s="480"/>
      <c r="J56" s="470"/>
      <c r="K56" s="481">
        <v>277</v>
      </c>
      <c r="L56" s="481">
        <v>57826</v>
      </c>
      <c r="M56" s="468"/>
    </row>
    <row r="57" spans="1:13">
      <c r="A57" s="32">
        <v>50</v>
      </c>
      <c r="B57" s="476" t="s">
        <v>970</v>
      </c>
      <c r="C57" s="476" t="s">
        <v>925</v>
      </c>
      <c r="D57" s="476" t="s">
        <v>926</v>
      </c>
      <c r="E57" s="477" t="s">
        <v>99</v>
      </c>
      <c r="F57" s="477" t="s">
        <v>915</v>
      </c>
      <c r="G57" s="478">
        <v>6</v>
      </c>
      <c r="H57" s="479">
        <v>15372.45</v>
      </c>
      <c r="I57" s="480"/>
      <c r="J57" s="470"/>
      <c r="K57" s="481">
        <v>590</v>
      </c>
      <c r="L57" s="481">
        <v>1083863</v>
      </c>
      <c r="M57" s="468"/>
    </row>
    <row r="58" spans="1:13">
      <c r="A58" s="32">
        <v>51</v>
      </c>
      <c r="B58" s="476" t="s">
        <v>971</v>
      </c>
      <c r="C58" s="476" t="s">
        <v>925</v>
      </c>
      <c r="D58" s="476" t="s">
        <v>928</v>
      </c>
      <c r="E58" s="477" t="s">
        <v>99</v>
      </c>
      <c r="F58" s="477" t="s">
        <v>915</v>
      </c>
      <c r="G58" s="478">
        <v>3</v>
      </c>
      <c r="H58" s="479">
        <v>866.59299999999996</v>
      </c>
      <c r="I58" s="480"/>
      <c r="J58" s="467"/>
      <c r="K58" s="481">
        <v>25</v>
      </c>
      <c r="L58" s="481">
        <v>60117</v>
      </c>
      <c r="M58" s="468"/>
    </row>
    <row r="59" spans="1:13">
      <c r="A59" s="32">
        <v>52</v>
      </c>
      <c r="B59" s="476" t="s">
        <v>972</v>
      </c>
      <c r="C59" s="476" t="s">
        <v>925</v>
      </c>
      <c r="D59" s="476" t="s">
        <v>926</v>
      </c>
      <c r="E59" s="477" t="s">
        <v>99</v>
      </c>
      <c r="F59" s="477" t="s">
        <v>915</v>
      </c>
      <c r="G59" s="478">
        <v>4</v>
      </c>
      <c r="H59" s="479">
        <v>4527.9809999999998</v>
      </c>
      <c r="I59" s="480"/>
      <c r="J59" s="467"/>
      <c r="K59" s="481">
        <v>540</v>
      </c>
      <c r="L59" s="481">
        <v>169520</v>
      </c>
      <c r="M59" s="468"/>
    </row>
    <row r="60" spans="1:13">
      <c r="A60" s="32">
        <v>53</v>
      </c>
      <c r="B60" s="476" t="s">
        <v>973</v>
      </c>
      <c r="C60" s="476" t="s">
        <v>925</v>
      </c>
      <c r="D60" s="476" t="s">
        <v>928</v>
      </c>
      <c r="E60" s="477" t="s">
        <v>99</v>
      </c>
      <c r="F60" s="477" t="s">
        <v>915</v>
      </c>
      <c r="G60" s="478">
        <v>2</v>
      </c>
      <c r="H60" s="479">
        <v>1641.05</v>
      </c>
      <c r="I60" s="480"/>
      <c r="J60" s="470"/>
      <c r="K60" s="481">
        <v>57</v>
      </c>
      <c r="L60" s="481">
        <v>106800</v>
      </c>
      <c r="M60" s="468"/>
    </row>
    <row r="61" spans="1:13">
      <c r="A61" s="32">
        <v>54</v>
      </c>
      <c r="B61" s="476" t="s">
        <v>974</v>
      </c>
      <c r="C61" s="476" t="s">
        <v>975</v>
      </c>
      <c r="D61" s="476" t="s">
        <v>917</v>
      </c>
      <c r="E61" s="477" t="s">
        <v>99</v>
      </c>
      <c r="F61" s="477" t="s">
        <v>915</v>
      </c>
      <c r="G61" s="478">
        <v>1</v>
      </c>
      <c r="H61" s="479">
        <v>62163.735999999997</v>
      </c>
      <c r="I61" s="480"/>
      <c r="J61" s="467"/>
      <c r="K61" s="481">
        <v>1350</v>
      </c>
      <c r="L61" s="481">
        <v>5720000</v>
      </c>
      <c r="M61" s="468"/>
    </row>
    <row r="62" spans="1:13">
      <c r="A62" s="32">
        <v>55</v>
      </c>
      <c r="B62" s="476" t="s">
        <v>976</v>
      </c>
      <c r="C62" s="476" t="s">
        <v>975</v>
      </c>
      <c r="D62" s="476" t="s">
        <v>977</v>
      </c>
      <c r="E62" s="477" t="s">
        <v>99</v>
      </c>
      <c r="F62" s="477" t="s">
        <v>915</v>
      </c>
      <c r="G62" s="478">
        <v>0</v>
      </c>
      <c r="H62" s="479">
        <v>0</v>
      </c>
      <c r="I62" s="480"/>
      <c r="J62" s="467"/>
      <c r="K62" s="481">
        <v>3035</v>
      </c>
      <c r="L62" s="481">
        <v>8738566</v>
      </c>
      <c r="M62" s="468"/>
    </row>
    <row r="63" spans="1:13">
      <c r="A63" s="73">
        <v>56</v>
      </c>
      <c r="B63" s="476" t="s">
        <v>978</v>
      </c>
      <c r="C63" s="476" t="s">
        <v>979</v>
      </c>
      <c r="D63" s="476" t="s">
        <v>980</v>
      </c>
      <c r="E63" s="477" t="s">
        <v>127</v>
      </c>
      <c r="F63" s="477" t="s">
        <v>915</v>
      </c>
      <c r="G63" s="478">
        <v>2</v>
      </c>
      <c r="H63" s="479">
        <v>35749.353999999999</v>
      </c>
      <c r="I63" s="480">
        <v>35749.353999999999</v>
      </c>
      <c r="J63" s="470">
        <f t="shared" ref="J63:J71" si="1">H63/I63</f>
        <v>1</v>
      </c>
      <c r="K63" s="481">
        <v>760</v>
      </c>
      <c r="L63" s="481">
        <v>2151700</v>
      </c>
      <c r="M63" s="468">
        <v>35749.353999999999</v>
      </c>
    </row>
    <row r="64" spans="1:13">
      <c r="A64" s="73">
        <v>57</v>
      </c>
      <c r="B64" s="476" t="s">
        <v>981</v>
      </c>
      <c r="C64" s="476" t="s">
        <v>979</v>
      </c>
      <c r="D64" s="476" t="s">
        <v>980</v>
      </c>
      <c r="E64" s="477" t="s">
        <v>127</v>
      </c>
      <c r="F64" s="477" t="s">
        <v>915</v>
      </c>
      <c r="G64" s="478">
        <v>1</v>
      </c>
      <c r="H64" s="479">
        <v>17409.327000000001</v>
      </c>
      <c r="I64" s="480">
        <v>17409.327000000001</v>
      </c>
      <c r="J64" s="470">
        <f t="shared" si="1"/>
        <v>1</v>
      </c>
      <c r="K64" s="481">
        <v>295</v>
      </c>
      <c r="L64" s="481">
        <v>1173600</v>
      </c>
      <c r="M64" s="468">
        <v>17409.327000000001</v>
      </c>
    </row>
    <row r="65" spans="1:13">
      <c r="A65" s="32">
        <v>58</v>
      </c>
      <c r="B65" s="476" t="s">
        <v>982</v>
      </c>
      <c r="C65" s="476" t="s">
        <v>979</v>
      </c>
      <c r="D65" s="476" t="s">
        <v>980</v>
      </c>
      <c r="E65" s="477" t="s">
        <v>127</v>
      </c>
      <c r="F65" s="477" t="s">
        <v>915</v>
      </c>
      <c r="G65" s="478">
        <v>1</v>
      </c>
      <c r="H65" s="479">
        <v>12043.557000000001</v>
      </c>
      <c r="I65" s="480">
        <v>12043.557000000001</v>
      </c>
      <c r="J65" s="470">
        <f t="shared" si="1"/>
        <v>1</v>
      </c>
      <c r="K65" s="481">
        <v>200</v>
      </c>
      <c r="L65" s="481">
        <v>754774</v>
      </c>
      <c r="M65" s="468">
        <v>12043.557000000001</v>
      </c>
    </row>
    <row r="66" spans="1:13">
      <c r="A66" s="32">
        <v>59</v>
      </c>
      <c r="B66" s="476" t="s">
        <v>983</v>
      </c>
      <c r="C66" s="476" t="s">
        <v>979</v>
      </c>
      <c r="D66" s="476" t="s">
        <v>984</v>
      </c>
      <c r="E66" s="477" t="s">
        <v>99</v>
      </c>
      <c r="F66" s="477" t="s">
        <v>915</v>
      </c>
      <c r="G66" s="478">
        <v>2</v>
      </c>
      <c r="H66" s="479">
        <v>20682.233</v>
      </c>
      <c r="I66" s="480">
        <v>23589.387999999999</v>
      </c>
      <c r="J66" s="470">
        <f t="shared" si="1"/>
        <v>0.87676004990040446</v>
      </c>
      <c r="K66" s="481">
        <v>298</v>
      </c>
      <c r="L66" s="481">
        <v>1648100</v>
      </c>
      <c r="M66" s="468">
        <v>20682.233</v>
      </c>
    </row>
    <row r="67" spans="1:13">
      <c r="A67" s="32">
        <v>60</v>
      </c>
      <c r="B67" s="476" t="s">
        <v>985</v>
      </c>
      <c r="C67" s="476" t="s">
        <v>979</v>
      </c>
      <c r="D67" s="476" t="s">
        <v>984</v>
      </c>
      <c r="E67" s="477" t="s">
        <v>99</v>
      </c>
      <c r="F67" s="477" t="s">
        <v>915</v>
      </c>
      <c r="G67" s="478">
        <v>2</v>
      </c>
      <c r="H67" s="479">
        <v>2192.2750000000001</v>
      </c>
      <c r="I67" s="480">
        <v>2774.3029999999999</v>
      </c>
      <c r="J67" s="467">
        <f t="shared" si="1"/>
        <v>0.79020748634882354</v>
      </c>
      <c r="K67" s="481">
        <v>52</v>
      </c>
      <c r="L67" s="481">
        <v>164200</v>
      </c>
      <c r="M67" s="468">
        <v>2192.2750000000001</v>
      </c>
    </row>
    <row r="68" spans="1:13">
      <c r="A68" s="32">
        <v>61</v>
      </c>
      <c r="B68" s="476" t="s">
        <v>986</v>
      </c>
      <c r="C68" s="476" t="s">
        <v>979</v>
      </c>
      <c r="D68" s="476" t="s">
        <v>980</v>
      </c>
      <c r="E68" s="477" t="s">
        <v>127</v>
      </c>
      <c r="F68" s="477" t="s">
        <v>915</v>
      </c>
      <c r="G68" s="478">
        <v>1</v>
      </c>
      <c r="H68" s="479">
        <v>67612.962</v>
      </c>
      <c r="I68" s="480">
        <v>67612.962</v>
      </c>
      <c r="J68" s="467">
        <f t="shared" si="1"/>
        <v>1</v>
      </c>
      <c r="K68" s="481">
        <v>1060</v>
      </c>
      <c r="L68" s="481">
        <v>4661600</v>
      </c>
      <c r="M68" s="468">
        <v>67612.962</v>
      </c>
    </row>
    <row r="69" spans="1:13">
      <c r="A69" s="32">
        <v>62</v>
      </c>
      <c r="B69" s="476" t="s">
        <v>987</v>
      </c>
      <c r="C69" s="476" t="s">
        <v>979</v>
      </c>
      <c r="D69" s="476" t="s">
        <v>980</v>
      </c>
      <c r="E69" s="477" t="s">
        <v>127</v>
      </c>
      <c r="F69" s="477" t="s">
        <v>915</v>
      </c>
      <c r="G69" s="478">
        <v>1</v>
      </c>
      <c r="H69" s="479">
        <v>37855.254000000001</v>
      </c>
      <c r="I69" s="480">
        <v>37855.254000000001</v>
      </c>
      <c r="J69" s="470">
        <f t="shared" si="1"/>
        <v>1</v>
      </c>
      <c r="K69" s="481">
        <v>570</v>
      </c>
      <c r="L69" s="481">
        <v>2466000</v>
      </c>
      <c r="M69" s="468">
        <v>37855.254000000001</v>
      </c>
    </row>
    <row r="70" spans="1:13">
      <c r="A70" s="32">
        <v>63</v>
      </c>
      <c r="B70" s="476" t="s">
        <v>988</v>
      </c>
      <c r="C70" s="476" t="s">
        <v>979</v>
      </c>
      <c r="D70" s="476" t="s">
        <v>984</v>
      </c>
      <c r="E70" s="477" t="s">
        <v>99</v>
      </c>
      <c r="F70" s="477" t="s">
        <v>915</v>
      </c>
      <c r="G70" s="478">
        <v>2</v>
      </c>
      <c r="H70" s="479">
        <v>21143.144</v>
      </c>
      <c r="I70" s="480">
        <v>24666.394</v>
      </c>
      <c r="J70" s="467">
        <f t="shared" si="1"/>
        <v>0.85716396162325148</v>
      </c>
      <c r="K70" s="481">
        <v>337</v>
      </c>
      <c r="L70" s="481">
        <v>1668700</v>
      </c>
      <c r="M70" s="468">
        <v>21143.144</v>
      </c>
    </row>
    <row r="71" spans="1:13">
      <c r="A71" s="32">
        <v>64</v>
      </c>
      <c r="B71" s="476" t="s">
        <v>989</v>
      </c>
      <c r="C71" s="476" t="s">
        <v>979</v>
      </c>
      <c r="D71" s="476" t="s">
        <v>980</v>
      </c>
      <c r="E71" s="477" t="s">
        <v>127</v>
      </c>
      <c r="F71" s="477" t="s">
        <v>915</v>
      </c>
      <c r="G71" s="478">
        <v>1</v>
      </c>
      <c r="H71" s="479">
        <v>14302.674000000001</v>
      </c>
      <c r="I71" s="480">
        <v>14302.674000000001</v>
      </c>
      <c r="J71" s="467">
        <f t="shared" si="1"/>
        <v>1</v>
      </c>
      <c r="K71" s="481">
        <v>243</v>
      </c>
      <c r="L71" s="481">
        <v>907200</v>
      </c>
      <c r="M71" s="468">
        <v>14302.674000000001</v>
      </c>
    </row>
    <row r="72" spans="1:13">
      <c r="A72" s="32">
        <v>65</v>
      </c>
      <c r="B72" s="476" t="s">
        <v>990</v>
      </c>
      <c r="C72" s="476" t="s">
        <v>705</v>
      </c>
      <c r="D72" s="476" t="s">
        <v>928</v>
      </c>
      <c r="E72" s="477" t="s">
        <v>99</v>
      </c>
      <c r="F72" s="477" t="s">
        <v>915</v>
      </c>
      <c r="G72" s="478">
        <v>5</v>
      </c>
      <c r="H72" s="479">
        <v>119067.71799999999</v>
      </c>
      <c r="I72" s="480"/>
      <c r="J72" s="470"/>
      <c r="K72" s="481">
        <v>4274</v>
      </c>
      <c r="L72" s="481">
        <v>9152609</v>
      </c>
      <c r="M72" s="468"/>
    </row>
    <row r="73" spans="1:13">
      <c r="A73" s="73">
        <v>66</v>
      </c>
      <c r="B73" s="476" t="s">
        <v>991</v>
      </c>
      <c r="C73" s="476" t="s">
        <v>705</v>
      </c>
      <c r="D73" s="476" t="s">
        <v>926</v>
      </c>
      <c r="E73" s="477" t="s">
        <v>99</v>
      </c>
      <c r="F73" s="477" t="s">
        <v>915</v>
      </c>
      <c r="G73" s="478">
        <v>5</v>
      </c>
      <c r="H73" s="479">
        <v>122777.58900000001</v>
      </c>
      <c r="I73" s="480"/>
      <c r="J73" s="470"/>
      <c r="K73" s="481">
        <v>4958</v>
      </c>
      <c r="L73" s="481">
        <v>9465549</v>
      </c>
      <c r="M73" s="468"/>
    </row>
    <row r="74" spans="1:13">
      <c r="A74" s="73">
        <v>67</v>
      </c>
      <c r="B74" s="476" t="s">
        <v>992</v>
      </c>
      <c r="C74" s="476" t="s">
        <v>705</v>
      </c>
      <c r="D74" s="476" t="s">
        <v>928</v>
      </c>
      <c r="E74" s="477" t="s">
        <v>99</v>
      </c>
      <c r="F74" s="477" t="s">
        <v>915</v>
      </c>
      <c r="G74" s="478">
        <v>5</v>
      </c>
      <c r="H74" s="479">
        <v>120254.281</v>
      </c>
      <c r="I74" s="480"/>
      <c r="J74" s="470"/>
      <c r="K74" s="481">
        <v>4584</v>
      </c>
      <c r="L74" s="481">
        <v>9079099</v>
      </c>
      <c r="M74" s="468"/>
    </row>
    <row r="75" spans="1:13">
      <c r="A75" s="32">
        <v>68</v>
      </c>
      <c r="B75" s="476" t="s">
        <v>993</v>
      </c>
      <c r="C75" s="476" t="s">
        <v>705</v>
      </c>
      <c r="D75" s="476" t="s">
        <v>926</v>
      </c>
      <c r="E75" s="477" t="s">
        <v>99</v>
      </c>
      <c r="F75" s="477" t="s">
        <v>915</v>
      </c>
      <c r="G75" s="478">
        <v>5</v>
      </c>
      <c r="H75" s="479">
        <v>119374.175</v>
      </c>
      <c r="I75" s="480"/>
      <c r="J75" s="470"/>
      <c r="K75" s="481">
        <v>5393</v>
      </c>
      <c r="L75" s="481">
        <v>9267532</v>
      </c>
      <c r="M75" s="468"/>
    </row>
    <row r="76" spans="1:13">
      <c r="A76" s="32">
        <v>69</v>
      </c>
      <c r="B76" s="476" t="s">
        <v>994</v>
      </c>
      <c r="C76" s="476" t="s">
        <v>705</v>
      </c>
      <c r="D76" s="476" t="s">
        <v>926</v>
      </c>
      <c r="E76" s="477" t="s">
        <v>99</v>
      </c>
      <c r="F76" s="477" t="s">
        <v>915</v>
      </c>
      <c r="G76" s="478">
        <v>5</v>
      </c>
      <c r="H76" s="479">
        <v>110099.094</v>
      </c>
      <c r="I76" s="480"/>
      <c r="J76" s="467"/>
      <c r="K76" s="481">
        <v>5195</v>
      </c>
      <c r="L76" s="481">
        <v>8435695</v>
      </c>
      <c r="M76" s="468"/>
    </row>
    <row r="77" spans="1:13">
      <c r="A77" s="32">
        <v>70</v>
      </c>
      <c r="B77" s="476" t="s">
        <v>995</v>
      </c>
      <c r="C77" s="476" t="s">
        <v>705</v>
      </c>
      <c r="D77" s="476" t="s">
        <v>926</v>
      </c>
      <c r="E77" s="476" t="s">
        <v>99</v>
      </c>
      <c r="F77" s="476" t="s">
        <v>915</v>
      </c>
      <c r="G77" s="478">
        <v>5</v>
      </c>
      <c r="H77" s="482">
        <v>105024.374</v>
      </c>
      <c r="I77" s="483"/>
      <c r="J77" s="467"/>
      <c r="K77" s="481">
        <v>4860</v>
      </c>
      <c r="L77" s="481">
        <v>8055259</v>
      </c>
      <c r="M77" s="468"/>
    </row>
    <row r="78" spans="1:13">
      <c r="A78" s="32">
        <v>71</v>
      </c>
      <c r="B78" s="476" t="s">
        <v>996</v>
      </c>
      <c r="C78" s="476" t="s">
        <v>705</v>
      </c>
      <c r="D78" s="476" t="s">
        <v>928</v>
      </c>
      <c r="E78" s="476" t="s">
        <v>99</v>
      </c>
      <c r="F78" s="476" t="s">
        <v>915</v>
      </c>
      <c r="G78" s="478">
        <v>5</v>
      </c>
      <c r="H78" s="482">
        <v>116520.3</v>
      </c>
      <c r="I78" s="483"/>
      <c r="J78" s="470"/>
      <c r="K78" s="481">
        <v>4955</v>
      </c>
      <c r="L78" s="481">
        <v>8612732</v>
      </c>
      <c r="M78" s="468"/>
    </row>
    <row r="79" spans="1:13" s="39" customFormat="1">
      <c r="G79" s="34"/>
      <c r="H79" s="484"/>
      <c r="I79" s="484"/>
      <c r="J79" s="485"/>
      <c r="K79" s="42"/>
      <c r="L79" s="42"/>
    </row>
    <row r="80" spans="1:13" s="39" customFormat="1">
      <c r="G80" s="34"/>
      <c r="H80" s="484"/>
      <c r="I80" s="484"/>
      <c r="J80" s="485"/>
      <c r="K80" s="42"/>
      <c r="L80" s="42"/>
    </row>
    <row r="81" spans="1:12" s="39" customFormat="1">
      <c r="G81" s="34"/>
      <c r="H81" s="484"/>
      <c r="I81" s="484"/>
      <c r="J81" s="486"/>
      <c r="K81" s="42"/>
      <c r="L81" s="42"/>
    </row>
    <row r="82" spans="1:12" s="39" customFormat="1">
      <c r="G82" s="34"/>
      <c r="H82" s="484"/>
      <c r="I82" s="484"/>
      <c r="J82" s="486"/>
      <c r="K82" s="42"/>
      <c r="L82" s="42"/>
    </row>
    <row r="83" spans="1:12" s="39" customFormat="1">
      <c r="A83" s="34"/>
      <c r="G83" s="34"/>
      <c r="H83" s="484"/>
      <c r="I83" s="484"/>
      <c r="J83" s="486"/>
      <c r="K83" s="42"/>
      <c r="L83" s="42"/>
    </row>
    <row r="84" spans="1:12" s="39" customFormat="1">
      <c r="A84" s="34"/>
      <c r="G84" s="34"/>
      <c r="H84" s="484"/>
      <c r="I84" s="484"/>
      <c r="J84" s="486"/>
      <c r="K84" s="42"/>
      <c r="L84" s="42"/>
    </row>
    <row r="85" spans="1:12" s="39" customFormat="1">
      <c r="G85" s="34"/>
      <c r="H85" s="484"/>
      <c r="I85" s="484"/>
      <c r="J85" s="485"/>
      <c r="K85" s="42"/>
      <c r="L85" s="42"/>
    </row>
    <row r="86" spans="1:12" s="39" customFormat="1">
      <c r="G86" s="34"/>
      <c r="H86" s="484"/>
      <c r="I86" s="484"/>
      <c r="J86" s="485"/>
      <c r="K86" s="42"/>
      <c r="L86" s="42"/>
    </row>
    <row r="87" spans="1:12" s="39" customFormat="1">
      <c r="G87" s="34"/>
      <c r="H87" s="484"/>
      <c r="I87" s="484"/>
      <c r="J87" s="486"/>
      <c r="K87" s="42"/>
      <c r="L87" s="42"/>
    </row>
    <row r="88" spans="1:12" s="39" customFormat="1">
      <c r="G88" s="34"/>
      <c r="H88" s="484"/>
      <c r="I88" s="484"/>
      <c r="J88" s="485"/>
      <c r="K88" s="42"/>
      <c r="L88" s="42"/>
    </row>
    <row r="89" spans="1:12" s="39" customFormat="1">
      <c r="G89" s="34"/>
      <c r="H89" s="484"/>
      <c r="I89" s="484"/>
      <c r="J89" s="485"/>
      <c r="K89" s="42"/>
      <c r="L89" s="42"/>
    </row>
    <row r="90" spans="1:12" s="39" customFormat="1">
      <c r="G90" s="34"/>
      <c r="H90" s="484"/>
      <c r="I90" s="484"/>
      <c r="J90" s="486"/>
      <c r="K90" s="42"/>
      <c r="L90" s="42"/>
    </row>
    <row r="91" spans="1:12" s="39" customFormat="1">
      <c r="G91" s="34"/>
      <c r="H91" s="484"/>
      <c r="I91" s="484"/>
      <c r="J91" s="486"/>
      <c r="K91" s="42"/>
      <c r="L91" s="42"/>
    </row>
    <row r="92" spans="1:12" s="39" customFormat="1">
      <c r="G92" s="34"/>
      <c r="H92" s="484"/>
      <c r="I92" s="484"/>
      <c r="J92" s="486"/>
      <c r="K92" s="42"/>
      <c r="L92" s="42"/>
    </row>
    <row r="93" spans="1:12" s="39" customFormat="1">
      <c r="A93" s="34"/>
      <c r="G93" s="34"/>
      <c r="H93" s="484"/>
      <c r="I93" s="484"/>
      <c r="J93" s="486"/>
      <c r="K93" s="42"/>
      <c r="L93" s="42"/>
    </row>
    <row r="94" spans="1:12" s="39" customFormat="1">
      <c r="A94" s="34"/>
      <c r="G94" s="34"/>
      <c r="H94" s="484"/>
      <c r="I94" s="484"/>
      <c r="J94" s="485"/>
      <c r="K94" s="42"/>
      <c r="L94" s="42"/>
    </row>
    <row r="95" spans="1:12" s="39" customFormat="1">
      <c r="G95" s="34"/>
      <c r="H95" s="484"/>
      <c r="I95" s="484"/>
      <c r="J95" s="485"/>
      <c r="K95" s="42"/>
      <c r="L95" s="42"/>
    </row>
    <row r="96" spans="1:12" s="39" customFormat="1">
      <c r="G96" s="34"/>
      <c r="H96" s="484"/>
      <c r="I96" s="484"/>
      <c r="J96" s="486"/>
      <c r="K96" s="42"/>
      <c r="L96" s="42"/>
    </row>
    <row r="97" spans="1:12" s="39" customFormat="1">
      <c r="G97" s="34"/>
      <c r="H97" s="484"/>
      <c r="I97" s="484"/>
      <c r="J97" s="485"/>
      <c r="K97" s="42"/>
      <c r="L97" s="42"/>
    </row>
    <row r="98" spans="1:12" s="39" customFormat="1">
      <c r="G98" s="34"/>
      <c r="H98" s="484"/>
      <c r="I98" s="484"/>
      <c r="J98" s="485"/>
      <c r="K98" s="42"/>
      <c r="L98" s="42"/>
    </row>
    <row r="99" spans="1:12" s="39" customFormat="1">
      <c r="G99" s="34"/>
      <c r="H99" s="484"/>
      <c r="I99" s="484"/>
      <c r="J99" s="486"/>
      <c r="K99" s="42"/>
      <c r="L99" s="42"/>
    </row>
    <row r="100" spans="1:12" s="39" customFormat="1">
      <c r="G100" s="34"/>
      <c r="H100" s="484"/>
      <c r="I100" s="484"/>
      <c r="J100" s="486"/>
      <c r="K100" s="42"/>
      <c r="L100" s="42"/>
    </row>
    <row r="101" spans="1:12" s="39" customFormat="1">
      <c r="G101" s="34"/>
      <c r="H101" s="484"/>
      <c r="I101" s="484"/>
      <c r="J101" s="486"/>
      <c r="K101" s="42"/>
      <c r="L101" s="42"/>
    </row>
    <row r="102" spans="1:12" s="39" customFormat="1">
      <c r="G102" s="34"/>
      <c r="H102" s="484"/>
      <c r="I102" s="484"/>
      <c r="J102" s="486"/>
      <c r="K102" s="42"/>
      <c r="L102" s="42"/>
    </row>
    <row r="103" spans="1:12" s="39" customFormat="1">
      <c r="A103" s="34"/>
      <c r="G103" s="34"/>
      <c r="H103" s="484"/>
      <c r="I103" s="484"/>
      <c r="J103" s="485"/>
      <c r="K103" s="42"/>
      <c r="L103" s="42"/>
    </row>
    <row r="104" spans="1:12" s="39" customFormat="1">
      <c r="A104" s="34"/>
      <c r="G104" s="34"/>
      <c r="H104" s="484"/>
      <c r="I104" s="484"/>
      <c r="J104" s="485"/>
      <c r="K104" s="42"/>
      <c r="L104" s="42"/>
    </row>
    <row r="105" spans="1:12" s="39" customFormat="1">
      <c r="G105" s="34"/>
      <c r="H105" s="484"/>
      <c r="I105" s="484"/>
      <c r="J105" s="486"/>
      <c r="K105" s="42"/>
      <c r="L105" s="42"/>
    </row>
    <row r="106" spans="1:12" s="39" customFormat="1">
      <c r="G106" s="34"/>
      <c r="H106" s="484"/>
      <c r="I106" s="484"/>
      <c r="J106" s="485"/>
      <c r="K106" s="42"/>
      <c r="L106" s="42"/>
    </row>
    <row r="107" spans="1:12" s="39" customFormat="1">
      <c r="G107" s="34"/>
      <c r="H107" s="484"/>
      <c r="I107" s="484"/>
      <c r="J107" s="485"/>
      <c r="K107" s="42"/>
      <c r="L107" s="42"/>
    </row>
    <row r="108" spans="1:12" s="39" customFormat="1">
      <c r="G108" s="34"/>
      <c r="H108" s="484"/>
      <c r="I108" s="484"/>
      <c r="J108" s="486"/>
      <c r="K108" s="42"/>
      <c r="L108" s="42"/>
    </row>
    <row r="109" spans="1:12" s="39" customFormat="1">
      <c r="G109" s="34"/>
      <c r="H109" s="484"/>
      <c r="I109" s="484"/>
      <c r="J109" s="486"/>
      <c r="K109" s="42"/>
      <c r="L109" s="42"/>
    </row>
    <row r="110" spans="1:12" s="39" customFormat="1">
      <c r="G110" s="34"/>
      <c r="H110" s="484"/>
      <c r="I110" s="484"/>
      <c r="J110" s="486"/>
      <c r="K110" s="42"/>
      <c r="L110" s="42"/>
    </row>
    <row r="111" spans="1:12" s="39" customFormat="1">
      <c r="G111" s="34"/>
      <c r="H111" s="484"/>
      <c r="I111" s="484"/>
      <c r="J111" s="486"/>
      <c r="K111" s="42"/>
      <c r="L111" s="42"/>
    </row>
    <row r="112" spans="1:12" s="39" customFormat="1">
      <c r="G112" s="34"/>
      <c r="H112" s="484"/>
      <c r="I112" s="484"/>
      <c r="J112" s="485"/>
      <c r="K112" s="42"/>
      <c r="L112" s="42"/>
    </row>
    <row r="113" spans="1:12" s="39" customFormat="1">
      <c r="A113" s="34"/>
      <c r="G113" s="34"/>
      <c r="H113" s="484"/>
      <c r="I113" s="484"/>
      <c r="J113" s="485"/>
      <c r="K113" s="42"/>
      <c r="L113" s="42"/>
    </row>
    <row r="114" spans="1:12" s="39" customFormat="1">
      <c r="A114" s="34"/>
      <c r="G114" s="34"/>
      <c r="H114" s="484"/>
      <c r="I114" s="484"/>
      <c r="J114" s="486"/>
      <c r="K114" s="42"/>
      <c r="L114" s="42"/>
    </row>
    <row r="115" spans="1:12" s="39" customFormat="1">
      <c r="G115" s="34"/>
      <c r="H115" s="484"/>
      <c r="I115" s="484"/>
      <c r="J115" s="485"/>
      <c r="K115" s="42"/>
      <c r="L115" s="42"/>
    </row>
    <row r="116" spans="1:12" s="39" customFormat="1">
      <c r="G116" s="34"/>
      <c r="H116" s="484"/>
      <c r="I116" s="484"/>
      <c r="J116" s="485"/>
      <c r="K116" s="42"/>
      <c r="L116" s="42"/>
    </row>
    <row r="117" spans="1:12" s="39" customFormat="1">
      <c r="G117" s="34"/>
      <c r="H117" s="484"/>
      <c r="I117" s="484"/>
      <c r="J117" s="486"/>
      <c r="K117" s="42"/>
      <c r="L117" s="42"/>
    </row>
    <row r="118" spans="1:12" s="39" customFormat="1">
      <c r="G118" s="34"/>
      <c r="H118" s="484"/>
      <c r="I118" s="484"/>
      <c r="J118" s="486"/>
      <c r="K118" s="42"/>
      <c r="L118" s="42"/>
    </row>
    <row r="119" spans="1:12" s="39" customFormat="1">
      <c r="G119" s="34"/>
      <c r="H119" s="484"/>
      <c r="I119" s="484"/>
      <c r="J119" s="486"/>
      <c r="K119" s="42"/>
      <c r="L119" s="42"/>
    </row>
    <row r="120" spans="1:12" s="39" customFormat="1">
      <c r="G120" s="34"/>
      <c r="H120" s="484"/>
      <c r="I120" s="484"/>
      <c r="J120" s="486"/>
      <c r="K120" s="42"/>
      <c r="L120" s="42"/>
    </row>
    <row r="121" spans="1:12" s="39" customFormat="1">
      <c r="G121" s="34"/>
      <c r="H121" s="484"/>
      <c r="I121" s="484"/>
      <c r="J121" s="485"/>
      <c r="K121" s="42"/>
      <c r="L121" s="42"/>
    </row>
    <row r="122" spans="1:12" s="39" customFormat="1">
      <c r="G122" s="34"/>
      <c r="H122" s="484"/>
      <c r="I122" s="484"/>
      <c r="J122" s="485"/>
      <c r="K122" s="42"/>
      <c r="L122" s="42"/>
    </row>
    <row r="123" spans="1:12" s="39" customFormat="1">
      <c r="A123" s="34"/>
      <c r="G123" s="34"/>
      <c r="H123" s="484"/>
      <c r="I123" s="484"/>
      <c r="J123" s="486"/>
      <c r="K123" s="42"/>
      <c r="L123" s="42"/>
    </row>
    <row r="124" spans="1:12" s="39" customFormat="1">
      <c r="A124" s="34"/>
      <c r="G124" s="34"/>
      <c r="H124" s="484"/>
      <c r="I124" s="484"/>
      <c r="J124" s="485"/>
      <c r="K124" s="42"/>
      <c r="L124" s="42"/>
    </row>
    <row r="125" spans="1:12" s="39" customFormat="1">
      <c r="G125" s="34"/>
      <c r="H125" s="484"/>
      <c r="I125" s="484"/>
      <c r="J125" s="485"/>
      <c r="K125" s="42"/>
      <c r="L125" s="42"/>
    </row>
    <row r="126" spans="1:12" s="39" customFormat="1">
      <c r="G126" s="34"/>
      <c r="H126" s="484"/>
      <c r="I126" s="484"/>
      <c r="J126" s="486"/>
      <c r="K126" s="42"/>
      <c r="L126" s="42"/>
    </row>
    <row r="127" spans="1:12" s="39" customFormat="1">
      <c r="G127" s="34"/>
      <c r="H127" s="484"/>
      <c r="I127" s="484"/>
      <c r="J127" s="486"/>
      <c r="K127" s="42"/>
      <c r="L127" s="42"/>
    </row>
    <row r="128" spans="1:12" s="39" customFormat="1">
      <c r="G128" s="34"/>
      <c r="H128" s="484"/>
      <c r="I128" s="484"/>
      <c r="J128" s="486"/>
      <c r="K128" s="42"/>
      <c r="L128" s="42"/>
    </row>
    <row r="129" spans="1:12" s="39" customFormat="1">
      <c r="G129" s="34"/>
      <c r="H129" s="484"/>
      <c r="I129" s="484"/>
      <c r="J129" s="486"/>
      <c r="K129" s="42"/>
      <c r="L129" s="42"/>
    </row>
    <row r="130" spans="1:12" s="39" customFormat="1">
      <c r="G130" s="34"/>
      <c r="H130" s="484"/>
      <c r="I130" s="484"/>
      <c r="J130" s="485"/>
      <c r="K130" s="42"/>
      <c r="L130" s="42"/>
    </row>
    <row r="131" spans="1:12" s="39" customFormat="1">
      <c r="G131" s="34"/>
      <c r="H131" s="484"/>
      <c r="I131" s="484"/>
      <c r="J131" s="485"/>
      <c r="K131" s="42"/>
      <c r="L131" s="42"/>
    </row>
    <row r="132" spans="1:12" s="39" customFormat="1">
      <c r="G132" s="34"/>
      <c r="H132" s="484"/>
      <c r="I132" s="484"/>
      <c r="J132" s="486"/>
      <c r="K132" s="42"/>
      <c r="L132" s="42"/>
    </row>
    <row r="133" spans="1:12" s="39" customFormat="1">
      <c r="A133" s="34"/>
      <c r="G133" s="34"/>
      <c r="H133" s="484"/>
      <c r="I133" s="484"/>
      <c r="J133" s="485"/>
      <c r="K133" s="42"/>
      <c r="L133" s="42"/>
    </row>
    <row r="134" spans="1:12" s="39" customFormat="1">
      <c r="A134" s="34"/>
      <c r="G134" s="34"/>
      <c r="H134" s="484"/>
      <c r="I134" s="484"/>
      <c r="J134" s="485"/>
      <c r="K134" s="42"/>
      <c r="L134" s="42"/>
    </row>
    <row r="135" spans="1:12" s="39" customFormat="1">
      <c r="G135" s="34"/>
      <c r="H135" s="484"/>
      <c r="I135" s="484"/>
      <c r="J135" s="486"/>
      <c r="K135" s="42"/>
      <c r="L135" s="42"/>
    </row>
    <row r="136" spans="1:12" s="39" customFormat="1">
      <c r="G136" s="34"/>
      <c r="H136" s="484"/>
      <c r="I136" s="484"/>
      <c r="J136" s="486"/>
      <c r="K136" s="42"/>
      <c r="L136" s="42"/>
    </row>
    <row r="137" spans="1:12" s="39" customFormat="1">
      <c r="G137" s="34"/>
      <c r="H137" s="484"/>
      <c r="I137" s="484"/>
      <c r="J137" s="486"/>
      <c r="K137" s="42"/>
      <c r="L137" s="42"/>
    </row>
    <row r="138" spans="1:12" s="39" customFormat="1">
      <c r="G138" s="34"/>
      <c r="H138" s="484"/>
      <c r="I138" s="484"/>
      <c r="J138" s="486"/>
      <c r="K138" s="42"/>
      <c r="L138" s="42"/>
    </row>
    <row r="139" spans="1:12" s="39" customFormat="1">
      <c r="G139" s="34"/>
      <c r="H139" s="484"/>
      <c r="I139" s="484"/>
      <c r="J139" s="485"/>
      <c r="K139" s="42"/>
      <c r="L139" s="42"/>
    </row>
    <row r="140" spans="1:12" s="39" customFormat="1">
      <c r="G140" s="34"/>
      <c r="H140" s="484"/>
      <c r="I140" s="484"/>
      <c r="J140" s="485"/>
      <c r="K140" s="42"/>
      <c r="L140" s="42"/>
    </row>
    <row r="141" spans="1:12" s="39" customFormat="1">
      <c r="G141" s="34"/>
      <c r="H141" s="484"/>
      <c r="I141" s="484"/>
      <c r="J141" s="486"/>
      <c r="K141" s="42"/>
      <c r="L141" s="42"/>
    </row>
    <row r="142" spans="1:12" s="39" customFormat="1">
      <c r="G142" s="34"/>
      <c r="H142" s="484"/>
      <c r="I142" s="484"/>
      <c r="J142" s="485"/>
      <c r="K142" s="42"/>
      <c r="L142" s="42"/>
    </row>
    <row r="143" spans="1:12" s="39" customFormat="1">
      <c r="A143" s="34"/>
      <c r="G143" s="34"/>
      <c r="H143" s="484"/>
      <c r="I143" s="484"/>
      <c r="J143" s="485"/>
      <c r="K143" s="42"/>
      <c r="L143" s="42"/>
    </row>
    <row r="144" spans="1:12" s="39" customFormat="1">
      <c r="A144" s="34"/>
      <c r="G144" s="34"/>
      <c r="H144" s="484"/>
      <c r="I144" s="484"/>
      <c r="J144" s="486"/>
      <c r="K144" s="42"/>
      <c r="L144" s="42"/>
    </row>
    <row r="145" spans="1:12" s="39" customFormat="1">
      <c r="G145" s="34"/>
      <c r="H145" s="484"/>
      <c r="I145" s="484"/>
      <c r="J145" s="486"/>
      <c r="K145" s="42"/>
      <c r="L145" s="42"/>
    </row>
    <row r="146" spans="1:12" s="39" customFormat="1">
      <c r="G146" s="34"/>
      <c r="H146" s="484"/>
      <c r="I146" s="484"/>
      <c r="J146" s="486"/>
      <c r="K146" s="42"/>
      <c r="L146" s="42"/>
    </row>
    <row r="147" spans="1:12" s="39" customFormat="1">
      <c r="G147" s="34"/>
      <c r="H147" s="484"/>
      <c r="I147" s="484"/>
      <c r="J147" s="486"/>
      <c r="K147" s="42"/>
      <c r="L147" s="42"/>
    </row>
    <row r="148" spans="1:12" s="39" customFormat="1">
      <c r="G148" s="34"/>
      <c r="H148" s="484"/>
      <c r="I148" s="484"/>
      <c r="J148" s="485"/>
      <c r="K148" s="42"/>
      <c r="L148" s="42"/>
    </row>
    <row r="149" spans="1:12" s="39" customFormat="1">
      <c r="G149" s="34"/>
      <c r="H149" s="484"/>
      <c r="I149" s="484"/>
      <c r="J149" s="485"/>
      <c r="K149" s="42"/>
      <c r="L149" s="42"/>
    </row>
    <row r="150" spans="1:12" s="39" customFormat="1">
      <c r="G150" s="34"/>
      <c r="H150" s="484"/>
      <c r="I150" s="484"/>
      <c r="J150" s="486"/>
      <c r="K150" s="42"/>
      <c r="L150" s="42"/>
    </row>
    <row r="151" spans="1:12" s="39" customFormat="1">
      <c r="G151" s="34"/>
      <c r="H151" s="484"/>
      <c r="I151" s="484"/>
      <c r="J151" s="485"/>
      <c r="K151" s="42"/>
      <c r="L151" s="42"/>
    </row>
    <row r="152" spans="1:12" s="39" customFormat="1">
      <c r="G152" s="34"/>
      <c r="H152" s="484"/>
      <c r="I152" s="484"/>
      <c r="J152" s="485"/>
      <c r="K152" s="42"/>
      <c r="L152" s="42"/>
    </row>
    <row r="153" spans="1:12" s="39" customFormat="1">
      <c r="A153" s="34"/>
      <c r="G153" s="34"/>
      <c r="H153" s="484"/>
      <c r="I153" s="484"/>
      <c r="J153" s="486"/>
      <c r="K153" s="42"/>
      <c r="L153" s="42"/>
    </row>
    <row r="154" spans="1:12" s="39" customFormat="1">
      <c r="A154" s="34"/>
      <c r="G154" s="34"/>
      <c r="H154" s="484"/>
      <c r="I154" s="484"/>
      <c r="J154" s="486"/>
      <c r="K154" s="42"/>
      <c r="L154" s="42"/>
    </row>
    <row r="155" spans="1:12" s="39" customFormat="1">
      <c r="G155" s="34"/>
      <c r="H155" s="484"/>
      <c r="I155" s="484"/>
      <c r="J155" s="486"/>
      <c r="K155" s="42"/>
      <c r="L155" s="42"/>
    </row>
    <row r="156" spans="1:12" s="39" customFormat="1">
      <c r="G156" s="34"/>
      <c r="H156" s="484"/>
      <c r="I156" s="484"/>
      <c r="J156" s="486"/>
      <c r="K156" s="42"/>
      <c r="L156" s="42"/>
    </row>
    <row r="157" spans="1:12" s="39" customFormat="1">
      <c r="G157" s="34"/>
      <c r="H157" s="484"/>
      <c r="I157" s="484"/>
      <c r="J157" s="485"/>
      <c r="K157" s="42"/>
      <c r="L157" s="42"/>
    </row>
    <row r="158" spans="1:12" s="39" customFormat="1">
      <c r="G158" s="34"/>
      <c r="H158" s="484"/>
      <c r="I158" s="484"/>
      <c r="J158" s="485"/>
      <c r="K158" s="42"/>
      <c r="L158" s="42"/>
    </row>
    <row r="159" spans="1:12" s="39" customFormat="1">
      <c r="G159" s="34"/>
      <c r="H159" s="484"/>
      <c r="I159" s="484"/>
      <c r="J159" s="486"/>
      <c r="K159" s="42"/>
      <c r="L159" s="42"/>
    </row>
    <row r="160" spans="1:12" s="39" customFormat="1">
      <c r="G160" s="34"/>
      <c r="H160" s="484"/>
      <c r="I160" s="484"/>
      <c r="J160" s="485"/>
      <c r="K160" s="42"/>
      <c r="L160" s="42"/>
    </row>
    <row r="161" spans="1:12" s="39" customFormat="1">
      <c r="G161" s="34"/>
      <c r="H161" s="484"/>
      <c r="I161" s="484"/>
      <c r="J161" s="485"/>
      <c r="K161" s="42"/>
      <c r="L161" s="42"/>
    </row>
    <row r="162" spans="1:12" s="39" customFormat="1">
      <c r="G162" s="34"/>
      <c r="H162" s="484"/>
      <c r="I162" s="484"/>
      <c r="J162" s="486"/>
      <c r="K162" s="42"/>
      <c r="L162" s="42"/>
    </row>
    <row r="163" spans="1:12" s="39" customFormat="1">
      <c r="A163" s="34"/>
      <c r="G163" s="34"/>
      <c r="H163" s="484"/>
      <c r="I163" s="484"/>
      <c r="J163" s="486"/>
      <c r="K163" s="42"/>
      <c r="L163" s="42"/>
    </row>
    <row r="164" spans="1:12" s="39" customFormat="1">
      <c r="A164" s="34"/>
      <c r="G164" s="34"/>
      <c r="H164" s="484"/>
      <c r="I164" s="484"/>
      <c r="J164" s="486"/>
      <c r="K164" s="42"/>
      <c r="L164" s="42"/>
    </row>
    <row r="165" spans="1:12" s="39" customFormat="1">
      <c r="G165" s="34"/>
      <c r="H165" s="484"/>
      <c r="I165" s="484"/>
      <c r="J165" s="486"/>
      <c r="K165" s="42"/>
      <c r="L165" s="42"/>
    </row>
    <row r="166" spans="1:12" s="39" customFormat="1">
      <c r="G166" s="34"/>
      <c r="H166" s="484"/>
      <c r="I166" s="484"/>
      <c r="J166" s="485"/>
      <c r="K166" s="42"/>
      <c r="L166" s="42"/>
    </row>
    <row r="167" spans="1:12" s="39" customFormat="1">
      <c r="G167" s="34"/>
      <c r="H167" s="484"/>
      <c r="I167" s="484"/>
      <c r="J167" s="485"/>
      <c r="K167" s="42"/>
      <c r="L167" s="42"/>
    </row>
    <row r="168" spans="1:12" s="39" customFormat="1">
      <c r="G168" s="34"/>
      <c r="H168" s="484"/>
      <c r="I168" s="484"/>
      <c r="J168" s="486"/>
      <c r="K168" s="42"/>
      <c r="L168" s="42"/>
    </row>
    <row r="169" spans="1:12" s="39" customFormat="1">
      <c r="G169" s="34"/>
      <c r="H169" s="484"/>
      <c r="I169" s="484"/>
      <c r="J169" s="485"/>
      <c r="K169" s="42"/>
      <c r="L169" s="42"/>
    </row>
    <row r="170" spans="1:12" s="39" customFormat="1">
      <c r="G170" s="34"/>
      <c r="H170" s="484"/>
      <c r="I170" s="484"/>
      <c r="J170" s="485"/>
      <c r="K170" s="42"/>
      <c r="L170" s="42"/>
    </row>
    <row r="171" spans="1:12" s="39" customFormat="1">
      <c r="G171" s="34"/>
      <c r="H171" s="484"/>
      <c r="I171" s="484"/>
      <c r="J171" s="486"/>
      <c r="K171" s="42"/>
      <c r="L171" s="42"/>
    </row>
    <row r="172" spans="1:12" s="39" customFormat="1">
      <c r="G172" s="34"/>
      <c r="H172" s="484"/>
      <c r="I172" s="484"/>
      <c r="J172" s="486"/>
      <c r="K172" s="42"/>
      <c r="L172" s="42"/>
    </row>
    <row r="173" spans="1:12" s="39" customFormat="1">
      <c r="A173" s="34"/>
      <c r="G173" s="34"/>
      <c r="H173" s="484"/>
      <c r="I173" s="484"/>
      <c r="J173" s="486"/>
      <c r="K173" s="42"/>
      <c r="L173" s="42"/>
    </row>
    <row r="174" spans="1:12" s="39" customFormat="1">
      <c r="A174" s="34"/>
      <c r="G174" s="34"/>
      <c r="H174" s="484"/>
      <c r="I174" s="484"/>
      <c r="J174" s="486"/>
      <c r="K174" s="42"/>
      <c r="L174" s="42"/>
    </row>
    <row r="175" spans="1:12" s="39" customFormat="1">
      <c r="G175" s="34"/>
      <c r="H175" s="484"/>
      <c r="I175" s="484"/>
      <c r="J175" s="485"/>
      <c r="K175" s="42"/>
      <c r="L175" s="42"/>
    </row>
    <row r="176" spans="1:12" s="39" customFormat="1">
      <c r="G176" s="34"/>
      <c r="H176" s="484"/>
      <c r="I176" s="484"/>
      <c r="J176" s="485"/>
      <c r="K176" s="42"/>
      <c r="L176" s="42"/>
    </row>
    <row r="177" spans="1:12" s="39" customFormat="1">
      <c r="G177" s="34"/>
      <c r="H177" s="484"/>
      <c r="I177" s="484"/>
      <c r="J177" s="486"/>
      <c r="K177" s="42"/>
      <c r="L177" s="42"/>
    </row>
    <row r="178" spans="1:12" s="39" customFormat="1">
      <c r="G178" s="34"/>
      <c r="H178" s="484"/>
      <c r="I178" s="484"/>
      <c r="J178" s="485"/>
      <c r="K178" s="42"/>
      <c r="L178" s="42"/>
    </row>
    <row r="179" spans="1:12" s="39" customFormat="1">
      <c r="G179" s="34"/>
      <c r="H179" s="484"/>
      <c r="I179" s="484"/>
      <c r="J179" s="485"/>
      <c r="K179" s="42"/>
      <c r="L179" s="42"/>
    </row>
    <row r="180" spans="1:12" s="39" customFormat="1">
      <c r="G180" s="34"/>
      <c r="H180" s="484"/>
      <c r="I180" s="484"/>
      <c r="J180" s="486"/>
      <c r="K180" s="42"/>
      <c r="L180" s="42"/>
    </row>
    <row r="181" spans="1:12" s="39" customFormat="1">
      <c r="G181" s="34"/>
      <c r="H181" s="484"/>
      <c r="I181" s="484"/>
      <c r="J181" s="486"/>
      <c r="K181" s="42"/>
      <c r="L181" s="42"/>
    </row>
    <row r="182" spans="1:12" s="39" customFormat="1">
      <c r="G182" s="34"/>
      <c r="H182" s="484"/>
      <c r="I182" s="484"/>
      <c r="J182" s="486"/>
      <c r="K182" s="42"/>
      <c r="L182" s="42"/>
    </row>
    <row r="183" spans="1:12" s="39" customFormat="1">
      <c r="A183" s="34"/>
      <c r="G183" s="34"/>
      <c r="H183" s="484"/>
      <c r="I183" s="484"/>
      <c r="J183" s="486"/>
      <c r="K183" s="42"/>
      <c r="L183" s="42"/>
    </row>
    <row r="184" spans="1:12" s="39" customFormat="1">
      <c r="A184" s="34"/>
      <c r="G184" s="34"/>
      <c r="H184" s="484"/>
      <c r="I184" s="484"/>
      <c r="J184" s="485"/>
      <c r="K184" s="42"/>
      <c r="L184" s="42"/>
    </row>
    <row r="185" spans="1:12" s="39" customFormat="1">
      <c r="G185" s="34"/>
      <c r="H185" s="484"/>
      <c r="I185" s="484"/>
      <c r="J185" s="485"/>
      <c r="K185" s="42"/>
      <c r="L185" s="42"/>
    </row>
    <row r="186" spans="1:12" s="39" customFormat="1">
      <c r="G186" s="34"/>
      <c r="H186" s="484"/>
      <c r="I186" s="484"/>
      <c r="J186" s="486"/>
      <c r="K186" s="42"/>
      <c r="L186" s="42"/>
    </row>
    <row r="187" spans="1:12" s="39" customFormat="1">
      <c r="G187" s="34"/>
      <c r="H187" s="484"/>
      <c r="I187" s="484"/>
      <c r="J187" s="485"/>
      <c r="K187" s="42"/>
      <c r="L187" s="42"/>
    </row>
    <row r="188" spans="1:12" s="39" customFormat="1">
      <c r="G188" s="34"/>
      <c r="H188" s="484"/>
      <c r="I188" s="484"/>
      <c r="J188" s="485"/>
      <c r="K188" s="42"/>
      <c r="L188" s="42"/>
    </row>
    <row r="189" spans="1:12" s="39" customFormat="1">
      <c r="G189" s="34"/>
      <c r="H189" s="484"/>
      <c r="I189" s="484"/>
      <c r="J189" s="486"/>
      <c r="K189" s="42"/>
      <c r="L189" s="42"/>
    </row>
    <row r="190" spans="1:12" s="39" customFormat="1">
      <c r="G190" s="34"/>
      <c r="H190" s="484"/>
      <c r="I190" s="484"/>
      <c r="J190" s="486"/>
      <c r="K190" s="42"/>
      <c r="L190" s="42"/>
    </row>
    <row r="191" spans="1:12" s="39" customFormat="1">
      <c r="G191" s="34"/>
      <c r="H191" s="484"/>
      <c r="I191" s="484"/>
      <c r="J191" s="486"/>
      <c r="K191" s="42"/>
      <c r="L191" s="42"/>
    </row>
    <row r="192" spans="1:12" s="39" customFormat="1">
      <c r="G192" s="34"/>
      <c r="H192" s="484"/>
      <c r="I192" s="484"/>
      <c r="J192" s="486"/>
      <c r="K192" s="42"/>
      <c r="L192" s="42"/>
    </row>
    <row r="193" spans="1:12" s="39" customFormat="1">
      <c r="A193" s="34"/>
      <c r="G193" s="34"/>
      <c r="H193" s="484"/>
      <c r="I193" s="484"/>
      <c r="J193" s="485"/>
      <c r="K193" s="42"/>
      <c r="L193" s="42"/>
    </row>
    <row r="194" spans="1:12" s="39" customFormat="1">
      <c r="A194" s="34"/>
      <c r="G194" s="34"/>
      <c r="H194" s="484"/>
      <c r="I194" s="484"/>
      <c r="J194" s="485"/>
      <c r="K194" s="42"/>
      <c r="L194" s="42"/>
    </row>
    <row r="195" spans="1:12" s="39" customFormat="1">
      <c r="G195" s="34"/>
      <c r="H195" s="484"/>
      <c r="I195" s="484"/>
      <c r="J195" s="486"/>
      <c r="K195" s="42"/>
      <c r="L195" s="42"/>
    </row>
    <row r="196" spans="1:12" s="39" customFormat="1">
      <c r="G196" s="34"/>
      <c r="H196" s="484"/>
      <c r="I196" s="484"/>
      <c r="J196" s="485"/>
      <c r="K196" s="42"/>
      <c r="L196" s="42"/>
    </row>
    <row r="197" spans="1:12" s="39" customFormat="1">
      <c r="G197" s="34"/>
      <c r="H197" s="484"/>
      <c r="I197" s="484"/>
      <c r="J197" s="485"/>
      <c r="K197" s="42"/>
      <c r="L197" s="42"/>
    </row>
    <row r="198" spans="1:12" s="39" customFormat="1">
      <c r="G198" s="34"/>
      <c r="H198" s="484"/>
      <c r="I198" s="484"/>
      <c r="J198" s="486"/>
      <c r="K198" s="42"/>
      <c r="L198" s="42"/>
    </row>
    <row r="199" spans="1:12" s="39" customFormat="1">
      <c r="G199" s="34"/>
      <c r="H199" s="484"/>
      <c r="I199" s="484"/>
      <c r="J199" s="486"/>
      <c r="K199" s="42"/>
      <c r="L199" s="42"/>
    </row>
    <row r="200" spans="1:12" s="39" customFormat="1">
      <c r="G200" s="34"/>
      <c r="H200" s="484"/>
      <c r="I200" s="484"/>
      <c r="J200" s="486"/>
      <c r="K200" s="42"/>
      <c r="L200" s="42"/>
    </row>
    <row r="201" spans="1:12" s="39" customFormat="1">
      <c r="G201" s="34"/>
      <c r="H201" s="484"/>
      <c r="I201" s="484"/>
      <c r="J201" s="486"/>
      <c r="K201" s="42"/>
      <c r="L201" s="42"/>
    </row>
    <row r="202" spans="1:12" s="39" customFormat="1">
      <c r="G202" s="34"/>
      <c r="H202" s="484"/>
      <c r="I202" s="484"/>
      <c r="J202" s="485"/>
      <c r="K202" s="42"/>
      <c r="L202" s="42"/>
    </row>
    <row r="203" spans="1:12" s="39" customFormat="1">
      <c r="A203" s="34"/>
      <c r="G203" s="34"/>
      <c r="H203" s="484"/>
      <c r="I203" s="484"/>
      <c r="J203" s="485"/>
      <c r="K203" s="42"/>
      <c r="L203" s="42"/>
    </row>
    <row r="204" spans="1:12" s="39" customFormat="1">
      <c r="A204" s="34"/>
      <c r="G204" s="34"/>
      <c r="H204" s="484"/>
      <c r="I204" s="484"/>
      <c r="J204" s="486"/>
      <c r="K204" s="42"/>
      <c r="L204" s="42"/>
    </row>
    <row r="205" spans="1:12" s="39" customFormat="1">
      <c r="G205" s="34"/>
      <c r="H205" s="484"/>
      <c r="I205" s="484"/>
      <c r="J205" s="485"/>
      <c r="K205" s="42"/>
      <c r="L205" s="42"/>
    </row>
    <row r="206" spans="1:12" s="39" customFormat="1">
      <c r="G206" s="34"/>
      <c r="H206" s="484"/>
      <c r="I206" s="484"/>
      <c r="J206" s="485"/>
      <c r="K206" s="42"/>
      <c r="L206" s="42"/>
    </row>
    <row r="207" spans="1:12" s="39" customFormat="1">
      <c r="G207" s="34"/>
      <c r="H207" s="484"/>
      <c r="I207" s="484"/>
      <c r="J207" s="486"/>
      <c r="K207" s="42"/>
      <c r="L207" s="42"/>
    </row>
    <row r="208" spans="1:12" s="39" customFormat="1">
      <c r="G208" s="34"/>
      <c r="H208" s="484"/>
      <c r="I208" s="484"/>
      <c r="J208" s="486"/>
      <c r="K208" s="42"/>
      <c r="L208" s="42"/>
    </row>
    <row r="209" spans="1:12" s="39" customFormat="1">
      <c r="G209" s="34"/>
      <c r="H209" s="484"/>
      <c r="I209" s="484"/>
      <c r="J209" s="486"/>
      <c r="K209" s="42"/>
      <c r="L209" s="42"/>
    </row>
    <row r="210" spans="1:12" s="39" customFormat="1">
      <c r="G210" s="34"/>
      <c r="H210" s="484"/>
      <c r="I210" s="484"/>
      <c r="J210" s="486"/>
      <c r="K210" s="42"/>
      <c r="L210" s="42"/>
    </row>
    <row r="211" spans="1:12" s="39" customFormat="1">
      <c r="G211" s="34"/>
      <c r="H211" s="484"/>
      <c r="I211" s="484"/>
      <c r="J211" s="485"/>
      <c r="K211" s="42"/>
      <c r="L211" s="42"/>
    </row>
    <row r="212" spans="1:12" s="39" customFormat="1">
      <c r="G212" s="34"/>
      <c r="H212" s="484"/>
      <c r="I212" s="484"/>
      <c r="J212" s="485"/>
      <c r="K212" s="42"/>
      <c r="L212" s="42"/>
    </row>
    <row r="213" spans="1:12" s="39" customFormat="1">
      <c r="A213" s="34"/>
      <c r="G213" s="34"/>
      <c r="H213" s="484"/>
      <c r="I213" s="484"/>
      <c r="J213" s="486"/>
      <c r="K213" s="42"/>
      <c r="L213" s="42"/>
    </row>
    <row r="214" spans="1:12" s="39" customFormat="1">
      <c r="A214" s="34"/>
      <c r="G214" s="34"/>
      <c r="H214" s="484"/>
      <c r="I214" s="484"/>
      <c r="J214" s="485"/>
      <c r="K214" s="42"/>
      <c r="L214" s="42"/>
    </row>
    <row r="215" spans="1:12" s="39" customFormat="1">
      <c r="G215" s="34"/>
      <c r="H215" s="484"/>
      <c r="I215" s="484"/>
      <c r="J215" s="485"/>
      <c r="K215" s="42"/>
      <c r="L215" s="42"/>
    </row>
    <row r="216" spans="1:12" s="39" customFormat="1">
      <c r="G216" s="34"/>
      <c r="H216" s="484"/>
      <c r="I216" s="484"/>
      <c r="J216" s="486"/>
      <c r="K216" s="42"/>
      <c r="L216" s="42"/>
    </row>
    <row r="217" spans="1:12" s="39" customFormat="1">
      <c r="G217" s="34"/>
      <c r="H217" s="484"/>
      <c r="I217" s="484"/>
      <c r="J217" s="486"/>
      <c r="K217" s="42"/>
      <c r="L217" s="42"/>
    </row>
    <row r="218" spans="1:12" s="39" customFormat="1">
      <c r="G218" s="34"/>
      <c r="H218" s="484"/>
      <c r="I218" s="484"/>
      <c r="J218" s="486"/>
      <c r="K218" s="42"/>
      <c r="L218" s="42"/>
    </row>
    <row r="219" spans="1:12" s="39" customFormat="1">
      <c r="G219" s="34"/>
      <c r="H219" s="484"/>
      <c r="I219" s="484"/>
      <c r="J219" s="486"/>
      <c r="K219" s="42"/>
      <c r="L219" s="42"/>
    </row>
    <row r="220" spans="1:12" s="39" customFormat="1">
      <c r="G220" s="34"/>
      <c r="H220" s="484"/>
      <c r="I220" s="484"/>
      <c r="J220" s="485"/>
      <c r="K220" s="42"/>
      <c r="L220" s="42"/>
    </row>
    <row r="221" spans="1:12" s="39" customFormat="1">
      <c r="G221" s="34"/>
      <c r="H221" s="484"/>
      <c r="I221" s="484"/>
      <c r="J221" s="485"/>
      <c r="K221" s="42"/>
      <c r="L221" s="42"/>
    </row>
    <row r="222" spans="1:12" s="39" customFormat="1">
      <c r="G222" s="34"/>
      <c r="H222" s="484"/>
      <c r="I222" s="484"/>
      <c r="J222" s="486"/>
      <c r="K222" s="42"/>
      <c r="L222" s="42"/>
    </row>
    <row r="223" spans="1:12" s="39" customFormat="1">
      <c r="A223" s="34"/>
      <c r="G223" s="34"/>
      <c r="H223" s="484"/>
      <c r="I223" s="484"/>
      <c r="J223" s="485"/>
      <c r="K223" s="42"/>
      <c r="L223" s="42"/>
    </row>
    <row r="224" spans="1:12" s="39" customFormat="1">
      <c r="A224" s="34"/>
      <c r="G224" s="34"/>
      <c r="H224" s="484"/>
      <c r="I224" s="484"/>
      <c r="J224" s="485"/>
      <c r="K224" s="42"/>
      <c r="L224" s="42"/>
    </row>
    <row r="225" spans="1:12" s="39" customFormat="1">
      <c r="G225" s="34"/>
      <c r="H225" s="484"/>
      <c r="I225" s="484"/>
      <c r="J225" s="486"/>
      <c r="K225" s="42"/>
      <c r="L225" s="42"/>
    </row>
    <row r="226" spans="1:12" s="39" customFormat="1">
      <c r="G226" s="34"/>
      <c r="H226" s="484"/>
      <c r="I226" s="484"/>
      <c r="J226" s="486"/>
      <c r="K226" s="42"/>
      <c r="L226" s="42"/>
    </row>
    <row r="227" spans="1:12" s="39" customFormat="1">
      <c r="G227" s="34"/>
      <c r="H227" s="484"/>
      <c r="I227" s="484"/>
      <c r="J227" s="486"/>
      <c r="K227" s="42"/>
      <c r="L227" s="42"/>
    </row>
    <row r="228" spans="1:12" s="39" customFormat="1">
      <c r="G228" s="34"/>
      <c r="H228" s="484"/>
      <c r="I228" s="484"/>
      <c r="J228" s="486"/>
      <c r="K228" s="42"/>
      <c r="L228" s="42"/>
    </row>
    <row r="229" spans="1:12" s="39" customFormat="1">
      <c r="G229" s="34"/>
      <c r="H229" s="484"/>
      <c r="I229" s="484"/>
      <c r="J229" s="485"/>
      <c r="K229" s="42"/>
      <c r="L229" s="42"/>
    </row>
    <row r="230" spans="1:12" s="39" customFormat="1">
      <c r="G230" s="34"/>
      <c r="H230" s="484"/>
      <c r="I230" s="484"/>
      <c r="J230" s="485"/>
      <c r="K230" s="42"/>
      <c r="L230" s="42"/>
    </row>
    <row r="231" spans="1:12" s="39" customFormat="1">
      <c r="G231" s="34"/>
      <c r="H231" s="484"/>
      <c r="I231" s="484"/>
      <c r="J231" s="486"/>
      <c r="K231" s="42"/>
      <c r="L231" s="42"/>
    </row>
    <row r="232" spans="1:12" s="39" customFormat="1">
      <c r="G232" s="34"/>
      <c r="H232" s="484"/>
      <c r="I232" s="484"/>
      <c r="J232" s="485"/>
      <c r="K232" s="42"/>
      <c r="L232" s="42"/>
    </row>
    <row r="233" spans="1:12" s="39" customFormat="1">
      <c r="A233" s="34"/>
      <c r="G233" s="34"/>
      <c r="H233" s="484"/>
      <c r="I233" s="484"/>
      <c r="J233" s="485"/>
      <c r="K233" s="42"/>
      <c r="L233" s="42"/>
    </row>
    <row r="234" spans="1:12" s="39" customFormat="1">
      <c r="A234" s="34"/>
      <c r="G234" s="34"/>
      <c r="H234" s="484"/>
      <c r="I234" s="484"/>
      <c r="J234" s="486"/>
      <c r="K234" s="42"/>
      <c r="L234" s="42"/>
    </row>
    <row r="235" spans="1:12" s="39" customFormat="1">
      <c r="G235" s="34"/>
      <c r="H235" s="484"/>
      <c r="I235" s="484"/>
      <c r="J235" s="486"/>
      <c r="K235" s="42"/>
      <c r="L235" s="42"/>
    </row>
    <row r="236" spans="1:12" s="39" customFormat="1">
      <c r="G236" s="34"/>
      <c r="H236" s="484"/>
      <c r="I236" s="484"/>
      <c r="J236" s="486"/>
      <c r="K236" s="42"/>
      <c r="L236" s="42"/>
    </row>
    <row r="237" spans="1:12" s="39" customFormat="1">
      <c r="G237" s="34"/>
      <c r="H237" s="484"/>
      <c r="I237" s="484"/>
      <c r="J237" s="486"/>
      <c r="K237" s="42"/>
      <c r="L237" s="42"/>
    </row>
    <row r="238" spans="1:12" s="39" customFormat="1">
      <c r="G238" s="34"/>
      <c r="H238" s="484"/>
      <c r="I238" s="484"/>
      <c r="J238" s="485"/>
      <c r="K238" s="42"/>
      <c r="L238" s="42"/>
    </row>
    <row r="239" spans="1:12" s="39" customFormat="1">
      <c r="G239" s="34"/>
      <c r="H239" s="484"/>
      <c r="I239" s="484"/>
      <c r="J239" s="485"/>
      <c r="K239" s="42"/>
      <c r="L239" s="42"/>
    </row>
    <row r="240" spans="1:12" s="39" customFormat="1">
      <c r="G240" s="34"/>
      <c r="H240" s="484"/>
      <c r="I240" s="484"/>
      <c r="J240" s="486"/>
      <c r="K240" s="42"/>
      <c r="L240" s="42"/>
    </row>
    <row r="241" spans="1:12" s="39" customFormat="1">
      <c r="G241" s="34"/>
      <c r="H241" s="484"/>
      <c r="I241" s="484"/>
      <c r="J241" s="485"/>
      <c r="K241" s="42"/>
      <c r="L241" s="42"/>
    </row>
    <row r="242" spans="1:12" s="39" customFormat="1">
      <c r="G242" s="34"/>
      <c r="H242" s="484"/>
      <c r="I242" s="484"/>
      <c r="J242" s="485"/>
      <c r="K242" s="42"/>
      <c r="L242" s="42"/>
    </row>
    <row r="243" spans="1:12" s="39" customFormat="1">
      <c r="A243" s="34"/>
      <c r="G243" s="34"/>
      <c r="H243" s="484"/>
      <c r="I243" s="484"/>
      <c r="J243" s="486"/>
      <c r="K243" s="42"/>
      <c r="L243" s="42"/>
    </row>
    <row r="244" spans="1:12" s="39" customFormat="1">
      <c r="A244" s="34"/>
      <c r="G244" s="34"/>
      <c r="H244" s="484"/>
      <c r="I244" s="484"/>
      <c r="J244" s="486"/>
      <c r="K244" s="42"/>
      <c r="L244" s="42"/>
    </row>
    <row r="245" spans="1:12" s="39" customFormat="1">
      <c r="G245" s="34"/>
      <c r="H245" s="484"/>
      <c r="I245" s="484"/>
      <c r="J245" s="486"/>
      <c r="K245" s="42"/>
      <c r="L245" s="42"/>
    </row>
    <row r="246" spans="1:12" s="39" customFormat="1">
      <c r="G246" s="34"/>
      <c r="H246" s="484"/>
      <c r="I246" s="484"/>
      <c r="J246" s="486"/>
      <c r="K246" s="42"/>
      <c r="L246" s="42"/>
    </row>
    <row r="247" spans="1:12" s="39" customFormat="1">
      <c r="G247" s="34"/>
      <c r="H247" s="484"/>
      <c r="I247" s="484"/>
      <c r="J247" s="485"/>
      <c r="K247" s="42"/>
      <c r="L247" s="42"/>
    </row>
    <row r="248" spans="1:12" s="39" customFormat="1">
      <c r="G248" s="34"/>
      <c r="H248" s="484"/>
      <c r="I248" s="484"/>
      <c r="J248" s="485"/>
      <c r="K248" s="42"/>
      <c r="L248" s="42"/>
    </row>
    <row r="249" spans="1:12" s="39" customFormat="1">
      <c r="G249" s="34"/>
      <c r="H249" s="484"/>
      <c r="I249" s="484"/>
      <c r="J249" s="486"/>
      <c r="K249" s="42"/>
      <c r="L249" s="42"/>
    </row>
    <row r="250" spans="1:12" s="39" customFormat="1">
      <c r="G250" s="34"/>
      <c r="H250" s="484"/>
      <c r="I250" s="484"/>
      <c r="J250" s="485"/>
      <c r="K250" s="42"/>
      <c r="L250" s="42"/>
    </row>
    <row r="251" spans="1:12" s="39" customFormat="1">
      <c r="G251" s="34"/>
      <c r="H251" s="484"/>
      <c r="I251" s="484"/>
      <c r="J251" s="485"/>
      <c r="K251" s="42"/>
      <c r="L251" s="42"/>
    </row>
    <row r="252" spans="1:12" s="39" customFormat="1">
      <c r="G252" s="34"/>
      <c r="H252" s="484"/>
      <c r="I252" s="484"/>
      <c r="J252" s="486"/>
      <c r="K252" s="42"/>
      <c r="L252" s="42"/>
    </row>
    <row r="253" spans="1:12" s="39" customFormat="1">
      <c r="A253" s="34"/>
      <c r="G253" s="34"/>
      <c r="H253" s="484"/>
      <c r="I253" s="484"/>
      <c r="J253" s="486"/>
      <c r="K253" s="42"/>
      <c r="L253" s="42"/>
    </row>
    <row r="254" spans="1:12" s="39" customFormat="1">
      <c r="A254" s="34"/>
      <c r="G254" s="34"/>
      <c r="H254" s="484"/>
      <c r="I254" s="484"/>
      <c r="J254" s="486"/>
      <c r="K254" s="42"/>
      <c r="L254" s="42"/>
    </row>
    <row r="255" spans="1:12" s="39" customFormat="1">
      <c r="G255" s="34"/>
      <c r="H255" s="484"/>
      <c r="I255" s="484"/>
      <c r="J255" s="486"/>
      <c r="K255" s="42"/>
      <c r="L255" s="42"/>
    </row>
    <row r="256" spans="1:12" s="39" customFormat="1">
      <c r="G256" s="34"/>
      <c r="H256" s="484"/>
      <c r="I256" s="484"/>
      <c r="J256" s="485"/>
      <c r="K256" s="42"/>
      <c r="L256" s="42"/>
    </row>
    <row r="257" spans="1:12" s="39" customFormat="1">
      <c r="G257" s="34"/>
      <c r="H257" s="484"/>
      <c r="I257" s="484"/>
      <c r="J257" s="485"/>
      <c r="K257" s="42"/>
      <c r="L257" s="42"/>
    </row>
    <row r="258" spans="1:12" s="39" customFormat="1">
      <c r="G258" s="34"/>
      <c r="H258" s="484"/>
      <c r="I258" s="484"/>
      <c r="J258" s="486"/>
      <c r="K258" s="42"/>
      <c r="L258" s="42"/>
    </row>
    <row r="259" spans="1:12" s="39" customFormat="1">
      <c r="G259" s="34"/>
      <c r="H259" s="484"/>
      <c r="I259" s="484"/>
      <c r="J259" s="485"/>
      <c r="K259" s="42"/>
      <c r="L259" s="42"/>
    </row>
    <row r="260" spans="1:12" s="39" customFormat="1">
      <c r="G260" s="34"/>
      <c r="H260" s="484"/>
      <c r="I260" s="484"/>
      <c r="J260" s="485"/>
      <c r="K260" s="42"/>
      <c r="L260" s="42"/>
    </row>
    <row r="261" spans="1:12" s="39" customFormat="1">
      <c r="G261" s="34"/>
      <c r="H261" s="484"/>
      <c r="I261" s="484"/>
      <c r="J261" s="486"/>
      <c r="K261" s="42"/>
      <c r="L261" s="42"/>
    </row>
    <row r="262" spans="1:12" s="39" customFormat="1">
      <c r="G262" s="34"/>
      <c r="H262" s="484"/>
      <c r="I262" s="484"/>
      <c r="J262" s="486"/>
      <c r="K262" s="42"/>
      <c r="L262" s="42"/>
    </row>
    <row r="263" spans="1:12" s="39" customFormat="1">
      <c r="A263" s="34"/>
      <c r="G263" s="34"/>
      <c r="H263" s="484"/>
      <c r="I263" s="484"/>
      <c r="J263" s="486"/>
      <c r="K263" s="42"/>
      <c r="L263" s="42"/>
    </row>
    <row r="264" spans="1:12" s="39" customFormat="1">
      <c r="A264" s="34"/>
      <c r="G264" s="34"/>
      <c r="H264" s="484"/>
      <c r="I264" s="484"/>
      <c r="J264" s="486"/>
      <c r="K264" s="42"/>
      <c r="L264" s="42"/>
    </row>
    <row r="265" spans="1:12" s="39" customFormat="1">
      <c r="G265" s="34"/>
      <c r="H265" s="484"/>
      <c r="I265" s="484"/>
      <c r="J265" s="485"/>
      <c r="K265" s="42"/>
      <c r="L265" s="42"/>
    </row>
    <row r="266" spans="1:12" s="39" customFormat="1">
      <c r="G266" s="34"/>
      <c r="H266" s="484"/>
      <c r="I266" s="484"/>
      <c r="J266" s="485"/>
      <c r="K266" s="42"/>
      <c r="L266" s="42"/>
    </row>
    <row r="267" spans="1:12" s="39" customFormat="1">
      <c r="G267" s="34"/>
      <c r="H267" s="484"/>
      <c r="I267" s="484"/>
      <c r="J267" s="486"/>
      <c r="K267" s="42"/>
      <c r="L267" s="42"/>
    </row>
    <row r="268" spans="1:12" s="39" customFormat="1">
      <c r="G268" s="34"/>
      <c r="H268" s="484"/>
      <c r="I268" s="484"/>
      <c r="J268" s="485"/>
      <c r="K268" s="42"/>
      <c r="L268" s="42"/>
    </row>
    <row r="269" spans="1:12" s="39" customFormat="1">
      <c r="G269" s="34"/>
      <c r="H269" s="484"/>
      <c r="I269" s="484"/>
      <c r="J269" s="485"/>
      <c r="K269" s="42"/>
      <c r="L269" s="42"/>
    </row>
    <row r="270" spans="1:12" s="39" customFormat="1">
      <c r="G270" s="34"/>
      <c r="H270" s="484"/>
      <c r="I270" s="484"/>
      <c r="J270" s="486"/>
      <c r="K270" s="42"/>
      <c r="L270" s="42"/>
    </row>
    <row r="271" spans="1:12" s="39" customFormat="1">
      <c r="G271" s="34"/>
      <c r="H271" s="484"/>
      <c r="I271" s="484"/>
      <c r="J271" s="486"/>
      <c r="K271" s="42"/>
      <c r="L271" s="42"/>
    </row>
    <row r="272" spans="1:12" s="39" customFormat="1">
      <c r="G272" s="34"/>
      <c r="H272" s="484"/>
      <c r="I272" s="484"/>
      <c r="J272" s="486"/>
      <c r="K272" s="42"/>
      <c r="L272" s="42"/>
    </row>
    <row r="273" spans="1:12" s="39" customFormat="1">
      <c r="A273" s="34"/>
      <c r="G273" s="34"/>
      <c r="H273" s="484"/>
      <c r="I273" s="484"/>
      <c r="J273" s="486"/>
      <c r="K273" s="42"/>
      <c r="L273" s="42"/>
    </row>
    <row r="274" spans="1:12" s="39" customFormat="1">
      <c r="A274" s="34"/>
      <c r="G274" s="34"/>
      <c r="H274" s="484"/>
      <c r="I274" s="484"/>
      <c r="J274" s="485"/>
      <c r="K274" s="42"/>
      <c r="L274" s="42"/>
    </row>
    <row r="275" spans="1:12" s="39" customFormat="1">
      <c r="G275" s="34"/>
      <c r="H275" s="484"/>
      <c r="I275" s="484"/>
      <c r="J275" s="485"/>
      <c r="K275" s="42"/>
      <c r="L275" s="42"/>
    </row>
    <row r="276" spans="1:12" s="39" customFormat="1">
      <c r="G276" s="34"/>
      <c r="H276" s="484"/>
      <c r="I276" s="484"/>
      <c r="J276" s="486"/>
      <c r="K276" s="42"/>
      <c r="L276" s="42"/>
    </row>
    <row r="277" spans="1:12" s="39" customFormat="1">
      <c r="G277" s="34"/>
      <c r="H277" s="484"/>
      <c r="I277" s="484"/>
      <c r="J277" s="485"/>
      <c r="K277" s="42"/>
      <c r="L277" s="42"/>
    </row>
    <row r="278" spans="1:12" s="39" customFormat="1">
      <c r="G278" s="34"/>
      <c r="H278" s="484"/>
      <c r="I278" s="484"/>
      <c r="J278" s="485"/>
      <c r="K278" s="42"/>
      <c r="L278" s="42"/>
    </row>
    <row r="279" spans="1:12" s="39" customFormat="1">
      <c r="G279" s="34"/>
      <c r="H279" s="484"/>
      <c r="I279" s="484"/>
      <c r="J279" s="486"/>
      <c r="K279" s="42"/>
      <c r="L279" s="42"/>
    </row>
    <row r="280" spans="1:12" s="39" customFormat="1">
      <c r="G280" s="34"/>
      <c r="H280" s="484"/>
      <c r="I280" s="484"/>
      <c r="J280" s="486"/>
      <c r="K280" s="42"/>
      <c r="L280" s="42"/>
    </row>
    <row r="281" spans="1:12" s="39" customFormat="1">
      <c r="G281" s="34"/>
      <c r="H281" s="484"/>
      <c r="I281" s="484"/>
      <c r="J281" s="486"/>
      <c r="K281" s="42"/>
      <c r="L281" s="42"/>
    </row>
    <row r="282" spans="1:12" s="39" customFormat="1">
      <c r="G282" s="34"/>
      <c r="H282" s="484"/>
      <c r="I282" s="484"/>
      <c r="J282" s="486"/>
      <c r="K282" s="42"/>
      <c r="L282" s="42"/>
    </row>
    <row r="283" spans="1:12" s="39" customFormat="1">
      <c r="A283" s="34"/>
      <c r="G283" s="34"/>
      <c r="H283" s="484"/>
      <c r="I283" s="484"/>
      <c r="J283" s="485"/>
      <c r="K283" s="42"/>
      <c r="L283" s="42"/>
    </row>
    <row r="284" spans="1:12" s="39" customFormat="1">
      <c r="A284" s="34"/>
      <c r="G284" s="34"/>
      <c r="H284" s="484"/>
      <c r="I284" s="484"/>
      <c r="J284" s="485"/>
      <c r="K284" s="42"/>
      <c r="L284" s="42"/>
    </row>
    <row r="285" spans="1:12" s="39" customFormat="1">
      <c r="G285" s="34"/>
      <c r="H285" s="484"/>
      <c r="I285" s="484"/>
      <c r="J285" s="486"/>
      <c r="K285" s="42"/>
      <c r="L285" s="42"/>
    </row>
    <row r="286" spans="1:12" s="39" customFormat="1">
      <c r="G286" s="34"/>
      <c r="H286" s="484"/>
      <c r="I286" s="484"/>
      <c r="J286" s="485"/>
      <c r="K286" s="42"/>
      <c r="L286" s="42"/>
    </row>
    <row r="287" spans="1:12" s="39" customFormat="1">
      <c r="G287" s="34"/>
      <c r="H287" s="484"/>
      <c r="I287" s="484"/>
      <c r="J287" s="485"/>
      <c r="K287" s="42"/>
      <c r="L287" s="42"/>
    </row>
    <row r="288" spans="1:12" s="39" customFormat="1">
      <c r="G288" s="34"/>
      <c r="H288" s="484"/>
      <c r="I288" s="484"/>
      <c r="J288" s="486"/>
      <c r="K288" s="42"/>
      <c r="L288" s="42"/>
    </row>
    <row r="289" spans="1:12" s="39" customFormat="1">
      <c r="G289" s="34"/>
      <c r="H289" s="484"/>
      <c r="I289" s="484"/>
      <c r="J289" s="486"/>
      <c r="K289" s="42"/>
      <c r="L289" s="42"/>
    </row>
    <row r="290" spans="1:12" s="39" customFormat="1">
      <c r="G290" s="34"/>
      <c r="H290" s="484"/>
      <c r="I290" s="484"/>
      <c r="J290" s="486"/>
      <c r="K290" s="42"/>
      <c r="L290" s="42"/>
    </row>
    <row r="291" spans="1:12" s="39" customFormat="1">
      <c r="G291" s="34"/>
      <c r="H291" s="484"/>
      <c r="I291" s="484"/>
      <c r="J291" s="486"/>
      <c r="K291" s="42"/>
      <c r="L291" s="42"/>
    </row>
    <row r="292" spans="1:12" s="39" customFormat="1">
      <c r="G292" s="34"/>
      <c r="H292" s="484"/>
      <c r="I292" s="484"/>
      <c r="J292" s="485"/>
      <c r="K292" s="42"/>
      <c r="L292" s="42"/>
    </row>
    <row r="293" spans="1:12" s="39" customFormat="1">
      <c r="A293" s="34"/>
      <c r="G293" s="34"/>
      <c r="H293" s="484"/>
      <c r="I293" s="484"/>
      <c r="J293" s="485"/>
      <c r="K293" s="42"/>
      <c r="L293" s="42"/>
    </row>
    <row r="294" spans="1:12" s="39" customFormat="1">
      <c r="A294" s="34"/>
      <c r="G294" s="34"/>
      <c r="H294" s="484"/>
      <c r="I294" s="484"/>
      <c r="J294" s="486"/>
      <c r="K294" s="42"/>
      <c r="L294" s="42"/>
    </row>
    <row r="295" spans="1:12" s="39" customFormat="1">
      <c r="G295" s="34"/>
      <c r="H295" s="484"/>
      <c r="I295" s="484"/>
      <c r="J295" s="485"/>
      <c r="K295" s="42"/>
      <c r="L295" s="42"/>
    </row>
    <row r="296" spans="1:12" s="39" customFormat="1">
      <c r="G296" s="34"/>
      <c r="H296" s="484"/>
      <c r="I296" s="484"/>
      <c r="J296" s="485"/>
      <c r="K296" s="42"/>
      <c r="L296" s="42"/>
    </row>
    <row r="297" spans="1:12" s="39" customFormat="1">
      <c r="G297" s="34"/>
      <c r="H297" s="484"/>
      <c r="I297" s="484"/>
      <c r="J297" s="486"/>
      <c r="K297" s="42"/>
      <c r="L297" s="42"/>
    </row>
    <row r="298" spans="1:12" s="39" customFormat="1">
      <c r="G298" s="34"/>
      <c r="H298" s="484"/>
      <c r="I298" s="484"/>
      <c r="J298" s="486"/>
      <c r="K298" s="42"/>
      <c r="L298" s="42"/>
    </row>
    <row r="299" spans="1:12" s="39" customFormat="1">
      <c r="G299" s="34"/>
      <c r="H299" s="484"/>
      <c r="I299" s="484"/>
      <c r="J299" s="486"/>
      <c r="K299" s="42"/>
      <c r="L299" s="42"/>
    </row>
    <row r="300" spans="1:12" s="39" customFormat="1">
      <c r="G300" s="34"/>
      <c r="H300" s="484"/>
      <c r="I300" s="484"/>
      <c r="J300" s="486"/>
      <c r="K300" s="42"/>
      <c r="L300" s="42"/>
    </row>
    <row r="301" spans="1:12" s="39" customFormat="1">
      <c r="G301" s="34"/>
      <c r="H301" s="484"/>
      <c r="I301" s="484"/>
      <c r="J301" s="485"/>
      <c r="K301" s="42"/>
      <c r="L301" s="42"/>
    </row>
    <row r="302" spans="1:12" s="39" customFormat="1">
      <c r="G302" s="34"/>
      <c r="H302" s="484"/>
      <c r="I302" s="484"/>
      <c r="J302" s="485"/>
      <c r="K302" s="42"/>
      <c r="L302" s="42"/>
    </row>
    <row r="303" spans="1:12" s="39" customFormat="1">
      <c r="A303" s="34"/>
      <c r="G303" s="34"/>
      <c r="H303" s="484"/>
      <c r="I303" s="484"/>
      <c r="J303" s="486"/>
      <c r="K303" s="42"/>
      <c r="L303" s="42"/>
    </row>
    <row r="304" spans="1:12" s="39" customFormat="1">
      <c r="A304" s="34"/>
      <c r="G304" s="34"/>
      <c r="H304" s="484"/>
      <c r="I304" s="484"/>
      <c r="J304" s="485"/>
      <c r="K304" s="42"/>
      <c r="L304" s="42"/>
    </row>
    <row r="305" spans="1:12" s="39" customFormat="1">
      <c r="G305" s="34"/>
      <c r="H305" s="484"/>
      <c r="I305" s="484"/>
      <c r="J305" s="485"/>
      <c r="K305" s="42"/>
      <c r="L305" s="42"/>
    </row>
    <row r="306" spans="1:12" s="39" customFormat="1">
      <c r="G306" s="34"/>
      <c r="H306" s="484"/>
      <c r="I306" s="484"/>
      <c r="J306" s="486"/>
      <c r="K306" s="42"/>
      <c r="L306" s="42"/>
    </row>
    <row r="307" spans="1:12" s="39" customFormat="1">
      <c r="G307" s="34"/>
      <c r="H307" s="484"/>
      <c r="I307" s="484"/>
      <c r="J307" s="486"/>
      <c r="K307" s="42"/>
      <c r="L307" s="42"/>
    </row>
    <row r="308" spans="1:12" s="39" customFormat="1">
      <c r="G308" s="34"/>
      <c r="H308" s="484"/>
      <c r="I308" s="484"/>
      <c r="J308" s="486"/>
      <c r="K308" s="42"/>
      <c r="L308" s="42"/>
    </row>
    <row r="309" spans="1:12" s="39" customFormat="1">
      <c r="G309" s="34"/>
      <c r="H309" s="484"/>
      <c r="I309" s="484"/>
      <c r="J309" s="486"/>
      <c r="K309" s="42"/>
      <c r="L309" s="42"/>
    </row>
    <row r="310" spans="1:12" s="39" customFormat="1">
      <c r="G310" s="34"/>
      <c r="H310" s="484"/>
      <c r="I310" s="484"/>
      <c r="J310" s="485"/>
      <c r="K310" s="42"/>
      <c r="L310" s="42"/>
    </row>
    <row r="311" spans="1:12" s="39" customFormat="1">
      <c r="G311" s="34"/>
      <c r="H311" s="484"/>
      <c r="I311" s="484"/>
      <c r="J311" s="485"/>
      <c r="K311" s="42"/>
      <c r="L311" s="42"/>
    </row>
    <row r="312" spans="1:12" s="39" customFormat="1">
      <c r="G312" s="34"/>
      <c r="H312" s="484"/>
      <c r="I312" s="484"/>
      <c r="J312" s="486"/>
      <c r="K312" s="42"/>
      <c r="L312" s="42"/>
    </row>
    <row r="313" spans="1:12" s="39" customFormat="1">
      <c r="A313" s="34"/>
      <c r="G313" s="34"/>
      <c r="H313" s="484"/>
      <c r="I313" s="484"/>
      <c r="J313" s="485"/>
      <c r="K313" s="42"/>
      <c r="L313" s="42"/>
    </row>
    <row r="314" spans="1:12" s="39" customFormat="1">
      <c r="A314" s="34"/>
      <c r="G314" s="34"/>
      <c r="H314" s="484"/>
      <c r="I314" s="484"/>
      <c r="J314" s="485"/>
      <c r="K314" s="42"/>
      <c r="L314" s="42"/>
    </row>
    <row r="315" spans="1:12" s="39" customFormat="1">
      <c r="G315" s="34"/>
      <c r="H315" s="484"/>
      <c r="I315" s="484"/>
      <c r="J315" s="486"/>
      <c r="K315" s="42"/>
      <c r="L315" s="42"/>
    </row>
    <row r="316" spans="1:12" s="39" customFormat="1">
      <c r="G316" s="34"/>
      <c r="H316" s="484"/>
      <c r="I316" s="484"/>
      <c r="J316" s="486"/>
      <c r="K316" s="42"/>
      <c r="L316" s="42"/>
    </row>
    <row r="317" spans="1:12" s="39" customFormat="1">
      <c r="G317" s="34"/>
      <c r="H317" s="484"/>
      <c r="I317" s="484"/>
      <c r="J317" s="486"/>
      <c r="K317" s="42"/>
      <c r="L317" s="42"/>
    </row>
    <row r="318" spans="1:12" s="39" customFormat="1">
      <c r="G318" s="34"/>
      <c r="H318" s="484"/>
      <c r="I318" s="484"/>
      <c r="J318" s="486"/>
      <c r="K318" s="42"/>
      <c r="L318" s="42"/>
    </row>
    <row r="319" spans="1:12" s="39" customFormat="1">
      <c r="G319" s="34"/>
      <c r="H319" s="484"/>
      <c r="I319" s="484"/>
      <c r="J319" s="485"/>
      <c r="K319" s="42"/>
      <c r="L319" s="42"/>
    </row>
    <row r="320" spans="1:12" s="39" customFormat="1">
      <c r="G320" s="34"/>
      <c r="H320" s="484"/>
      <c r="I320" s="484"/>
      <c r="J320" s="485"/>
      <c r="K320" s="42"/>
      <c r="L320" s="42"/>
    </row>
    <row r="321" spans="1:12" s="39" customFormat="1">
      <c r="G321" s="34"/>
      <c r="H321" s="484"/>
      <c r="I321" s="484"/>
      <c r="J321" s="486"/>
      <c r="K321" s="42"/>
      <c r="L321" s="42"/>
    </row>
    <row r="322" spans="1:12" s="39" customFormat="1">
      <c r="G322" s="34"/>
      <c r="H322" s="484"/>
      <c r="I322" s="484"/>
      <c r="J322" s="485"/>
      <c r="K322" s="42"/>
      <c r="L322" s="42"/>
    </row>
    <row r="323" spans="1:12" s="39" customFormat="1">
      <c r="A323" s="34"/>
      <c r="G323" s="34"/>
      <c r="H323" s="484"/>
      <c r="I323" s="484"/>
      <c r="J323" s="485"/>
      <c r="K323" s="42"/>
      <c r="L323" s="42"/>
    </row>
    <row r="324" spans="1:12" s="39" customFormat="1">
      <c r="A324" s="34"/>
      <c r="G324" s="34"/>
      <c r="H324" s="484"/>
      <c r="I324" s="484"/>
      <c r="J324" s="486"/>
      <c r="K324" s="42"/>
      <c r="L324" s="42"/>
    </row>
    <row r="325" spans="1:12" s="39" customFormat="1">
      <c r="G325" s="34"/>
      <c r="H325" s="484"/>
      <c r="I325" s="484"/>
      <c r="J325" s="486"/>
      <c r="K325" s="42"/>
      <c r="L325" s="42"/>
    </row>
    <row r="326" spans="1:12" s="39" customFormat="1">
      <c r="G326" s="34"/>
      <c r="H326" s="484"/>
      <c r="I326" s="484"/>
      <c r="J326" s="486"/>
      <c r="K326" s="42"/>
      <c r="L326" s="42"/>
    </row>
    <row r="327" spans="1:12" s="39" customFormat="1">
      <c r="G327" s="34"/>
      <c r="H327" s="484"/>
      <c r="I327" s="484"/>
      <c r="J327" s="486"/>
      <c r="K327" s="42"/>
      <c r="L327" s="42"/>
    </row>
    <row r="328" spans="1:12" s="39" customFormat="1">
      <c r="G328" s="34"/>
      <c r="H328" s="484"/>
      <c r="I328" s="484"/>
      <c r="J328" s="485"/>
      <c r="K328" s="42"/>
      <c r="L328" s="42"/>
    </row>
    <row r="329" spans="1:12" s="39" customFormat="1">
      <c r="G329" s="34"/>
      <c r="H329" s="484"/>
      <c r="I329" s="484"/>
      <c r="J329" s="485"/>
      <c r="K329" s="42"/>
      <c r="L329" s="42"/>
    </row>
    <row r="330" spans="1:12" s="39" customFormat="1">
      <c r="G330" s="34"/>
      <c r="H330" s="484"/>
      <c r="I330" s="484"/>
      <c r="J330" s="486"/>
      <c r="K330" s="42"/>
      <c r="L330" s="42"/>
    </row>
    <row r="331" spans="1:12" s="39" customFormat="1">
      <c r="G331" s="34"/>
      <c r="H331" s="484"/>
      <c r="I331" s="484"/>
      <c r="J331" s="485"/>
      <c r="K331" s="42"/>
      <c r="L331" s="42"/>
    </row>
    <row r="332" spans="1:12" s="39" customFormat="1">
      <c r="G332" s="34"/>
      <c r="H332" s="484"/>
      <c r="I332" s="484"/>
      <c r="J332" s="485"/>
      <c r="K332" s="42"/>
      <c r="L332" s="42"/>
    </row>
    <row r="333" spans="1:12" s="39" customFormat="1">
      <c r="A333" s="34"/>
      <c r="G333" s="34"/>
      <c r="H333" s="484"/>
      <c r="I333" s="484"/>
      <c r="J333" s="486"/>
      <c r="K333" s="42"/>
      <c r="L333" s="42"/>
    </row>
    <row r="334" spans="1:12" s="39" customFormat="1">
      <c r="A334" s="34"/>
      <c r="G334" s="34"/>
      <c r="H334" s="484"/>
      <c r="I334" s="484"/>
      <c r="J334" s="486"/>
      <c r="K334" s="42"/>
      <c r="L334" s="42"/>
    </row>
    <row r="335" spans="1:12" s="39" customFormat="1">
      <c r="G335" s="34"/>
      <c r="H335" s="484"/>
      <c r="I335" s="484"/>
      <c r="J335" s="486"/>
      <c r="K335" s="42"/>
      <c r="L335" s="42"/>
    </row>
    <row r="336" spans="1:12" s="39" customFormat="1">
      <c r="G336" s="34"/>
      <c r="H336" s="484"/>
      <c r="I336" s="484"/>
      <c r="J336" s="486"/>
      <c r="K336" s="42"/>
      <c r="L336" s="42"/>
    </row>
    <row r="337" spans="1:12" s="39" customFormat="1">
      <c r="G337" s="34"/>
      <c r="H337" s="484"/>
      <c r="I337" s="484"/>
      <c r="J337" s="485"/>
      <c r="K337" s="42"/>
      <c r="L337" s="42"/>
    </row>
    <row r="338" spans="1:12" s="39" customFormat="1">
      <c r="G338" s="34"/>
      <c r="H338" s="484"/>
      <c r="I338" s="484"/>
      <c r="J338" s="485"/>
      <c r="K338" s="42"/>
      <c r="L338" s="42"/>
    </row>
    <row r="339" spans="1:12" s="39" customFormat="1">
      <c r="G339" s="34"/>
      <c r="H339" s="484"/>
      <c r="I339" s="484"/>
      <c r="J339" s="486"/>
      <c r="K339" s="42"/>
      <c r="L339" s="42"/>
    </row>
    <row r="340" spans="1:12" s="39" customFormat="1">
      <c r="G340" s="34"/>
      <c r="H340" s="484"/>
      <c r="I340" s="484"/>
      <c r="J340" s="485"/>
      <c r="K340" s="42"/>
      <c r="L340" s="42"/>
    </row>
    <row r="341" spans="1:12" s="39" customFormat="1">
      <c r="G341" s="34"/>
      <c r="H341" s="484"/>
      <c r="I341" s="484"/>
      <c r="J341" s="485"/>
      <c r="K341" s="42"/>
      <c r="L341" s="42"/>
    </row>
    <row r="342" spans="1:12" s="39" customFormat="1">
      <c r="G342" s="34"/>
      <c r="H342" s="484"/>
      <c r="I342" s="484"/>
      <c r="J342" s="486"/>
      <c r="K342" s="42"/>
      <c r="L342" s="42"/>
    </row>
    <row r="343" spans="1:12" s="39" customFormat="1">
      <c r="A343" s="34"/>
      <c r="G343" s="34"/>
      <c r="H343" s="484"/>
      <c r="I343" s="484"/>
      <c r="J343" s="486"/>
      <c r="K343" s="42"/>
      <c r="L343" s="42"/>
    </row>
    <row r="344" spans="1:12" s="39" customFormat="1">
      <c r="A344" s="34"/>
      <c r="G344" s="34"/>
      <c r="H344" s="484"/>
      <c r="I344" s="484"/>
      <c r="J344" s="486"/>
      <c r="K344" s="42"/>
      <c r="L344" s="42"/>
    </row>
    <row r="345" spans="1:12" s="39" customFormat="1">
      <c r="G345" s="34"/>
      <c r="H345" s="484"/>
      <c r="I345" s="484"/>
      <c r="J345" s="486"/>
      <c r="K345" s="42"/>
      <c r="L345" s="42"/>
    </row>
    <row r="346" spans="1:12" s="39" customFormat="1">
      <c r="G346" s="34"/>
      <c r="H346" s="484"/>
      <c r="I346" s="484"/>
      <c r="J346" s="485"/>
      <c r="K346" s="42"/>
      <c r="L346" s="42"/>
    </row>
    <row r="347" spans="1:12" s="39" customFormat="1">
      <c r="G347" s="34"/>
      <c r="H347" s="484"/>
      <c r="I347" s="484"/>
      <c r="J347" s="485"/>
      <c r="K347" s="42"/>
      <c r="L347" s="42"/>
    </row>
    <row r="348" spans="1:12" s="39" customFormat="1">
      <c r="G348" s="34"/>
      <c r="H348" s="484"/>
      <c r="I348" s="484"/>
      <c r="J348" s="486"/>
      <c r="K348" s="42"/>
      <c r="L348" s="42"/>
    </row>
    <row r="349" spans="1:12" s="39" customFormat="1">
      <c r="G349" s="34"/>
      <c r="H349" s="484"/>
      <c r="I349" s="484"/>
      <c r="J349" s="485"/>
      <c r="K349" s="42"/>
      <c r="L349" s="42"/>
    </row>
    <row r="350" spans="1:12" s="39" customFormat="1">
      <c r="G350" s="34"/>
      <c r="H350" s="484"/>
      <c r="I350" s="484"/>
      <c r="J350" s="485"/>
      <c r="K350" s="42"/>
      <c r="L350" s="42"/>
    </row>
    <row r="351" spans="1:12" s="39" customFormat="1">
      <c r="G351" s="34"/>
      <c r="H351" s="484"/>
      <c r="I351" s="484"/>
      <c r="J351" s="486"/>
      <c r="K351" s="42"/>
      <c r="L351" s="42"/>
    </row>
    <row r="352" spans="1:12" s="39" customFormat="1">
      <c r="G352" s="34"/>
      <c r="H352" s="484"/>
      <c r="I352" s="484"/>
      <c r="J352" s="486"/>
      <c r="K352" s="42"/>
      <c r="L352" s="42"/>
    </row>
    <row r="353" spans="1:12" s="39" customFormat="1">
      <c r="A353" s="34"/>
      <c r="G353" s="34"/>
      <c r="H353" s="484"/>
      <c r="I353" s="484"/>
      <c r="J353" s="486"/>
      <c r="K353" s="42"/>
      <c r="L353" s="42"/>
    </row>
    <row r="354" spans="1:12" s="39" customFormat="1">
      <c r="A354" s="34"/>
      <c r="G354" s="34"/>
      <c r="H354" s="484"/>
      <c r="I354" s="484"/>
      <c r="J354" s="486"/>
      <c r="K354" s="42"/>
      <c r="L354" s="42"/>
    </row>
    <row r="355" spans="1:12" s="39" customFormat="1">
      <c r="G355" s="34"/>
      <c r="H355" s="484"/>
      <c r="I355" s="484"/>
      <c r="J355" s="485"/>
      <c r="K355" s="42"/>
      <c r="L355" s="42"/>
    </row>
    <row r="356" spans="1:12" s="39" customFormat="1">
      <c r="G356" s="34"/>
      <c r="H356" s="484"/>
      <c r="I356" s="484"/>
      <c r="J356" s="485"/>
      <c r="K356" s="42"/>
      <c r="L356" s="42"/>
    </row>
    <row r="357" spans="1:12" s="39" customFormat="1">
      <c r="G357" s="34"/>
      <c r="H357" s="484"/>
      <c r="I357" s="484"/>
      <c r="J357" s="486"/>
      <c r="K357" s="42"/>
      <c r="L357" s="42"/>
    </row>
    <row r="358" spans="1:12">
      <c r="B358" s="34"/>
      <c r="H358" s="81"/>
      <c r="I358" s="81"/>
      <c r="J358" s="82"/>
    </row>
    <row r="359" spans="1:12">
      <c r="B359" s="34"/>
      <c r="H359" s="81"/>
      <c r="I359" s="81"/>
      <c r="J359" s="82"/>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46"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80" zoomScaleNormal="80" zoomScaleSheetLayoutView="80" workbookViewId="0"/>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ol min="16143" max="16143" width="11.125" style="32" customWidth="1"/>
    <col min="16144" max="16384" width="9" style="32"/>
  </cols>
  <sheetData>
    <row r="1" spans="1:15">
      <c r="A1" s="32" t="s">
        <v>0</v>
      </c>
      <c r="B1" s="83" t="str">
        <f>[12]合計!C3</f>
        <v>大阪市</v>
      </c>
      <c r="C1" s="73"/>
      <c r="D1" s="73"/>
      <c r="E1" s="73"/>
      <c r="F1" s="73"/>
      <c r="I1" s="32" t="s">
        <v>51</v>
      </c>
      <c r="K1" s="35" t="s">
        <v>70</v>
      </c>
    </row>
    <row r="2" spans="1:15" s="73" customFormat="1" ht="51" customHeight="1">
      <c r="B2" s="84"/>
      <c r="E2" s="817" t="s">
        <v>71</v>
      </c>
      <c r="F2" s="817"/>
      <c r="G2" s="817"/>
      <c r="H2" s="37">
        <f>SUMIF(E8:E357,"PPS",H8:H357)</f>
        <v>0</v>
      </c>
      <c r="I2" s="38"/>
      <c r="J2" s="35"/>
      <c r="K2" s="48"/>
      <c r="L2" s="48"/>
      <c r="O2" s="32"/>
    </row>
    <row r="3" spans="1:15" s="73" customFormat="1" ht="41.25" customHeight="1">
      <c r="B3" s="34"/>
      <c r="E3" s="817" t="s">
        <v>72</v>
      </c>
      <c r="F3" s="817"/>
      <c r="G3" s="817"/>
      <c r="H3" s="37">
        <f>O7</f>
        <v>0</v>
      </c>
      <c r="I3" s="38"/>
      <c r="J3" s="34"/>
      <c r="K3" s="48"/>
      <c r="L3" s="48"/>
      <c r="O3" s="32"/>
    </row>
    <row r="4" spans="1:15" s="73" customFormat="1" ht="60" customHeight="1">
      <c r="B4" s="34"/>
      <c r="E4" s="817" t="s">
        <v>830</v>
      </c>
      <c r="F4" s="817"/>
      <c r="G4" s="817"/>
      <c r="H4" s="85" t="e">
        <f>H3/I7</f>
        <v>#DIV/0!</v>
      </c>
      <c r="I4" s="86"/>
      <c r="J4" s="34"/>
      <c r="K4" s="48"/>
      <c r="L4" s="48"/>
    </row>
    <row r="5" spans="1:15" s="34" customFormat="1" ht="12.75" customHeight="1">
      <c r="B5" s="43"/>
      <c r="E5" s="44"/>
      <c r="F5" s="44"/>
      <c r="G5" s="44"/>
      <c r="H5" s="46"/>
      <c r="I5" s="46"/>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54" customFormat="1" ht="14.25" thickBot="1">
      <c r="B7" s="55" t="s">
        <v>69</v>
      </c>
      <c r="C7" s="55"/>
      <c r="D7" s="55"/>
      <c r="E7" s="55"/>
      <c r="F7" s="55"/>
      <c r="G7" s="55"/>
      <c r="H7" s="56">
        <f>SUM(H8:H357)</f>
        <v>0</v>
      </c>
      <c r="I7" s="56">
        <f>SUM(I8:I357)</f>
        <v>0</v>
      </c>
      <c r="J7" s="57" t="e">
        <f>H7/I7</f>
        <v>#DIV/0!</v>
      </c>
      <c r="K7" s="87"/>
      <c r="L7" s="87"/>
      <c r="M7" s="55"/>
      <c r="N7" s="55"/>
      <c r="O7" s="88">
        <f>SUM(O8:O357)</f>
        <v>0</v>
      </c>
    </row>
    <row r="8" spans="1:15" ht="14.25" thickTop="1">
      <c r="A8" s="32">
        <v>1</v>
      </c>
      <c r="B8" s="72"/>
      <c r="C8" s="62"/>
      <c r="D8" s="62"/>
      <c r="E8" s="74"/>
      <c r="F8" s="89"/>
      <c r="G8" s="90"/>
      <c r="H8" s="91"/>
      <c r="I8" s="92"/>
      <c r="J8" s="67" t="e">
        <f t="shared" ref="J8:J253" si="0">H8/I8</f>
        <v>#DIV/0!</v>
      </c>
      <c r="K8" s="93"/>
      <c r="L8" s="93"/>
      <c r="M8" s="350"/>
      <c r="N8" s="350"/>
      <c r="O8" s="95"/>
    </row>
    <row r="9" spans="1:15">
      <c r="A9" s="32">
        <v>2</v>
      </c>
      <c r="B9" s="63"/>
      <c r="C9" s="63"/>
      <c r="D9" s="63"/>
      <c r="E9" s="74"/>
      <c r="F9" s="89"/>
      <c r="G9" s="90"/>
      <c r="H9" s="91"/>
      <c r="I9" s="92"/>
      <c r="J9" s="67" t="e">
        <f t="shared" si="0"/>
        <v>#DIV/0!</v>
      </c>
      <c r="K9" s="93"/>
      <c r="L9" s="93"/>
      <c r="M9" s="350"/>
      <c r="N9" s="350"/>
      <c r="O9" s="71"/>
    </row>
    <row r="10" spans="1:15">
      <c r="A10" s="32">
        <v>3</v>
      </c>
      <c r="B10" s="69"/>
      <c r="C10" s="12"/>
      <c r="D10" s="63"/>
      <c r="E10" s="74"/>
      <c r="F10" s="89"/>
      <c r="G10" s="90"/>
      <c r="H10" s="91"/>
      <c r="I10" s="92"/>
      <c r="J10" s="41" t="e">
        <f t="shared" si="0"/>
        <v>#DIV/0!</v>
      </c>
      <c r="K10" s="93"/>
      <c r="L10" s="93"/>
      <c r="M10" s="350"/>
      <c r="N10" s="350"/>
      <c r="O10" s="71"/>
    </row>
    <row r="11" spans="1:15">
      <c r="A11" s="32">
        <v>4</v>
      </c>
      <c r="B11" s="72"/>
      <c r="C11" s="62"/>
      <c r="D11" s="62"/>
      <c r="E11" s="74"/>
      <c r="F11" s="89"/>
      <c r="G11" s="90"/>
      <c r="H11" s="91"/>
      <c r="I11" s="92"/>
      <c r="J11" s="67" t="e">
        <f t="shared" si="0"/>
        <v>#DIV/0!</v>
      </c>
      <c r="K11" s="93"/>
      <c r="L11" s="96"/>
      <c r="M11" s="350"/>
      <c r="N11" s="350"/>
      <c r="O11" s="71"/>
    </row>
    <row r="12" spans="1:15">
      <c r="A12" s="32">
        <v>5</v>
      </c>
      <c r="B12" s="97"/>
      <c r="C12" s="63"/>
      <c r="D12" s="63"/>
      <c r="E12" s="63"/>
      <c r="F12" s="62"/>
      <c r="G12" s="90"/>
      <c r="H12" s="98"/>
      <c r="I12" s="99"/>
      <c r="J12" s="67" t="e">
        <f t="shared" si="0"/>
        <v>#DIV/0!</v>
      </c>
      <c r="K12" s="100"/>
      <c r="L12" s="101"/>
      <c r="M12" s="90"/>
      <c r="N12" s="90"/>
      <c r="O12" s="71"/>
    </row>
    <row r="13" spans="1:15">
      <c r="A13" s="73">
        <v>6</v>
      </c>
      <c r="B13" s="63"/>
      <c r="C13" s="63"/>
      <c r="D13" s="63"/>
      <c r="E13" s="74"/>
      <c r="F13" s="89"/>
      <c r="G13" s="90"/>
      <c r="H13" s="91"/>
      <c r="I13" s="92"/>
      <c r="J13" s="67" t="e">
        <f t="shared" si="0"/>
        <v>#DIV/0!</v>
      </c>
      <c r="K13" s="93"/>
      <c r="L13" s="93"/>
      <c r="M13" s="350"/>
      <c r="N13" s="350"/>
      <c r="O13" s="71"/>
    </row>
    <row r="14" spans="1:15">
      <c r="A14" s="73">
        <v>7</v>
      </c>
      <c r="B14" s="72"/>
      <c r="C14" s="62"/>
      <c r="D14" s="62"/>
      <c r="E14" s="74"/>
      <c r="F14" s="89"/>
      <c r="G14" s="90"/>
      <c r="H14" s="91"/>
      <c r="I14" s="92"/>
      <c r="J14" s="41" t="e">
        <f t="shared" si="0"/>
        <v>#DIV/0!</v>
      </c>
      <c r="K14" s="93"/>
      <c r="L14" s="102"/>
      <c r="M14" s="350"/>
      <c r="N14" s="350"/>
      <c r="O14" s="71"/>
    </row>
    <row r="15" spans="1:15">
      <c r="A15" s="32">
        <v>8</v>
      </c>
      <c r="B15" s="13"/>
      <c r="C15" s="70"/>
      <c r="D15" s="62"/>
      <c r="E15" s="74"/>
      <c r="F15" s="89"/>
      <c r="G15" s="75"/>
      <c r="H15" s="103"/>
      <c r="I15" s="104"/>
      <c r="J15" s="67" t="e">
        <f t="shared" si="0"/>
        <v>#DIV/0!</v>
      </c>
      <c r="K15" s="101"/>
      <c r="L15" s="105"/>
      <c r="M15" s="350"/>
      <c r="N15" s="350"/>
      <c r="O15" s="71"/>
    </row>
    <row r="16" spans="1:15">
      <c r="A16" s="32">
        <v>9</v>
      </c>
      <c r="B16" s="72"/>
      <c r="C16" s="62"/>
      <c r="D16" s="62"/>
      <c r="E16" s="74"/>
      <c r="F16" s="89"/>
      <c r="G16" s="90"/>
      <c r="H16" s="91"/>
      <c r="I16" s="92"/>
      <c r="J16" s="67" t="e">
        <f t="shared" si="0"/>
        <v>#DIV/0!</v>
      </c>
      <c r="K16" s="93"/>
      <c r="L16" s="93"/>
      <c r="M16" s="350"/>
      <c r="N16" s="350"/>
      <c r="O16" s="71"/>
    </row>
    <row r="17" spans="1:15">
      <c r="A17" s="32">
        <v>10</v>
      </c>
      <c r="B17" s="72"/>
      <c r="C17" s="72"/>
      <c r="D17" s="62"/>
      <c r="E17" s="74"/>
      <c r="F17" s="89"/>
      <c r="G17" s="90"/>
      <c r="H17" s="91"/>
      <c r="I17" s="92"/>
      <c r="J17" s="67" t="e">
        <f t="shared" si="0"/>
        <v>#DIV/0!</v>
      </c>
      <c r="K17" s="93"/>
      <c r="L17" s="93"/>
      <c r="M17" s="350"/>
      <c r="N17" s="350"/>
      <c r="O17" s="71"/>
    </row>
    <row r="18" spans="1:15">
      <c r="A18" s="73">
        <v>11</v>
      </c>
      <c r="B18" s="13"/>
      <c r="C18" s="70"/>
      <c r="D18" s="70"/>
      <c r="E18" s="74"/>
      <c r="F18" s="89"/>
      <c r="G18" s="75"/>
      <c r="H18" s="103"/>
      <c r="I18" s="104"/>
      <c r="J18" s="41" t="e">
        <f t="shared" si="0"/>
        <v>#DIV/0!</v>
      </c>
      <c r="K18" s="101"/>
      <c r="L18" s="101"/>
      <c r="M18" s="350"/>
      <c r="N18" s="350"/>
      <c r="O18" s="71"/>
    </row>
    <row r="19" spans="1:15">
      <c r="A19" s="73">
        <v>12</v>
      </c>
      <c r="B19" s="13"/>
      <c r="C19" s="70"/>
      <c r="D19" s="70"/>
      <c r="E19" s="74"/>
      <c r="F19" s="89"/>
      <c r="G19" s="75"/>
      <c r="H19" s="103"/>
      <c r="I19" s="104"/>
      <c r="J19" s="67" t="e">
        <f t="shared" si="0"/>
        <v>#DIV/0!</v>
      </c>
      <c r="K19" s="101"/>
      <c r="L19" s="101"/>
      <c r="M19" s="350"/>
      <c r="N19" s="350"/>
      <c r="O19" s="71"/>
    </row>
    <row r="20" spans="1:15">
      <c r="A20" s="32">
        <v>13</v>
      </c>
      <c r="B20" s="13"/>
      <c r="C20" s="70"/>
      <c r="D20" s="70"/>
      <c r="E20" s="74"/>
      <c r="F20" s="89"/>
      <c r="G20" s="75"/>
      <c r="H20" s="103"/>
      <c r="I20" s="104"/>
      <c r="J20" s="67" t="e">
        <f t="shared" si="0"/>
        <v>#DIV/0!</v>
      </c>
      <c r="K20" s="101"/>
      <c r="L20" s="101"/>
      <c r="M20" s="350"/>
      <c r="N20" s="350"/>
      <c r="O20" s="71"/>
    </row>
    <row r="21" spans="1:15">
      <c r="A21" s="32">
        <v>14</v>
      </c>
      <c r="B21" s="106"/>
      <c r="C21" s="70"/>
      <c r="D21" s="70"/>
      <c r="E21" s="74"/>
      <c r="F21" s="70"/>
      <c r="G21" s="75"/>
      <c r="H21" s="107"/>
      <c r="I21" s="104"/>
      <c r="J21" s="67" t="e">
        <f t="shared" si="0"/>
        <v>#DIV/0!</v>
      </c>
      <c r="K21" s="101"/>
      <c r="L21" s="101"/>
      <c r="M21" s="350"/>
      <c r="N21" s="350"/>
      <c r="O21" s="71"/>
    </row>
    <row r="22" spans="1:15">
      <c r="A22" s="32">
        <v>15</v>
      </c>
      <c r="B22" s="106"/>
      <c r="C22" s="70"/>
      <c r="D22" s="75"/>
      <c r="E22" s="74"/>
      <c r="F22" s="70"/>
      <c r="G22" s="75"/>
      <c r="H22" s="108"/>
      <c r="I22" s="104"/>
      <c r="J22" s="41" t="e">
        <f t="shared" si="0"/>
        <v>#DIV/0!</v>
      </c>
      <c r="K22" s="101"/>
      <c r="L22" s="101"/>
      <c r="M22" s="350"/>
      <c r="N22" s="350"/>
      <c r="O22" s="71"/>
    </row>
    <row r="23" spans="1:15">
      <c r="A23" s="73">
        <v>16</v>
      </c>
      <c r="B23" s="109"/>
      <c r="C23" s="70"/>
      <c r="D23" s="70"/>
      <c r="E23" s="74"/>
      <c r="F23" s="74"/>
      <c r="G23" s="75"/>
      <c r="H23" s="103"/>
      <c r="I23" s="104"/>
      <c r="J23" s="67" t="e">
        <f t="shared" si="0"/>
        <v>#DIV/0!</v>
      </c>
      <c r="K23" s="101"/>
      <c r="L23" s="101"/>
      <c r="M23" s="350"/>
      <c r="N23" s="350"/>
      <c r="O23" s="71"/>
    </row>
    <row r="24" spans="1:15">
      <c r="A24" s="73">
        <v>17</v>
      </c>
      <c r="B24" s="70"/>
      <c r="C24" s="70"/>
      <c r="D24" s="70"/>
      <c r="E24" s="74"/>
      <c r="F24" s="74"/>
      <c r="G24" s="75"/>
      <c r="H24" s="110"/>
      <c r="I24" s="104"/>
      <c r="J24" s="67" t="e">
        <f t="shared" si="0"/>
        <v>#DIV/0!</v>
      </c>
      <c r="K24" s="101"/>
      <c r="L24" s="101"/>
      <c r="M24" s="350"/>
      <c r="N24" s="350"/>
      <c r="O24" s="71"/>
    </row>
    <row r="25" spans="1:15">
      <c r="A25" s="32">
        <v>18</v>
      </c>
      <c r="B25" s="70"/>
      <c r="C25" s="70"/>
      <c r="D25" s="70"/>
      <c r="E25" s="74"/>
      <c r="F25" s="74"/>
      <c r="G25" s="75"/>
      <c r="H25" s="110"/>
      <c r="I25" s="104"/>
      <c r="J25" s="67" t="e">
        <f t="shared" si="0"/>
        <v>#DIV/0!</v>
      </c>
      <c r="K25" s="101"/>
      <c r="L25" s="101"/>
      <c r="M25" s="350"/>
      <c r="N25" s="350"/>
      <c r="O25" s="71"/>
    </row>
    <row r="26" spans="1:15">
      <c r="A26" s="32">
        <v>19</v>
      </c>
      <c r="B26" s="70"/>
      <c r="C26" s="70"/>
      <c r="D26" s="70"/>
      <c r="E26" s="74"/>
      <c r="F26" s="74"/>
      <c r="G26" s="75"/>
      <c r="H26" s="110"/>
      <c r="I26" s="104"/>
      <c r="J26" s="41" t="e">
        <f t="shared" si="0"/>
        <v>#DIV/0!</v>
      </c>
      <c r="K26" s="101"/>
      <c r="L26" s="101"/>
      <c r="M26" s="350"/>
      <c r="N26" s="350"/>
      <c r="O26" s="71"/>
    </row>
    <row r="27" spans="1:15">
      <c r="A27" s="32">
        <v>20</v>
      </c>
      <c r="B27" s="70"/>
      <c r="C27" s="70"/>
      <c r="D27" s="70"/>
      <c r="E27" s="74"/>
      <c r="F27" s="74"/>
      <c r="G27" s="75"/>
      <c r="H27" s="110"/>
      <c r="I27" s="104"/>
      <c r="J27" s="67" t="e">
        <f t="shared" si="0"/>
        <v>#DIV/0!</v>
      </c>
      <c r="K27" s="101"/>
      <c r="L27" s="101"/>
      <c r="M27" s="350"/>
      <c r="N27" s="350"/>
      <c r="O27" s="71"/>
    </row>
    <row r="28" spans="1:15">
      <c r="A28" s="73">
        <v>21</v>
      </c>
      <c r="B28" s="70"/>
      <c r="C28" s="70"/>
      <c r="D28" s="70"/>
      <c r="E28" s="74"/>
      <c r="F28" s="74"/>
      <c r="G28" s="75"/>
      <c r="H28" s="110"/>
      <c r="I28" s="104"/>
      <c r="J28" s="67" t="e">
        <f t="shared" si="0"/>
        <v>#DIV/0!</v>
      </c>
      <c r="K28" s="101"/>
      <c r="L28" s="101"/>
      <c r="M28" s="350"/>
      <c r="N28" s="350"/>
      <c r="O28" s="71"/>
    </row>
    <row r="29" spans="1:15">
      <c r="A29" s="73">
        <v>22</v>
      </c>
      <c r="B29" s="70"/>
      <c r="C29" s="70"/>
      <c r="D29" s="70"/>
      <c r="E29" s="74"/>
      <c r="F29" s="74"/>
      <c r="G29" s="75"/>
      <c r="H29" s="110"/>
      <c r="I29" s="104"/>
      <c r="J29" s="67" t="e">
        <f t="shared" si="0"/>
        <v>#DIV/0!</v>
      </c>
      <c r="K29" s="101"/>
      <c r="L29" s="101"/>
      <c r="M29" s="350"/>
      <c r="N29" s="350"/>
      <c r="O29" s="71"/>
    </row>
    <row r="30" spans="1:15">
      <c r="A30" s="32">
        <v>23</v>
      </c>
      <c r="B30" s="70"/>
      <c r="C30" s="70"/>
      <c r="D30" s="70"/>
      <c r="E30" s="74"/>
      <c r="F30" s="74"/>
      <c r="G30" s="75"/>
      <c r="H30" s="110"/>
      <c r="I30" s="104"/>
      <c r="J30" s="41" t="e">
        <f t="shared" si="0"/>
        <v>#DIV/0!</v>
      </c>
      <c r="K30" s="101"/>
      <c r="L30" s="101"/>
      <c r="M30" s="350"/>
      <c r="N30" s="350"/>
      <c r="O30" s="71"/>
    </row>
    <row r="31" spans="1:15">
      <c r="A31" s="32">
        <v>24</v>
      </c>
      <c r="B31" s="70"/>
      <c r="C31" s="70"/>
      <c r="D31" s="70"/>
      <c r="E31" s="74"/>
      <c r="F31" s="74"/>
      <c r="G31" s="75"/>
      <c r="H31" s="110"/>
      <c r="I31" s="104"/>
      <c r="J31" s="67" t="e">
        <f t="shared" si="0"/>
        <v>#DIV/0!</v>
      </c>
      <c r="K31" s="101"/>
      <c r="L31" s="101"/>
      <c r="M31" s="350"/>
      <c r="N31" s="350"/>
      <c r="O31" s="71"/>
    </row>
    <row r="32" spans="1:15">
      <c r="A32" s="32">
        <v>25</v>
      </c>
      <c r="B32" s="70"/>
      <c r="C32" s="70"/>
      <c r="D32" s="70"/>
      <c r="E32" s="74"/>
      <c r="F32" s="74"/>
      <c r="G32" s="75"/>
      <c r="H32" s="110"/>
      <c r="I32" s="104"/>
      <c r="J32" s="67" t="e">
        <f t="shared" si="0"/>
        <v>#DIV/0!</v>
      </c>
      <c r="K32" s="101"/>
      <c r="L32" s="101"/>
      <c r="M32" s="350"/>
      <c r="N32" s="350"/>
      <c r="O32" s="71"/>
    </row>
    <row r="33" spans="1:15">
      <c r="A33" s="73">
        <v>26</v>
      </c>
      <c r="B33" s="70"/>
      <c r="C33" s="70"/>
      <c r="D33" s="70"/>
      <c r="E33" s="74"/>
      <c r="F33" s="74"/>
      <c r="G33" s="75"/>
      <c r="H33" s="110"/>
      <c r="I33" s="104"/>
      <c r="J33" s="67" t="e">
        <f t="shared" si="0"/>
        <v>#DIV/0!</v>
      </c>
      <c r="K33" s="101"/>
      <c r="L33" s="101"/>
      <c r="M33" s="350"/>
      <c r="N33" s="350"/>
      <c r="O33" s="71"/>
    </row>
    <row r="34" spans="1:15">
      <c r="A34" s="73">
        <v>27</v>
      </c>
      <c r="B34" s="70"/>
      <c r="C34" s="70"/>
      <c r="D34" s="70"/>
      <c r="E34" s="74"/>
      <c r="F34" s="74"/>
      <c r="G34" s="75"/>
      <c r="H34" s="110"/>
      <c r="I34" s="104"/>
      <c r="J34" s="41" t="e">
        <f t="shared" si="0"/>
        <v>#DIV/0!</v>
      </c>
      <c r="K34" s="101"/>
      <c r="L34" s="101"/>
      <c r="M34" s="350"/>
      <c r="N34" s="350"/>
      <c r="O34" s="71"/>
    </row>
    <row r="35" spans="1:15">
      <c r="A35" s="32">
        <v>28</v>
      </c>
      <c r="B35" s="70"/>
      <c r="C35" s="70"/>
      <c r="D35" s="70"/>
      <c r="E35" s="74"/>
      <c r="F35" s="74"/>
      <c r="G35" s="75"/>
      <c r="H35" s="110"/>
      <c r="I35" s="104"/>
      <c r="J35" s="67" t="e">
        <f t="shared" si="0"/>
        <v>#DIV/0!</v>
      </c>
      <c r="K35" s="101"/>
      <c r="L35" s="101"/>
      <c r="M35" s="350"/>
      <c r="N35" s="350"/>
      <c r="O35" s="71"/>
    </row>
    <row r="36" spans="1:15">
      <c r="A36" s="32">
        <v>29</v>
      </c>
      <c r="B36" s="70"/>
      <c r="C36" s="70"/>
      <c r="D36" s="70"/>
      <c r="E36" s="74"/>
      <c r="F36" s="74"/>
      <c r="G36" s="75"/>
      <c r="H36" s="110"/>
      <c r="I36" s="104"/>
      <c r="J36" s="67" t="e">
        <f t="shared" si="0"/>
        <v>#DIV/0!</v>
      </c>
      <c r="K36" s="101"/>
      <c r="L36" s="101"/>
      <c r="M36" s="70"/>
      <c r="N36" s="70"/>
      <c r="O36" s="71"/>
    </row>
    <row r="37" spans="1:15">
      <c r="A37" s="32">
        <v>30</v>
      </c>
      <c r="B37" s="70"/>
      <c r="C37" s="70"/>
      <c r="D37" s="70"/>
      <c r="E37" s="74"/>
      <c r="F37" s="74"/>
      <c r="G37" s="75"/>
      <c r="H37" s="110"/>
      <c r="I37" s="104"/>
      <c r="J37" s="67" t="e">
        <f t="shared" si="0"/>
        <v>#DIV/0!</v>
      </c>
      <c r="K37" s="101"/>
      <c r="L37" s="101"/>
      <c r="M37" s="350"/>
      <c r="N37" s="350"/>
      <c r="O37" s="71"/>
    </row>
    <row r="38" spans="1:15">
      <c r="A38" s="73">
        <v>31</v>
      </c>
      <c r="B38" s="70"/>
      <c r="C38" s="70"/>
      <c r="D38" s="70"/>
      <c r="E38" s="74"/>
      <c r="F38" s="74"/>
      <c r="G38" s="75"/>
      <c r="H38" s="110"/>
      <c r="I38" s="104"/>
      <c r="J38" s="41" t="e">
        <f t="shared" si="0"/>
        <v>#DIV/0!</v>
      </c>
      <c r="K38" s="101"/>
      <c r="L38" s="101"/>
      <c r="M38" s="350"/>
      <c r="N38" s="350"/>
      <c r="O38" s="71"/>
    </row>
    <row r="39" spans="1:15">
      <c r="A39" s="73">
        <v>32</v>
      </c>
      <c r="B39" s="70"/>
      <c r="C39" s="70"/>
      <c r="D39" s="70"/>
      <c r="E39" s="74"/>
      <c r="F39" s="74"/>
      <c r="G39" s="75"/>
      <c r="H39" s="110"/>
      <c r="I39" s="104"/>
      <c r="J39" s="67" t="e">
        <f t="shared" si="0"/>
        <v>#DIV/0!</v>
      </c>
      <c r="K39" s="101"/>
      <c r="L39" s="101"/>
      <c r="M39" s="350"/>
      <c r="N39" s="350"/>
      <c r="O39" s="71"/>
    </row>
    <row r="40" spans="1:15">
      <c r="A40" s="32">
        <v>33</v>
      </c>
      <c r="B40" s="70"/>
      <c r="C40" s="70"/>
      <c r="D40" s="70"/>
      <c r="E40" s="74"/>
      <c r="F40" s="74"/>
      <c r="G40" s="75"/>
      <c r="H40" s="110"/>
      <c r="I40" s="104"/>
      <c r="J40" s="67" t="e">
        <f t="shared" si="0"/>
        <v>#DIV/0!</v>
      </c>
      <c r="K40" s="101"/>
      <c r="L40" s="101"/>
      <c r="M40" s="350"/>
      <c r="N40" s="350"/>
      <c r="O40" s="71"/>
    </row>
    <row r="41" spans="1:15">
      <c r="A41" s="32">
        <v>34</v>
      </c>
      <c r="B41" s="70"/>
      <c r="C41" s="70"/>
      <c r="D41" s="70"/>
      <c r="E41" s="74"/>
      <c r="F41" s="74"/>
      <c r="G41" s="75"/>
      <c r="H41" s="110"/>
      <c r="I41" s="104"/>
      <c r="J41" s="67" t="e">
        <f t="shared" si="0"/>
        <v>#DIV/0!</v>
      </c>
      <c r="K41" s="101"/>
      <c r="L41" s="101"/>
      <c r="M41" s="350"/>
      <c r="N41" s="350"/>
      <c r="O41" s="71"/>
    </row>
    <row r="42" spans="1:15">
      <c r="A42" s="32">
        <v>35</v>
      </c>
      <c r="B42" s="70"/>
      <c r="C42" s="70"/>
      <c r="D42" s="70"/>
      <c r="E42" s="74"/>
      <c r="F42" s="74"/>
      <c r="G42" s="75"/>
      <c r="H42" s="110"/>
      <c r="I42" s="104"/>
      <c r="J42" s="41" t="e">
        <f t="shared" si="0"/>
        <v>#DIV/0!</v>
      </c>
      <c r="K42" s="101"/>
      <c r="L42" s="101"/>
      <c r="M42" s="350"/>
      <c r="N42" s="350"/>
      <c r="O42" s="71"/>
    </row>
    <row r="43" spans="1:15">
      <c r="A43" s="73">
        <v>36</v>
      </c>
      <c r="B43" s="70"/>
      <c r="C43" s="70"/>
      <c r="D43" s="70"/>
      <c r="E43" s="74"/>
      <c r="F43" s="74"/>
      <c r="G43" s="75"/>
      <c r="H43" s="110"/>
      <c r="I43" s="104"/>
      <c r="J43" s="67" t="e">
        <f t="shared" si="0"/>
        <v>#DIV/0!</v>
      </c>
      <c r="K43" s="101"/>
      <c r="L43" s="101"/>
      <c r="M43" s="70"/>
      <c r="N43" s="70"/>
      <c r="O43" s="71"/>
    </row>
    <row r="44" spans="1:15">
      <c r="A44" s="73">
        <v>37</v>
      </c>
      <c r="B44" s="70"/>
      <c r="C44" s="70"/>
      <c r="D44" s="70"/>
      <c r="E44" s="74"/>
      <c r="F44" s="74"/>
      <c r="G44" s="75"/>
      <c r="H44" s="110"/>
      <c r="I44" s="104"/>
      <c r="J44" s="67" t="e">
        <f t="shared" si="0"/>
        <v>#DIV/0!</v>
      </c>
      <c r="K44" s="101"/>
      <c r="L44" s="101"/>
      <c r="M44" s="350"/>
      <c r="N44" s="350"/>
      <c r="O44" s="71"/>
    </row>
    <row r="45" spans="1:15">
      <c r="A45" s="32">
        <v>38</v>
      </c>
      <c r="B45" s="70"/>
      <c r="C45" s="70"/>
      <c r="D45" s="70"/>
      <c r="E45" s="74"/>
      <c r="F45" s="74"/>
      <c r="G45" s="75"/>
      <c r="H45" s="110"/>
      <c r="I45" s="104"/>
      <c r="J45" s="67" t="e">
        <f t="shared" si="0"/>
        <v>#DIV/0!</v>
      </c>
      <c r="K45" s="101"/>
      <c r="L45" s="101"/>
      <c r="M45" s="350"/>
      <c r="N45" s="350"/>
      <c r="O45" s="71"/>
    </row>
    <row r="46" spans="1:15">
      <c r="A46" s="32">
        <v>39</v>
      </c>
      <c r="B46" s="70"/>
      <c r="C46" s="70"/>
      <c r="D46" s="70"/>
      <c r="E46" s="74"/>
      <c r="F46" s="74"/>
      <c r="G46" s="75"/>
      <c r="H46" s="110"/>
      <c r="I46" s="104"/>
      <c r="J46" s="41" t="e">
        <f t="shared" si="0"/>
        <v>#DIV/0!</v>
      </c>
      <c r="K46" s="101"/>
      <c r="L46" s="101"/>
      <c r="M46" s="350"/>
      <c r="N46" s="350"/>
      <c r="O46" s="71"/>
    </row>
    <row r="47" spans="1:15">
      <c r="A47" s="32">
        <v>40</v>
      </c>
      <c r="B47" s="70"/>
      <c r="C47" s="70"/>
      <c r="D47" s="70"/>
      <c r="E47" s="74"/>
      <c r="F47" s="74"/>
      <c r="G47" s="75"/>
      <c r="H47" s="110"/>
      <c r="I47" s="104"/>
      <c r="J47" s="67" t="e">
        <f t="shared" si="0"/>
        <v>#DIV/0!</v>
      </c>
      <c r="K47" s="101"/>
      <c r="L47" s="101"/>
      <c r="M47" s="70"/>
      <c r="N47" s="70"/>
      <c r="O47" s="71"/>
    </row>
    <row r="48" spans="1:15">
      <c r="A48" s="73">
        <v>41</v>
      </c>
      <c r="B48" s="70"/>
      <c r="C48" s="70"/>
      <c r="D48" s="70"/>
      <c r="E48" s="74"/>
      <c r="F48" s="74"/>
      <c r="G48" s="75"/>
      <c r="H48" s="110"/>
      <c r="I48" s="104"/>
      <c r="J48" s="67" t="e">
        <f t="shared" si="0"/>
        <v>#DIV/0!</v>
      </c>
      <c r="K48" s="101"/>
      <c r="L48" s="101"/>
      <c r="M48" s="70"/>
      <c r="N48" s="70"/>
      <c r="O48" s="71"/>
    </row>
    <row r="49" spans="1:15">
      <c r="A49" s="73">
        <v>42</v>
      </c>
      <c r="B49" s="70"/>
      <c r="C49" s="70"/>
      <c r="D49" s="70"/>
      <c r="E49" s="74"/>
      <c r="F49" s="74"/>
      <c r="G49" s="75"/>
      <c r="H49" s="110"/>
      <c r="I49" s="104"/>
      <c r="J49" s="67" t="e">
        <f t="shared" si="0"/>
        <v>#DIV/0!</v>
      </c>
      <c r="K49" s="101"/>
      <c r="L49" s="101"/>
      <c r="M49" s="350"/>
      <c r="N49" s="350"/>
      <c r="O49" s="71"/>
    </row>
    <row r="50" spans="1:15">
      <c r="A50" s="32">
        <v>43</v>
      </c>
      <c r="B50" s="70"/>
      <c r="C50" s="70"/>
      <c r="D50" s="70"/>
      <c r="E50" s="74"/>
      <c r="F50" s="74"/>
      <c r="G50" s="75"/>
      <c r="H50" s="110"/>
      <c r="I50" s="104"/>
      <c r="J50" s="41" t="e">
        <f t="shared" si="0"/>
        <v>#DIV/0!</v>
      </c>
      <c r="K50" s="101"/>
      <c r="L50" s="101"/>
      <c r="M50" s="350"/>
      <c r="N50" s="350"/>
      <c r="O50" s="71"/>
    </row>
    <row r="51" spans="1:15">
      <c r="A51" s="32">
        <v>44</v>
      </c>
      <c r="B51" s="70"/>
      <c r="C51" s="70"/>
      <c r="D51" s="13"/>
      <c r="E51" s="74"/>
      <c r="F51" s="74"/>
      <c r="G51" s="75"/>
      <c r="H51" s="110"/>
      <c r="I51" s="104"/>
      <c r="J51" s="67" t="e">
        <f t="shared" si="0"/>
        <v>#DIV/0!</v>
      </c>
      <c r="K51" s="101"/>
      <c r="L51" s="101"/>
      <c r="M51" s="70"/>
      <c r="N51" s="70"/>
      <c r="O51" s="71"/>
    </row>
    <row r="52" spans="1:15">
      <c r="A52" s="32">
        <v>45</v>
      </c>
      <c r="B52" s="70"/>
      <c r="C52" s="70"/>
      <c r="D52" s="70"/>
      <c r="E52" s="74"/>
      <c r="F52" s="74"/>
      <c r="G52" s="75"/>
      <c r="H52" s="110"/>
      <c r="I52" s="104"/>
      <c r="J52" s="67" t="e">
        <f t="shared" si="0"/>
        <v>#DIV/0!</v>
      </c>
      <c r="K52" s="101"/>
      <c r="L52" s="101"/>
      <c r="M52" s="350"/>
      <c r="N52" s="350"/>
      <c r="O52" s="71"/>
    </row>
    <row r="53" spans="1:15">
      <c r="A53" s="73">
        <v>46</v>
      </c>
      <c r="B53" s="70"/>
      <c r="C53" s="70"/>
      <c r="D53" s="70"/>
      <c r="E53" s="74"/>
      <c r="F53" s="74"/>
      <c r="G53" s="75"/>
      <c r="H53" s="110"/>
      <c r="I53" s="104"/>
      <c r="J53" s="67" t="e">
        <f t="shared" si="0"/>
        <v>#DIV/0!</v>
      </c>
      <c r="K53" s="101"/>
      <c r="L53" s="101"/>
      <c r="M53" s="350"/>
      <c r="N53" s="350"/>
      <c r="O53" s="71"/>
    </row>
    <row r="54" spans="1:15">
      <c r="A54" s="73">
        <v>47</v>
      </c>
      <c r="B54" s="111"/>
      <c r="C54" s="62"/>
      <c r="D54" s="111"/>
      <c r="E54" s="74"/>
      <c r="F54" s="74"/>
      <c r="G54" s="62"/>
      <c r="H54" s="64"/>
      <c r="I54" s="64"/>
      <c r="J54" s="41" t="e">
        <f t="shared" si="0"/>
        <v>#DIV/0!</v>
      </c>
      <c r="K54" s="112"/>
      <c r="L54" s="113"/>
      <c r="M54" s="70"/>
      <c r="N54" s="70"/>
      <c r="O54" s="71"/>
    </row>
    <row r="55" spans="1:15">
      <c r="A55" s="32">
        <v>48</v>
      </c>
      <c r="B55" s="69"/>
      <c r="C55" s="62"/>
      <c r="D55" s="63"/>
      <c r="E55" s="74"/>
      <c r="F55" s="63"/>
      <c r="G55" s="62"/>
      <c r="H55" s="64"/>
      <c r="I55" s="99"/>
      <c r="J55" s="67" t="e">
        <f t="shared" si="0"/>
        <v>#DIV/0!</v>
      </c>
      <c r="K55" s="112"/>
      <c r="L55" s="113"/>
      <c r="M55" s="70"/>
      <c r="N55" s="70"/>
      <c r="O55" s="71"/>
    </row>
    <row r="56" spans="1:15">
      <c r="A56" s="32">
        <v>49</v>
      </c>
      <c r="B56" s="70"/>
      <c r="C56" s="70"/>
      <c r="D56" s="70"/>
      <c r="E56" s="74"/>
      <c r="F56" s="74"/>
      <c r="G56" s="75"/>
      <c r="H56" s="110"/>
      <c r="I56" s="104"/>
      <c r="J56" s="67" t="e">
        <f t="shared" si="0"/>
        <v>#DIV/0!</v>
      </c>
      <c r="K56" s="112"/>
      <c r="L56" s="112"/>
      <c r="M56" s="70"/>
      <c r="N56" s="70"/>
      <c r="O56" s="71"/>
    </row>
    <row r="57" spans="1:15">
      <c r="A57" s="32">
        <v>50</v>
      </c>
      <c r="B57" s="13"/>
      <c r="C57" s="70"/>
      <c r="D57" s="70"/>
      <c r="E57" s="74"/>
      <c r="F57" s="74"/>
      <c r="G57" s="75"/>
      <c r="H57" s="110"/>
      <c r="I57" s="104"/>
      <c r="J57" s="67" t="e">
        <f t="shared" si="0"/>
        <v>#DIV/0!</v>
      </c>
      <c r="K57" s="114"/>
      <c r="L57" s="114"/>
      <c r="M57" s="350"/>
      <c r="N57" s="350"/>
      <c r="O57" s="71"/>
    </row>
    <row r="58" spans="1:15">
      <c r="A58" s="73">
        <v>51</v>
      </c>
      <c r="B58" s="70"/>
      <c r="C58" s="70"/>
      <c r="D58" s="70"/>
      <c r="E58" s="74"/>
      <c r="F58" s="74"/>
      <c r="G58" s="75"/>
      <c r="H58" s="110"/>
      <c r="I58" s="104"/>
      <c r="J58" s="41" t="e">
        <f t="shared" si="0"/>
        <v>#DIV/0!</v>
      </c>
      <c r="K58" s="101"/>
      <c r="L58" s="101"/>
      <c r="M58" s="350"/>
      <c r="N58" s="115"/>
      <c r="O58" s="71"/>
    </row>
    <row r="59" spans="1:15">
      <c r="A59" s="73">
        <v>52</v>
      </c>
      <c r="B59" s="70"/>
      <c r="C59" s="70"/>
      <c r="D59" s="13"/>
      <c r="E59" s="74"/>
      <c r="F59" s="74"/>
      <c r="G59" s="75"/>
      <c r="H59" s="110"/>
      <c r="I59" s="104"/>
      <c r="J59" s="67" t="e">
        <f t="shared" si="0"/>
        <v>#DIV/0!</v>
      </c>
      <c r="K59" s="101"/>
      <c r="L59" s="101"/>
      <c r="M59" s="350"/>
      <c r="N59" s="350"/>
      <c r="O59" s="71"/>
    </row>
    <row r="60" spans="1:15">
      <c r="A60" s="32">
        <v>53</v>
      </c>
      <c r="B60" s="70"/>
      <c r="C60" s="70"/>
      <c r="D60" s="13"/>
      <c r="E60" s="74"/>
      <c r="F60" s="74"/>
      <c r="G60" s="75"/>
      <c r="H60" s="110"/>
      <c r="I60" s="104"/>
      <c r="J60" s="67" t="e">
        <f t="shared" si="0"/>
        <v>#DIV/0!</v>
      </c>
      <c r="K60" s="101"/>
      <c r="L60" s="101"/>
      <c r="M60" s="350"/>
      <c r="N60" s="350"/>
      <c r="O60" s="71"/>
    </row>
    <row r="61" spans="1:15">
      <c r="A61" s="32">
        <v>54</v>
      </c>
      <c r="B61" s="70"/>
      <c r="C61" s="70"/>
      <c r="D61" s="13"/>
      <c r="E61" s="74"/>
      <c r="F61" s="74"/>
      <c r="G61" s="75"/>
      <c r="H61" s="110"/>
      <c r="I61" s="104"/>
      <c r="J61" s="67" t="e">
        <f t="shared" si="0"/>
        <v>#DIV/0!</v>
      </c>
      <c r="K61" s="101"/>
      <c r="L61" s="101"/>
      <c r="M61" s="350"/>
      <c r="N61" s="350"/>
      <c r="O61" s="71"/>
    </row>
    <row r="62" spans="1:15">
      <c r="A62" s="32">
        <v>55</v>
      </c>
      <c r="B62" s="49"/>
      <c r="C62" s="49"/>
      <c r="D62" s="49"/>
      <c r="E62" s="78"/>
      <c r="F62" s="78"/>
      <c r="G62" s="51"/>
      <c r="H62" s="79"/>
      <c r="I62" s="80"/>
      <c r="J62" s="41" t="e">
        <f t="shared" si="0"/>
        <v>#DIV/0!</v>
      </c>
      <c r="K62" s="50"/>
      <c r="L62" s="50"/>
      <c r="M62" s="49"/>
      <c r="N62" s="49"/>
      <c r="O62" s="49"/>
    </row>
    <row r="63" spans="1:15">
      <c r="A63" s="73">
        <v>56</v>
      </c>
      <c r="B63" s="49"/>
      <c r="C63" s="49"/>
      <c r="D63" s="49"/>
      <c r="E63" s="78"/>
      <c r="F63" s="78"/>
      <c r="G63" s="51"/>
      <c r="H63" s="79"/>
      <c r="I63" s="80"/>
      <c r="J63" s="67" t="e">
        <f t="shared" si="0"/>
        <v>#DIV/0!</v>
      </c>
      <c r="K63" s="50"/>
      <c r="L63" s="50"/>
      <c r="M63" s="49"/>
      <c r="N63" s="49"/>
      <c r="O63" s="49"/>
    </row>
    <row r="64" spans="1:15">
      <c r="A64" s="73">
        <v>57</v>
      </c>
      <c r="B64" s="49"/>
      <c r="C64" s="49"/>
      <c r="D64" s="49"/>
      <c r="E64" s="78"/>
      <c r="F64" s="78"/>
      <c r="G64" s="51"/>
      <c r="H64" s="79"/>
      <c r="I64" s="80"/>
      <c r="J64" s="67" t="e">
        <f t="shared" si="0"/>
        <v>#DIV/0!</v>
      </c>
      <c r="K64" s="50"/>
      <c r="L64" s="50"/>
      <c r="M64" s="49"/>
      <c r="N64" s="49"/>
      <c r="O64" s="49"/>
    </row>
    <row r="65" spans="1:15">
      <c r="A65" s="32">
        <v>58</v>
      </c>
      <c r="B65" s="49"/>
      <c r="C65" s="49"/>
      <c r="D65" s="49"/>
      <c r="E65" s="78"/>
      <c r="F65" s="78"/>
      <c r="G65" s="51"/>
      <c r="H65" s="79"/>
      <c r="I65" s="80"/>
      <c r="J65" s="67" t="e">
        <f t="shared" si="0"/>
        <v>#DIV/0!</v>
      </c>
      <c r="K65" s="50"/>
      <c r="L65" s="50"/>
      <c r="M65" s="49"/>
      <c r="N65" s="49"/>
      <c r="O65" s="49"/>
    </row>
    <row r="66" spans="1:15">
      <c r="A66" s="32">
        <v>59</v>
      </c>
      <c r="B66" s="49"/>
      <c r="C66" s="49"/>
      <c r="D66" s="49"/>
      <c r="E66" s="78"/>
      <c r="F66" s="78"/>
      <c r="G66" s="51"/>
      <c r="H66" s="79"/>
      <c r="I66" s="80"/>
      <c r="J66" s="41" t="e">
        <f t="shared" si="0"/>
        <v>#DIV/0!</v>
      </c>
      <c r="K66" s="50"/>
      <c r="L66" s="50"/>
      <c r="M66" s="49"/>
      <c r="N66" s="49"/>
      <c r="O66" s="49"/>
    </row>
    <row r="67" spans="1:15">
      <c r="A67" s="32">
        <v>60</v>
      </c>
      <c r="B67" s="49"/>
      <c r="C67" s="49"/>
      <c r="D67" s="49"/>
      <c r="E67" s="78"/>
      <c r="F67" s="78"/>
      <c r="G67" s="51"/>
      <c r="H67" s="79"/>
      <c r="I67" s="80"/>
      <c r="J67" s="67" t="e">
        <f t="shared" si="0"/>
        <v>#DIV/0!</v>
      </c>
      <c r="K67" s="50"/>
      <c r="L67" s="50"/>
      <c r="M67" s="49"/>
      <c r="N67" s="49"/>
      <c r="O67" s="49"/>
    </row>
    <row r="68" spans="1:15">
      <c r="A68" s="73">
        <v>61</v>
      </c>
      <c r="B68" s="49"/>
      <c r="C68" s="49"/>
      <c r="D68" s="49"/>
      <c r="E68" s="78"/>
      <c r="F68" s="78"/>
      <c r="G68" s="51"/>
      <c r="H68" s="79"/>
      <c r="I68" s="80"/>
      <c r="J68" s="67" t="e">
        <f t="shared" si="0"/>
        <v>#DIV/0!</v>
      </c>
      <c r="K68" s="50"/>
      <c r="L68" s="50"/>
      <c r="M68" s="49"/>
      <c r="N68" s="49"/>
      <c r="O68" s="49"/>
    </row>
    <row r="69" spans="1:15">
      <c r="A69" s="73">
        <v>62</v>
      </c>
      <c r="B69" s="49"/>
      <c r="C69" s="49"/>
      <c r="D69" s="49"/>
      <c r="E69" s="78"/>
      <c r="F69" s="78"/>
      <c r="G69" s="51"/>
      <c r="H69" s="79"/>
      <c r="I69" s="80"/>
      <c r="J69" s="67" t="e">
        <f t="shared" si="0"/>
        <v>#DIV/0!</v>
      </c>
      <c r="K69" s="50"/>
      <c r="L69" s="50"/>
      <c r="M69" s="49"/>
      <c r="N69" s="49"/>
      <c r="O69" s="49"/>
    </row>
    <row r="70" spans="1:15">
      <c r="A70" s="32">
        <v>63</v>
      </c>
      <c r="B70" s="49"/>
      <c r="C70" s="49"/>
      <c r="D70" s="49"/>
      <c r="E70" s="78"/>
      <c r="F70" s="78"/>
      <c r="G70" s="51"/>
      <c r="H70" s="79"/>
      <c r="I70" s="80"/>
      <c r="J70" s="41" t="e">
        <f t="shared" si="0"/>
        <v>#DIV/0!</v>
      </c>
      <c r="K70" s="50"/>
      <c r="L70" s="50"/>
      <c r="M70" s="49"/>
      <c r="N70" s="49"/>
      <c r="O70" s="49"/>
    </row>
    <row r="71" spans="1:15">
      <c r="A71" s="32">
        <v>64</v>
      </c>
      <c r="B71" s="49"/>
      <c r="C71" s="49"/>
      <c r="D71" s="49"/>
      <c r="E71" s="78"/>
      <c r="F71" s="78"/>
      <c r="G71" s="51"/>
      <c r="H71" s="79"/>
      <c r="I71" s="80"/>
      <c r="J71" s="67" t="e">
        <f t="shared" si="0"/>
        <v>#DIV/0!</v>
      </c>
      <c r="K71" s="50"/>
      <c r="L71" s="50"/>
      <c r="M71" s="49"/>
      <c r="N71" s="49"/>
      <c r="O71" s="49"/>
    </row>
    <row r="72" spans="1:15">
      <c r="A72" s="32">
        <v>65</v>
      </c>
      <c r="B72" s="49"/>
      <c r="C72" s="49"/>
      <c r="D72" s="49"/>
      <c r="E72" s="78"/>
      <c r="F72" s="78"/>
      <c r="G72" s="51"/>
      <c r="H72" s="79"/>
      <c r="I72" s="80"/>
      <c r="J72" s="67" t="e">
        <f t="shared" si="0"/>
        <v>#DIV/0!</v>
      </c>
      <c r="K72" s="50"/>
      <c r="L72" s="50"/>
      <c r="M72" s="49"/>
      <c r="N72" s="49"/>
      <c r="O72" s="49"/>
    </row>
    <row r="73" spans="1:15">
      <c r="A73" s="73">
        <v>66</v>
      </c>
      <c r="B73" s="49"/>
      <c r="C73" s="49"/>
      <c r="D73" s="49"/>
      <c r="E73" s="78"/>
      <c r="F73" s="78"/>
      <c r="G73" s="51"/>
      <c r="H73" s="79"/>
      <c r="I73" s="80"/>
      <c r="J73" s="67" t="e">
        <f t="shared" si="0"/>
        <v>#DIV/0!</v>
      </c>
      <c r="K73" s="50"/>
      <c r="L73" s="50"/>
      <c r="M73" s="49"/>
      <c r="N73" s="49"/>
      <c r="O73" s="49"/>
    </row>
    <row r="74" spans="1:15">
      <c r="A74" s="73">
        <v>67</v>
      </c>
      <c r="B74" s="49"/>
      <c r="C74" s="49"/>
      <c r="D74" s="49"/>
      <c r="E74" s="78"/>
      <c r="F74" s="78"/>
      <c r="G74" s="51"/>
      <c r="H74" s="79"/>
      <c r="I74" s="80"/>
      <c r="J74" s="41" t="e">
        <f t="shared" si="0"/>
        <v>#DIV/0!</v>
      </c>
      <c r="K74" s="50"/>
      <c r="L74" s="50"/>
      <c r="M74" s="49"/>
      <c r="N74" s="49"/>
      <c r="O74" s="49"/>
    </row>
    <row r="75" spans="1:15">
      <c r="A75" s="32">
        <v>68</v>
      </c>
      <c r="B75" s="49"/>
      <c r="C75" s="49"/>
      <c r="D75" s="49"/>
      <c r="E75" s="78"/>
      <c r="F75" s="78"/>
      <c r="G75" s="51"/>
      <c r="H75" s="79"/>
      <c r="I75" s="80"/>
      <c r="J75" s="67" t="e">
        <f t="shared" si="0"/>
        <v>#DIV/0!</v>
      </c>
      <c r="K75" s="50"/>
      <c r="L75" s="50"/>
      <c r="M75" s="49"/>
      <c r="N75" s="49"/>
      <c r="O75" s="49"/>
    </row>
    <row r="76" spans="1:15">
      <c r="A76" s="32">
        <v>69</v>
      </c>
      <c r="B76" s="49"/>
      <c r="C76" s="49"/>
      <c r="D76" s="49"/>
      <c r="E76" s="78"/>
      <c r="F76" s="78"/>
      <c r="G76" s="51"/>
      <c r="H76" s="79"/>
      <c r="I76" s="80"/>
      <c r="J76" s="67" t="e">
        <f t="shared" si="0"/>
        <v>#DIV/0!</v>
      </c>
      <c r="K76" s="50"/>
      <c r="L76" s="50"/>
      <c r="M76" s="49"/>
      <c r="N76" s="49"/>
      <c r="O76" s="49"/>
    </row>
    <row r="77" spans="1:15">
      <c r="A77" s="32">
        <v>70</v>
      </c>
      <c r="B77" s="49"/>
      <c r="C77" s="49"/>
      <c r="D77" s="49"/>
      <c r="E77" s="78"/>
      <c r="F77" s="78"/>
      <c r="G77" s="51"/>
      <c r="H77" s="79"/>
      <c r="I77" s="80"/>
      <c r="J77" s="67" t="e">
        <f t="shared" si="0"/>
        <v>#DIV/0!</v>
      </c>
      <c r="K77" s="50"/>
      <c r="L77" s="50"/>
      <c r="M77" s="49"/>
      <c r="N77" s="49"/>
      <c r="O77" s="49"/>
    </row>
    <row r="78" spans="1:15">
      <c r="A78" s="73">
        <v>71</v>
      </c>
      <c r="B78" s="49"/>
      <c r="C78" s="49"/>
      <c r="D78" s="49"/>
      <c r="E78" s="78"/>
      <c r="F78" s="78"/>
      <c r="G78" s="51"/>
      <c r="H78" s="79"/>
      <c r="I78" s="80"/>
      <c r="J78" s="41" t="e">
        <f t="shared" si="0"/>
        <v>#DIV/0!</v>
      </c>
      <c r="K78" s="50"/>
      <c r="L78" s="50"/>
      <c r="M78" s="49"/>
      <c r="N78" s="49"/>
      <c r="O78" s="49"/>
    </row>
    <row r="79" spans="1:15">
      <c r="A79" s="73">
        <v>72</v>
      </c>
      <c r="B79" s="49"/>
      <c r="C79" s="49"/>
      <c r="D79" s="49"/>
      <c r="E79" s="78"/>
      <c r="F79" s="78"/>
      <c r="G79" s="51"/>
      <c r="H79" s="79"/>
      <c r="I79" s="80"/>
      <c r="J79" s="67" t="e">
        <f t="shared" si="0"/>
        <v>#DIV/0!</v>
      </c>
      <c r="K79" s="50"/>
      <c r="L79" s="50"/>
      <c r="M79" s="49"/>
      <c r="N79" s="49"/>
      <c r="O79" s="49"/>
    </row>
    <row r="80" spans="1:15">
      <c r="A80" s="32">
        <v>73</v>
      </c>
      <c r="B80" s="49"/>
      <c r="C80" s="49"/>
      <c r="D80" s="49"/>
      <c r="E80" s="78"/>
      <c r="F80" s="78"/>
      <c r="G80" s="51"/>
      <c r="H80" s="79"/>
      <c r="I80" s="80"/>
      <c r="J80" s="67" t="e">
        <f t="shared" si="0"/>
        <v>#DIV/0!</v>
      </c>
      <c r="K80" s="50"/>
      <c r="L80" s="50"/>
      <c r="M80" s="49"/>
      <c r="N80" s="49"/>
      <c r="O80" s="49"/>
    </row>
    <row r="81" spans="1:15">
      <c r="A81" s="32">
        <v>74</v>
      </c>
      <c r="B81" s="49"/>
      <c r="C81" s="49"/>
      <c r="D81" s="49"/>
      <c r="E81" s="78"/>
      <c r="F81" s="78"/>
      <c r="G81" s="51"/>
      <c r="H81" s="79"/>
      <c r="I81" s="80"/>
      <c r="J81" s="41" t="e">
        <f t="shared" si="0"/>
        <v>#DIV/0!</v>
      </c>
      <c r="K81" s="50"/>
      <c r="L81" s="50"/>
      <c r="M81" s="49"/>
      <c r="N81" s="49"/>
      <c r="O81" s="49"/>
    </row>
    <row r="82" spans="1:15">
      <c r="A82" s="32">
        <v>75</v>
      </c>
      <c r="B82" s="49"/>
      <c r="C82" s="49"/>
      <c r="D82" s="49"/>
      <c r="E82" s="78"/>
      <c r="F82" s="78"/>
      <c r="G82" s="51"/>
      <c r="H82" s="79"/>
      <c r="I82" s="80"/>
      <c r="J82" s="67" t="e">
        <f t="shared" si="0"/>
        <v>#DIV/0!</v>
      </c>
      <c r="K82" s="50"/>
      <c r="L82" s="50"/>
      <c r="M82" s="49"/>
      <c r="N82" s="49"/>
      <c r="O82" s="49"/>
    </row>
    <row r="83" spans="1:15">
      <c r="A83" s="73">
        <v>76</v>
      </c>
      <c r="B83" s="49"/>
      <c r="C83" s="49"/>
      <c r="D83" s="49"/>
      <c r="E83" s="78"/>
      <c r="F83" s="78"/>
      <c r="G83" s="51"/>
      <c r="H83" s="79"/>
      <c r="I83" s="80"/>
      <c r="J83" s="67" t="e">
        <f t="shared" si="0"/>
        <v>#DIV/0!</v>
      </c>
      <c r="K83" s="50"/>
      <c r="L83" s="50"/>
      <c r="M83" s="49"/>
      <c r="N83" s="49"/>
      <c r="O83" s="49"/>
    </row>
    <row r="84" spans="1:15">
      <c r="A84" s="73">
        <v>77</v>
      </c>
      <c r="B84" s="49"/>
      <c r="C84" s="49"/>
      <c r="D84" s="49"/>
      <c r="E84" s="78"/>
      <c r="F84" s="78"/>
      <c r="G84" s="51"/>
      <c r="H84" s="79"/>
      <c r="I84" s="80"/>
      <c r="J84" s="41" t="e">
        <f t="shared" si="0"/>
        <v>#DIV/0!</v>
      </c>
      <c r="K84" s="50"/>
      <c r="L84" s="50"/>
      <c r="M84" s="49"/>
      <c r="N84" s="49"/>
      <c r="O84" s="49"/>
    </row>
    <row r="85" spans="1:15">
      <c r="A85" s="32">
        <v>78</v>
      </c>
      <c r="B85" s="49"/>
      <c r="C85" s="49"/>
      <c r="D85" s="49"/>
      <c r="E85" s="78"/>
      <c r="F85" s="78"/>
      <c r="G85" s="51"/>
      <c r="H85" s="79"/>
      <c r="I85" s="80"/>
      <c r="J85" s="67" t="e">
        <f t="shared" si="0"/>
        <v>#DIV/0!</v>
      </c>
      <c r="K85" s="50"/>
      <c r="L85" s="50"/>
      <c r="M85" s="49"/>
      <c r="N85" s="49"/>
      <c r="O85" s="49"/>
    </row>
    <row r="86" spans="1:15">
      <c r="A86" s="32">
        <v>79</v>
      </c>
      <c r="B86" s="49"/>
      <c r="C86" s="49"/>
      <c r="D86" s="49"/>
      <c r="E86" s="78"/>
      <c r="F86" s="78"/>
      <c r="G86" s="51"/>
      <c r="H86" s="79"/>
      <c r="I86" s="80"/>
      <c r="J86" s="67" t="e">
        <f t="shared" si="0"/>
        <v>#DIV/0!</v>
      </c>
      <c r="K86" s="50"/>
      <c r="L86" s="50"/>
      <c r="M86" s="49"/>
      <c r="N86" s="49"/>
      <c r="O86" s="49"/>
    </row>
    <row r="87" spans="1:15">
      <c r="A87" s="32">
        <v>80</v>
      </c>
      <c r="B87" s="49"/>
      <c r="C87" s="49"/>
      <c r="D87" s="49"/>
      <c r="E87" s="78"/>
      <c r="F87" s="78"/>
      <c r="G87" s="51"/>
      <c r="H87" s="79"/>
      <c r="I87" s="80"/>
      <c r="J87" s="41" t="e">
        <f t="shared" si="0"/>
        <v>#DIV/0!</v>
      </c>
      <c r="K87" s="50"/>
      <c r="L87" s="50"/>
      <c r="M87" s="49"/>
      <c r="N87" s="49"/>
      <c r="O87" s="49"/>
    </row>
    <row r="88" spans="1:15">
      <c r="A88" s="73">
        <v>81</v>
      </c>
      <c r="B88" s="49"/>
      <c r="C88" s="49"/>
      <c r="D88" s="49"/>
      <c r="E88" s="78"/>
      <c r="F88" s="78"/>
      <c r="G88" s="51"/>
      <c r="H88" s="79"/>
      <c r="I88" s="80"/>
      <c r="J88" s="67" t="e">
        <f t="shared" si="0"/>
        <v>#DIV/0!</v>
      </c>
      <c r="K88" s="50"/>
      <c r="L88" s="50"/>
      <c r="M88" s="49"/>
      <c r="N88" s="49"/>
      <c r="O88" s="49"/>
    </row>
    <row r="89" spans="1:15">
      <c r="A89" s="73">
        <v>82</v>
      </c>
      <c r="B89" s="49"/>
      <c r="C89" s="49"/>
      <c r="D89" s="49"/>
      <c r="E89" s="78"/>
      <c r="F89" s="78"/>
      <c r="G89" s="51"/>
      <c r="H89" s="79"/>
      <c r="I89" s="80"/>
      <c r="J89" s="67" t="e">
        <f t="shared" si="0"/>
        <v>#DIV/0!</v>
      </c>
      <c r="K89" s="50"/>
      <c r="L89" s="50"/>
      <c r="M89" s="49"/>
      <c r="N89" s="49"/>
      <c r="O89" s="49"/>
    </row>
    <row r="90" spans="1:15">
      <c r="A90" s="32">
        <v>83</v>
      </c>
      <c r="B90" s="49"/>
      <c r="C90" s="49"/>
      <c r="D90" s="49"/>
      <c r="E90" s="78"/>
      <c r="F90" s="78"/>
      <c r="G90" s="51"/>
      <c r="H90" s="79"/>
      <c r="I90" s="80"/>
      <c r="J90" s="41" t="e">
        <f t="shared" si="0"/>
        <v>#DIV/0!</v>
      </c>
      <c r="K90" s="50"/>
      <c r="L90" s="50"/>
      <c r="M90" s="49"/>
      <c r="N90" s="49"/>
      <c r="O90" s="49"/>
    </row>
    <row r="91" spans="1:15">
      <c r="A91" s="32">
        <v>84</v>
      </c>
      <c r="B91" s="49"/>
      <c r="C91" s="49"/>
      <c r="D91" s="49"/>
      <c r="E91" s="78"/>
      <c r="F91" s="78"/>
      <c r="G91" s="51"/>
      <c r="H91" s="79"/>
      <c r="I91" s="80"/>
      <c r="J91" s="67" t="e">
        <f t="shared" si="0"/>
        <v>#DIV/0!</v>
      </c>
      <c r="K91" s="50"/>
      <c r="L91" s="50"/>
      <c r="M91" s="49"/>
      <c r="N91" s="49"/>
      <c r="O91" s="49"/>
    </row>
    <row r="92" spans="1:15">
      <c r="A92" s="32">
        <v>85</v>
      </c>
      <c r="B92" s="49"/>
      <c r="C92" s="49"/>
      <c r="D92" s="49"/>
      <c r="E92" s="78"/>
      <c r="F92" s="78"/>
      <c r="G92" s="51"/>
      <c r="H92" s="79"/>
      <c r="I92" s="80"/>
      <c r="J92" s="67" t="e">
        <f t="shared" si="0"/>
        <v>#DIV/0!</v>
      </c>
      <c r="K92" s="50"/>
      <c r="L92" s="50"/>
      <c r="M92" s="49"/>
      <c r="N92" s="49"/>
      <c r="O92" s="49"/>
    </row>
    <row r="93" spans="1:15">
      <c r="A93" s="73">
        <v>86</v>
      </c>
      <c r="B93" s="49"/>
      <c r="C93" s="49"/>
      <c r="D93" s="49"/>
      <c r="E93" s="78"/>
      <c r="F93" s="78"/>
      <c r="G93" s="51"/>
      <c r="H93" s="79"/>
      <c r="I93" s="80"/>
      <c r="J93" s="41" t="e">
        <f t="shared" si="0"/>
        <v>#DIV/0!</v>
      </c>
      <c r="K93" s="50"/>
      <c r="L93" s="50"/>
      <c r="M93" s="49"/>
      <c r="N93" s="49"/>
      <c r="O93" s="49"/>
    </row>
    <row r="94" spans="1:15">
      <c r="A94" s="73">
        <v>87</v>
      </c>
      <c r="B94" s="49"/>
      <c r="C94" s="49"/>
      <c r="D94" s="49"/>
      <c r="E94" s="78"/>
      <c r="F94" s="78"/>
      <c r="G94" s="51"/>
      <c r="H94" s="79"/>
      <c r="I94" s="80"/>
      <c r="J94" s="67" t="e">
        <f t="shared" si="0"/>
        <v>#DIV/0!</v>
      </c>
      <c r="K94" s="50"/>
      <c r="L94" s="50"/>
      <c r="M94" s="49"/>
      <c r="N94" s="49"/>
      <c r="O94" s="49"/>
    </row>
    <row r="95" spans="1:15">
      <c r="A95" s="32">
        <v>88</v>
      </c>
      <c r="B95" s="49"/>
      <c r="C95" s="49"/>
      <c r="D95" s="49"/>
      <c r="E95" s="78"/>
      <c r="F95" s="78"/>
      <c r="G95" s="51"/>
      <c r="H95" s="79"/>
      <c r="I95" s="80"/>
      <c r="J95" s="67" t="e">
        <f t="shared" si="0"/>
        <v>#DIV/0!</v>
      </c>
      <c r="K95" s="50"/>
      <c r="L95" s="50"/>
      <c r="M95" s="49"/>
      <c r="N95" s="49"/>
      <c r="O95" s="49"/>
    </row>
    <row r="96" spans="1:15">
      <c r="A96" s="32">
        <v>89</v>
      </c>
      <c r="B96" s="49"/>
      <c r="C96" s="49"/>
      <c r="D96" s="49"/>
      <c r="E96" s="78"/>
      <c r="F96" s="78"/>
      <c r="G96" s="51"/>
      <c r="H96" s="79"/>
      <c r="I96" s="80"/>
      <c r="J96" s="41" t="e">
        <f t="shared" si="0"/>
        <v>#DIV/0!</v>
      </c>
      <c r="K96" s="50"/>
      <c r="L96" s="50"/>
      <c r="M96" s="49"/>
      <c r="N96" s="49"/>
      <c r="O96" s="49"/>
    </row>
    <row r="97" spans="1:15">
      <c r="A97" s="32">
        <v>90</v>
      </c>
      <c r="B97" s="49"/>
      <c r="C97" s="49"/>
      <c r="D97" s="49"/>
      <c r="E97" s="78"/>
      <c r="F97" s="78"/>
      <c r="G97" s="51"/>
      <c r="H97" s="79"/>
      <c r="I97" s="80"/>
      <c r="J97" s="67" t="e">
        <f t="shared" si="0"/>
        <v>#DIV/0!</v>
      </c>
      <c r="K97" s="50"/>
      <c r="L97" s="50"/>
      <c r="M97" s="49"/>
      <c r="N97" s="49"/>
      <c r="O97" s="49"/>
    </row>
    <row r="98" spans="1:15">
      <c r="A98" s="73">
        <v>91</v>
      </c>
      <c r="B98" s="49"/>
      <c r="C98" s="49"/>
      <c r="D98" s="49"/>
      <c r="E98" s="78"/>
      <c r="F98" s="78"/>
      <c r="G98" s="51"/>
      <c r="H98" s="79"/>
      <c r="I98" s="80"/>
      <c r="J98" s="67" t="e">
        <f t="shared" si="0"/>
        <v>#DIV/0!</v>
      </c>
      <c r="K98" s="50"/>
      <c r="L98" s="50"/>
      <c r="M98" s="49"/>
      <c r="N98" s="49"/>
      <c r="O98" s="49"/>
    </row>
    <row r="99" spans="1:15">
      <c r="A99" s="73">
        <v>92</v>
      </c>
      <c r="B99" s="49"/>
      <c r="C99" s="49"/>
      <c r="D99" s="49"/>
      <c r="E99" s="78"/>
      <c r="F99" s="78"/>
      <c r="G99" s="51"/>
      <c r="H99" s="79"/>
      <c r="I99" s="80"/>
      <c r="J99" s="41" t="e">
        <f t="shared" si="0"/>
        <v>#DIV/0!</v>
      </c>
      <c r="K99" s="50"/>
      <c r="L99" s="50"/>
      <c r="M99" s="49"/>
      <c r="N99" s="49"/>
      <c r="O99" s="49"/>
    </row>
    <row r="100" spans="1:15">
      <c r="A100" s="32">
        <v>93</v>
      </c>
      <c r="B100" s="49"/>
      <c r="C100" s="49"/>
      <c r="D100" s="49"/>
      <c r="E100" s="78"/>
      <c r="F100" s="78"/>
      <c r="G100" s="51"/>
      <c r="H100" s="79"/>
      <c r="I100" s="80"/>
      <c r="J100" s="67" t="e">
        <f t="shared" si="0"/>
        <v>#DIV/0!</v>
      </c>
      <c r="K100" s="50"/>
      <c r="L100" s="50"/>
      <c r="M100" s="49"/>
      <c r="N100" s="49"/>
      <c r="O100" s="49"/>
    </row>
    <row r="101" spans="1:15">
      <c r="A101" s="32">
        <v>94</v>
      </c>
      <c r="B101" s="49"/>
      <c r="C101" s="49"/>
      <c r="D101" s="49"/>
      <c r="E101" s="78"/>
      <c r="F101" s="78"/>
      <c r="G101" s="51"/>
      <c r="H101" s="79"/>
      <c r="I101" s="80"/>
      <c r="J101" s="67" t="e">
        <f t="shared" si="0"/>
        <v>#DIV/0!</v>
      </c>
      <c r="K101" s="50"/>
      <c r="L101" s="50"/>
      <c r="M101" s="49"/>
      <c r="N101" s="49"/>
      <c r="O101" s="49"/>
    </row>
    <row r="102" spans="1:15">
      <c r="A102" s="32">
        <v>95</v>
      </c>
      <c r="B102" s="49"/>
      <c r="C102" s="49"/>
      <c r="D102" s="49"/>
      <c r="E102" s="78"/>
      <c r="F102" s="78"/>
      <c r="G102" s="51"/>
      <c r="H102" s="79"/>
      <c r="I102" s="80"/>
      <c r="J102" s="41" t="e">
        <f t="shared" si="0"/>
        <v>#DIV/0!</v>
      </c>
      <c r="K102" s="50"/>
      <c r="L102" s="50"/>
      <c r="M102" s="49"/>
      <c r="N102" s="49"/>
      <c r="O102" s="49"/>
    </row>
    <row r="103" spans="1:15">
      <c r="A103" s="73">
        <v>96</v>
      </c>
      <c r="B103" s="49"/>
      <c r="C103" s="49"/>
      <c r="D103" s="49"/>
      <c r="E103" s="78"/>
      <c r="F103" s="78"/>
      <c r="G103" s="51"/>
      <c r="H103" s="79"/>
      <c r="I103" s="80"/>
      <c r="J103" s="67" t="e">
        <f t="shared" si="0"/>
        <v>#DIV/0!</v>
      </c>
      <c r="K103" s="50"/>
      <c r="L103" s="50"/>
      <c r="M103" s="49"/>
      <c r="N103" s="49"/>
      <c r="O103" s="49"/>
    </row>
    <row r="104" spans="1:15">
      <c r="A104" s="73">
        <v>97</v>
      </c>
      <c r="B104" s="49"/>
      <c r="C104" s="49"/>
      <c r="D104" s="49"/>
      <c r="E104" s="78"/>
      <c r="F104" s="78"/>
      <c r="G104" s="51"/>
      <c r="H104" s="79"/>
      <c r="I104" s="80"/>
      <c r="J104" s="67" t="e">
        <f t="shared" si="0"/>
        <v>#DIV/0!</v>
      </c>
      <c r="K104" s="50"/>
      <c r="L104" s="50"/>
      <c r="M104" s="49"/>
      <c r="N104" s="49"/>
      <c r="O104" s="49"/>
    </row>
    <row r="105" spans="1:15">
      <c r="A105" s="32">
        <v>98</v>
      </c>
      <c r="B105" s="49"/>
      <c r="C105" s="49"/>
      <c r="D105" s="49"/>
      <c r="E105" s="78"/>
      <c r="F105" s="78"/>
      <c r="G105" s="51"/>
      <c r="H105" s="79"/>
      <c r="I105" s="80"/>
      <c r="J105" s="41" t="e">
        <f t="shared" si="0"/>
        <v>#DIV/0!</v>
      </c>
      <c r="K105" s="50"/>
      <c r="L105" s="50"/>
      <c r="M105" s="49"/>
      <c r="N105" s="49"/>
      <c r="O105" s="49"/>
    </row>
    <row r="106" spans="1:15">
      <c r="A106" s="32">
        <v>99</v>
      </c>
      <c r="B106" s="49"/>
      <c r="C106" s="49"/>
      <c r="D106" s="49"/>
      <c r="E106" s="78"/>
      <c r="F106" s="78"/>
      <c r="G106" s="51"/>
      <c r="H106" s="79"/>
      <c r="I106" s="80"/>
      <c r="J106" s="67" t="e">
        <f t="shared" si="0"/>
        <v>#DIV/0!</v>
      </c>
      <c r="K106" s="50"/>
      <c r="L106" s="50"/>
      <c r="M106" s="49"/>
      <c r="N106" s="49"/>
      <c r="O106" s="49"/>
    </row>
    <row r="107" spans="1:15">
      <c r="A107" s="32">
        <v>100</v>
      </c>
      <c r="B107" s="49"/>
      <c r="C107" s="49"/>
      <c r="D107" s="49"/>
      <c r="E107" s="78"/>
      <c r="F107" s="78"/>
      <c r="G107" s="51"/>
      <c r="H107" s="79"/>
      <c r="I107" s="80"/>
      <c r="J107" s="67" t="e">
        <f t="shared" si="0"/>
        <v>#DIV/0!</v>
      </c>
      <c r="K107" s="50"/>
      <c r="L107" s="50"/>
      <c r="M107" s="49"/>
      <c r="N107" s="49"/>
      <c r="O107" s="49"/>
    </row>
    <row r="108" spans="1:15">
      <c r="A108" s="73">
        <v>101</v>
      </c>
      <c r="B108" s="49"/>
      <c r="C108" s="49"/>
      <c r="D108" s="49"/>
      <c r="E108" s="78"/>
      <c r="F108" s="78"/>
      <c r="G108" s="51"/>
      <c r="H108" s="79"/>
      <c r="I108" s="80"/>
      <c r="J108" s="41" t="e">
        <f t="shared" si="0"/>
        <v>#DIV/0!</v>
      </c>
      <c r="K108" s="50"/>
      <c r="L108" s="50"/>
      <c r="M108" s="49"/>
      <c r="N108" s="49"/>
      <c r="O108" s="49"/>
    </row>
    <row r="109" spans="1:15">
      <c r="A109" s="73">
        <v>102</v>
      </c>
      <c r="B109" s="49"/>
      <c r="C109" s="49"/>
      <c r="D109" s="49"/>
      <c r="E109" s="78"/>
      <c r="F109" s="78"/>
      <c r="G109" s="51"/>
      <c r="H109" s="79"/>
      <c r="I109" s="80"/>
      <c r="J109" s="67" t="e">
        <f t="shared" si="0"/>
        <v>#DIV/0!</v>
      </c>
      <c r="K109" s="50"/>
      <c r="L109" s="50"/>
      <c r="M109" s="49"/>
      <c r="N109" s="49"/>
      <c r="O109" s="49"/>
    </row>
    <row r="110" spans="1:15">
      <c r="A110" s="32">
        <v>103</v>
      </c>
      <c r="B110" s="49"/>
      <c r="C110" s="49"/>
      <c r="D110" s="49"/>
      <c r="E110" s="78"/>
      <c r="F110" s="78"/>
      <c r="G110" s="51"/>
      <c r="H110" s="79"/>
      <c r="I110" s="80"/>
      <c r="J110" s="67" t="e">
        <f t="shared" si="0"/>
        <v>#DIV/0!</v>
      </c>
      <c r="K110" s="50"/>
      <c r="L110" s="50"/>
      <c r="M110" s="49"/>
      <c r="N110" s="49"/>
      <c r="O110" s="49"/>
    </row>
    <row r="111" spans="1:15">
      <c r="A111" s="32">
        <v>104</v>
      </c>
      <c r="B111" s="49"/>
      <c r="C111" s="49"/>
      <c r="D111" s="49"/>
      <c r="E111" s="78"/>
      <c r="F111" s="78"/>
      <c r="G111" s="51"/>
      <c r="H111" s="79"/>
      <c r="I111" s="80"/>
      <c r="J111" s="41" t="e">
        <f t="shared" si="0"/>
        <v>#DIV/0!</v>
      </c>
      <c r="K111" s="50"/>
      <c r="L111" s="50"/>
      <c r="M111" s="49"/>
      <c r="N111" s="49"/>
      <c r="O111" s="49"/>
    </row>
    <row r="112" spans="1:15">
      <c r="A112" s="32">
        <v>105</v>
      </c>
      <c r="B112" s="49"/>
      <c r="C112" s="49"/>
      <c r="D112" s="49"/>
      <c r="E112" s="78"/>
      <c r="F112" s="78"/>
      <c r="G112" s="51"/>
      <c r="H112" s="79"/>
      <c r="I112" s="80"/>
      <c r="J112" s="67" t="e">
        <f t="shared" si="0"/>
        <v>#DIV/0!</v>
      </c>
      <c r="K112" s="50"/>
      <c r="L112" s="50"/>
      <c r="M112" s="49"/>
      <c r="N112" s="49"/>
      <c r="O112" s="49"/>
    </row>
    <row r="113" spans="1:15">
      <c r="A113" s="73">
        <v>106</v>
      </c>
      <c r="B113" s="49"/>
      <c r="C113" s="49"/>
      <c r="D113" s="49"/>
      <c r="E113" s="78"/>
      <c r="F113" s="78"/>
      <c r="G113" s="51"/>
      <c r="H113" s="79"/>
      <c r="I113" s="80"/>
      <c r="J113" s="67" t="e">
        <f t="shared" si="0"/>
        <v>#DIV/0!</v>
      </c>
      <c r="K113" s="50"/>
      <c r="L113" s="50"/>
      <c r="M113" s="49"/>
      <c r="N113" s="49"/>
      <c r="O113" s="49"/>
    </row>
    <row r="114" spans="1:15">
      <c r="A114" s="73">
        <v>107</v>
      </c>
      <c r="B114" s="49"/>
      <c r="C114" s="49"/>
      <c r="D114" s="49"/>
      <c r="E114" s="78"/>
      <c r="F114" s="78"/>
      <c r="G114" s="51"/>
      <c r="H114" s="79"/>
      <c r="I114" s="80"/>
      <c r="J114" s="41" t="e">
        <f t="shared" si="0"/>
        <v>#DIV/0!</v>
      </c>
      <c r="K114" s="50"/>
      <c r="L114" s="50"/>
      <c r="M114" s="49"/>
      <c r="N114" s="49"/>
      <c r="O114" s="49"/>
    </row>
    <row r="115" spans="1:15">
      <c r="A115" s="32">
        <v>108</v>
      </c>
      <c r="B115" s="49"/>
      <c r="C115" s="49"/>
      <c r="D115" s="49"/>
      <c r="E115" s="78"/>
      <c r="F115" s="78"/>
      <c r="G115" s="51"/>
      <c r="H115" s="79"/>
      <c r="I115" s="80"/>
      <c r="J115" s="67" t="e">
        <f t="shared" si="0"/>
        <v>#DIV/0!</v>
      </c>
      <c r="K115" s="50"/>
      <c r="L115" s="50"/>
      <c r="M115" s="49"/>
      <c r="N115" s="49"/>
      <c r="O115" s="49"/>
    </row>
    <row r="116" spans="1:15">
      <c r="A116" s="32">
        <v>109</v>
      </c>
      <c r="B116" s="49"/>
      <c r="C116" s="49"/>
      <c r="D116" s="49"/>
      <c r="E116" s="78"/>
      <c r="F116" s="78"/>
      <c r="G116" s="51"/>
      <c r="H116" s="79"/>
      <c r="I116" s="80"/>
      <c r="J116" s="67" t="e">
        <f t="shared" si="0"/>
        <v>#DIV/0!</v>
      </c>
      <c r="K116" s="50"/>
      <c r="L116" s="50"/>
      <c r="M116" s="49"/>
      <c r="N116" s="49"/>
      <c r="O116" s="49"/>
    </row>
    <row r="117" spans="1:15">
      <c r="A117" s="32">
        <v>110</v>
      </c>
      <c r="B117" s="49"/>
      <c r="C117" s="49"/>
      <c r="D117" s="49"/>
      <c r="E117" s="78"/>
      <c r="F117" s="78"/>
      <c r="G117" s="51"/>
      <c r="H117" s="79"/>
      <c r="I117" s="80"/>
      <c r="J117" s="41" t="e">
        <f t="shared" si="0"/>
        <v>#DIV/0!</v>
      </c>
      <c r="K117" s="50"/>
      <c r="L117" s="50"/>
      <c r="M117" s="49"/>
      <c r="N117" s="49"/>
      <c r="O117" s="49"/>
    </row>
    <row r="118" spans="1:15">
      <c r="A118" s="73">
        <v>111</v>
      </c>
      <c r="B118" s="49"/>
      <c r="C118" s="49"/>
      <c r="D118" s="49"/>
      <c r="E118" s="78"/>
      <c r="F118" s="78"/>
      <c r="G118" s="51"/>
      <c r="H118" s="79"/>
      <c r="I118" s="80"/>
      <c r="J118" s="67" t="e">
        <f t="shared" si="0"/>
        <v>#DIV/0!</v>
      </c>
      <c r="K118" s="50"/>
      <c r="L118" s="50"/>
      <c r="M118" s="49"/>
      <c r="N118" s="49"/>
      <c r="O118" s="49"/>
    </row>
    <row r="119" spans="1:15">
      <c r="A119" s="73">
        <v>112</v>
      </c>
      <c r="B119" s="49"/>
      <c r="C119" s="49"/>
      <c r="D119" s="49"/>
      <c r="E119" s="78"/>
      <c r="F119" s="78"/>
      <c r="G119" s="51"/>
      <c r="H119" s="79"/>
      <c r="I119" s="80"/>
      <c r="J119" s="67" t="e">
        <f t="shared" si="0"/>
        <v>#DIV/0!</v>
      </c>
      <c r="K119" s="50"/>
      <c r="L119" s="50"/>
      <c r="M119" s="49"/>
      <c r="N119" s="49"/>
      <c r="O119" s="49"/>
    </row>
    <row r="120" spans="1:15">
      <c r="A120" s="32">
        <v>113</v>
      </c>
      <c r="B120" s="49"/>
      <c r="C120" s="49"/>
      <c r="D120" s="49"/>
      <c r="E120" s="78"/>
      <c r="F120" s="78"/>
      <c r="G120" s="51"/>
      <c r="H120" s="79"/>
      <c r="I120" s="80"/>
      <c r="J120" s="41" t="e">
        <f t="shared" si="0"/>
        <v>#DIV/0!</v>
      </c>
      <c r="K120" s="50"/>
      <c r="L120" s="50"/>
      <c r="M120" s="49"/>
      <c r="N120" s="49"/>
      <c r="O120" s="49"/>
    </row>
    <row r="121" spans="1:15">
      <c r="A121" s="32">
        <v>114</v>
      </c>
      <c r="B121" s="49"/>
      <c r="C121" s="49"/>
      <c r="D121" s="49"/>
      <c r="E121" s="78"/>
      <c r="F121" s="78"/>
      <c r="G121" s="51"/>
      <c r="H121" s="79"/>
      <c r="I121" s="80"/>
      <c r="J121" s="67" t="e">
        <f t="shared" si="0"/>
        <v>#DIV/0!</v>
      </c>
      <c r="K121" s="50"/>
      <c r="L121" s="50"/>
      <c r="M121" s="49"/>
      <c r="N121" s="49"/>
      <c r="O121" s="49"/>
    </row>
    <row r="122" spans="1:15">
      <c r="A122" s="32">
        <v>115</v>
      </c>
      <c r="B122" s="49"/>
      <c r="C122" s="49"/>
      <c r="D122" s="49"/>
      <c r="E122" s="78"/>
      <c r="F122" s="78"/>
      <c r="G122" s="51"/>
      <c r="H122" s="79"/>
      <c r="I122" s="80"/>
      <c r="J122" s="67" t="e">
        <f t="shared" si="0"/>
        <v>#DIV/0!</v>
      </c>
      <c r="K122" s="50"/>
      <c r="L122" s="50"/>
      <c r="M122" s="49"/>
      <c r="N122" s="49"/>
      <c r="O122" s="49"/>
    </row>
    <row r="123" spans="1:15">
      <c r="A123" s="73">
        <v>116</v>
      </c>
      <c r="B123" s="49"/>
      <c r="C123" s="49"/>
      <c r="D123" s="49"/>
      <c r="E123" s="78"/>
      <c r="F123" s="78"/>
      <c r="G123" s="51"/>
      <c r="H123" s="79"/>
      <c r="I123" s="80"/>
      <c r="J123" s="41" t="e">
        <f t="shared" si="0"/>
        <v>#DIV/0!</v>
      </c>
      <c r="K123" s="50"/>
      <c r="L123" s="50"/>
      <c r="M123" s="49"/>
      <c r="N123" s="49"/>
      <c r="O123" s="49"/>
    </row>
    <row r="124" spans="1:15">
      <c r="A124" s="73">
        <v>117</v>
      </c>
      <c r="B124" s="49"/>
      <c r="C124" s="49"/>
      <c r="D124" s="49"/>
      <c r="E124" s="78"/>
      <c r="F124" s="78"/>
      <c r="G124" s="51"/>
      <c r="H124" s="79"/>
      <c r="I124" s="80"/>
      <c r="J124" s="67" t="e">
        <f t="shared" si="0"/>
        <v>#DIV/0!</v>
      </c>
      <c r="K124" s="50"/>
      <c r="L124" s="50"/>
      <c r="M124" s="49"/>
      <c r="N124" s="49"/>
      <c r="O124" s="49"/>
    </row>
    <row r="125" spans="1:15">
      <c r="A125" s="32">
        <v>118</v>
      </c>
      <c r="B125" s="49"/>
      <c r="C125" s="49"/>
      <c r="D125" s="49"/>
      <c r="E125" s="78"/>
      <c r="F125" s="78"/>
      <c r="G125" s="51"/>
      <c r="H125" s="79"/>
      <c r="I125" s="80"/>
      <c r="J125" s="67" t="e">
        <f t="shared" si="0"/>
        <v>#DIV/0!</v>
      </c>
      <c r="K125" s="50"/>
      <c r="L125" s="50"/>
      <c r="M125" s="49"/>
      <c r="N125" s="49"/>
      <c r="O125" s="49"/>
    </row>
    <row r="126" spans="1:15">
      <c r="A126" s="32">
        <v>119</v>
      </c>
      <c r="B126" s="49"/>
      <c r="C126" s="49"/>
      <c r="D126" s="49"/>
      <c r="E126" s="78"/>
      <c r="F126" s="78"/>
      <c r="G126" s="51"/>
      <c r="H126" s="79"/>
      <c r="I126" s="80"/>
      <c r="J126" s="41" t="e">
        <f t="shared" si="0"/>
        <v>#DIV/0!</v>
      </c>
      <c r="K126" s="50"/>
      <c r="L126" s="50"/>
      <c r="M126" s="49"/>
      <c r="N126" s="49"/>
      <c r="O126" s="49"/>
    </row>
    <row r="127" spans="1:15">
      <c r="A127" s="32">
        <v>120</v>
      </c>
      <c r="B127" s="49"/>
      <c r="C127" s="49"/>
      <c r="D127" s="49"/>
      <c r="E127" s="78"/>
      <c r="F127" s="78"/>
      <c r="G127" s="51"/>
      <c r="H127" s="79"/>
      <c r="I127" s="80"/>
      <c r="J127" s="67" t="e">
        <f t="shared" si="0"/>
        <v>#DIV/0!</v>
      </c>
      <c r="K127" s="50"/>
      <c r="L127" s="50"/>
      <c r="M127" s="49"/>
      <c r="N127" s="49"/>
      <c r="O127" s="49"/>
    </row>
    <row r="128" spans="1:15">
      <c r="A128" s="73">
        <v>121</v>
      </c>
      <c r="B128" s="49"/>
      <c r="C128" s="49"/>
      <c r="D128" s="49"/>
      <c r="E128" s="78"/>
      <c r="F128" s="78"/>
      <c r="G128" s="51"/>
      <c r="H128" s="79"/>
      <c r="I128" s="80"/>
      <c r="J128" s="67" t="e">
        <f t="shared" si="0"/>
        <v>#DIV/0!</v>
      </c>
      <c r="K128" s="50"/>
      <c r="L128" s="50"/>
      <c r="M128" s="49"/>
      <c r="N128" s="49"/>
      <c r="O128" s="49"/>
    </row>
    <row r="129" spans="1:15">
      <c r="A129" s="73">
        <v>122</v>
      </c>
      <c r="B129" s="49"/>
      <c r="C129" s="49"/>
      <c r="D129" s="49"/>
      <c r="E129" s="78"/>
      <c r="F129" s="78"/>
      <c r="G129" s="51"/>
      <c r="H129" s="79"/>
      <c r="I129" s="80"/>
      <c r="J129" s="41" t="e">
        <f t="shared" si="0"/>
        <v>#DIV/0!</v>
      </c>
      <c r="K129" s="50"/>
      <c r="L129" s="50"/>
      <c r="M129" s="49"/>
      <c r="N129" s="49"/>
      <c r="O129" s="49"/>
    </row>
    <row r="130" spans="1:15">
      <c r="A130" s="32">
        <v>123</v>
      </c>
      <c r="B130" s="49"/>
      <c r="C130" s="49"/>
      <c r="D130" s="49"/>
      <c r="E130" s="78"/>
      <c r="F130" s="78"/>
      <c r="G130" s="51"/>
      <c r="H130" s="79"/>
      <c r="I130" s="80"/>
      <c r="J130" s="67" t="e">
        <f t="shared" si="0"/>
        <v>#DIV/0!</v>
      </c>
      <c r="K130" s="50"/>
      <c r="L130" s="50"/>
      <c r="M130" s="49"/>
      <c r="N130" s="49"/>
      <c r="O130" s="49"/>
    </row>
    <row r="131" spans="1:15">
      <c r="A131" s="32">
        <v>124</v>
      </c>
      <c r="B131" s="49"/>
      <c r="C131" s="49"/>
      <c r="D131" s="49"/>
      <c r="E131" s="78"/>
      <c r="F131" s="78"/>
      <c r="G131" s="51"/>
      <c r="H131" s="79"/>
      <c r="I131" s="80"/>
      <c r="J131" s="67" t="e">
        <f t="shared" si="0"/>
        <v>#DIV/0!</v>
      </c>
      <c r="K131" s="50"/>
      <c r="L131" s="50"/>
      <c r="M131" s="49"/>
      <c r="N131" s="49"/>
      <c r="O131" s="49"/>
    </row>
    <row r="132" spans="1:15">
      <c r="A132" s="32">
        <v>125</v>
      </c>
      <c r="B132" s="49"/>
      <c r="C132" s="49"/>
      <c r="D132" s="49"/>
      <c r="E132" s="78"/>
      <c r="F132" s="78"/>
      <c r="G132" s="51"/>
      <c r="H132" s="79"/>
      <c r="I132" s="80"/>
      <c r="J132" s="41" t="e">
        <f t="shared" si="0"/>
        <v>#DIV/0!</v>
      </c>
      <c r="K132" s="50"/>
      <c r="L132" s="50"/>
      <c r="M132" s="49"/>
      <c r="N132" s="49"/>
      <c r="O132" s="49"/>
    </row>
    <row r="133" spans="1:15">
      <c r="A133" s="73">
        <v>126</v>
      </c>
      <c r="B133" s="49"/>
      <c r="C133" s="49"/>
      <c r="D133" s="49"/>
      <c r="E133" s="78"/>
      <c r="F133" s="78"/>
      <c r="G133" s="51"/>
      <c r="H133" s="79"/>
      <c r="I133" s="80"/>
      <c r="J133" s="67" t="e">
        <f t="shared" si="0"/>
        <v>#DIV/0!</v>
      </c>
      <c r="K133" s="50"/>
      <c r="L133" s="50"/>
      <c r="M133" s="49"/>
      <c r="N133" s="49"/>
      <c r="O133" s="49"/>
    </row>
    <row r="134" spans="1:15">
      <c r="A134" s="73">
        <v>127</v>
      </c>
      <c r="B134" s="49"/>
      <c r="C134" s="49"/>
      <c r="D134" s="49"/>
      <c r="E134" s="78"/>
      <c r="F134" s="78"/>
      <c r="G134" s="51"/>
      <c r="H134" s="79"/>
      <c r="I134" s="80"/>
      <c r="J134" s="67" t="e">
        <f t="shared" si="0"/>
        <v>#DIV/0!</v>
      </c>
      <c r="K134" s="50"/>
      <c r="L134" s="50"/>
      <c r="M134" s="49"/>
      <c r="N134" s="49"/>
      <c r="O134" s="49"/>
    </row>
    <row r="135" spans="1:15">
      <c r="A135" s="32">
        <v>128</v>
      </c>
      <c r="B135" s="49"/>
      <c r="C135" s="49"/>
      <c r="D135" s="49"/>
      <c r="E135" s="78"/>
      <c r="F135" s="78"/>
      <c r="G135" s="51"/>
      <c r="H135" s="79"/>
      <c r="I135" s="80"/>
      <c r="J135" s="41" t="e">
        <f t="shared" si="0"/>
        <v>#DIV/0!</v>
      </c>
      <c r="K135" s="50"/>
      <c r="L135" s="50"/>
      <c r="M135" s="49"/>
      <c r="N135" s="49"/>
      <c r="O135" s="49"/>
    </row>
    <row r="136" spans="1:15">
      <c r="A136" s="32">
        <v>129</v>
      </c>
      <c r="B136" s="49"/>
      <c r="C136" s="49"/>
      <c r="D136" s="49"/>
      <c r="E136" s="78"/>
      <c r="F136" s="78"/>
      <c r="G136" s="51"/>
      <c r="H136" s="79"/>
      <c r="I136" s="80"/>
      <c r="J136" s="67" t="e">
        <f t="shared" si="0"/>
        <v>#DIV/0!</v>
      </c>
      <c r="K136" s="50"/>
      <c r="L136" s="50"/>
      <c r="M136" s="49"/>
      <c r="N136" s="49"/>
      <c r="O136" s="49"/>
    </row>
    <row r="137" spans="1:15">
      <c r="A137" s="32">
        <v>130</v>
      </c>
      <c r="B137" s="49"/>
      <c r="C137" s="49"/>
      <c r="D137" s="49"/>
      <c r="E137" s="78"/>
      <c r="F137" s="78"/>
      <c r="G137" s="51"/>
      <c r="H137" s="79"/>
      <c r="I137" s="80"/>
      <c r="J137" s="67" t="e">
        <f t="shared" si="0"/>
        <v>#DIV/0!</v>
      </c>
      <c r="K137" s="50"/>
      <c r="L137" s="50"/>
      <c r="M137" s="49"/>
      <c r="N137" s="49"/>
      <c r="O137" s="49"/>
    </row>
    <row r="138" spans="1:15">
      <c r="A138" s="73">
        <v>131</v>
      </c>
      <c r="B138" s="49"/>
      <c r="C138" s="49"/>
      <c r="D138" s="49"/>
      <c r="E138" s="78"/>
      <c r="F138" s="78"/>
      <c r="G138" s="51"/>
      <c r="H138" s="79"/>
      <c r="I138" s="80"/>
      <c r="J138" s="41" t="e">
        <f t="shared" si="0"/>
        <v>#DIV/0!</v>
      </c>
      <c r="K138" s="50"/>
      <c r="L138" s="50"/>
      <c r="M138" s="49"/>
      <c r="N138" s="49"/>
      <c r="O138" s="49"/>
    </row>
    <row r="139" spans="1:15">
      <c r="A139" s="73">
        <v>132</v>
      </c>
      <c r="B139" s="49"/>
      <c r="C139" s="49"/>
      <c r="D139" s="49"/>
      <c r="E139" s="78"/>
      <c r="F139" s="78"/>
      <c r="G139" s="51"/>
      <c r="H139" s="79"/>
      <c r="I139" s="80"/>
      <c r="J139" s="67" t="e">
        <f t="shared" si="0"/>
        <v>#DIV/0!</v>
      </c>
      <c r="K139" s="50"/>
      <c r="L139" s="50"/>
      <c r="M139" s="49"/>
      <c r="N139" s="49"/>
      <c r="O139" s="49"/>
    </row>
    <row r="140" spans="1:15">
      <c r="A140" s="32">
        <v>133</v>
      </c>
      <c r="B140" s="49"/>
      <c r="C140" s="49"/>
      <c r="D140" s="49"/>
      <c r="E140" s="78"/>
      <c r="F140" s="78"/>
      <c r="G140" s="51"/>
      <c r="H140" s="79"/>
      <c r="I140" s="80"/>
      <c r="J140" s="67" t="e">
        <f t="shared" si="0"/>
        <v>#DIV/0!</v>
      </c>
      <c r="K140" s="50"/>
      <c r="L140" s="50"/>
      <c r="M140" s="49"/>
      <c r="N140" s="49"/>
      <c r="O140" s="49"/>
    </row>
    <row r="141" spans="1:15">
      <c r="A141" s="32">
        <v>134</v>
      </c>
      <c r="B141" s="49"/>
      <c r="C141" s="49"/>
      <c r="D141" s="49"/>
      <c r="E141" s="78"/>
      <c r="F141" s="78"/>
      <c r="G141" s="51"/>
      <c r="H141" s="79"/>
      <c r="I141" s="80"/>
      <c r="J141" s="41" t="e">
        <f t="shared" si="0"/>
        <v>#DIV/0!</v>
      </c>
      <c r="K141" s="50"/>
      <c r="L141" s="50"/>
      <c r="M141" s="49"/>
      <c r="N141" s="49"/>
      <c r="O141" s="49"/>
    </row>
    <row r="142" spans="1:15">
      <c r="A142" s="32">
        <v>135</v>
      </c>
      <c r="B142" s="49"/>
      <c r="C142" s="49"/>
      <c r="D142" s="49"/>
      <c r="E142" s="78"/>
      <c r="F142" s="78"/>
      <c r="G142" s="51"/>
      <c r="H142" s="79"/>
      <c r="I142" s="80"/>
      <c r="J142" s="67" t="e">
        <f t="shared" si="0"/>
        <v>#DIV/0!</v>
      </c>
      <c r="K142" s="50"/>
      <c r="L142" s="50"/>
      <c r="M142" s="49"/>
      <c r="N142" s="49"/>
      <c r="O142" s="49"/>
    </row>
    <row r="143" spans="1:15">
      <c r="A143" s="73">
        <v>136</v>
      </c>
      <c r="B143" s="49"/>
      <c r="C143" s="49"/>
      <c r="D143" s="49"/>
      <c r="E143" s="78"/>
      <c r="F143" s="78"/>
      <c r="G143" s="51"/>
      <c r="H143" s="79"/>
      <c r="I143" s="80"/>
      <c r="J143" s="67" t="e">
        <f t="shared" si="0"/>
        <v>#DIV/0!</v>
      </c>
      <c r="K143" s="50"/>
      <c r="L143" s="50"/>
      <c r="M143" s="49"/>
      <c r="N143" s="49"/>
      <c r="O143" s="49"/>
    </row>
    <row r="144" spans="1:15">
      <c r="A144" s="73">
        <v>137</v>
      </c>
      <c r="B144" s="49"/>
      <c r="C144" s="49"/>
      <c r="D144" s="49"/>
      <c r="E144" s="78"/>
      <c r="F144" s="78"/>
      <c r="G144" s="51"/>
      <c r="H144" s="79"/>
      <c r="I144" s="80"/>
      <c r="J144" s="41" t="e">
        <f t="shared" si="0"/>
        <v>#DIV/0!</v>
      </c>
      <c r="K144" s="50"/>
      <c r="L144" s="50"/>
      <c r="M144" s="49"/>
      <c r="N144" s="49"/>
      <c r="O144" s="49"/>
    </row>
    <row r="145" spans="1:15">
      <c r="A145" s="32">
        <v>138</v>
      </c>
      <c r="B145" s="49"/>
      <c r="C145" s="49"/>
      <c r="D145" s="49"/>
      <c r="E145" s="78"/>
      <c r="F145" s="78"/>
      <c r="G145" s="51"/>
      <c r="H145" s="79"/>
      <c r="I145" s="80"/>
      <c r="J145" s="67" t="e">
        <f t="shared" si="0"/>
        <v>#DIV/0!</v>
      </c>
      <c r="K145" s="50"/>
      <c r="L145" s="50"/>
      <c r="M145" s="49"/>
      <c r="N145" s="49"/>
      <c r="O145" s="49"/>
    </row>
    <row r="146" spans="1:15">
      <c r="A146" s="32">
        <v>139</v>
      </c>
      <c r="B146" s="49"/>
      <c r="C146" s="49"/>
      <c r="D146" s="49"/>
      <c r="E146" s="78"/>
      <c r="F146" s="78"/>
      <c r="G146" s="51"/>
      <c r="H146" s="79"/>
      <c r="I146" s="80"/>
      <c r="J146" s="67" t="e">
        <f t="shared" si="0"/>
        <v>#DIV/0!</v>
      </c>
      <c r="K146" s="50"/>
      <c r="L146" s="50"/>
      <c r="M146" s="49"/>
      <c r="N146" s="49"/>
      <c r="O146" s="49"/>
    </row>
    <row r="147" spans="1:15">
      <c r="A147" s="32">
        <v>140</v>
      </c>
      <c r="B147" s="49"/>
      <c r="C147" s="49"/>
      <c r="D147" s="49"/>
      <c r="E147" s="78"/>
      <c r="F147" s="78"/>
      <c r="G147" s="51"/>
      <c r="H147" s="79"/>
      <c r="I147" s="80"/>
      <c r="J147" s="41" t="e">
        <f t="shared" si="0"/>
        <v>#DIV/0!</v>
      </c>
      <c r="K147" s="50"/>
      <c r="L147" s="50"/>
      <c r="M147" s="49"/>
      <c r="N147" s="49"/>
      <c r="O147" s="49"/>
    </row>
    <row r="148" spans="1:15">
      <c r="A148" s="73">
        <v>141</v>
      </c>
      <c r="B148" s="49"/>
      <c r="C148" s="49"/>
      <c r="D148" s="49"/>
      <c r="E148" s="78"/>
      <c r="F148" s="78"/>
      <c r="G148" s="51"/>
      <c r="H148" s="79"/>
      <c r="I148" s="80"/>
      <c r="J148" s="67" t="e">
        <f t="shared" si="0"/>
        <v>#DIV/0!</v>
      </c>
      <c r="K148" s="50"/>
      <c r="L148" s="50"/>
      <c r="M148" s="49"/>
      <c r="N148" s="49"/>
      <c r="O148" s="49"/>
    </row>
    <row r="149" spans="1:15">
      <c r="A149" s="73">
        <v>142</v>
      </c>
      <c r="B149" s="49"/>
      <c r="C149" s="49"/>
      <c r="D149" s="49"/>
      <c r="E149" s="78"/>
      <c r="F149" s="78"/>
      <c r="G149" s="51"/>
      <c r="H149" s="79"/>
      <c r="I149" s="80"/>
      <c r="J149" s="67" t="e">
        <f t="shared" si="0"/>
        <v>#DIV/0!</v>
      </c>
      <c r="K149" s="50"/>
      <c r="L149" s="50"/>
      <c r="M149" s="49"/>
      <c r="N149" s="49"/>
      <c r="O149" s="49"/>
    </row>
    <row r="150" spans="1:15">
      <c r="A150" s="32">
        <v>143</v>
      </c>
      <c r="B150" s="49"/>
      <c r="C150" s="49"/>
      <c r="D150" s="49"/>
      <c r="E150" s="78"/>
      <c r="F150" s="78"/>
      <c r="G150" s="51"/>
      <c r="H150" s="79"/>
      <c r="I150" s="80"/>
      <c r="J150" s="41" t="e">
        <f t="shared" si="0"/>
        <v>#DIV/0!</v>
      </c>
      <c r="K150" s="50"/>
      <c r="L150" s="50"/>
      <c r="M150" s="49"/>
      <c r="N150" s="49"/>
      <c r="O150" s="49"/>
    </row>
    <row r="151" spans="1:15">
      <c r="A151" s="32">
        <v>144</v>
      </c>
      <c r="B151" s="49"/>
      <c r="C151" s="49"/>
      <c r="D151" s="49"/>
      <c r="E151" s="78"/>
      <c r="F151" s="78"/>
      <c r="G151" s="51"/>
      <c r="H151" s="79"/>
      <c r="I151" s="80"/>
      <c r="J151" s="67" t="e">
        <f t="shared" si="0"/>
        <v>#DIV/0!</v>
      </c>
      <c r="K151" s="50"/>
      <c r="L151" s="50"/>
      <c r="M151" s="49"/>
      <c r="N151" s="49"/>
      <c r="O151" s="49"/>
    </row>
    <row r="152" spans="1:15">
      <c r="A152" s="32">
        <v>145</v>
      </c>
      <c r="B152" s="49"/>
      <c r="C152" s="49"/>
      <c r="D152" s="49"/>
      <c r="E152" s="78"/>
      <c r="F152" s="78"/>
      <c r="G152" s="51"/>
      <c r="H152" s="79"/>
      <c r="I152" s="80"/>
      <c r="J152" s="67" t="e">
        <f t="shared" si="0"/>
        <v>#DIV/0!</v>
      </c>
      <c r="K152" s="50"/>
      <c r="L152" s="50"/>
      <c r="M152" s="49"/>
      <c r="N152" s="49"/>
      <c r="O152" s="49"/>
    </row>
    <row r="153" spans="1:15">
      <c r="A153" s="73">
        <v>146</v>
      </c>
      <c r="B153" s="49"/>
      <c r="C153" s="49"/>
      <c r="D153" s="49"/>
      <c r="E153" s="78"/>
      <c r="F153" s="78"/>
      <c r="G153" s="51"/>
      <c r="H153" s="79"/>
      <c r="I153" s="80"/>
      <c r="J153" s="41" t="e">
        <f t="shared" si="0"/>
        <v>#DIV/0!</v>
      </c>
      <c r="K153" s="50"/>
      <c r="L153" s="50"/>
      <c r="M153" s="49"/>
      <c r="N153" s="49"/>
      <c r="O153" s="49"/>
    </row>
    <row r="154" spans="1:15">
      <c r="A154" s="73">
        <v>147</v>
      </c>
      <c r="B154" s="49"/>
      <c r="C154" s="49"/>
      <c r="D154" s="49"/>
      <c r="E154" s="78"/>
      <c r="F154" s="78"/>
      <c r="G154" s="51"/>
      <c r="H154" s="79"/>
      <c r="I154" s="80"/>
      <c r="J154" s="67" t="e">
        <f t="shared" si="0"/>
        <v>#DIV/0!</v>
      </c>
      <c r="K154" s="50"/>
      <c r="L154" s="50"/>
      <c r="M154" s="49"/>
      <c r="N154" s="49"/>
      <c r="O154" s="49"/>
    </row>
    <row r="155" spans="1:15">
      <c r="A155" s="32">
        <v>148</v>
      </c>
      <c r="B155" s="49"/>
      <c r="C155" s="49"/>
      <c r="D155" s="49"/>
      <c r="E155" s="78"/>
      <c r="F155" s="78"/>
      <c r="G155" s="51"/>
      <c r="H155" s="79"/>
      <c r="I155" s="80"/>
      <c r="J155" s="67" t="e">
        <f t="shared" si="0"/>
        <v>#DIV/0!</v>
      </c>
      <c r="K155" s="50"/>
      <c r="L155" s="50"/>
      <c r="M155" s="49"/>
      <c r="N155" s="49"/>
      <c r="O155" s="49"/>
    </row>
    <row r="156" spans="1:15">
      <c r="A156" s="32">
        <v>149</v>
      </c>
      <c r="B156" s="49"/>
      <c r="C156" s="49"/>
      <c r="D156" s="49"/>
      <c r="E156" s="78"/>
      <c r="F156" s="78"/>
      <c r="G156" s="51"/>
      <c r="H156" s="79"/>
      <c r="I156" s="80"/>
      <c r="J156" s="41" t="e">
        <f t="shared" si="0"/>
        <v>#DIV/0!</v>
      </c>
      <c r="K156" s="50"/>
      <c r="L156" s="50"/>
      <c r="M156" s="49"/>
      <c r="N156" s="49"/>
      <c r="O156" s="49"/>
    </row>
    <row r="157" spans="1:15">
      <c r="A157" s="32">
        <v>150</v>
      </c>
      <c r="B157" s="49"/>
      <c r="C157" s="49"/>
      <c r="D157" s="49"/>
      <c r="E157" s="78"/>
      <c r="F157" s="78"/>
      <c r="G157" s="51"/>
      <c r="H157" s="79"/>
      <c r="I157" s="80"/>
      <c r="J157" s="67" t="e">
        <f t="shared" si="0"/>
        <v>#DIV/0!</v>
      </c>
      <c r="K157" s="50"/>
      <c r="L157" s="50"/>
      <c r="M157" s="49"/>
      <c r="N157" s="49"/>
      <c r="O157" s="49"/>
    </row>
    <row r="158" spans="1:15">
      <c r="A158" s="73">
        <v>151</v>
      </c>
      <c r="B158" s="49"/>
      <c r="C158" s="49"/>
      <c r="D158" s="49"/>
      <c r="E158" s="78"/>
      <c r="F158" s="78"/>
      <c r="G158" s="51"/>
      <c r="H158" s="79"/>
      <c r="I158" s="80"/>
      <c r="J158" s="67" t="e">
        <f t="shared" si="0"/>
        <v>#DIV/0!</v>
      </c>
      <c r="K158" s="50"/>
      <c r="L158" s="50"/>
      <c r="M158" s="49"/>
      <c r="N158" s="49"/>
      <c r="O158" s="49"/>
    </row>
    <row r="159" spans="1:15">
      <c r="A159" s="73">
        <v>152</v>
      </c>
      <c r="B159" s="49"/>
      <c r="C159" s="49"/>
      <c r="D159" s="49"/>
      <c r="E159" s="78"/>
      <c r="F159" s="78"/>
      <c r="G159" s="51"/>
      <c r="H159" s="79"/>
      <c r="I159" s="80"/>
      <c r="J159" s="41" t="e">
        <f t="shared" si="0"/>
        <v>#DIV/0!</v>
      </c>
      <c r="K159" s="50"/>
      <c r="L159" s="50"/>
      <c r="M159" s="49"/>
      <c r="N159" s="49"/>
      <c r="O159" s="49"/>
    </row>
    <row r="160" spans="1:15">
      <c r="A160" s="32">
        <v>153</v>
      </c>
      <c r="B160" s="49"/>
      <c r="C160" s="49"/>
      <c r="D160" s="49"/>
      <c r="E160" s="78"/>
      <c r="F160" s="78"/>
      <c r="G160" s="51"/>
      <c r="H160" s="79"/>
      <c r="I160" s="80"/>
      <c r="J160" s="67" t="e">
        <f t="shared" si="0"/>
        <v>#DIV/0!</v>
      </c>
      <c r="K160" s="50"/>
      <c r="L160" s="50"/>
      <c r="M160" s="49"/>
      <c r="N160" s="49"/>
      <c r="O160" s="49"/>
    </row>
    <row r="161" spans="1:15">
      <c r="A161" s="32">
        <v>154</v>
      </c>
      <c r="B161" s="49"/>
      <c r="C161" s="49"/>
      <c r="D161" s="49"/>
      <c r="E161" s="78"/>
      <c r="F161" s="78"/>
      <c r="G161" s="51"/>
      <c r="H161" s="79"/>
      <c r="I161" s="80"/>
      <c r="J161" s="67" t="e">
        <f t="shared" si="0"/>
        <v>#DIV/0!</v>
      </c>
      <c r="K161" s="50"/>
      <c r="L161" s="50"/>
      <c r="M161" s="49"/>
      <c r="N161" s="49"/>
      <c r="O161" s="49"/>
    </row>
    <row r="162" spans="1:15">
      <c r="A162" s="32">
        <v>155</v>
      </c>
      <c r="B162" s="49"/>
      <c r="C162" s="49"/>
      <c r="D162" s="49"/>
      <c r="E162" s="78"/>
      <c r="F162" s="78"/>
      <c r="G162" s="51"/>
      <c r="H162" s="79"/>
      <c r="I162" s="80"/>
      <c r="J162" s="41" t="e">
        <f t="shared" si="0"/>
        <v>#DIV/0!</v>
      </c>
      <c r="K162" s="50"/>
      <c r="L162" s="50"/>
      <c r="M162" s="49"/>
      <c r="N162" s="49"/>
      <c r="O162" s="49"/>
    </row>
    <row r="163" spans="1:15">
      <c r="A163" s="73">
        <v>156</v>
      </c>
      <c r="B163" s="49"/>
      <c r="C163" s="49"/>
      <c r="D163" s="49"/>
      <c r="E163" s="78"/>
      <c r="F163" s="78"/>
      <c r="G163" s="51"/>
      <c r="H163" s="79"/>
      <c r="I163" s="80"/>
      <c r="J163" s="67" t="e">
        <f t="shared" si="0"/>
        <v>#DIV/0!</v>
      </c>
      <c r="K163" s="50"/>
      <c r="L163" s="50"/>
      <c r="M163" s="49"/>
      <c r="N163" s="49"/>
      <c r="O163" s="49"/>
    </row>
    <row r="164" spans="1:15">
      <c r="A164" s="73">
        <v>157</v>
      </c>
      <c r="B164" s="49"/>
      <c r="C164" s="49"/>
      <c r="D164" s="49"/>
      <c r="E164" s="78"/>
      <c r="F164" s="78"/>
      <c r="G164" s="51"/>
      <c r="H164" s="79"/>
      <c r="I164" s="80"/>
      <c r="J164" s="67" t="e">
        <f t="shared" si="0"/>
        <v>#DIV/0!</v>
      </c>
      <c r="K164" s="50"/>
      <c r="L164" s="50"/>
      <c r="M164" s="49"/>
      <c r="N164" s="49"/>
      <c r="O164" s="49"/>
    </row>
    <row r="165" spans="1:15">
      <c r="A165" s="32">
        <v>158</v>
      </c>
      <c r="B165" s="49"/>
      <c r="C165" s="49"/>
      <c r="D165" s="49"/>
      <c r="E165" s="78"/>
      <c r="F165" s="78"/>
      <c r="G165" s="51"/>
      <c r="H165" s="79"/>
      <c r="I165" s="80"/>
      <c r="J165" s="41" t="e">
        <f t="shared" si="0"/>
        <v>#DIV/0!</v>
      </c>
      <c r="K165" s="50"/>
      <c r="L165" s="50"/>
      <c r="M165" s="49"/>
      <c r="N165" s="49"/>
      <c r="O165" s="49"/>
    </row>
    <row r="166" spans="1:15">
      <c r="A166" s="32">
        <v>159</v>
      </c>
      <c r="B166" s="49"/>
      <c r="C166" s="49"/>
      <c r="D166" s="49"/>
      <c r="E166" s="78"/>
      <c r="F166" s="78"/>
      <c r="G166" s="51"/>
      <c r="H166" s="79"/>
      <c r="I166" s="80"/>
      <c r="J166" s="67" t="e">
        <f t="shared" si="0"/>
        <v>#DIV/0!</v>
      </c>
      <c r="K166" s="50"/>
      <c r="L166" s="50"/>
      <c r="M166" s="49"/>
      <c r="N166" s="49"/>
      <c r="O166" s="49"/>
    </row>
    <row r="167" spans="1:15">
      <c r="A167" s="32">
        <v>160</v>
      </c>
      <c r="B167" s="49"/>
      <c r="C167" s="49"/>
      <c r="D167" s="49"/>
      <c r="E167" s="78"/>
      <c r="F167" s="78"/>
      <c r="G167" s="51"/>
      <c r="H167" s="79"/>
      <c r="I167" s="80"/>
      <c r="J167" s="67" t="e">
        <f t="shared" si="0"/>
        <v>#DIV/0!</v>
      </c>
      <c r="K167" s="50"/>
      <c r="L167" s="50"/>
      <c r="M167" s="49"/>
      <c r="N167" s="49"/>
      <c r="O167" s="49"/>
    </row>
    <row r="168" spans="1:15">
      <c r="A168" s="73">
        <v>161</v>
      </c>
      <c r="B168" s="49"/>
      <c r="C168" s="49"/>
      <c r="D168" s="49"/>
      <c r="E168" s="78"/>
      <c r="F168" s="78"/>
      <c r="G168" s="51"/>
      <c r="H168" s="79"/>
      <c r="I168" s="80"/>
      <c r="J168" s="41" t="e">
        <f t="shared" si="0"/>
        <v>#DIV/0!</v>
      </c>
      <c r="K168" s="50"/>
      <c r="L168" s="50"/>
      <c r="M168" s="49"/>
      <c r="N168" s="49"/>
      <c r="O168" s="49"/>
    </row>
    <row r="169" spans="1:15">
      <c r="A169" s="73">
        <v>162</v>
      </c>
      <c r="B169" s="49"/>
      <c r="C169" s="49"/>
      <c r="D169" s="49"/>
      <c r="E169" s="78"/>
      <c r="F169" s="78"/>
      <c r="G169" s="51"/>
      <c r="H169" s="79"/>
      <c r="I169" s="80"/>
      <c r="J169" s="67" t="e">
        <f t="shared" si="0"/>
        <v>#DIV/0!</v>
      </c>
      <c r="K169" s="50"/>
      <c r="L169" s="50"/>
      <c r="M169" s="49"/>
      <c r="N169" s="49"/>
      <c r="O169" s="49"/>
    </row>
    <row r="170" spans="1:15">
      <c r="A170" s="32">
        <v>163</v>
      </c>
      <c r="B170" s="49"/>
      <c r="C170" s="49"/>
      <c r="D170" s="49"/>
      <c r="E170" s="78"/>
      <c r="F170" s="78"/>
      <c r="G170" s="51"/>
      <c r="H170" s="79"/>
      <c r="I170" s="80"/>
      <c r="J170" s="67" t="e">
        <f t="shared" si="0"/>
        <v>#DIV/0!</v>
      </c>
      <c r="K170" s="50"/>
      <c r="L170" s="50"/>
      <c r="M170" s="49"/>
      <c r="N170" s="49"/>
      <c r="O170" s="49"/>
    </row>
    <row r="171" spans="1:15">
      <c r="A171" s="32">
        <v>164</v>
      </c>
      <c r="B171" s="49"/>
      <c r="C171" s="49"/>
      <c r="D171" s="49"/>
      <c r="E171" s="78"/>
      <c r="F171" s="78"/>
      <c r="G171" s="51"/>
      <c r="H171" s="79"/>
      <c r="I171" s="80"/>
      <c r="J171" s="41" t="e">
        <f t="shared" si="0"/>
        <v>#DIV/0!</v>
      </c>
      <c r="K171" s="50"/>
      <c r="L171" s="50"/>
      <c r="M171" s="49"/>
      <c r="N171" s="49"/>
      <c r="O171" s="49"/>
    </row>
    <row r="172" spans="1:15">
      <c r="A172" s="32">
        <v>165</v>
      </c>
      <c r="B172" s="49"/>
      <c r="C172" s="49"/>
      <c r="D172" s="49"/>
      <c r="E172" s="78"/>
      <c r="F172" s="78"/>
      <c r="G172" s="51"/>
      <c r="H172" s="79"/>
      <c r="I172" s="80"/>
      <c r="J172" s="67" t="e">
        <f t="shared" si="0"/>
        <v>#DIV/0!</v>
      </c>
      <c r="K172" s="50"/>
      <c r="L172" s="50"/>
      <c r="M172" s="49"/>
      <c r="N172" s="49"/>
      <c r="O172" s="49"/>
    </row>
    <row r="173" spans="1:15">
      <c r="A173" s="73">
        <v>166</v>
      </c>
      <c r="B173" s="49"/>
      <c r="C173" s="49"/>
      <c r="D173" s="49"/>
      <c r="E173" s="78"/>
      <c r="F173" s="78"/>
      <c r="G173" s="51"/>
      <c r="H173" s="79"/>
      <c r="I173" s="80"/>
      <c r="J173" s="67" t="e">
        <f t="shared" si="0"/>
        <v>#DIV/0!</v>
      </c>
      <c r="K173" s="50"/>
      <c r="L173" s="50"/>
      <c r="M173" s="49"/>
      <c r="N173" s="49"/>
      <c r="O173" s="49"/>
    </row>
    <row r="174" spans="1:15">
      <c r="A174" s="73">
        <v>167</v>
      </c>
      <c r="B174" s="49"/>
      <c r="C174" s="49"/>
      <c r="D174" s="49"/>
      <c r="E174" s="78"/>
      <c r="F174" s="78"/>
      <c r="G174" s="51"/>
      <c r="H174" s="79"/>
      <c r="I174" s="80"/>
      <c r="J174" s="41" t="e">
        <f t="shared" si="0"/>
        <v>#DIV/0!</v>
      </c>
      <c r="K174" s="50"/>
      <c r="L174" s="50"/>
      <c r="M174" s="49"/>
      <c r="N174" s="49"/>
      <c r="O174" s="49"/>
    </row>
    <row r="175" spans="1:15">
      <c r="A175" s="32">
        <v>168</v>
      </c>
      <c r="B175" s="49"/>
      <c r="C175" s="49"/>
      <c r="D175" s="49"/>
      <c r="E175" s="78"/>
      <c r="F175" s="78"/>
      <c r="G175" s="51"/>
      <c r="H175" s="79"/>
      <c r="I175" s="80"/>
      <c r="J175" s="67" t="e">
        <f t="shared" si="0"/>
        <v>#DIV/0!</v>
      </c>
      <c r="K175" s="50"/>
      <c r="L175" s="50"/>
      <c r="M175" s="49"/>
      <c r="N175" s="49"/>
      <c r="O175" s="49"/>
    </row>
    <row r="176" spans="1:15">
      <c r="A176" s="32">
        <v>169</v>
      </c>
      <c r="B176" s="49"/>
      <c r="C176" s="49"/>
      <c r="D176" s="49"/>
      <c r="E176" s="78"/>
      <c r="F176" s="78"/>
      <c r="G176" s="51"/>
      <c r="H176" s="79"/>
      <c r="I176" s="80"/>
      <c r="J176" s="67" t="e">
        <f t="shared" si="0"/>
        <v>#DIV/0!</v>
      </c>
      <c r="K176" s="50"/>
      <c r="L176" s="50"/>
      <c r="M176" s="49"/>
      <c r="N176" s="49"/>
      <c r="O176" s="49"/>
    </row>
    <row r="177" spans="1:15">
      <c r="A177" s="32">
        <v>170</v>
      </c>
      <c r="B177" s="49"/>
      <c r="C177" s="49"/>
      <c r="D177" s="49"/>
      <c r="E177" s="78"/>
      <c r="F177" s="78"/>
      <c r="G177" s="51"/>
      <c r="H177" s="79"/>
      <c r="I177" s="80"/>
      <c r="J177" s="41" t="e">
        <f t="shared" si="0"/>
        <v>#DIV/0!</v>
      </c>
      <c r="K177" s="50"/>
      <c r="L177" s="50"/>
      <c r="M177" s="49"/>
      <c r="N177" s="49"/>
      <c r="O177" s="49"/>
    </row>
    <row r="178" spans="1:15">
      <c r="A178" s="73">
        <v>171</v>
      </c>
      <c r="B178" s="49"/>
      <c r="C178" s="49"/>
      <c r="D178" s="49"/>
      <c r="E178" s="78"/>
      <c r="F178" s="78"/>
      <c r="G178" s="51"/>
      <c r="H178" s="79"/>
      <c r="I178" s="80"/>
      <c r="J178" s="67" t="e">
        <f t="shared" si="0"/>
        <v>#DIV/0!</v>
      </c>
      <c r="K178" s="50"/>
      <c r="L178" s="50"/>
      <c r="M178" s="49"/>
      <c r="N178" s="49"/>
      <c r="O178" s="49"/>
    </row>
    <row r="179" spans="1:15">
      <c r="A179" s="73">
        <v>172</v>
      </c>
      <c r="B179" s="49"/>
      <c r="C179" s="49"/>
      <c r="D179" s="49"/>
      <c r="E179" s="78"/>
      <c r="F179" s="78"/>
      <c r="G179" s="51"/>
      <c r="H179" s="79"/>
      <c r="I179" s="80"/>
      <c r="J179" s="67" t="e">
        <f t="shared" si="0"/>
        <v>#DIV/0!</v>
      </c>
      <c r="K179" s="50"/>
      <c r="L179" s="50"/>
      <c r="M179" s="49"/>
      <c r="N179" s="49"/>
      <c r="O179" s="49"/>
    </row>
    <row r="180" spans="1:15">
      <c r="A180" s="32">
        <v>173</v>
      </c>
      <c r="B180" s="49"/>
      <c r="C180" s="49"/>
      <c r="D180" s="49"/>
      <c r="E180" s="78"/>
      <c r="F180" s="78"/>
      <c r="G180" s="51"/>
      <c r="H180" s="79"/>
      <c r="I180" s="80"/>
      <c r="J180" s="41" t="e">
        <f t="shared" si="0"/>
        <v>#DIV/0!</v>
      </c>
      <c r="K180" s="50"/>
      <c r="L180" s="50"/>
      <c r="M180" s="49"/>
      <c r="N180" s="49"/>
      <c r="O180" s="49"/>
    </row>
    <row r="181" spans="1:15">
      <c r="A181" s="32">
        <v>174</v>
      </c>
      <c r="B181" s="49"/>
      <c r="C181" s="49"/>
      <c r="D181" s="49"/>
      <c r="E181" s="78"/>
      <c r="F181" s="78"/>
      <c r="G181" s="51"/>
      <c r="H181" s="79"/>
      <c r="I181" s="80"/>
      <c r="J181" s="67" t="e">
        <f t="shared" si="0"/>
        <v>#DIV/0!</v>
      </c>
      <c r="K181" s="50"/>
      <c r="L181" s="50"/>
      <c r="M181" s="49"/>
      <c r="N181" s="49"/>
      <c r="O181" s="49"/>
    </row>
    <row r="182" spans="1:15">
      <c r="A182" s="32">
        <v>175</v>
      </c>
      <c r="B182" s="49"/>
      <c r="C182" s="49"/>
      <c r="D182" s="49"/>
      <c r="E182" s="78"/>
      <c r="F182" s="78"/>
      <c r="G182" s="51"/>
      <c r="H182" s="79"/>
      <c r="I182" s="80"/>
      <c r="J182" s="67" t="e">
        <f t="shared" si="0"/>
        <v>#DIV/0!</v>
      </c>
      <c r="K182" s="50"/>
      <c r="L182" s="50"/>
      <c r="M182" s="49"/>
      <c r="N182" s="49"/>
      <c r="O182" s="49"/>
    </row>
    <row r="183" spans="1:15">
      <c r="A183" s="73">
        <v>176</v>
      </c>
      <c r="B183" s="49"/>
      <c r="C183" s="49"/>
      <c r="D183" s="49"/>
      <c r="E183" s="78"/>
      <c r="F183" s="78"/>
      <c r="G183" s="51"/>
      <c r="H183" s="79"/>
      <c r="I183" s="80"/>
      <c r="J183" s="41" t="e">
        <f t="shared" si="0"/>
        <v>#DIV/0!</v>
      </c>
      <c r="K183" s="50"/>
      <c r="L183" s="50"/>
      <c r="M183" s="49"/>
      <c r="N183" s="49"/>
      <c r="O183" s="49"/>
    </row>
    <row r="184" spans="1:15">
      <c r="A184" s="73">
        <v>177</v>
      </c>
      <c r="B184" s="49"/>
      <c r="C184" s="49"/>
      <c r="D184" s="49"/>
      <c r="E184" s="78"/>
      <c r="F184" s="78"/>
      <c r="G184" s="51"/>
      <c r="H184" s="79"/>
      <c r="I184" s="80"/>
      <c r="J184" s="67" t="e">
        <f t="shared" si="0"/>
        <v>#DIV/0!</v>
      </c>
      <c r="K184" s="50"/>
      <c r="L184" s="50"/>
      <c r="M184" s="49"/>
      <c r="N184" s="49"/>
      <c r="O184" s="49"/>
    </row>
    <row r="185" spans="1:15">
      <c r="A185" s="32">
        <v>178</v>
      </c>
      <c r="B185" s="49"/>
      <c r="C185" s="49"/>
      <c r="D185" s="49"/>
      <c r="E185" s="78"/>
      <c r="F185" s="78"/>
      <c r="G185" s="51"/>
      <c r="H185" s="79"/>
      <c r="I185" s="80"/>
      <c r="J185" s="67" t="e">
        <f t="shared" si="0"/>
        <v>#DIV/0!</v>
      </c>
      <c r="K185" s="50"/>
      <c r="L185" s="50"/>
      <c r="M185" s="49"/>
      <c r="N185" s="49"/>
      <c r="O185" s="49"/>
    </row>
    <row r="186" spans="1:15">
      <c r="A186" s="32">
        <v>179</v>
      </c>
      <c r="B186" s="49"/>
      <c r="C186" s="49"/>
      <c r="D186" s="49"/>
      <c r="E186" s="78"/>
      <c r="F186" s="78"/>
      <c r="G186" s="51"/>
      <c r="H186" s="79"/>
      <c r="I186" s="80"/>
      <c r="J186" s="41" t="e">
        <f t="shared" si="0"/>
        <v>#DIV/0!</v>
      </c>
      <c r="K186" s="50"/>
      <c r="L186" s="50"/>
      <c r="M186" s="49"/>
      <c r="N186" s="49"/>
      <c r="O186" s="49"/>
    </row>
    <row r="187" spans="1:15">
      <c r="A187" s="32">
        <v>180</v>
      </c>
      <c r="B187" s="49"/>
      <c r="C187" s="49"/>
      <c r="D187" s="49"/>
      <c r="E187" s="78"/>
      <c r="F187" s="78"/>
      <c r="G187" s="51"/>
      <c r="H187" s="79"/>
      <c r="I187" s="80"/>
      <c r="J187" s="67" t="e">
        <f t="shared" si="0"/>
        <v>#DIV/0!</v>
      </c>
      <c r="K187" s="50"/>
      <c r="L187" s="50"/>
      <c r="M187" s="49"/>
      <c r="N187" s="49"/>
      <c r="O187" s="49"/>
    </row>
    <row r="188" spans="1:15">
      <c r="A188" s="73">
        <v>181</v>
      </c>
      <c r="B188" s="49"/>
      <c r="C188" s="49"/>
      <c r="D188" s="49"/>
      <c r="E188" s="78"/>
      <c r="F188" s="78"/>
      <c r="G188" s="51"/>
      <c r="H188" s="79"/>
      <c r="I188" s="80"/>
      <c r="J188" s="67" t="e">
        <f t="shared" si="0"/>
        <v>#DIV/0!</v>
      </c>
      <c r="K188" s="50"/>
      <c r="L188" s="50"/>
      <c r="M188" s="49"/>
      <c r="N188" s="49"/>
      <c r="O188" s="49"/>
    </row>
    <row r="189" spans="1:15">
      <c r="A189" s="73">
        <v>182</v>
      </c>
      <c r="B189" s="49"/>
      <c r="C189" s="49"/>
      <c r="D189" s="49"/>
      <c r="E189" s="78"/>
      <c r="F189" s="78"/>
      <c r="G189" s="51"/>
      <c r="H189" s="79"/>
      <c r="I189" s="80"/>
      <c r="J189" s="41" t="e">
        <f t="shared" si="0"/>
        <v>#DIV/0!</v>
      </c>
      <c r="K189" s="50"/>
      <c r="L189" s="50"/>
      <c r="M189" s="49"/>
      <c r="N189" s="49"/>
      <c r="O189" s="49"/>
    </row>
    <row r="190" spans="1:15">
      <c r="A190" s="32">
        <v>183</v>
      </c>
      <c r="B190" s="49"/>
      <c r="C190" s="49"/>
      <c r="D190" s="49"/>
      <c r="E190" s="78"/>
      <c r="F190" s="78"/>
      <c r="G190" s="51"/>
      <c r="H190" s="79"/>
      <c r="I190" s="80"/>
      <c r="J190" s="67" t="e">
        <f t="shared" si="0"/>
        <v>#DIV/0!</v>
      </c>
      <c r="K190" s="50"/>
      <c r="L190" s="50"/>
      <c r="M190" s="49"/>
      <c r="N190" s="49"/>
      <c r="O190" s="49"/>
    </row>
    <row r="191" spans="1:15">
      <c r="A191" s="32">
        <v>184</v>
      </c>
      <c r="B191" s="49"/>
      <c r="C191" s="49"/>
      <c r="D191" s="49"/>
      <c r="E191" s="78"/>
      <c r="F191" s="78"/>
      <c r="G191" s="51"/>
      <c r="H191" s="79"/>
      <c r="I191" s="80"/>
      <c r="J191" s="67" t="e">
        <f t="shared" si="0"/>
        <v>#DIV/0!</v>
      </c>
      <c r="K191" s="50"/>
      <c r="L191" s="50"/>
      <c r="M191" s="49"/>
      <c r="N191" s="49"/>
      <c r="O191" s="49"/>
    </row>
    <row r="192" spans="1:15">
      <c r="A192" s="32">
        <v>185</v>
      </c>
      <c r="B192" s="49"/>
      <c r="C192" s="49"/>
      <c r="D192" s="49"/>
      <c r="E192" s="78"/>
      <c r="F192" s="78"/>
      <c r="G192" s="51"/>
      <c r="H192" s="79"/>
      <c r="I192" s="80"/>
      <c r="J192" s="41" t="e">
        <f t="shared" si="0"/>
        <v>#DIV/0!</v>
      </c>
      <c r="K192" s="50"/>
      <c r="L192" s="50"/>
      <c r="M192" s="49"/>
      <c r="N192" s="49"/>
      <c r="O192" s="49"/>
    </row>
    <row r="193" spans="1:15">
      <c r="A193" s="73">
        <v>186</v>
      </c>
      <c r="B193" s="49"/>
      <c r="C193" s="49"/>
      <c r="D193" s="49"/>
      <c r="E193" s="78"/>
      <c r="F193" s="78"/>
      <c r="G193" s="51"/>
      <c r="H193" s="79"/>
      <c r="I193" s="80"/>
      <c r="J193" s="67" t="e">
        <f t="shared" si="0"/>
        <v>#DIV/0!</v>
      </c>
      <c r="K193" s="50"/>
      <c r="L193" s="50"/>
      <c r="M193" s="49"/>
      <c r="N193" s="49"/>
      <c r="O193" s="49"/>
    </row>
    <row r="194" spans="1:15">
      <c r="A194" s="73">
        <v>187</v>
      </c>
      <c r="B194" s="49"/>
      <c r="C194" s="49"/>
      <c r="D194" s="49"/>
      <c r="E194" s="78"/>
      <c r="F194" s="78"/>
      <c r="G194" s="51"/>
      <c r="H194" s="79"/>
      <c r="I194" s="80"/>
      <c r="J194" s="67" t="e">
        <f t="shared" si="0"/>
        <v>#DIV/0!</v>
      </c>
      <c r="K194" s="50"/>
      <c r="L194" s="50"/>
      <c r="M194" s="49"/>
      <c r="N194" s="49"/>
      <c r="O194" s="49"/>
    </row>
    <row r="195" spans="1:15">
      <c r="A195" s="32">
        <v>188</v>
      </c>
      <c r="B195" s="49"/>
      <c r="C195" s="49"/>
      <c r="D195" s="49"/>
      <c r="E195" s="78"/>
      <c r="F195" s="78"/>
      <c r="G195" s="51"/>
      <c r="H195" s="79"/>
      <c r="I195" s="80"/>
      <c r="J195" s="41" t="e">
        <f t="shared" si="0"/>
        <v>#DIV/0!</v>
      </c>
      <c r="K195" s="50"/>
      <c r="L195" s="50"/>
      <c r="M195" s="49"/>
      <c r="N195" s="49"/>
      <c r="O195" s="49"/>
    </row>
    <row r="196" spans="1:15">
      <c r="A196" s="32">
        <v>189</v>
      </c>
      <c r="B196" s="49"/>
      <c r="C196" s="49"/>
      <c r="D196" s="49"/>
      <c r="E196" s="78"/>
      <c r="F196" s="78"/>
      <c r="G196" s="51"/>
      <c r="H196" s="79"/>
      <c r="I196" s="80"/>
      <c r="J196" s="67" t="e">
        <f t="shared" si="0"/>
        <v>#DIV/0!</v>
      </c>
      <c r="K196" s="50"/>
      <c r="L196" s="50"/>
      <c r="M196" s="49"/>
      <c r="N196" s="49"/>
      <c r="O196" s="49"/>
    </row>
    <row r="197" spans="1:15">
      <c r="A197" s="32">
        <v>190</v>
      </c>
      <c r="B197" s="49"/>
      <c r="C197" s="49"/>
      <c r="D197" s="49"/>
      <c r="E197" s="78"/>
      <c r="F197" s="78"/>
      <c r="G197" s="51"/>
      <c r="H197" s="79"/>
      <c r="I197" s="80"/>
      <c r="J197" s="67" t="e">
        <f t="shared" si="0"/>
        <v>#DIV/0!</v>
      </c>
      <c r="K197" s="50"/>
      <c r="L197" s="50"/>
      <c r="M197" s="49"/>
      <c r="N197" s="49"/>
      <c r="O197" s="49"/>
    </row>
    <row r="198" spans="1:15">
      <c r="A198" s="73">
        <v>191</v>
      </c>
      <c r="B198" s="49"/>
      <c r="C198" s="49"/>
      <c r="D198" s="49"/>
      <c r="E198" s="78"/>
      <c r="F198" s="78"/>
      <c r="G198" s="51"/>
      <c r="H198" s="79"/>
      <c r="I198" s="80"/>
      <c r="J198" s="41" t="e">
        <f t="shared" si="0"/>
        <v>#DIV/0!</v>
      </c>
      <c r="K198" s="50"/>
      <c r="L198" s="50"/>
      <c r="M198" s="49"/>
      <c r="N198" s="49"/>
      <c r="O198" s="49"/>
    </row>
    <row r="199" spans="1:15">
      <c r="A199" s="73">
        <v>192</v>
      </c>
      <c r="B199" s="49"/>
      <c r="C199" s="49"/>
      <c r="D199" s="49"/>
      <c r="E199" s="78"/>
      <c r="F199" s="78"/>
      <c r="G199" s="51"/>
      <c r="H199" s="79"/>
      <c r="I199" s="80"/>
      <c r="J199" s="67" t="e">
        <f t="shared" si="0"/>
        <v>#DIV/0!</v>
      </c>
      <c r="K199" s="50"/>
      <c r="L199" s="50"/>
      <c r="M199" s="49"/>
      <c r="N199" s="49"/>
      <c r="O199" s="49"/>
    </row>
    <row r="200" spans="1:15">
      <c r="A200" s="32">
        <v>193</v>
      </c>
      <c r="B200" s="49"/>
      <c r="C200" s="49"/>
      <c r="D200" s="49"/>
      <c r="E200" s="78"/>
      <c r="F200" s="78"/>
      <c r="G200" s="51"/>
      <c r="H200" s="79"/>
      <c r="I200" s="80"/>
      <c r="J200" s="67" t="e">
        <f t="shared" si="0"/>
        <v>#DIV/0!</v>
      </c>
      <c r="K200" s="50"/>
      <c r="L200" s="50"/>
      <c r="M200" s="49"/>
      <c r="N200" s="49"/>
      <c r="O200" s="49"/>
    </row>
    <row r="201" spans="1:15">
      <c r="A201" s="32">
        <v>194</v>
      </c>
      <c r="B201" s="49"/>
      <c r="C201" s="49"/>
      <c r="D201" s="49"/>
      <c r="E201" s="78"/>
      <c r="F201" s="78"/>
      <c r="G201" s="51"/>
      <c r="H201" s="79"/>
      <c r="I201" s="80"/>
      <c r="J201" s="41" t="e">
        <f t="shared" si="0"/>
        <v>#DIV/0!</v>
      </c>
      <c r="K201" s="50"/>
      <c r="L201" s="50"/>
      <c r="M201" s="49"/>
      <c r="N201" s="49"/>
      <c r="O201" s="49"/>
    </row>
    <row r="202" spans="1:15">
      <c r="A202" s="32">
        <v>195</v>
      </c>
      <c r="B202" s="49"/>
      <c r="C202" s="49"/>
      <c r="D202" s="49"/>
      <c r="E202" s="78"/>
      <c r="F202" s="78"/>
      <c r="G202" s="51"/>
      <c r="H202" s="79"/>
      <c r="I202" s="80"/>
      <c r="J202" s="67" t="e">
        <f t="shared" si="0"/>
        <v>#DIV/0!</v>
      </c>
      <c r="K202" s="50"/>
      <c r="L202" s="50"/>
      <c r="M202" s="49"/>
      <c r="N202" s="49"/>
      <c r="O202" s="49"/>
    </row>
    <row r="203" spans="1:15">
      <c r="A203" s="73">
        <v>196</v>
      </c>
      <c r="B203" s="49"/>
      <c r="C203" s="49"/>
      <c r="D203" s="49"/>
      <c r="E203" s="78"/>
      <c r="F203" s="78"/>
      <c r="G203" s="51"/>
      <c r="H203" s="79"/>
      <c r="I203" s="80"/>
      <c r="J203" s="67" t="e">
        <f t="shared" si="0"/>
        <v>#DIV/0!</v>
      </c>
      <c r="K203" s="50"/>
      <c r="L203" s="50"/>
      <c r="M203" s="49"/>
      <c r="N203" s="49"/>
      <c r="O203" s="49"/>
    </row>
    <row r="204" spans="1:15">
      <c r="A204" s="73">
        <v>197</v>
      </c>
      <c r="B204" s="49"/>
      <c r="C204" s="49"/>
      <c r="D204" s="49"/>
      <c r="E204" s="78"/>
      <c r="F204" s="78"/>
      <c r="G204" s="51"/>
      <c r="H204" s="79"/>
      <c r="I204" s="80"/>
      <c r="J204" s="41" t="e">
        <f t="shared" si="0"/>
        <v>#DIV/0!</v>
      </c>
      <c r="K204" s="50"/>
      <c r="L204" s="50"/>
      <c r="M204" s="49"/>
      <c r="N204" s="49"/>
      <c r="O204" s="49"/>
    </row>
    <row r="205" spans="1:15">
      <c r="A205" s="32">
        <v>198</v>
      </c>
      <c r="B205" s="49"/>
      <c r="C205" s="49"/>
      <c r="D205" s="49"/>
      <c r="E205" s="78"/>
      <c r="F205" s="78"/>
      <c r="G205" s="51"/>
      <c r="H205" s="79"/>
      <c r="I205" s="80"/>
      <c r="J205" s="67" t="e">
        <f t="shared" si="0"/>
        <v>#DIV/0!</v>
      </c>
      <c r="K205" s="50"/>
      <c r="L205" s="50"/>
      <c r="M205" s="49"/>
      <c r="N205" s="49"/>
      <c r="O205" s="49"/>
    </row>
    <row r="206" spans="1:15">
      <c r="A206" s="32">
        <v>199</v>
      </c>
      <c r="B206" s="49"/>
      <c r="C206" s="49"/>
      <c r="D206" s="49"/>
      <c r="E206" s="78"/>
      <c r="F206" s="78"/>
      <c r="G206" s="51"/>
      <c r="H206" s="79"/>
      <c r="I206" s="80"/>
      <c r="J206" s="67" t="e">
        <f t="shared" si="0"/>
        <v>#DIV/0!</v>
      </c>
      <c r="K206" s="50"/>
      <c r="L206" s="50"/>
      <c r="M206" s="49"/>
      <c r="N206" s="49"/>
      <c r="O206" s="49"/>
    </row>
    <row r="207" spans="1:15">
      <c r="A207" s="32">
        <v>200</v>
      </c>
      <c r="B207" s="49"/>
      <c r="C207" s="49"/>
      <c r="D207" s="49"/>
      <c r="E207" s="78"/>
      <c r="F207" s="78"/>
      <c r="G207" s="51"/>
      <c r="H207" s="79"/>
      <c r="I207" s="80"/>
      <c r="J207" s="41" t="e">
        <f t="shared" si="0"/>
        <v>#DIV/0!</v>
      </c>
      <c r="K207" s="50"/>
      <c r="L207" s="50"/>
      <c r="M207" s="49"/>
      <c r="N207" s="49"/>
      <c r="O207" s="49"/>
    </row>
    <row r="208" spans="1:15">
      <c r="A208" s="73">
        <v>201</v>
      </c>
      <c r="B208" s="49"/>
      <c r="C208" s="49"/>
      <c r="D208" s="49"/>
      <c r="E208" s="78"/>
      <c r="F208" s="78"/>
      <c r="G208" s="51"/>
      <c r="H208" s="79"/>
      <c r="I208" s="80"/>
      <c r="J208" s="67" t="e">
        <f t="shared" si="0"/>
        <v>#DIV/0!</v>
      </c>
      <c r="K208" s="50"/>
      <c r="L208" s="50"/>
      <c r="M208" s="49"/>
      <c r="N208" s="49"/>
      <c r="O208" s="49"/>
    </row>
    <row r="209" spans="1:15">
      <c r="A209" s="73">
        <v>202</v>
      </c>
      <c r="B209" s="49"/>
      <c r="C209" s="49"/>
      <c r="D209" s="49"/>
      <c r="E209" s="78"/>
      <c r="F209" s="78"/>
      <c r="G209" s="51"/>
      <c r="H209" s="79"/>
      <c r="I209" s="80"/>
      <c r="J209" s="67" t="e">
        <f t="shared" si="0"/>
        <v>#DIV/0!</v>
      </c>
      <c r="K209" s="50"/>
      <c r="L209" s="50"/>
      <c r="M209" s="49"/>
      <c r="N209" s="49"/>
      <c r="O209" s="49"/>
    </row>
    <row r="210" spans="1:15">
      <c r="A210" s="32">
        <v>203</v>
      </c>
      <c r="B210" s="49"/>
      <c r="C210" s="49"/>
      <c r="D210" s="49"/>
      <c r="E210" s="78"/>
      <c r="F210" s="78"/>
      <c r="G210" s="51"/>
      <c r="H210" s="79"/>
      <c r="I210" s="80"/>
      <c r="J210" s="41" t="e">
        <f t="shared" si="0"/>
        <v>#DIV/0!</v>
      </c>
      <c r="K210" s="50"/>
      <c r="L210" s="50"/>
      <c r="M210" s="49"/>
      <c r="N210" s="49"/>
      <c r="O210" s="49"/>
    </row>
    <row r="211" spans="1:15">
      <c r="A211" s="32">
        <v>204</v>
      </c>
      <c r="B211" s="49"/>
      <c r="C211" s="49"/>
      <c r="D211" s="49"/>
      <c r="E211" s="78"/>
      <c r="F211" s="78"/>
      <c r="G211" s="51"/>
      <c r="H211" s="79"/>
      <c r="I211" s="80"/>
      <c r="J211" s="67" t="e">
        <f t="shared" si="0"/>
        <v>#DIV/0!</v>
      </c>
      <c r="K211" s="50"/>
      <c r="L211" s="50"/>
      <c r="M211" s="49"/>
      <c r="N211" s="49"/>
      <c r="O211" s="49"/>
    </row>
    <row r="212" spans="1:15">
      <c r="A212" s="32">
        <v>205</v>
      </c>
      <c r="B212" s="49"/>
      <c r="C212" s="49"/>
      <c r="D212" s="49"/>
      <c r="E212" s="78"/>
      <c r="F212" s="78"/>
      <c r="G212" s="51"/>
      <c r="H212" s="79"/>
      <c r="I212" s="80"/>
      <c r="J212" s="67" t="e">
        <f t="shared" si="0"/>
        <v>#DIV/0!</v>
      </c>
      <c r="K212" s="50"/>
      <c r="L212" s="50"/>
      <c r="M212" s="49"/>
      <c r="N212" s="49"/>
      <c r="O212" s="49"/>
    </row>
    <row r="213" spans="1:15">
      <c r="A213" s="73">
        <v>206</v>
      </c>
      <c r="B213" s="49"/>
      <c r="C213" s="49"/>
      <c r="D213" s="49"/>
      <c r="E213" s="78"/>
      <c r="F213" s="78"/>
      <c r="G213" s="51"/>
      <c r="H213" s="79"/>
      <c r="I213" s="80"/>
      <c r="J213" s="41" t="e">
        <f t="shared" si="0"/>
        <v>#DIV/0!</v>
      </c>
      <c r="K213" s="50"/>
      <c r="L213" s="50"/>
      <c r="M213" s="49"/>
      <c r="N213" s="49"/>
      <c r="O213" s="49"/>
    </row>
    <row r="214" spans="1:15">
      <c r="A214" s="73">
        <v>207</v>
      </c>
      <c r="B214" s="49"/>
      <c r="C214" s="49"/>
      <c r="D214" s="49"/>
      <c r="E214" s="78"/>
      <c r="F214" s="78"/>
      <c r="G214" s="51"/>
      <c r="H214" s="79"/>
      <c r="I214" s="80"/>
      <c r="J214" s="67" t="e">
        <f t="shared" si="0"/>
        <v>#DIV/0!</v>
      </c>
      <c r="K214" s="50"/>
      <c r="L214" s="50"/>
      <c r="M214" s="49"/>
      <c r="N214" s="49"/>
      <c r="O214" s="49"/>
    </row>
    <row r="215" spans="1:15">
      <c r="A215" s="32">
        <v>208</v>
      </c>
      <c r="B215" s="49"/>
      <c r="C215" s="49"/>
      <c r="D215" s="49"/>
      <c r="E215" s="78"/>
      <c r="F215" s="78"/>
      <c r="G215" s="51"/>
      <c r="H215" s="79"/>
      <c r="I215" s="80"/>
      <c r="J215" s="67" t="e">
        <f t="shared" si="0"/>
        <v>#DIV/0!</v>
      </c>
      <c r="K215" s="50"/>
      <c r="L215" s="50"/>
      <c r="M215" s="49"/>
      <c r="N215" s="49"/>
      <c r="O215" s="49"/>
    </row>
    <row r="216" spans="1:15">
      <c r="A216" s="32">
        <v>209</v>
      </c>
      <c r="B216" s="49"/>
      <c r="C216" s="49"/>
      <c r="D216" s="49"/>
      <c r="E216" s="78"/>
      <c r="F216" s="78"/>
      <c r="G216" s="51"/>
      <c r="H216" s="79"/>
      <c r="I216" s="80"/>
      <c r="J216" s="41" t="e">
        <f t="shared" si="0"/>
        <v>#DIV/0!</v>
      </c>
      <c r="K216" s="50"/>
      <c r="L216" s="50"/>
      <c r="M216" s="49"/>
      <c r="N216" s="49"/>
      <c r="O216" s="49"/>
    </row>
    <row r="217" spans="1:15">
      <c r="A217" s="32">
        <v>210</v>
      </c>
      <c r="B217" s="49"/>
      <c r="C217" s="49"/>
      <c r="D217" s="49"/>
      <c r="E217" s="78"/>
      <c r="F217" s="78"/>
      <c r="G217" s="51"/>
      <c r="H217" s="79"/>
      <c r="I217" s="80"/>
      <c r="J217" s="67" t="e">
        <f t="shared" si="0"/>
        <v>#DIV/0!</v>
      </c>
      <c r="K217" s="50"/>
      <c r="L217" s="50"/>
      <c r="M217" s="49"/>
      <c r="N217" s="49"/>
      <c r="O217" s="49"/>
    </row>
    <row r="218" spans="1:15">
      <c r="A218" s="73">
        <v>211</v>
      </c>
      <c r="B218" s="49"/>
      <c r="C218" s="49"/>
      <c r="D218" s="49"/>
      <c r="E218" s="78"/>
      <c r="F218" s="78"/>
      <c r="G218" s="51"/>
      <c r="H218" s="79"/>
      <c r="I218" s="80"/>
      <c r="J218" s="67" t="e">
        <f t="shared" si="0"/>
        <v>#DIV/0!</v>
      </c>
      <c r="K218" s="50"/>
      <c r="L218" s="50"/>
      <c r="M218" s="49"/>
      <c r="N218" s="49"/>
      <c r="O218" s="49"/>
    </row>
    <row r="219" spans="1:15">
      <c r="A219" s="73">
        <v>212</v>
      </c>
      <c r="B219" s="49"/>
      <c r="C219" s="49"/>
      <c r="D219" s="49"/>
      <c r="E219" s="78"/>
      <c r="F219" s="78"/>
      <c r="G219" s="51"/>
      <c r="H219" s="79"/>
      <c r="I219" s="80"/>
      <c r="J219" s="41" t="e">
        <f t="shared" si="0"/>
        <v>#DIV/0!</v>
      </c>
      <c r="K219" s="50"/>
      <c r="L219" s="50"/>
      <c r="M219" s="49"/>
      <c r="N219" s="49"/>
      <c r="O219" s="49"/>
    </row>
    <row r="220" spans="1:15">
      <c r="A220" s="32">
        <v>213</v>
      </c>
      <c r="B220" s="49"/>
      <c r="C220" s="49"/>
      <c r="D220" s="49"/>
      <c r="E220" s="78"/>
      <c r="F220" s="78"/>
      <c r="G220" s="51"/>
      <c r="H220" s="79"/>
      <c r="I220" s="80"/>
      <c r="J220" s="67" t="e">
        <f t="shared" si="0"/>
        <v>#DIV/0!</v>
      </c>
      <c r="K220" s="50"/>
      <c r="L220" s="50"/>
      <c r="M220" s="49"/>
      <c r="N220" s="49"/>
      <c r="O220" s="49"/>
    </row>
    <row r="221" spans="1:15">
      <c r="A221" s="32">
        <v>214</v>
      </c>
      <c r="B221" s="49"/>
      <c r="C221" s="49"/>
      <c r="D221" s="49"/>
      <c r="E221" s="78"/>
      <c r="F221" s="78"/>
      <c r="G221" s="51"/>
      <c r="H221" s="79"/>
      <c r="I221" s="80"/>
      <c r="J221" s="67" t="e">
        <f t="shared" si="0"/>
        <v>#DIV/0!</v>
      </c>
      <c r="K221" s="50"/>
      <c r="L221" s="50"/>
      <c r="M221" s="49"/>
      <c r="N221" s="49"/>
      <c r="O221" s="49"/>
    </row>
    <row r="222" spans="1:15">
      <c r="A222" s="32">
        <v>215</v>
      </c>
      <c r="B222" s="49"/>
      <c r="C222" s="49"/>
      <c r="D222" s="49"/>
      <c r="E222" s="78"/>
      <c r="F222" s="78"/>
      <c r="G222" s="51"/>
      <c r="H222" s="79"/>
      <c r="I222" s="80"/>
      <c r="J222" s="41" t="e">
        <f t="shared" si="0"/>
        <v>#DIV/0!</v>
      </c>
      <c r="K222" s="50"/>
      <c r="L222" s="50"/>
      <c r="M222" s="49"/>
      <c r="N222" s="49"/>
      <c r="O222" s="49"/>
    </row>
    <row r="223" spans="1:15">
      <c r="A223" s="73">
        <v>216</v>
      </c>
      <c r="B223" s="49"/>
      <c r="C223" s="49"/>
      <c r="D223" s="49"/>
      <c r="E223" s="78"/>
      <c r="F223" s="78"/>
      <c r="G223" s="51"/>
      <c r="H223" s="79"/>
      <c r="I223" s="80"/>
      <c r="J223" s="67" t="e">
        <f t="shared" si="0"/>
        <v>#DIV/0!</v>
      </c>
      <c r="K223" s="50"/>
      <c r="L223" s="50"/>
      <c r="M223" s="49"/>
      <c r="N223" s="49"/>
      <c r="O223" s="49"/>
    </row>
    <row r="224" spans="1:15">
      <c r="A224" s="73">
        <v>217</v>
      </c>
      <c r="B224" s="49"/>
      <c r="C224" s="49"/>
      <c r="D224" s="49"/>
      <c r="E224" s="78"/>
      <c r="F224" s="78"/>
      <c r="G224" s="51"/>
      <c r="H224" s="79"/>
      <c r="I224" s="80"/>
      <c r="J224" s="67" t="e">
        <f t="shared" si="0"/>
        <v>#DIV/0!</v>
      </c>
      <c r="K224" s="50"/>
      <c r="L224" s="50"/>
      <c r="M224" s="49"/>
      <c r="N224" s="49"/>
      <c r="O224" s="49"/>
    </row>
    <row r="225" spans="1:15">
      <c r="A225" s="32">
        <v>218</v>
      </c>
      <c r="B225" s="49"/>
      <c r="C225" s="49"/>
      <c r="D225" s="49"/>
      <c r="E225" s="78"/>
      <c r="F225" s="78"/>
      <c r="G225" s="51"/>
      <c r="H225" s="79"/>
      <c r="I225" s="80"/>
      <c r="J225" s="41" t="e">
        <f t="shared" si="0"/>
        <v>#DIV/0!</v>
      </c>
      <c r="K225" s="50"/>
      <c r="L225" s="50"/>
      <c r="M225" s="49"/>
      <c r="N225" s="49"/>
      <c r="O225" s="49"/>
    </row>
    <row r="226" spans="1:15">
      <c r="A226" s="32">
        <v>219</v>
      </c>
      <c r="B226" s="49"/>
      <c r="C226" s="49"/>
      <c r="D226" s="49"/>
      <c r="E226" s="78"/>
      <c r="F226" s="78"/>
      <c r="G226" s="51"/>
      <c r="H226" s="79"/>
      <c r="I226" s="80"/>
      <c r="J226" s="67" t="e">
        <f t="shared" si="0"/>
        <v>#DIV/0!</v>
      </c>
      <c r="K226" s="50"/>
      <c r="L226" s="50"/>
      <c r="M226" s="49"/>
      <c r="N226" s="49"/>
      <c r="O226" s="49"/>
    </row>
    <row r="227" spans="1:15">
      <c r="A227" s="32">
        <v>220</v>
      </c>
      <c r="B227" s="49"/>
      <c r="C227" s="49"/>
      <c r="D227" s="49"/>
      <c r="E227" s="78"/>
      <c r="F227" s="78"/>
      <c r="G227" s="51"/>
      <c r="H227" s="79"/>
      <c r="I227" s="80"/>
      <c r="J227" s="67" t="e">
        <f t="shared" si="0"/>
        <v>#DIV/0!</v>
      </c>
      <c r="K227" s="50"/>
      <c r="L227" s="50"/>
      <c r="M227" s="49"/>
      <c r="N227" s="49"/>
      <c r="O227" s="49"/>
    </row>
    <row r="228" spans="1:15">
      <c r="A228" s="73">
        <v>221</v>
      </c>
      <c r="B228" s="49"/>
      <c r="C228" s="49"/>
      <c r="D228" s="49"/>
      <c r="E228" s="78"/>
      <c r="F228" s="78"/>
      <c r="G228" s="51"/>
      <c r="H228" s="79"/>
      <c r="I228" s="80"/>
      <c r="J228" s="41" t="e">
        <f t="shared" si="0"/>
        <v>#DIV/0!</v>
      </c>
      <c r="K228" s="50"/>
      <c r="L228" s="50"/>
      <c r="M228" s="49"/>
      <c r="N228" s="49"/>
      <c r="O228" s="49"/>
    </row>
    <row r="229" spans="1:15">
      <c r="A229" s="73">
        <v>222</v>
      </c>
      <c r="B229" s="49"/>
      <c r="C229" s="49"/>
      <c r="D229" s="49"/>
      <c r="E229" s="78"/>
      <c r="F229" s="78"/>
      <c r="G229" s="51"/>
      <c r="H229" s="79"/>
      <c r="I229" s="80"/>
      <c r="J229" s="67" t="e">
        <f t="shared" si="0"/>
        <v>#DIV/0!</v>
      </c>
      <c r="K229" s="50"/>
      <c r="L229" s="50"/>
      <c r="M229" s="49"/>
      <c r="N229" s="49"/>
      <c r="O229" s="49"/>
    </row>
    <row r="230" spans="1:15">
      <c r="A230" s="32">
        <v>223</v>
      </c>
      <c r="B230" s="49"/>
      <c r="C230" s="49"/>
      <c r="D230" s="49"/>
      <c r="E230" s="78"/>
      <c r="F230" s="78"/>
      <c r="G230" s="51"/>
      <c r="H230" s="79"/>
      <c r="I230" s="80"/>
      <c r="J230" s="67" t="e">
        <f t="shared" si="0"/>
        <v>#DIV/0!</v>
      </c>
      <c r="K230" s="50"/>
      <c r="L230" s="50"/>
      <c r="M230" s="49"/>
      <c r="N230" s="49"/>
      <c r="O230" s="49"/>
    </row>
    <row r="231" spans="1:15">
      <c r="A231" s="32">
        <v>224</v>
      </c>
      <c r="B231" s="49"/>
      <c r="C231" s="49"/>
      <c r="D231" s="49"/>
      <c r="E231" s="78"/>
      <c r="F231" s="78"/>
      <c r="G231" s="51"/>
      <c r="H231" s="79"/>
      <c r="I231" s="80"/>
      <c r="J231" s="41" t="e">
        <f t="shared" si="0"/>
        <v>#DIV/0!</v>
      </c>
      <c r="K231" s="50"/>
      <c r="L231" s="50"/>
      <c r="M231" s="49"/>
      <c r="N231" s="49"/>
      <c r="O231" s="49"/>
    </row>
    <row r="232" spans="1:15">
      <c r="A232" s="32">
        <v>225</v>
      </c>
      <c r="B232" s="49"/>
      <c r="C232" s="49"/>
      <c r="D232" s="49"/>
      <c r="E232" s="78"/>
      <c r="F232" s="78"/>
      <c r="G232" s="51"/>
      <c r="H232" s="79"/>
      <c r="I232" s="80"/>
      <c r="J232" s="67" t="e">
        <f t="shared" si="0"/>
        <v>#DIV/0!</v>
      </c>
      <c r="K232" s="50"/>
      <c r="L232" s="50"/>
      <c r="M232" s="49"/>
      <c r="N232" s="49"/>
      <c r="O232" s="49"/>
    </row>
    <row r="233" spans="1:15">
      <c r="A233" s="73">
        <v>226</v>
      </c>
      <c r="B233" s="49"/>
      <c r="C233" s="49"/>
      <c r="D233" s="49"/>
      <c r="E233" s="78"/>
      <c r="F233" s="78"/>
      <c r="G233" s="51"/>
      <c r="H233" s="79"/>
      <c r="I233" s="80"/>
      <c r="J233" s="67" t="e">
        <f t="shared" si="0"/>
        <v>#DIV/0!</v>
      </c>
      <c r="K233" s="50"/>
      <c r="L233" s="50"/>
      <c r="M233" s="49"/>
      <c r="N233" s="49"/>
      <c r="O233" s="49"/>
    </row>
    <row r="234" spans="1:15">
      <c r="A234" s="73">
        <v>227</v>
      </c>
      <c r="B234" s="49"/>
      <c r="C234" s="49"/>
      <c r="D234" s="49"/>
      <c r="E234" s="78"/>
      <c r="F234" s="78"/>
      <c r="G234" s="51"/>
      <c r="H234" s="79"/>
      <c r="I234" s="80"/>
      <c r="J234" s="41" t="e">
        <f t="shared" si="0"/>
        <v>#DIV/0!</v>
      </c>
      <c r="K234" s="50"/>
      <c r="L234" s="50"/>
      <c r="M234" s="49"/>
      <c r="N234" s="49"/>
      <c r="O234" s="49"/>
    </row>
    <row r="235" spans="1:15">
      <c r="A235" s="32">
        <v>228</v>
      </c>
      <c r="B235" s="49"/>
      <c r="C235" s="49"/>
      <c r="D235" s="49"/>
      <c r="E235" s="78"/>
      <c r="F235" s="78"/>
      <c r="G235" s="51"/>
      <c r="H235" s="79"/>
      <c r="I235" s="80"/>
      <c r="J235" s="67" t="e">
        <f t="shared" si="0"/>
        <v>#DIV/0!</v>
      </c>
      <c r="K235" s="50"/>
      <c r="L235" s="50"/>
      <c r="M235" s="49"/>
      <c r="N235" s="49"/>
      <c r="O235" s="49"/>
    </row>
    <row r="236" spans="1:15">
      <c r="A236" s="32">
        <v>229</v>
      </c>
      <c r="B236" s="49"/>
      <c r="C236" s="49"/>
      <c r="D236" s="49"/>
      <c r="E236" s="78"/>
      <c r="F236" s="78"/>
      <c r="G236" s="51"/>
      <c r="H236" s="79"/>
      <c r="I236" s="80"/>
      <c r="J236" s="67" t="e">
        <f t="shared" si="0"/>
        <v>#DIV/0!</v>
      </c>
      <c r="K236" s="50"/>
      <c r="L236" s="50"/>
      <c r="M236" s="49"/>
      <c r="N236" s="49"/>
      <c r="O236" s="49"/>
    </row>
    <row r="237" spans="1:15">
      <c r="A237" s="32">
        <v>230</v>
      </c>
      <c r="B237" s="49"/>
      <c r="C237" s="49"/>
      <c r="D237" s="49"/>
      <c r="E237" s="78"/>
      <c r="F237" s="78"/>
      <c r="G237" s="51"/>
      <c r="H237" s="79"/>
      <c r="I237" s="80"/>
      <c r="J237" s="41" t="e">
        <f t="shared" si="0"/>
        <v>#DIV/0!</v>
      </c>
      <c r="K237" s="50"/>
      <c r="L237" s="50"/>
      <c r="M237" s="49"/>
      <c r="N237" s="49"/>
      <c r="O237" s="49"/>
    </row>
    <row r="238" spans="1:15">
      <c r="A238" s="73">
        <v>231</v>
      </c>
      <c r="B238" s="49"/>
      <c r="C238" s="49"/>
      <c r="D238" s="49"/>
      <c r="E238" s="78"/>
      <c r="F238" s="78"/>
      <c r="G238" s="51"/>
      <c r="H238" s="79"/>
      <c r="I238" s="80"/>
      <c r="J238" s="67" t="e">
        <f t="shared" si="0"/>
        <v>#DIV/0!</v>
      </c>
      <c r="K238" s="50"/>
      <c r="L238" s="50"/>
      <c r="M238" s="49"/>
      <c r="N238" s="49"/>
      <c r="O238" s="49"/>
    </row>
    <row r="239" spans="1:15">
      <c r="A239" s="73">
        <v>232</v>
      </c>
      <c r="B239" s="49"/>
      <c r="C239" s="49"/>
      <c r="D239" s="49"/>
      <c r="E239" s="78"/>
      <c r="F239" s="78"/>
      <c r="G239" s="51"/>
      <c r="H239" s="79"/>
      <c r="I239" s="80"/>
      <c r="J239" s="67" t="e">
        <f t="shared" si="0"/>
        <v>#DIV/0!</v>
      </c>
      <c r="K239" s="50"/>
      <c r="L239" s="50"/>
      <c r="M239" s="49"/>
      <c r="N239" s="49"/>
      <c r="O239" s="49"/>
    </row>
    <row r="240" spans="1:15">
      <c r="A240" s="32">
        <v>233</v>
      </c>
      <c r="B240" s="49"/>
      <c r="C240" s="49"/>
      <c r="D240" s="49"/>
      <c r="E240" s="78"/>
      <c r="F240" s="78"/>
      <c r="G240" s="51"/>
      <c r="H240" s="79"/>
      <c r="I240" s="80"/>
      <c r="J240" s="41" t="e">
        <f t="shared" si="0"/>
        <v>#DIV/0!</v>
      </c>
      <c r="K240" s="50"/>
      <c r="L240" s="50"/>
      <c r="M240" s="49"/>
      <c r="N240" s="49"/>
      <c r="O240" s="49"/>
    </row>
    <row r="241" spans="1:15">
      <c r="A241" s="32">
        <v>234</v>
      </c>
      <c r="B241" s="49"/>
      <c r="C241" s="49"/>
      <c r="D241" s="49"/>
      <c r="E241" s="78"/>
      <c r="F241" s="78"/>
      <c r="G241" s="51"/>
      <c r="H241" s="79"/>
      <c r="I241" s="80"/>
      <c r="J241" s="67" t="e">
        <f t="shared" si="0"/>
        <v>#DIV/0!</v>
      </c>
      <c r="K241" s="50"/>
      <c r="L241" s="50"/>
      <c r="M241" s="49"/>
      <c r="N241" s="49"/>
      <c r="O241" s="49"/>
    </row>
    <row r="242" spans="1:15">
      <c r="A242" s="32">
        <v>235</v>
      </c>
      <c r="B242" s="49"/>
      <c r="C242" s="49"/>
      <c r="D242" s="49"/>
      <c r="E242" s="78"/>
      <c r="F242" s="78"/>
      <c r="G242" s="51"/>
      <c r="H242" s="79"/>
      <c r="I242" s="80"/>
      <c r="J242" s="67" t="e">
        <f t="shared" si="0"/>
        <v>#DIV/0!</v>
      </c>
      <c r="K242" s="50"/>
      <c r="L242" s="50"/>
      <c r="M242" s="49"/>
      <c r="N242" s="49"/>
      <c r="O242" s="49"/>
    </row>
    <row r="243" spans="1:15">
      <c r="A243" s="73">
        <v>236</v>
      </c>
      <c r="B243" s="49"/>
      <c r="C243" s="49"/>
      <c r="D243" s="49"/>
      <c r="E243" s="78"/>
      <c r="F243" s="78"/>
      <c r="G243" s="51"/>
      <c r="H243" s="79"/>
      <c r="I243" s="80"/>
      <c r="J243" s="41" t="e">
        <f t="shared" si="0"/>
        <v>#DIV/0!</v>
      </c>
      <c r="K243" s="50"/>
      <c r="L243" s="50"/>
      <c r="M243" s="49"/>
      <c r="N243" s="49"/>
      <c r="O243" s="49"/>
    </row>
    <row r="244" spans="1:15">
      <c r="A244" s="73">
        <v>237</v>
      </c>
      <c r="B244" s="49"/>
      <c r="C244" s="49"/>
      <c r="D244" s="49"/>
      <c r="E244" s="78"/>
      <c r="F244" s="78"/>
      <c r="G244" s="51"/>
      <c r="H244" s="79"/>
      <c r="I244" s="80"/>
      <c r="J244" s="67" t="e">
        <f t="shared" si="0"/>
        <v>#DIV/0!</v>
      </c>
      <c r="K244" s="50"/>
      <c r="L244" s="50"/>
      <c r="M244" s="49"/>
      <c r="N244" s="49"/>
      <c r="O244" s="49"/>
    </row>
    <row r="245" spans="1:15">
      <c r="A245" s="32">
        <v>238</v>
      </c>
      <c r="B245" s="49"/>
      <c r="C245" s="49"/>
      <c r="D245" s="49"/>
      <c r="E245" s="78"/>
      <c r="F245" s="78"/>
      <c r="G245" s="51"/>
      <c r="H245" s="79"/>
      <c r="I245" s="80"/>
      <c r="J245" s="67" t="e">
        <f t="shared" si="0"/>
        <v>#DIV/0!</v>
      </c>
      <c r="K245" s="50"/>
      <c r="L245" s="50"/>
      <c r="M245" s="49"/>
      <c r="N245" s="49"/>
      <c r="O245" s="49"/>
    </row>
    <row r="246" spans="1:15">
      <c r="A246" s="32">
        <v>239</v>
      </c>
      <c r="B246" s="49"/>
      <c r="C246" s="49"/>
      <c r="D246" s="49"/>
      <c r="E246" s="78"/>
      <c r="F246" s="78"/>
      <c r="G246" s="51"/>
      <c r="H246" s="79"/>
      <c r="I246" s="80"/>
      <c r="J246" s="41" t="e">
        <f t="shared" si="0"/>
        <v>#DIV/0!</v>
      </c>
      <c r="K246" s="50"/>
      <c r="L246" s="50"/>
      <c r="M246" s="49"/>
      <c r="N246" s="49"/>
      <c r="O246" s="49"/>
    </row>
    <row r="247" spans="1:15">
      <c r="A247" s="32">
        <v>240</v>
      </c>
      <c r="B247" s="49"/>
      <c r="C247" s="49"/>
      <c r="D247" s="49"/>
      <c r="E247" s="78"/>
      <c r="F247" s="78"/>
      <c r="G247" s="51"/>
      <c r="H247" s="79"/>
      <c r="I247" s="80"/>
      <c r="J247" s="67" t="e">
        <f t="shared" si="0"/>
        <v>#DIV/0!</v>
      </c>
      <c r="K247" s="50"/>
      <c r="L247" s="50"/>
      <c r="M247" s="49"/>
      <c r="N247" s="49"/>
      <c r="O247" s="49"/>
    </row>
    <row r="248" spans="1:15">
      <c r="A248" s="73">
        <v>241</v>
      </c>
      <c r="B248" s="49"/>
      <c r="C248" s="49"/>
      <c r="D248" s="49"/>
      <c r="E248" s="78"/>
      <c r="F248" s="78"/>
      <c r="G248" s="51"/>
      <c r="H248" s="79"/>
      <c r="I248" s="80"/>
      <c r="J248" s="67" t="e">
        <f t="shared" si="0"/>
        <v>#DIV/0!</v>
      </c>
      <c r="K248" s="50"/>
      <c r="L248" s="50"/>
      <c r="M248" s="49"/>
      <c r="N248" s="49"/>
      <c r="O248" s="49"/>
    </row>
    <row r="249" spans="1:15">
      <c r="A249" s="73">
        <v>242</v>
      </c>
      <c r="B249" s="49"/>
      <c r="C249" s="49"/>
      <c r="D249" s="49"/>
      <c r="E249" s="78"/>
      <c r="F249" s="78"/>
      <c r="G249" s="51"/>
      <c r="H249" s="79"/>
      <c r="I249" s="80"/>
      <c r="J249" s="41" t="e">
        <f t="shared" si="0"/>
        <v>#DIV/0!</v>
      </c>
      <c r="K249" s="50"/>
      <c r="L249" s="50"/>
      <c r="M249" s="49"/>
      <c r="N249" s="49"/>
      <c r="O249" s="49"/>
    </row>
    <row r="250" spans="1:15">
      <c r="A250" s="32">
        <v>243</v>
      </c>
      <c r="B250" s="49"/>
      <c r="C250" s="49"/>
      <c r="D250" s="49"/>
      <c r="E250" s="78"/>
      <c r="F250" s="78"/>
      <c r="G250" s="51"/>
      <c r="H250" s="79"/>
      <c r="I250" s="80"/>
      <c r="J250" s="67" t="e">
        <f t="shared" si="0"/>
        <v>#DIV/0!</v>
      </c>
      <c r="K250" s="50"/>
      <c r="L250" s="50"/>
      <c r="M250" s="49"/>
      <c r="N250" s="49"/>
      <c r="O250" s="49"/>
    </row>
    <row r="251" spans="1:15">
      <c r="A251" s="32">
        <v>244</v>
      </c>
      <c r="B251" s="49"/>
      <c r="C251" s="49"/>
      <c r="D251" s="49"/>
      <c r="E251" s="78"/>
      <c r="F251" s="78"/>
      <c r="G251" s="51"/>
      <c r="H251" s="79"/>
      <c r="I251" s="80"/>
      <c r="J251" s="67" t="e">
        <f t="shared" si="0"/>
        <v>#DIV/0!</v>
      </c>
      <c r="K251" s="50"/>
      <c r="L251" s="50"/>
      <c r="M251" s="49"/>
      <c r="N251" s="49"/>
      <c r="O251" s="49"/>
    </row>
    <row r="252" spans="1:15">
      <c r="A252" s="32">
        <v>245</v>
      </c>
      <c r="B252" s="49"/>
      <c r="C252" s="49"/>
      <c r="D252" s="49"/>
      <c r="E252" s="78"/>
      <c r="F252" s="78"/>
      <c r="G252" s="51"/>
      <c r="H252" s="79"/>
      <c r="I252" s="80"/>
      <c r="J252" s="41" t="e">
        <f t="shared" si="0"/>
        <v>#DIV/0!</v>
      </c>
      <c r="K252" s="50"/>
      <c r="L252" s="50"/>
      <c r="M252" s="49"/>
      <c r="N252" s="49"/>
      <c r="O252" s="49"/>
    </row>
    <row r="253" spans="1:15">
      <c r="A253" s="73">
        <v>246</v>
      </c>
      <c r="B253" s="49"/>
      <c r="C253" s="49"/>
      <c r="D253" s="49"/>
      <c r="E253" s="78"/>
      <c r="F253" s="78"/>
      <c r="G253" s="51"/>
      <c r="H253" s="79"/>
      <c r="I253" s="80"/>
      <c r="J253" s="67" t="e">
        <f t="shared" si="0"/>
        <v>#DIV/0!</v>
      </c>
      <c r="K253" s="50"/>
      <c r="L253" s="50"/>
      <c r="M253" s="49"/>
      <c r="N253" s="49"/>
      <c r="O253" s="49"/>
    </row>
    <row r="254" spans="1:15">
      <c r="A254" s="73">
        <v>247</v>
      </c>
      <c r="B254" s="49"/>
      <c r="C254" s="49"/>
      <c r="D254" s="49"/>
      <c r="E254" s="78"/>
      <c r="F254" s="78"/>
      <c r="G254" s="51"/>
      <c r="H254" s="79"/>
      <c r="I254" s="80"/>
      <c r="J254" s="67" t="e">
        <f t="shared" ref="J254:J317" si="1">H254/I254</f>
        <v>#DIV/0!</v>
      </c>
      <c r="K254" s="50"/>
      <c r="L254" s="50"/>
      <c r="M254" s="49"/>
      <c r="N254" s="49"/>
      <c r="O254" s="49"/>
    </row>
    <row r="255" spans="1:15">
      <c r="A255" s="32">
        <v>248</v>
      </c>
      <c r="B255" s="49"/>
      <c r="C255" s="49"/>
      <c r="D255" s="49"/>
      <c r="E255" s="78"/>
      <c r="F255" s="78"/>
      <c r="G255" s="51"/>
      <c r="H255" s="79"/>
      <c r="I255" s="80"/>
      <c r="J255" s="41" t="e">
        <f t="shared" si="1"/>
        <v>#DIV/0!</v>
      </c>
      <c r="K255" s="50"/>
      <c r="L255" s="50"/>
      <c r="M255" s="49"/>
      <c r="N255" s="49"/>
      <c r="O255" s="49"/>
    </row>
    <row r="256" spans="1:15">
      <c r="A256" s="32">
        <v>249</v>
      </c>
      <c r="B256" s="49"/>
      <c r="C256" s="49"/>
      <c r="D256" s="49"/>
      <c r="E256" s="78"/>
      <c r="F256" s="78"/>
      <c r="G256" s="51"/>
      <c r="H256" s="79"/>
      <c r="I256" s="80"/>
      <c r="J256" s="67" t="e">
        <f t="shared" si="1"/>
        <v>#DIV/0!</v>
      </c>
      <c r="K256" s="50"/>
      <c r="L256" s="50"/>
      <c r="M256" s="49"/>
      <c r="N256" s="49"/>
      <c r="O256" s="49"/>
    </row>
    <row r="257" spans="1:15">
      <c r="A257" s="32">
        <v>250</v>
      </c>
      <c r="B257" s="49"/>
      <c r="C257" s="49"/>
      <c r="D257" s="49"/>
      <c r="E257" s="78"/>
      <c r="F257" s="78"/>
      <c r="G257" s="51"/>
      <c r="H257" s="79"/>
      <c r="I257" s="80"/>
      <c r="J257" s="67" t="e">
        <f t="shared" si="1"/>
        <v>#DIV/0!</v>
      </c>
      <c r="K257" s="50"/>
      <c r="L257" s="50"/>
      <c r="M257" s="49"/>
      <c r="N257" s="49"/>
      <c r="O257" s="49"/>
    </row>
    <row r="258" spans="1:15">
      <c r="A258" s="73">
        <v>251</v>
      </c>
      <c r="B258" s="49"/>
      <c r="C258" s="49"/>
      <c r="D258" s="49"/>
      <c r="E258" s="78"/>
      <c r="F258" s="78"/>
      <c r="G258" s="51"/>
      <c r="H258" s="79"/>
      <c r="I258" s="80"/>
      <c r="J258" s="41" t="e">
        <f t="shared" si="1"/>
        <v>#DIV/0!</v>
      </c>
      <c r="K258" s="50"/>
      <c r="L258" s="50"/>
      <c r="M258" s="49"/>
      <c r="N258" s="49"/>
      <c r="O258" s="49"/>
    </row>
    <row r="259" spans="1:15">
      <c r="A259" s="73">
        <v>252</v>
      </c>
      <c r="B259" s="49"/>
      <c r="C259" s="49"/>
      <c r="D259" s="49"/>
      <c r="E259" s="78"/>
      <c r="F259" s="78"/>
      <c r="G259" s="51"/>
      <c r="H259" s="79"/>
      <c r="I259" s="80"/>
      <c r="J259" s="67" t="e">
        <f t="shared" si="1"/>
        <v>#DIV/0!</v>
      </c>
      <c r="K259" s="50"/>
      <c r="L259" s="50"/>
      <c r="M259" s="49"/>
      <c r="N259" s="49"/>
      <c r="O259" s="49"/>
    </row>
    <row r="260" spans="1:15">
      <c r="A260" s="32">
        <v>253</v>
      </c>
      <c r="B260" s="49"/>
      <c r="C260" s="49"/>
      <c r="D260" s="49"/>
      <c r="E260" s="78"/>
      <c r="F260" s="78"/>
      <c r="G260" s="51"/>
      <c r="H260" s="79"/>
      <c r="I260" s="80"/>
      <c r="J260" s="67" t="e">
        <f t="shared" si="1"/>
        <v>#DIV/0!</v>
      </c>
      <c r="K260" s="50"/>
      <c r="L260" s="50"/>
      <c r="M260" s="49"/>
      <c r="N260" s="49"/>
      <c r="O260" s="49"/>
    </row>
    <row r="261" spans="1:15">
      <c r="A261" s="32">
        <v>254</v>
      </c>
      <c r="B261" s="49"/>
      <c r="C261" s="49"/>
      <c r="D261" s="49"/>
      <c r="E261" s="78"/>
      <c r="F261" s="78"/>
      <c r="G261" s="51"/>
      <c r="H261" s="79"/>
      <c r="I261" s="80"/>
      <c r="J261" s="41" t="e">
        <f t="shared" si="1"/>
        <v>#DIV/0!</v>
      </c>
      <c r="K261" s="50"/>
      <c r="L261" s="50"/>
      <c r="M261" s="49"/>
      <c r="N261" s="49"/>
      <c r="O261" s="49"/>
    </row>
    <row r="262" spans="1:15">
      <c r="A262" s="32">
        <v>255</v>
      </c>
      <c r="B262" s="49"/>
      <c r="C262" s="49"/>
      <c r="D262" s="49"/>
      <c r="E262" s="78"/>
      <c r="F262" s="78"/>
      <c r="G262" s="51"/>
      <c r="H262" s="79"/>
      <c r="I262" s="80"/>
      <c r="J262" s="67" t="e">
        <f t="shared" si="1"/>
        <v>#DIV/0!</v>
      </c>
      <c r="K262" s="50"/>
      <c r="L262" s="50"/>
      <c r="M262" s="49"/>
      <c r="N262" s="49"/>
      <c r="O262" s="49"/>
    </row>
    <row r="263" spans="1:15">
      <c r="A263" s="73">
        <v>256</v>
      </c>
      <c r="B263" s="49"/>
      <c r="C263" s="49"/>
      <c r="D263" s="49"/>
      <c r="E263" s="78"/>
      <c r="F263" s="78"/>
      <c r="G263" s="51"/>
      <c r="H263" s="79"/>
      <c r="I263" s="80"/>
      <c r="J263" s="67" t="e">
        <f t="shared" si="1"/>
        <v>#DIV/0!</v>
      </c>
      <c r="K263" s="50"/>
      <c r="L263" s="50"/>
      <c r="M263" s="49"/>
      <c r="N263" s="49"/>
      <c r="O263" s="49"/>
    </row>
    <row r="264" spans="1:15">
      <c r="A264" s="73">
        <v>257</v>
      </c>
      <c r="B264" s="49"/>
      <c r="C264" s="49"/>
      <c r="D264" s="49"/>
      <c r="E264" s="78"/>
      <c r="F264" s="78"/>
      <c r="G264" s="51"/>
      <c r="H264" s="79"/>
      <c r="I264" s="80"/>
      <c r="J264" s="41" t="e">
        <f t="shared" si="1"/>
        <v>#DIV/0!</v>
      </c>
      <c r="K264" s="50"/>
      <c r="L264" s="50"/>
      <c r="M264" s="49"/>
      <c r="N264" s="49"/>
      <c r="O264" s="49"/>
    </row>
    <row r="265" spans="1:15">
      <c r="A265" s="32">
        <v>258</v>
      </c>
      <c r="B265" s="49"/>
      <c r="C265" s="49"/>
      <c r="D265" s="49"/>
      <c r="E265" s="78"/>
      <c r="F265" s="78"/>
      <c r="G265" s="51"/>
      <c r="H265" s="79"/>
      <c r="I265" s="80"/>
      <c r="J265" s="67" t="e">
        <f t="shared" si="1"/>
        <v>#DIV/0!</v>
      </c>
      <c r="K265" s="50"/>
      <c r="L265" s="50"/>
      <c r="M265" s="49"/>
      <c r="N265" s="49"/>
      <c r="O265" s="49"/>
    </row>
    <row r="266" spans="1:15">
      <c r="A266" s="32">
        <v>259</v>
      </c>
      <c r="B266" s="49"/>
      <c r="C266" s="49"/>
      <c r="D266" s="49"/>
      <c r="E266" s="78"/>
      <c r="F266" s="78"/>
      <c r="G266" s="51"/>
      <c r="H266" s="79"/>
      <c r="I266" s="80"/>
      <c r="J266" s="67" t="e">
        <f t="shared" si="1"/>
        <v>#DIV/0!</v>
      </c>
      <c r="K266" s="50"/>
      <c r="L266" s="50"/>
      <c r="M266" s="49"/>
      <c r="N266" s="49"/>
      <c r="O266" s="49"/>
    </row>
    <row r="267" spans="1:15">
      <c r="A267" s="32">
        <v>260</v>
      </c>
      <c r="B267" s="49"/>
      <c r="C267" s="49"/>
      <c r="D267" s="49"/>
      <c r="E267" s="78"/>
      <c r="F267" s="78"/>
      <c r="G267" s="51"/>
      <c r="H267" s="79"/>
      <c r="I267" s="80"/>
      <c r="J267" s="41" t="e">
        <f t="shared" si="1"/>
        <v>#DIV/0!</v>
      </c>
      <c r="K267" s="50"/>
      <c r="L267" s="50"/>
      <c r="M267" s="49"/>
      <c r="N267" s="49"/>
      <c r="O267" s="49"/>
    </row>
    <row r="268" spans="1:15">
      <c r="A268" s="73">
        <v>261</v>
      </c>
      <c r="B268" s="49"/>
      <c r="C268" s="49"/>
      <c r="D268" s="49"/>
      <c r="E268" s="78"/>
      <c r="F268" s="78"/>
      <c r="G268" s="51"/>
      <c r="H268" s="79"/>
      <c r="I268" s="80"/>
      <c r="J268" s="67" t="e">
        <f t="shared" si="1"/>
        <v>#DIV/0!</v>
      </c>
      <c r="K268" s="50"/>
      <c r="L268" s="50"/>
      <c r="M268" s="49"/>
      <c r="N268" s="49"/>
      <c r="O268" s="49"/>
    </row>
    <row r="269" spans="1:15">
      <c r="A269" s="73">
        <v>262</v>
      </c>
      <c r="B269" s="49"/>
      <c r="C269" s="49"/>
      <c r="D269" s="49"/>
      <c r="E269" s="78"/>
      <c r="F269" s="78"/>
      <c r="G269" s="51"/>
      <c r="H269" s="79"/>
      <c r="I269" s="80"/>
      <c r="J269" s="67" t="e">
        <f t="shared" si="1"/>
        <v>#DIV/0!</v>
      </c>
      <c r="K269" s="50"/>
      <c r="L269" s="50"/>
      <c r="M269" s="49"/>
      <c r="N269" s="49"/>
      <c r="O269" s="49"/>
    </row>
    <row r="270" spans="1:15">
      <c r="A270" s="32">
        <v>263</v>
      </c>
      <c r="B270" s="49"/>
      <c r="C270" s="49"/>
      <c r="D270" s="49"/>
      <c r="E270" s="78"/>
      <c r="F270" s="78"/>
      <c r="G270" s="51"/>
      <c r="H270" s="79"/>
      <c r="I270" s="80"/>
      <c r="J270" s="41" t="e">
        <f t="shared" si="1"/>
        <v>#DIV/0!</v>
      </c>
      <c r="K270" s="50"/>
      <c r="L270" s="50"/>
      <c r="M270" s="49"/>
      <c r="N270" s="49"/>
      <c r="O270" s="49"/>
    </row>
    <row r="271" spans="1:15">
      <c r="A271" s="32">
        <v>264</v>
      </c>
      <c r="B271" s="49"/>
      <c r="C271" s="49"/>
      <c r="D271" s="49"/>
      <c r="E271" s="78"/>
      <c r="F271" s="78"/>
      <c r="G271" s="51"/>
      <c r="H271" s="79"/>
      <c r="I271" s="80"/>
      <c r="J271" s="67" t="e">
        <f t="shared" si="1"/>
        <v>#DIV/0!</v>
      </c>
      <c r="K271" s="50"/>
      <c r="L271" s="50"/>
      <c r="M271" s="49"/>
      <c r="N271" s="49"/>
      <c r="O271" s="49"/>
    </row>
    <row r="272" spans="1:15">
      <c r="A272" s="32">
        <v>265</v>
      </c>
      <c r="B272" s="49"/>
      <c r="C272" s="49"/>
      <c r="D272" s="49"/>
      <c r="E272" s="78"/>
      <c r="F272" s="78"/>
      <c r="G272" s="51"/>
      <c r="H272" s="79"/>
      <c r="I272" s="80"/>
      <c r="J272" s="67" t="e">
        <f t="shared" si="1"/>
        <v>#DIV/0!</v>
      </c>
      <c r="K272" s="50"/>
      <c r="L272" s="50"/>
      <c r="M272" s="49"/>
      <c r="N272" s="49"/>
      <c r="O272" s="49"/>
    </row>
    <row r="273" spans="1:15">
      <c r="A273" s="73">
        <v>266</v>
      </c>
      <c r="B273" s="49"/>
      <c r="C273" s="49"/>
      <c r="D273" s="49"/>
      <c r="E273" s="78"/>
      <c r="F273" s="78"/>
      <c r="G273" s="51"/>
      <c r="H273" s="79"/>
      <c r="I273" s="80"/>
      <c r="J273" s="41" t="e">
        <f t="shared" si="1"/>
        <v>#DIV/0!</v>
      </c>
      <c r="K273" s="50"/>
      <c r="L273" s="50"/>
      <c r="M273" s="49"/>
      <c r="N273" s="49"/>
      <c r="O273" s="49"/>
    </row>
    <row r="274" spans="1:15">
      <c r="A274" s="73">
        <v>267</v>
      </c>
      <c r="B274" s="49"/>
      <c r="C274" s="49"/>
      <c r="D274" s="49"/>
      <c r="E274" s="78"/>
      <c r="F274" s="78"/>
      <c r="G274" s="51"/>
      <c r="H274" s="79"/>
      <c r="I274" s="80"/>
      <c r="J274" s="67" t="e">
        <f t="shared" si="1"/>
        <v>#DIV/0!</v>
      </c>
      <c r="K274" s="50"/>
      <c r="L274" s="50"/>
      <c r="M274" s="49"/>
      <c r="N274" s="49"/>
      <c r="O274" s="49"/>
    </row>
    <row r="275" spans="1:15">
      <c r="A275" s="32">
        <v>268</v>
      </c>
      <c r="B275" s="49"/>
      <c r="C275" s="49"/>
      <c r="D275" s="49"/>
      <c r="E275" s="78"/>
      <c r="F275" s="78"/>
      <c r="G275" s="51"/>
      <c r="H275" s="79"/>
      <c r="I275" s="80"/>
      <c r="J275" s="67" t="e">
        <f t="shared" si="1"/>
        <v>#DIV/0!</v>
      </c>
      <c r="K275" s="50"/>
      <c r="L275" s="50"/>
      <c r="M275" s="49"/>
      <c r="N275" s="49"/>
      <c r="O275" s="49"/>
    </row>
    <row r="276" spans="1:15">
      <c r="A276" s="32">
        <v>269</v>
      </c>
      <c r="B276" s="49"/>
      <c r="C276" s="49"/>
      <c r="D276" s="49"/>
      <c r="E276" s="78"/>
      <c r="F276" s="78"/>
      <c r="G276" s="51"/>
      <c r="H276" s="79"/>
      <c r="I276" s="80"/>
      <c r="J276" s="41" t="e">
        <f t="shared" si="1"/>
        <v>#DIV/0!</v>
      </c>
      <c r="K276" s="50"/>
      <c r="L276" s="50"/>
      <c r="M276" s="49"/>
      <c r="N276" s="49"/>
      <c r="O276" s="49"/>
    </row>
    <row r="277" spans="1:15">
      <c r="A277" s="32">
        <v>270</v>
      </c>
      <c r="B277" s="49"/>
      <c r="C277" s="49"/>
      <c r="D277" s="49"/>
      <c r="E277" s="78"/>
      <c r="F277" s="78"/>
      <c r="G277" s="51"/>
      <c r="H277" s="79"/>
      <c r="I277" s="80"/>
      <c r="J277" s="67" t="e">
        <f t="shared" si="1"/>
        <v>#DIV/0!</v>
      </c>
      <c r="K277" s="50"/>
      <c r="L277" s="50"/>
      <c r="M277" s="49"/>
      <c r="N277" s="49"/>
      <c r="O277" s="49"/>
    </row>
    <row r="278" spans="1:15">
      <c r="A278" s="73">
        <v>271</v>
      </c>
      <c r="B278" s="49"/>
      <c r="C278" s="49"/>
      <c r="D278" s="49"/>
      <c r="E278" s="78"/>
      <c r="F278" s="78"/>
      <c r="G278" s="51"/>
      <c r="H278" s="79"/>
      <c r="I278" s="80"/>
      <c r="J278" s="67" t="e">
        <f t="shared" si="1"/>
        <v>#DIV/0!</v>
      </c>
      <c r="K278" s="50"/>
      <c r="L278" s="50"/>
      <c r="M278" s="49"/>
      <c r="N278" s="49"/>
      <c r="O278" s="49"/>
    </row>
    <row r="279" spans="1:15">
      <c r="A279" s="73">
        <v>272</v>
      </c>
      <c r="B279" s="49"/>
      <c r="C279" s="49"/>
      <c r="D279" s="49"/>
      <c r="E279" s="78"/>
      <c r="F279" s="78"/>
      <c r="G279" s="51"/>
      <c r="H279" s="79"/>
      <c r="I279" s="80"/>
      <c r="J279" s="41" t="e">
        <f t="shared" si="1"/>
        <v>#DIV/0!</v>
      </c>
      <c r="K279" s="50"/>
      <c r="L279" s="50"/>
      <c r="M279" s="49"/>
      <c r="N279" s="49"/>
      <c r="O279" s="49"/>
    </row>
    <row r="280" spans="1:15">
      <c r="A280" s="32">
        <v>273</v>
      </c>
      <c r="B280" s="49"/>
      <c r="C280" s="49"/>
      <c r="D280" s="49"/>
      <c r="E280" s="78"/>
      <c r="F280" s="78"/>
      <c r="G280" s="51"/>
      <c r="H280" s="79"/>
      <c r="I280" s="80"/>
      <c r="J280" s="67" t="e">
        <f t="shared" si="1"/>
        <v>#DIV/0!</v>
      </c>
      <c r="K280" s="50"/>
      <c r="L280" s="50"/>
      <c r="M280" s="49"/>
      <c r="N280" s="49"/>
      <c r="O280" s="49"/>
    </row>
    <row r="281" spans="1:15">
      <c r="A281" s="32">
        <v>274</v>
      </c>
      <c r="B281" s="49"/>
      <c r="C281" s="49"/>
      <c r="D281" s="49"/>
      <c r="E281" s="78"/>
      <c r="F281" s="78"/>
      <c r="G281" s="51"/>
      <c r="H281" s="79"/>
      <c r="I281" s="80"/>
      <c r="J281" s="67" t="e">
        <f t="shared" si="1"/>
        <v>#DIV/0!</v>
      </c>
      <c r="K281" s="50"/>
      <c r="L281" s="50"/>
      <c r="M281" s="49"/>
      <c r="N281" s="49"/>
      <c r="O281" s="49"/>
    </row>
    <row r="282" spans="1:15">
      <c r="A282" s="32">
        <v>275</v>
      </c>
      <c r="B282" s="49"/>
      <c r="C282" s="49"/>
      <c r="D282" s="49"/>
      <c r="E282" s="78"/>
      <c r="F282" s="78"/>
      <c r="G282" s="51"/>
      <c r="H282" s="79"/>
      <c r="I282" s="80"/>
      <c r="J282" s="41" t="e">
        <f t="shared" si="1"/>
        <v>#DIV/0!</v>
      </c>
      <c r="K282" s="50"/>
      <c r="L282" s="50"/>
      <c r="M282" s="49"/>
      <c r="N282" s="49"/>
      <c r="O282" s="49"/>
    </row>
    <row r="283" spans="1:15">
      <c r="A283" s="73">
        <v>276</v>
      </c>
      <c r="B283" s="49"/>
      <c r="C283" s="49"/>
      <c r="D283" s="49"/>
      <c r="E283" s="78"/>
      <c r="F283" s="78"/>
      <c r="G283" s="51"/>
      <c r="H283" s="79"/>
      <c r="I283" s="80"/>
      <c r="J283" s="67" t="e">
        <f t="shared" si="1"/>
        <v>#DIV/0!</v>
      </c>
      <c r="K283" s="50"/>
      <c r="L283" s="50"/>
      <c r="M283" s="49"/>
      <c r="N283" s="49"/>
      <c r="O283" s="49"/>
    </row>
    <row r="284" spans="1:15">
      <c r="A284" s="73">
        <v>277</v>
      </c>
      <c r="B284" s="49"/>
      <c r="C284" s="49"/>
      <c r="D284" s="49"/>
      <c r="E284" s="78"/>
      <c r="F284" s="78"/>
      <c r="G284" s="51"/>
      <c r="H284" s="79"/>
      <c r="I284" s="80"/>
      <c r="J284" s="67" t="e">
        <f t="shared" si="1"/>
        <v>#DIV/0!</v>
      </c>
      <c r="K284" s="50"/>
      <c r="L284" s="50"/>
      <c r="M284" s="49"/>
      <c r="N284" s="49"/>
      <c r="O284" s="49"/>
    </row>
    <row r="285" spans="1:15">
      <c r="A285" s="32">
        <v>278</v>
      </c>
      <c r="B285" s="49"/>
      <c r="C285" s="49"/>
      <c r="D285" s="49"/>
      <c r="E285" s="78"/>
      <c r="F285" s="78"/>
      <c r="G285" s="51"/>
      <c r="H285" s="79"/>
      <c r="I285" s="80"/>
      <c r="J285" s="41" t="e">
        <f t="shared" si="1"/>
        <v>#DIV/0!</v>
      </c>
      <c r="K285" s="50"/>
      <c r="L285" s="50"/>
      <c r="M285" s="49"/>
      <c r="N285" s="49"/>
      <c r="O285" s="49"/>
    </row>
    <row r="286" spans="1:15">
      <c r="A286" s="32">
        <v>279</v>
      </c>
      <c r="B286" s="49"/>
      <c r="C286" s="49"/>
      <c r="D286" s="49"/>
      <c r="E286" s="78"/>
      <c r="F286" s="78"/>
      <c r="G286" s="51"/>
      <c r="H286" s="79"/>
      <c r="I286" s="80"/>
      <c r="J286" s="67" t="e">
        <f t="shared" si="1"/>
        <v>#DIV/0!</v>
      </c>
      <c r="K286" s="50"/>
      <c r="L286" s="50"/>
      <c r="M286" s="49"/>
      <c r="N286" s="49"/>
      <c r="O286" s="49"/>
    </row>
    <row r="287" spans="1:15">
      <c r="A287" s="32">
        <v>280</v>
      </c>
      <c r="B287" s="49"/>
      <c r="C287" s="49"/>
      <c r="D287" s="49"/>
      <c r="E287" s="78"/>
      <c r="F287" s="78"/>
      <c r="G287" s="51"/>
      <c r="H287" s="79"/>
      <c r="I287" s="80"/>
      <c r="J287" s="67" t="e">
        <f t="shared" si="1"/>
        <v>#DIV/0!</v>
      </c>
      <c r="K287" s="50"/>
      <c r="L287" s="50"/>
      <c r="M287" s="49"/>
      <c r="N287" s="49"/>
      <c r="O287" s="49"/>
    </row>
    <row r="288" spans="1:15">
      <c r="A288" s="73">
        <v>281</v>
      </c>
      <c r="B288" s="49"/>
      <c r="C288" s="49"/>
      <c r="D288" s="49"/>
      <c r="E288" s="78"/>
      <c r="F288" s="78"/>
      <c r="G288" s="51"/>
      <c r="H288" s="79"/>
      <c r="I288" s="80"/>
      <c r="J288" s="41" t="e">
        <f t="shared" si="1"/>
        <v>#DIV/0!</v>
      </c>
      <c r="K288" s="50"/>
      <c r="L288" s="50"/>
      <c r="M288" s="49"/>
      <c r="N288" s="49"/>
      <c r="O288" s="49"/>
    </row>
    <row r="289" spans="1:15">
      <c r="A289" s="73">
        <v>282</v>
      </c>
      <c r="B289" s="49"/>
      <c r="C289" s="49"/>
      <c r="D289" s="49"/>
      <c r="E289" s="78"/>
      <c r="F289" s="78"/>
      <c r="G289" s="51"/>
      <c r="H289" s="79"/>
      <c r="I289" s="80"/>
      <c r="J289" s="67" t="e">
        <f t="shared" si="1"/>
        <v>#DIV/0!</v>
      </c>
      <c r="K289" s="50"/>
      <c r="L289" s="50"/>
      <c r="M289" s="49"/>
      <c r="N289" s="49"/>
      <c r="O289" s="49"/>
    </row>
    <row r="290" spans="1:15">
      <c r="A290" s="32">
        <v>283</v>
      </c>
      <c r="B290" s="49"/>
      <c r="C290" s="49"/>
      <c r="D290" s="49"/>
      <c r="E290" s="78"/>
      <c r="F290" s="78"/>
      <c r="G290" s="51"/>
      <c r="H290" s="79"/>
      <c r="I290" s="80"/>
      <c r="J290" s="67" t="e">
        <f t="shared" si="1"/>
        <v>#DIV/0!</v>
      </c>
      <c r="K290" s="50"/>
      <c r="L290" s="50"/>
      <c r="M290" s="49"/>
      <c r="N290" s="49"/>
      <c r="O290" s="49"/>
    </row>
    <row r="291" spans="1:15">
      <c r="A291" s="32">
        <v>284</v>
      </c>
      <c r="B291" s="49"/>
      <c r="C291" s="49"/>
      <c r="D291" s="49"/>
      <c r="E291" s="78"/>
      <c r="F291" s="78"/>
      <c r="G291" s="51"/>
      <c r="H291" s="79"/>
      <c r="I291" s="80"/>
      <c r="J291" s="41" t="e">
        <f t="shared" si="1"/>
        <v>#DIV/0!</v>
      </c>
      <c r="K291" s="50"/>
      <c r="L291" s="50"/>
      <c r="M291" s="49"/>
      <c r="N291" s="49"/>
      <c r="O291" s="49"/>
    </row>
    <row r="292" spans="1:15">
      <c r="A292" s="32">
        <v>285</v>
      </c>
      <c r="B292" s="49"/>
      <c r="C292" s="49"/>
      <c r="D292" s="49"/>
      <c r="E292" s="78"/>
      <c r="F292" s="78"/>
      <c r="G292" s="51"/>
      <c r="H292" s="79"/>
      <c r="I292" s="80"/>
      <c r="J292" s="67" t="e">
        <f t="shared" si="1"/>
        <v>#DIV/0!</v>
      </c>
      <c r="K292" s="50"/>
      <c r="L292" s="50"/>
      <c r="M292" s="49"/>
      <c r="N292" s="49"/>
      <c r="O292" s="49"/>
    </row>
    <row r="293" spans="1:15">
      <c r="A293" s="73">
        <v>286</v>
      </c>
      <c r="B293" s="49"/>
      <c r="C293" s="49"/>
      <c r="D293" s="49"/>
      <c r="E293" s="78"/>
      <c r="F293" s="78"/>
      <c r="G293" s="51"/>
      <c r="H293" s="79"/>
      <c r="I293" s="80"/>
      <c r="J293" s="67" t="e">
        <f t="shared" si="1"/>
        <v>#DIV/0!</v>
      </c>
      <c r="K293" s="50"/>
      <c r="L293" s="50"/>
      <c r="M293" s="49"/>
      <c r="N293" s="49"/>
      <c r="O293" s="49"/>
    </row>
    <row r="294" spans="1:15">
      <c r="A294" s="73">
        <v>287</v>
      </c>
      <c r="B294" s="49"/>
      <c r="C294" s="49"/>
      <c r="D294" s="49"/>
      <c r="E294" s="78"/>
      <c r="F294" s="78"/>
      <c r="G294" s="51"/>
      <c r="H294" s="79"/>
      <c r="I294" s="80"/>
      <c r="J294" s="41" t="e">
        <f t="shared" si="1"/>
        <v>#DIV/0!</v>
      </c>
      <c r="K294" s="50"/>
      <c r="L294" s="50"/>
      <c r="M294" s="49"/>
      <c r="N294" s="49"/>
      <c r="O294" s="49"/>
    </row>
    <row r="295" spans="1:15">
      <c r="A295" s="32">
        <v>288</v>
      </c>
      <c r="B295" s="49"/>
      <c r="C295" s="49"/>
      <c r="D295" s="49"/>
      <c r="E295" s="78"/>
      <c r="F295" s="78"/>
      <c r="G295" s="51"/>
      <c r="H295" s="79"/>
      <c r="I295" s="80"/>
      <c r="J295" s="67" t="e">
        <f t="shared" si="1"/>
        <v>#DIV/0!</v>
      </c>
      <c r="K295" s="50"/>
      <c r="L295" s="50"/>
      <c r="M295" s="49"/>
      <c r="N295" s="49"/>
      <c r="O295" s="49"/>
    </row>
    <row r="296" spans="1:15">
      <c r="A296" s="32">
        <v>289</v>
      </c>
      <c r="B296" s="49"/>
      <c r="C296" s="49"/>
      <c r="D296" s="49"/>
      <c r="E296" s="78"/>
      <c r="F296" s="78"/>
      <c r="G296" s="51"/>
      <c r="H296" s="79"/>
      <c r="I296" s="80"/>
      <c r="J296" s="67" t="e">
        <f t="shared" si="1"/>
        <v>#DIV/0!</v>
      </c>
      <c r="K296" s="50"/>
      <c r="L296" s="50"/>
      <c r="M296" s="49"/>
      <c r="N296" s="49"/>
      <c r="O296" s="49"/>
    </row>
    <row r="297" spans="1:15">
      <c r="A297" s="32">
        <v>290</v>
      </c>
      <c r="B297" s="49"/>
      <c r="C297" s="49"/>
      <c r="D297" s="49"/>
      <c r="E297" s="78"/>
      <c r="F297" s="78"/>
      <c r="G297" s="51"/>
      <c r="H297" s="79"/>
      <c r="I297" s="80"/>
      <c r="J297" s="41" t="e">
        <f t="shared" si="1"/>
        <v>#DIV/0!</v>
      </c>
      <c r="K297" s="50"/>
      <c r="L297" s="50"/>
      <c r="M297" s="49"/>
      <c r="N297" s="49"/>
      <c r="O297" s="49"/>
    </row>
    <row r="298" spans="1:15">
      <c r="A298" s="73">
        <v>291</v>
      </c>
      <c r="B298" s="49"/>
      <c r="C298" s="49"/>
      <c r="D298" s="49"/>
      <c r="E298" s="78"/>
      <c r="F298" s="78"/>
      <c r="G298" s="51"/>
      <c r="H298" s="79"/>
      <c r="I298" s="80"/>
      <c r="J298" s="67" t="e">
        <f t="shared" si="1"/>
        <v>#DIV/0!</v>
      </c>
      <c r="K298" s="50"/>
      <c r="L298" s="50"/>
      <c r="M298" s="49"/>
      <c r="N298" s="49"/>
      <c r="O298" s="49"/>
    </row>
    <row r="299" spans="1:15">
      <c r="A299" s="73">
        <v>292</v>
      </c>
      <c r="B299" s="49"/>
      <c r="C299" s="49"/>
      <c r="D299" s="49"/>
      <c r="E299" s="78"/>
      <c r="F299" s="78"/>
      <c r="G299" s="51"/>
      <c r="H299" s="79"/>
      <c r="I299" s="80"/>
      <c r="J299" s="67" t="e">
        <f t="shared" si="1"/>
        <v>#DIV/0!</v>
      </c>
      <c r="K299" s="50"/>
      <c r="L299" s="50"/>
      <c r="M299" s="49"/>
      <c r="N299" s="49"/>
      <c r="O299" s="49"/>
    </row>
    <row r="300" spans="1:15">
      <c r="A300" s="32">
        <v>293</v>
      </c>
      <c r="B300" s="49"/>
      <c r="C300" s="49"/>
      <c r="D300" s="49"/>
      <c r="E300" s="78"/>
      <c r="F300" s="78"/>
      <c r="G300" s="51"/>
      <c r="H300" s="79"/>
      <c r="I300" s="80"/>
      <c r="J300" s="41" t="e">
        <f t="shared" si="1"/>
        <v>#DIV/0!</v>
      </c>
      <c r="K300" s="50"/>
      <c r="L300" s="50"/>
      <c r="M300" s="49"/>
      <c r="N300" s="49"/>
      <c r="O300" s="49"/>
    </row>
    <row r="301" spans="1:15">
      <c r="A301" s="32">
        <v>294</v>
      </c>
      <c r="B301" s="49"/>
      <c r="C301" s="49"/>
      <c r="D301" s="49"/>
      <c r="E301" s="78"/>
      <c r="F301" s="78"/>
      <c r="G301" s="51"/>
      <c r="H301" s="79"/>
      <c r="I301" s="80"/>
      <c r="J301" s="67" t="e">
        <f t="shared" si="1"/>
        <v>#DIV/0!</v>
      </c>
      <c r="K301" s="50"/>
      <c r="L301" s="50"/>
      <c r="M301" s="49"/>
      <c r="N301" s="49"/>
      <c r="O301" s="49"/>
    </row>
    <row r="302" spans="1:15">
      <c r="A302" s="32">
        <v>295</v>
      </c>
      <c r="B302" s="49"/>
      <c r="C302" s="49"/>
      <c r="D302" s="49"/>
      <c r="E302" s="78"/>
      <c r="F302" s="78"/>
      <c r="G302" s="51"/>
      <c r="H302" s="79"/>
      <c r="I302" s="80"/>
      <c r="J302" s="67" t="e">
        <f t="shared" si="1"/>
        <v>#DIV/0!</v>
      </c>
      <c r="K302" s="50"/>
      <c r="L302" s="50"/>
      <c r="M302" s="49"/>
      <c r="N302" s="49"/>
      <c r="O302" s="49"/>
    </row>
    <row r="303" spans="1:15">
      <c r="A303" s="73">
        <v>296</v>
      </c>
      <c r="B303" s="49"/>
      <c r="C303" s="49"/>
      <c r="D303" s="49"/>
      <c r="E303" s="78"/>
      <c r="F303" s="78"/>
      <c r="G303" s="51"/>
      <c r="H303" s="79"/>
      <c r="I303" s="80"/>
      <c r="J303" s="41" t="e">
        <f t="shared" si="1"/>
        <v>#DIV/0!</v>
      </c>
      <c r="K303" s="50"/>
      <c r="L303" s="50"/>
      <c r="M303" s="49"/>
      <c r="N303" s="49"/>
      <c r="O303" s="49"/>
    </row>
    <row r="304" spans="1:15">
      <c r="A304" s="73">
        <v>297</v>
      </c>
      <c r="B304" s="49"/>
      <c r="C304" s="49"/>
      <c r="D304" s="49"/>
      <c r="E304" s="78"/>
      <c r="F304" s="78"/>
      <c r="G304" s="51"/>
      <c r="H304" s="79"/>
      <c r="I304" s="80"/>
      <c r="J304" s="67" t="e">
        <f t="shared" si="1"/>
        <v>#DIV/0!</v>
      </c>
      <c r="K304" s="50"/>
      <c r="L304" s="50"/>
      <c r="M304" s="49"/>
      <c r="N304" s="49"/>
      <c r="O304" s="49"/>
    </row>
    <row r="305" spans="1:15">
      <c r="A305" s="32">
        <v>298</v>
      </c>
      <c r="B305" s="49"/>
      <c r="C305" s="49"/>
      <c r="D305" s="49"/>
      <c r="E305" s="78"/>
      <c r="F305" s="78"/>
      <c r="G305" s="51"/>
      <c r="H305" s="79"/>
      <c r="I305" s="80"/>
      <c r="J305" s="67" t="e">
        <f t="shared" si="1"/>
        <v>#DIV/0!</v>
      </c>
      <c r="K305" s="50"/>
      <c r="L305" s="50"/>
      <c r="M305" s="49"/>
      <c r="N305" s="49"/>
      <c r="O305" s="49"/>
    </row>
    <row r="306" spans="1:15">
      <c r="A306" s="32">
        <v>299</v>
      </c>
      <c r="B306" s="49"/>
      <c r="C306" s="49"/>
      <c r="D306" s="49"/>
      <c r="E306" s="78"/>
      <c r="F306" s="78"/>
      <c r="G306" s="51"/>
      <c r="H306" s="79"/>
      <c r="I306" s="80"/>
      <c r="J306" s="41" t="e">
        <f t="shared" si="1"/>
        <v>#DIV/0!</v>
      </c>
      <c r="K306" s="50"/>
      <c r="L306" s="50"/>
      <c r="M306" s="49"/>
      <c r="N306" s="49"/>
      <c r="O306" s="49"/>
    </row>
    <row r="307" spans="1:15">
      <c r="A307" s="32">
        <v>300</v>
      </c>
      <c r="B307" s="49"/>
      <c r="C307" s="49"/>
      <c r="D307" s="49"/>
      <c r="E307" s="78"/>
      <c r="F307" s="78"/>
      <c r="G307" s="51"/>
      <c r="H307" s="79"/>
      <c r="I307" s="80"/>
      <c r="J307" s="67" t="e">
        <f t="shared" si="1"/>
        <v>#DIV/0!</v>
      </c>
      <c r="K307" s="50"/>
      <c r="L307" s="50"/>
      <c r="M307" s="49"/>
      <c r="N307" s="49"/>
      <c r="O307" s="49"/>
    </row>
    <row r="308" spans="1:15">
      <c r="A308" s="73">
        <v>301</v>
      </c>
      <c r="B308" s="49"/>
      <c r="C308" s="49"/>
      <c r="D308" s="49"/>
      <c r="E308" s="78"/>
      <c r="F308" s="78"/>
      <c r="G308" s="51"/>
      <c r="H308" s="79"/>
      <c r="I308" s="80"/>
      <c r="J308" s="67" t="e">
        <f t="shared" si="1"/>
        <v>#DIV/0!</v>
      </c>
      <c r="K308" s="50"/>
      <c r="L308" s="50"/>
      <c r="M308" s="49"/>
      <c r="N308" s="49"/>
      <c r="O308" s="49"/>
    </row>
    <row r="309" spans="1:15">
      <c r="A309" s="73">
        <v>302</v>
      </c>
      <c r="B309" s="49"/>
      <c r="C309" s="49"/>
      <c r="D309" s="49"/>
      <c r="E309" s="78"/>
      <c r="F309" s="78"/>
      <c r="G309" s="51"/>
      <c r="H309" s="79"/>
      <c r="I309" s="80"/>
      <c r="J309" s="41" t="e">
        <f t="shared" si="1"/>
        <v>#DIV/0!</v>
      </c>
      <c r="K309" s="50"/>
      <c r="L309" s="50"/>
      <c r="M309" s="49"/>
      <c r="N309" s="49"/>
      <c r="O309" s="49"/>
    </row>
    <row r="310" spans="1:15">
      <c r="A310" s="32">
        <v>303</v>
      </c>
      <c r="B310" s="49"/>
      <c r="C310" s="49"/>
      <c r="D310" s="49"/>
      <c r="E310" s="78"/>
      <c r="F310" s="78"/>
      <c r="G310" s="51"/>
      <c r="H310" s="79"/>
      <c r="I310" s="80"/>
      <c r="J310" s="67" t="e">
        <f t="shared" si="1"/>
        <v>#DIV/0!</v>
      </c>
      <c r="K310" s="50"/>
      <c r="L310" s="50"/>
      <c r="M310" s="49"/>
      <c r="N310" s="49"/>
      <c r="O310" s="49"/>
    </row>
    <row r="311" spans="1:15">
      <c r="A311" s="32">
        <v>304</v>
      </c>
      <c r="B311" s="49"/>
      <c r="C311" s="49"/>
      <c r="D311" s="49"/>
      <c r="E311" s="78"/>
      <c r="F311" s="78"/>
      <c r="G311" s="51"/>
      <c r="H311" s="79"/>
      <c r="I311" s="80"/>
      <c r="J311" s="67" t="e">
        <f t="shared" si="1"/>
        <v>#DIV/0!</v>
      </c>
      <c r="K311" s="50"/>
      <c r="L311" s="50"/>
      <c r="M311" s="49"/>
      <c r="N311" s="49"/>
      <c r="O311" s="49"/>
    </row>
    <row r="312" spans="1:15">
      <c r="A312" s="32">
        <v>305</v>
      </c>
      <c r="B312" s="49"/>
      <c r="C312" s="49"/>
      <c r="D312" s="49"/>
      <c r="E312" s="78"/>
      <c r="F312" s="78"/>
      <c r="G312" s="51"/>
      <c r="H312" s="79"/>
      <c r="I312" s="80"/>
      <c r="J312" s="41" t="e">
        <f t="shared" si="1"/>
        <v>#DIV/0!</v>
      </c>
      <c r="K312" s="50"/>
      <c r="L312" s="50"/>
      <c r="M312" s="49"/>
      <c r="N312" s="49"/>
      <c r="O312" s="49"/>
    </row>
    <row r="313" spans="1:15">
      <c r="A313" s="73">
        <v>306</v>
      </c>
      <c r="B313" s="49"/>
      <c r="C313" s="49"/>
      <c r="D313" s="49"/>
      <c r="E313" s="78"/>
      <c r="F313" s="78"/>
      <c r="G313" s="51"/>
      <c r="H313" s="79"/>
      <c r="I313" s="80"/>
      <c r="J313" s="67" t="e">
        <f t="shared" si="1"/>
        <v>#DIV/0!</v>
      </c>
      <c r="K313" s="50"/>
      <c r="L313" s="50"/>
      <c r="M313" s="49"/>
      <c r="N313" s="49"/>
      <c r="O313" s="49"/>
    </row>
    <row r="314" spans="1:15">
      <c r="A314" s="73">
        <v>307</v>
      </c>
      <c r="B314" s="49"/>
      <c r="C314" s="49"/>
      <c r="D314" s="49"/>
      <c r="E314" s="78"/>
      <c r="F314" s="78"/>
      <c r="G314" s="51"/>
      <c r="H314" s="79"/>
      <c r="I314" s="80"/>
      <c r="J314" s="67" t="e">
        <f t="shared" si="1"/>
        <v>#DIV/0!</v>
      </c>
      <c r="K314" s="50"/>
      <c r="L314" s="50"/>
      <c r="M314" s="49"/>
      <c r="N314" s="49"/>
      <c r="O314" s="49"/>
    </row>
    <row r="315" spans="1:15">
      <c r="A315" s="32">
        <v>308</v>
      </c>
      <c r="B315" s="49"/>
      <c r="C315" s="49"/>
      <c r="D315" s="49"/>
      <c r="E315" s="78"/>
      <c r="F315" s="78"/>
      <c r="G315" s="51"/>
      <c r="H315" s="79"/>
      <c r="I315" s="80"/>
      <c r="J315" s="41" t="e">
        <f t="shared" si="1"/>
        <v>#DIV/0!</v>
      </c>
      <c r="K315" s="50"/>
      <c r="L315" s="50"/>
      <c r="M315" s="49"/>
      <c r="N315" s="49"/>
      <c r="O315" s="49"/>
    </row>
    <row r="316" spans="1:15">
      <c r="A316" s="32">
        <v>309</v>
      </c>
      <c r="B316" s="49"/>
      <c r="C316" s="49"/>
      <c r="D316" s="49"/>
      <c r="E316" s="78"/>
      <c r="F316" s="78"/>
      <c r="G316" s="51"/>
      <c r="H316" s="79"/>
      <c r="I316" s="80"/>
      <c r="J316" s="67" t="e">
        <f t="shared" si="1"/>
        <v>#DIV/0!</v>
      </c>
      <c r="K316" s="50"/>
      <c r="L316" s="50"/>
      <c r="M316" s="49"/>
      <c r="N316" s="49"/>
      <c r="O316" s="49"/>
    </row>
    <row r="317" spans="1:15">
      <c r="A317" s="32">
        <v>310</v>
      </c>
      <c r="B317" s="49"/>
      <c r="C317" s="49"/>
      <c r="D317" s="49"/>
      <c r="E317" s="78"/>
      <c r="F317" s="78"/>
      <c r="G317" s="51"/>
      <c r="H317" s="79"/>
      <c r="I317" s="80"/>
      <c r="J317" s="67" t="e">
        <f t="shared" si="1"/>
        <v>#DIV/0!</v>
      </c>
      <c r="K317" s="50"/>
      <c r="L317" s="50"/>
      <c r="M317" s="49"/>
      <c r="N317" s="49"/>
      <c r="O317" s="49"/>
    </row>
    <row r="318" spans="1:15">
      <c r="A318" s="73">
        <v>311</v>
      </c>
      <c r="B318" s="49"/>
      <c r="C318" s="49"/>
      <c r="D318" s="49"/>
      <c r="E318" s="78"/>
      <c r="F318" s="78"/>
      <c r="G318" s="51"/>
      <c r="H318" s="79"/>
      <c r="I318" s="80"/>
      <c r="J318" s="41" t="e">
        <f t="shared" ref="J318:J357" si="2">H318/I318</f>
        <v>#DIV/0!</v>
      </c>
      <c r="K318" s="50"/>
      <c r="L318" s="50"/>
      <c r="M318" s="49"/>
      <c r="N318" s="49"/>
      <c r="O318" s="49"/>
    </row>
    <row r="319" spans="1:15">
      <c r="A319" s="73">
        <v>312</v>
      </c>
      <c r="B319" s="49"/>
      <c r="C319" s="49"/>
      <c r="D319" s="49"/>
      <c r="E319" s="78"/>
      <c r="F319" s="78"/>
      <c r="G319" s="51"/>
      <c r="H319" s="79"/>
      <c r="I319" s="80"/>
      <c r="J319" s="67" t="e">
        <f t="shared" si="2"/>
        <v>#DIV/0!</v>
      </c>
      <c r="K319" s="50"/>
      <c r="L319" s="50"/>
      <c r="M319" s="49"/>
      <c r="N319" s="49"/>
      <c r="O319" s="49"/>
    </row>
    <row r="320" spans="1:15">
      <c r="A320" s="32">
        <v>313</v>
      </c>
      <c r="B320" s="49"/>
      <c r="C320" s="49"/>
      <c r="D320" s="49"/>
      <c r="E320" s="78"/>
      <c r="F320" s="78"/>
      <c r="G320" s="51"/>
      <c r="H320" s="79"/>
      <c r="I320" s="80"/>
      <c r="J320" s="67" t="e">
        <f t="shared" si="2"/>
        <v>#DIV/0!</v>
      </c>
      <c r="K320" s="50"/>
      <c r="L320" s="50"/>
      <c r="M320" s="49"/>
      <c r="N320" s="49"/>
      <c r="O320" s="49"/>
    </row>
    <row r="321" spans="1:15">
      <c r="A321" s="32">
        <v>314</v>
      </c>
      <c r="B321" s="49"/>
      <c r="C321" s="49"/>
      <c r="D321" s="49"/>
      <c r="E321" s="78"/>
      <c r="F321" s="78"/>
      <c r="G321" s="51"/>
      <c r="H321" s="79"/>
      <c r="I321" s="80"/>
      <c r="J321" s="41" t="e">
        <f t="shared" si="2"/>
        <v>#DIV/0!</v>
      </c>
      <c r="K321" s="50"/>
      <c r="L321" s="50"/>
      <c r="M321" s="49"/>
      <c r="N321" s="49"/>
      <c r="O321" s="49"/>
    </row>
    <row r="322" spans="1:15">
      <c r="A322" s="32">
        <v>315</v>
      </c>
      <c r="B322" s="49"/>
      <c r="C322" s="49"/>
      <c r="D322" s="49"/>
      <c r="E322" s="78"/>
      <c r="F322" s="78"/>
      <c r="G322" s="51"/>
      <c r="H322" s="79"/>
      <c r="I322" s="80"/>
      <c r="J322" s="67" t="e">
        <f t="shared" si="2"/>
        <v>#DIV/0!</v>
      </c>
      <c r="K322" s="50"/>
      <c r="L322" s="50"/>
      <c r="M322" s="49"/>
      <c r="N322" s="49"/>
      <c r="O322" s="49"/>
    </row>
    <row r="323" spans="1:15">
      <c r="A323" s="73">
        <v>316</v>
      </c>
      <c r="B323" s="49"/>
      <c r="C323" s="49"/>
      <c r="D323" s="49"/>
      <c r="E323" s="78"/>
      <c r="F323" s="78"/>
      <c r="G323" s="51"/>
      <c r="H323" s="79"/>
      <c r="I323" s="80"/>
      <c r="J323" s="67" t="e">
        <f t="shared" si="2"/>
        <v>#DIV/0!</v>
      </c>
      <c r="K323" s="50"/>
      <c r="L323" s="50"/>
      <c r="M323" s="49"/>
      <c r="N323" s="49"/>
      <c r="O323" s="49"/>
    </row>
    <row r="324" spans="1:15">
      <c r="A324" s="73">
        <v>317</v>
      </c>
      <c r="B324" s="49"/>
      <c r="C324" s="49"/>
      <c r="D324" s="49"/>
      <c r="E324" s="78"/>
      <c r="F324" s="78"/>
      <c r="G324" s="51"/>
      <c r="H324" s="79"/>
      <c r="I324" s="80"/>
      <c r="J324" s="41" t="e">
        <f t="shared" si="2"/>
        <v>#DIV/0!</v>
      </c>
      <c r="K324" s="50"/>
      <c r="L324" s="50"/>
      <c r="M324" s="49"/>
      <c r="N324" s="49"/>
      <c r="O324" s="49"/>
    </row>
    <row r="325" spans="1:15">
      <c r="A325" s="32">
        <v>318</v>
      </c>
      <c r="B325" s="49"/>
      <c r="C325" s="49"/>
      <c r="D325" s="49"/>
      <c r="E325" s="78"/>
      <c r="F325" s="78"/>
      <c r="G325" s="51"/>
      <c r="H325" s="79"/>
      <c r="I325" s="80"/>
      <c r="J325" s="67" t="e">
        <f t="shared" si="2"/>
        <v>#DIV/0!</v>
      </c>
      <c r="K325" s="50"/>
      <c r="L325" s="50"/>
      <c r="M325" s="49"/>
      <c r="N325" s="49"/>
      <c r="O325" s="49"/>
    </row>
    <row r="326" spans="1:15">
      <c r="A326" s="32">
        <v>319</v>
      </c>
      <c r="B326" s="49"/>
      <c r="C326" s="49"/>
      <c r="D326" s="49"/>
      <c r="E326" s="78"/>
      <c r="F326" s="78"/>
      <c r="G326" s="51"/>
      <c r="H326" s="79"/>
      <c r="I326" s="80"/>
      <c r="J326" s="67" t="e">
        <f t="shared" si="2"/>
        <v>#DIV/0!</v>
      </c>
      <c r="K326" s="50"/>
      <c r="L326" s="50"/>
      <c r="M326" s="49"/>
      <c r="N326" s="49"/>
      <c r="O326" s="49"/>
    </row>
    <row r="327" spans="1:15">
      <c r="A327" s="32">
        <v>320</v>
      </c>
      <c r="B327" s="49"/>
      <c r="C327" s="49"/>
      <c r="D327" s="49"/>
      <c r="E327" s="78"/>
      <c r="F327" s="78"/>
      <c r="G327" s="51"/>
      <c r="H327" s="79"/>
      <c r="I327" s="80"/>
      <c r="J327" s="41" t="e">
        <f t="shared" si="2"/>
        <v>#DIV/0!</v>
      </c>
      <c r="K327" s="50"/>
      <c r="L327" s="50"/>
      <c r="M327" s="49"/>
      <c r="N327" s="49"/>
      <c r="O327" s="49"/>
    </row>
    <row r="328" spans="1:15">
      <c r="A328" s="73">
        <v>321</v>
      </c>
      <c r="B328" s="49"/>
      <c r="C328" s="49"/>
      <c r="D328" s="49"/>
      <c r="E328" s="78"/>
      <c r="F328" s="78"/>
      <c r="G328" s="51"/>
      <c r="H328" s="79"/>
      <c r="I328" s="80"/>
      <c r="J328" s="67" t="e">
        <f t="shared" si="2"/>
        <v>#DIV/0!</v>
      </c>
      <c r="K328" s="50"/>
      <c r="L328" s="50"/>
      <c r="M328" s="49"/>
      <c r="N328" s="49"/>
      <c r="O328" s="49"/>
    </row>
    <row r="329" spans="1:15">
      <c r="A329" s="73">
        <v>322</v>
      </c>
      <c r="B329" s="49"/>
      <c r="C329" s="49"/>
      <c r="D329" s="49"/>
      <c r="E329" s="78"/>
      <c r="F329" s="78"/>
      <c r="G329" s="51"/>
      <c r="H329" s="79"/>
      <c r="I329" s="80"/>
      <c r="J329" s="67" t="e">
        <f t="shared" si="2"/>
        <v>#DIV/0!</v>
      </c>
      <c r="K329" s="50"/>
      <c r="L329" s="50"/>
      <c r="M329" s="49"/>
      <c r="N329" s="49"/>
      <c r="O329" s="49"/>
    </row>
    <row r="330" spans="1:15">
      <c r="A330" s="32">
        <v>323</v>
      </c>
      <c r="B330" s="49"/>
      <c r="C330" s="49"/>
      <c r="D330" s="49"/>
      <c r="E330" s="78"/>
      <c r="F330" s="78"/>
      <c r="G330" s="51"/>
      <c r="H330" s="79"/>
      <c r="I330" s="80"/>
      <c r="J330" s="41" t="e">
        <f t="shared" si="2"/>
        <v>#DIV/0!</v>
      </c>
      <c r="K330" s="50"/>
      <c r="L330" s="50"/>
      <c r="M330" s="49"/>
      <c r="N330" s="49"/>
      <c r="O330" s="49"/>
    </row>
    <row r="331" spans="1:15">
      <c r="A331" s="32">
        <v>324</v>
      </c>
      <c r="B331" s="49"/>
      <c r="C331" s="49"/>
      <c r="D331" s="49"/>
      <c r="E331" s="78"/>
      <c r="F331" s="78"/>
      <c r="G331" s="51"/>
      <c r="H331" s="79"/>
      <c r="I331" s="80"/>
      <c r="J331" s="67" t="e">
        <f t="shared" si="2"/>
        <v>#DIV/0!</v>
      </c>
      <c r="K331" s="50"/>
      <c r="L331" s="50"/>
      <c r="M331" s="49"/>
      <c r="N331" s="49"/>
      <c r="O331" s="49"/>
    </row>
    <row r="332" spans="1:15">
      <c r="A332" s="32">
        <v>325</v>
      </c>
      <c r="B332" s="49"/>
      <c r="C332" s="49"/>
      <c r="D332" s="49"/>
      <c r="E332" s="78"/>
      <c r="F332" s="78"/>
      <c r="G332" s="51"/>
      <c r="H332" s="79"/>
      <c r="I332" s="80"/>
      <c r="J332" s="67" t="e">
        <f t="shared" si="2"/>
        <v>#DIV/0!</v>
      </c>
      <c r="K332" s="50"/>
      <c r="L332" s="50"/>
      <c r="M332" s="49"/>
      <c r="N332" s="49"/>
      <c r="O332" s="49"/>
    </row>
    <row r="333" spans="1:15">
      <c r="A333" s="73">
        <v>326</v>
      </c>
      <c r="B333" s="49"/>
      <c r="C333" s="49"/>
      <c r="D333" s="49"/>
      <c r="E333" s="78"/>
      <c r="F333" s="78"/>
      <c r="G333" s="51"/>
      <c r="H333" s="79"/>
      <c r="I333" s="80"/>
      <c r="J333" s="41" t="e">
        <f t="shared" si="2"/>
        <v>#DIV/0!</v>
      </c>
      <c r="K333" s="50"/>
      <c r="L333" s="50"/>
      <c r="M333" s="49"/>
      <c r="N333" s="49"/>
      <c r="O333" s="49"/>
    </row>
    <row r="334" spans="1:15">
      <c r="A334" s="73">
        <v>327</v>
      </c>
      <c r="B334" s="49"/>
      <c r="C334" s="49"/>
      <c r="D334" s="49"/>
      <c r="E334" s="78"/>
      <c r="F334" s="78"/>
      <c r="G334" s="51"/>
      <c r="H334" s="79"/>
      <c r="I334" s="80"/>
      <c r="J334" s="67" t="e">
        <f t="shared" si="2"/>
        <v>#DIV/0!</v>
      </c>
      <c r="K334" s="50"/>
      <c r="L334" s="50"/>
      <c r="M334" s="49"/>
      <c r="N334" s="49"/>
      <c r="O334" s="49"/>
    </row>
    <row r="335" spans="1:15">
      <c r="A335" s="32">
        <v>328</v>
      </c>
      <c r="B335" s="49"/>
      <c r="C335" s="49"/>
      <c r="D335" s="49"/>
      <c r="E335" s="78"/>
      <c r="F335" s="78"/>
      <c r="G335" s="51"/>
      <c r="H335" s="79"/>
      <c r="I335" s="80"/>
      <c r="J335" s="67" t="e">
        <f t="shared" si="2"/>
        <v>#DIV/0!</v>
      </c>
      <c r="K335" s="50"/>
      <c r="L335" s="50"/>
      <c r="M335" s="49"/>
      <c r="N335" s="49"/>
      <c r="O335" s="49"/>
    </row>
    <row r="336" spans="1:15">
      <c r="A336" s="32">
        <v>329</v>
      </c>
      <c r="B336" s="49"/>
      <c r="C336" s="49"/>
      <c r="D336" s="49"/>
      <c r="E336" s="78"/>
      <c r="F336" s="78"/>
      <c r="G336" s="51"/>
      <c r="H336" s="79"/>
      <c r="I336" s="80"/>
      <c r="J336" s="41" t="e">
        <f t="shared" si="2"/>
        <v>#DIV/0!</v>
      </c>
      <c r="K336" s="50"/>
      <c r="L336" s="50"/>
      <c r="M336" s="49"/>
      <c r="N336" s="49"/>
      <c r="O336" s="49"/>
    </row>
    <row r="337" spans="1:15">
      <c r="A337" s="32">
        <v>330</v>
      </c>
      <c r="B337" s="49"/>
      <c r="C337" s="49"/>
      <c r="D337" s="49"/>
      <c r="E337" s="78"/>
      <c r="F337" s="78"/>
      <c r="G337" s="51"/>
      <c r="H337" s="79"/>
      <c r="I337" s="80"/>
      <c r="J337" s="67" t="e">
        <f t="shared" si="2"/>
        <v>#DIV/0!</v>
      </c>
      <c r="K337" s="50"/>
      <c r="L337" s="50"/>
      <c r="M337" s="49"/>
      <c r="N337" s="49"/>
      <c r="O337" s="49"/>
    </row>
    <row r="338" spans="1:15">
      <c r="A338" s="73">
        <v>331</v>
      </c>
      <c r="B338" s="49"/>
      <c r="C338" s="49"/>
      <c r="D338" s="49"/>
      <c r="E338" s="78"/>
      <c r="F338" s="78"/>
      <c r="G338" s="51"/>
      <c r="H338" s="79"/>
      <c r="I338" s="80"/>
      <c r="J338" s="67" t="e">
        <f t="shared" si="2"/>
        <v>#DIV/0!</v>
      </c>
      <c r="K338" s="50"/>
      <c r="L338" s="50"/>
      <c r="M338" s="49"/>
      <c r="N338" s="49"/>
      <c r="O338" s="49"/>
    </row>
    <row r="339" spans="1:15">
      <c r="A339" s="73">
        <v>332</v>
      </c>
      <c r="B339" s="49"/>
      <c r="C339" s="49"/>
      <c r="D339" s="49"/>
      <c r="E339" s="78"/>
      <c r="F339" s="78"/>
      <c r="G339" s="51"/>
      <c r="H339" s="79"/>
      <c r="I339" s="80"/>
      <c r="J339" s="41" t="e">
        <f t="shared" si="2"/>
        <v>#DIV/0!</v>
      </c>
      <c r="K339" s="50"/>
      <c r="L339" s="50"/>
      <c r="M339" s="49"/>
      <c r="N339" s="49"/>
      <c r="O339" s="49"/>
    </row>
    <row r="340" spans="1:15">
      <c r="A340" s="32">
        <v>333</v>
      </c>
      <c r="B340" s="49"/>
      <c r="C340" s="49"/>
      <c r="D340" s="49"/>
      <c r="E340" s="78"/>
      <c r="F340" s="78"/>
      <c r="G340" s="51"/>
      <c r="H340" s="79"/>
      <c r="I340" s="80"/>
      <c r="J340" s="67" t="e">
        <f t="shared" si="2"/>
        <v>#DIV/0!</v>
      </c>
      <c r="K340" s="50"/>
      <c r="L340" s="50"/>
      <c r="M340" s="49"/>
      <c r="N340" s="49"/>
      <c r="O340" s="49"/>
    </row>
    <row r="341" spans="1:15">
      <c r="A341" s="32">
        <v>334</v>
      </c>
      <c r="B341" s="49"/>
      <c r="C341" s="49"/>
      <c r="D341" s="49"/>
      <c r="E341" s="78"/>
      <c r="F341" s="78"/>
      <c r="G341" s="51"/>
      <c r="H341" s="79"/>
      <c r="I341" s="80"/>
      <c r="J341" s="67" t="e">
        <f t="shared" si="2"/>
        <v>#DIV/0!</v>
      </c>
      <c r="K341" s="50"/>
      <c r="L341" s="50"/>
      <c r="M341" s="49"/>
      <c r="N341" s="49"/>
      <c r="O341" s="49"/>
    </row>
    <row r="342" spans="1:15">
      <c r="A342" s="32">
        <v>335</v>
      </c>
      <c r="B342" s="49"/>
      <c r="C342" s="49"/>
      <c r="D342" s="49"/>
      <c r="E342" s="78"/>
      <c r="F342" s="78"/>
      <c r="G342" s="51"/>
      <c r="H342" s="79"/>
      <c r="I342" s="80"/>
      <c r="J342" s="41" t="e">
        <f t="shared" si="2"/>
        <v>#DIV/0!</v>
      </c>
      <c r="K342" s="50"/>
      <c r="L342" s="50"/>
      <c r="M342" s="49"/>
      <c r="N342" s="49"/>
      <c r="O342" s="49"/>
    </row>
    <row r="343" spans="1:15">
      <c r="A343" s="73">
        <v>336</v>
      </c>
      <c r="B343" s="49"/>
      <c r="C343" s="49"/>
      <c r="D343" s="49"/>
      <c r="E343" s="78"/>
      <c r="F343" s="78"/>
      <c r="G343" s="51"/>
      <c r="H343" s="79"/>
      <c r="I343" s="80"/>
      <c r="J343" s="67" t="e">
        <f t="shared" si="2"/>
        <v>#DIV/0!</v>
      </c>
      <c r="K343" s="50"/>
      <c r="L343" s="50"/>
      <c r="M343" s="49"/>
      <c r="N343" s="49"/>
      <c r="O343" s="49"/>
    </row>
    <row r="344" spans="1:15">
      <c r="A344" s="73">
        <v>337</v>
      </c>
      <c r="B344" s="49"/>
      <c r="C344" s="49"/>
      <c r="D344" s="49"/>
      <c r="E344" s="78"/>
      <c r="F344" s="78"/>
      <c r="G344" s="51"/>
      <c r="H344" s="79"/>
      <c r="I344" s="80"/>
      <c r="J344" s="67" t="e">
        <f t="shared" si="2"/>
        <v>#DIV/0!</v>
      </c>
      <c r="K344" s="50"/>
      <c r="L344" s="50"/>
      <c r="M344" s="49"/>
      <c r="N344" s="49"/>
      <c r="O344" s="49"/>
    </row>
    <row r="345" spans="1:15">
      <c r="A345" s="32">
        <v>338</v>
      </c>
      <c r="B345" s="49"/>
      <c r="C345" s="49"/>
      <c r="D345" s="49"/>
      <c r="E345" s="78"/>
      <c r="F345" s="78"/>
      <c r="G345" s="51"/>
      <c r="H345" s="79"/>
      <c r="I345" s="80"/>
      <c r="J345" s="41" t="e">
        <f t="shared" si="2"/>
        <v>#DIV/0!</v>
      </c>
      <c r="K345" s="50"/>
      <c r="L345" s="50"/>
      <c r="M345" s="49"/>
      <c r="N345" s="49"/>
      <c r="O345" s="49"/>
    </row>
    <row r="346" spans="1:15">
      <c r="A346" s="32">
        <v>339</v>
      </c>
      <c r="B346" s="49"/>
      <c r="C346" s="49"/>
      <c r="D346" s="49"/>
      <c r="E346" s="78"/>
      <c r="F346" s="78"/>
      <c r="G346" s="51"/>
      <c r="H346" s="79"/>
      <c r="I346" s="80"/>
      <c r="J346" s="67" t="e">
        <f t="shared" si="2"/>
        <v>#DIV/0!</v>
      </c>
      <c r="K346" s="50"/>
      <c r="L346" s="50"/>
      <c r="M346" s="49"/>
      <c r="N346" s="49"/>
      <c r="O346" s="49"/>
    </row>
    <row r="347" spans="1:15">
      <c r="A347" s="32">
        <v>340</v>
      </c>
      <c r="B347" s="49"/>
      <c r="C347" s="49"/>
      <c r="D347" s="49"/>
      <c r="E347" s="78"/>
      <c r="F347" s="78"/>
      <c r="G347" s="51"/>
      <c r="H347" s="79"/>
      <c r="I347" s="80"/>
      <c r="J347" s="67" t="e">
        <f t="shared" si="2"/>
        <v>#DIV/0!</v>
      </c>
      <c r="K347" s="50"/>
      <c r="L347" s="50"/>
      <c r="M347" s="49"/>
      <c r="N347" s="49"/>
      <c r="O347" s="49"/>
    </row>
    <row r="348" spans="1:15">
      <c r="A348" s="73">
        <v>341</v>
      </c>
      <c r="B348" s="49"/>
      <c r="C348" s="49"/>
      <c r="D348" s="49"/>
      <c r="E348" s="78"/>
      <c r="F348" s="78"/>
      <c r="G348" s="51"/>
      <c r="H348" s="79"/>
      <c r="I348" s="80"/>
      <c r="J348" s="41" t="e">
        <f t="shared" si="2"/>
        <v>#DIV/0!</v>
      </c>
      <c r="K348" s="50"/>
      <c r="L348" s="50"/>
      <c r="M348" s="49"/>
      <c r="N348" s="49"/>
      <c r="O348" s="49"/>
    </row>
    <row r="349" spans="1:15">
      <c r="A349" s="73">
        <v>342</v>
      </c>
      <c r="B349" s="49"/>
      <c r="C349" s="49"/>
      <c r="D349" s="49"/>
      <c r="E349" s="78"/>
      <c r="F349" s="78"/>
      <c r="G349" s="51"/>
      <c r="H349" s="79"/>
      <c r="I349" s="80"/>
      <c r="J349" s="67" t="e">
        <f t="shared" si="2"/>
        <v>#DIV/0!</v>
      </c>
      <c r="K349" s="50"/>
      <c r="L349" s="50"/>
      <c r="M349" s="49"/>
      <c r="N349" s="49"/>
      <c r="O349" s="49"/>
    </row>
    <row r="350" spans="1:15">
      <c r="A350" s="32">
        <v>343</v>
      </c>
      <c r="B350" s="49"/>
      <c r="C350" s="49"/>
      <c r="D350" s="49"/>
      <c r="E350" s="78"/>
      <c r="F350" s="78"/>
      <c r="G350" s="51"/>
      <c r="H350" s="79"/>
      <c r="I350" s="80"/>
      <c r="J350" s="67" t="e">
        <f t="shared" si="2"/>
        <v>#DIV/0!</v>
      </c>
      <c r="K350" s="50"/>
      <c r="L350" s="50"/>
      <c r="M350" s="49"/>
      <c r="N350" s="49"/>
      <c r="O350" s="49"/>
    </row>
    <row r="351" spans="1:15">
      <c r="A351" s="32">
        <v>344</v>
      </c>
      <c r="B351" s="49"/>
      <c r="C351" s="49"/>
      <c r="D351" s="49"/>
      <c r="E351" s="78"/>
      <c r="F351" s="78"/>
      <c r="G351" s="51"/>
      <c r="H351" s="79"/>
      <c r="I351" s="80"/>
      <c r="J351" s="41" t="e">
        <f t="shared" si="2"/>
        <v>#DIV/0!</v>
      </c>
      <c r="K351" s="50"/>
      <c r="L351" s="50"/>
      <c r="M351" s="49"/>
      <c r="N351" s="49"/>
      <c r="O351" s="49"/>
    </row>
    <row r="352" spans="1:15">
      <c r="A352" s="32">
        <v>345</v>
      </c>
      <c r="B352" s="49"/>
      <c r="C352" s="49"/>
      <c r="D352" s="49"/>
      <c r="E352" s="78"/>
      <c r="F352" s="78"/>
      <c r="G352" s="51"/>
      <c r="H352" s="79"/>
      <c r="I352" s="80"/>
      <c r="J352" s="67" t="e">
        <f t="shared" si="2"/>
        <v>#DIV/0!</v>
      </c>
      <c r="K352" s="50"/>
      <c r="L352" s="50"/>
      <c r="M352" s="49"/>
      <c r="N352" s="49"/>
      <c r="O352" s="49"/>
    </row>
    <row r="353" spans="1:15">
      <c r="A353" s="73">
        <v>346</v>
      </c>
      <c r="B353" s="49"/>
      <c r="C353" s="49"/>
      <c r="D353" s="49"/>
      <c r="E353" s="78"/>
      <c r="F353" s="78"/>
      <c r="G353" s="51"/>
      <c r="H353" s="79"/>
      <c r="I353" s="80"/>
      <c r="J353" s="67" t="e">
        <f t="shared" si="2"/>
        <v>#DIV/0!</v>
      </c>
      <c r="K353" s="50"/>
      <c r="L353" s="50"/>
      <c r="M353" s="49"/>
      <c r="N353" s="49"/>
      <c r="O353" s="49"/>
    </row>
    <row r="354" spans="1:15">
      <c r="A354" s="73">
        <v>347</v>
      </c>
      <c r="B354" s="49"/>
      <c r="C354" s="49"/>
      <c r="D354" s="49"/>
      <c r="E354" s="78"/>
      <c r="F354" s="78"/>
      <c r="G354" s="51"/>
      <c r="H354" s="79"/>
      <c r="I354" s="80"/>
      <c r="J354" s="41" t="e">
        <f t="shared" si="2"/>
        <v>#DIV/0!</v>
      </c>
      <c r="K354" s="50"/>
      <c r="L354" s="50"/>
      <c r="M354" s="49"/>
      <c r="N354" s="49"/>
      <c r="O354" s="49"/>
    </row>
    <row r="355" spans="1:15">
      <c r="A355" s="32">
        <v>348</v>
      </c>
      <c r="B355" s="49"/>
      <c r="C355" s="49"/>
      <c r="D355" s="49"/>
      <c r="E355" s="78"/>
      <c r="F355" s="78"/>
      <c r="G355" s="51"/>
      <c r="H355" s="79"/>
      <c r="I355" s="80"/>
      <c r="J355" s="67" t="e">
        <f t="shared" si="2"/>
        <v>#DIV/0!</v>
      </c>
      <c r="K355" s="50"/>
      <c r="L355" s="50"/>
      <c r="M355" s="49"/>
      <c r="N355" s="49"/>
      <c r="O355" s="49"/>
    </row>
    <row r="356" spans="1:15">
      <c r="A356" s="32">
        <v>349</v>
      </c>
      <c r="B356" s="49"/>
      <c r="C356" s="49"/>
      <c r="D356" s="49"/>
      <c r="E356" s="78"/>
      <c r="F356" s="78"/>
      <c r="G356" s="51"/>
      <c r="H356" s="79"/>
      <c r="I356" s="80"/>
      <c r="J356" s="67" t="e">
        <f t="shared" si="2"/>
        <v>#DIV/0!</v>
      </c>
      <c r="K356" s="50"/>
      <c r="L356" s="50"/>
      <c r="M356" s="49"/>
      <c r="N356" s="49"/>
      <c r="O356" s="49"/>
    </row>
    <row r="357" spans="1:15">
      <c r="A357" s="32">
        <v>350</v>
      </c>
      <c r="B357" s="49"/>
      <c r="C357" s="49"/>
      <c r="D357" s="49"/>
      <c r="E357" s="78"/>
      <c r="F357" s="78"/>
      <c r="G357" s="51"/>
      <c r="H357" s="79"/>
      <c r="I357" s="80"/>
      <c r="J357" s="41"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85" zoomScaleNormal="85" workbookViewId="0">
      <selection activeCell="M76" sqref="M76"/>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ol min="16143" max="16143" width="11.125" style="32" customWidth="1"/>
    <col min="16144" max="16384" width="9" style="32"/>
  </cols>
  <sheetData>
    <row r="1" spans="1:15">
      <c r="A1" s="32" t="s">
        <v>0</v>
      </c>
      <c r="B1" s="83" t="str">
        <f>[4]合計!C3</f>
        <v>札幌市</v>
      </c>
      <c r="C1" s="73"/>
      <c r="D1" s="73"/>
      <c r="E1" s="73"/>
      <c r="F1" s="73"/>
      <c r="I1" s="32" t="s">
        <v>51</v>
      </c>
      <c r="K1" s="35" t="s">
        <v>70</v>
      </c>
    </row>
    <row r="2" spans="1:15" s="73" customFormat="1" ht="51" customHeight="1">
      <c r="B2" s="84"/>
      <c r="E2" s="817" t="s">
        <v>71</v>
      </c>
      <c r="F2" s="817"/>
      <c r="G2" s="817"/>
      <c r="H2" s="37">
        <f>SUMIF(E8:E357,"PPS",H8:H357)</f>
        <v>3587</v>
      </c>
      <c r="I2" s="38"/>
      <c r="J2" s="35"/>
      <c r="K2" s="48"/>
      <c r="L2" s="48"/>
      <c r="O2" s="32"/>
    </row>
    <row r="3" spans="1:15" s="73" customFormat="1" ht="41.25" customHeight="1">
      <c r="B3" s="34"/>
      <c r="E3" s="817" t="s">
        <v>72</v>
      </c>
      <c r="F3" s="817"/>
      <c r="G3" s="817"/>
      <c r="H3" s="37">
        <f>O7</f>
        <v>0</v>
      </c>
      <c r="I3" s="38"/>
      <c r="J3" s="34"/>
      <c r="K3" s="48"/>
      <c r="L3" s="48"/>
      <c r="O3" s="32"/>
    </row>
    <row r="4" spans="1:15" s="73" customFormat="1" ht="60" customHeight="1">
      <c r="B4" s="34"/>
      <c r="E4" s="817" t="s">
        <v>1358</v>
      </c>
      <c r="F4" s="817"/>
      <c r="G4" s="817"/>
      <c r="H4" s="85" t="e">
        <f>H3/I7</f>
        <v>#DIV/0!</v>
      </c>
      <c r="I4" s="86"/>
      <c r="J4" s="34"/>
      <c r="K4" s="48"/>
      <c r="L4" s="48"/>
    </row>
    <row r="5" spans="1:15" s="34" customFormat="1" ht="12.75" customHeight="1">
      <c r="B5" s="43"/>
      <c r="E5" s="44"/>
      <c r="F5" s="44"/>
      <c r="G5" s="44"/>
      <c r="H5" s="46"/>
      <c r="I5" s="46"/>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54" customFormat="1" ht="14.25" thickBot="1">
      <c r="B7" s="55" t="s">
        <v>69</v>
      </c>
      <c r="C7" s="55"/>
      <c r="D7" s="55"/>
      <c r="E7" s="55"/>
      <c r="F7" s="55"/>
      <c r="G7" s="55"/>
      <c r="H7" s="56">
        <f>SUM(H8:H357)</f>
        <v>3587</v>
      </c>
      <c r="I7" s="56">
        <f>SUM(I8:I357)</f>
        <v>0</v>
      </c>
      <c r="J7" s="57" t="e">
        <f>H7/I7</f>
        <v>#DIV/0!</v>
      </c>
      <c r="K7" s="87"/>
      <c r="L7" s="87"/>
      <c r="M7" s="55"/>
      <c r="N7" s="55"/>
      <c r="O7" s="88">
        <f>SUM(O8:O357)</f>
        <v>0</v>
      </c>
    </row>
    <row r="8" spans="1:15" ht="27.75" thickTop="1">
      <c r="A8" s="32">
        <v>1</v>
      </c>
      <c r="B8" s="550" t="s">
        <v>1359</v>
      </c>
      <c r="C8" s="550" t="s">
        <v>1360</v>
      </c>
      <c r="D8" s="550" t="s">
        <v>1355</v>
      </c>
      <c r="E8" s="550" t="s">
        <v>99</v>
      </c>
      <c r="F8" s="551" t="s">
        <v>1361</v>
      </c>
      <c r="G8" s="552" t="s">
        <v>108</v>
      </c>
      <c r="H8" s="552">
        <v>1425</v>
      </c>
      <c r="I8" s="552"/>
      <c r="J8" s="41" t="e">
        <f t="shared" ref="J8:J71" si="0">H8/I8</f>
        <v>#DIV/0!</v>
      </c>
      <c r="K8" s="551">
        <v>34</v>
      </c>
      <c r="L8" s="553">
        <v>69665</v>
      </c>
      <c r="M8" s="818" t="s">
        <v>1362</v>
      </c>
      <c r="N8" s="819"/>
      <c r="O8" s="554"/>
    </row>
    <row r="9" spans="1:15" ht="27">
      <c r="A9" s="32">
        <v>2</v>
      </c>
      <c r="B9" s="550" t="s">
        <v>1363</v>
      </c>
      <c r="C9" s="550" t="s">
        <v>1364</v>
      </c>
      <c r="D9" s="550" t="s">
        <v>1365</v>
      </c>
      <c r="E9" s="550" t="s">
        <v>99</v>
      </c>
      <c r="F9" s="551" t="s">
        <v>1366</v>
      </c>
      <c r="G9" s="552">
        <v>2</v>
      </c>
      <c r="H9" s="552">
        <v>173</v>
      </c>
      <c r="I9" s="552"/>
      <c r="J9" s="41" t="e">
        <f t="shared" si="0"/>
        <v>#DIV/0!</v>
      </c>
      <c r="K9" s="551" t="s">
        <v>1367</v>
      </c>
      <c r="L9" s="553">
        <v>6411</v>
      </c>
      <c r="M9" s="555" t="s">
        <v>1368</v>
      </c>
      <c r="N9" s="555" t="s">
        <v>1369</v>
      </c>
      <c r="O9" s="99"/>
    </row>
    <row r="10" spans="1:15" ht="40.5">
      <c r="A10" s="32">
        <v>3</v>
      </c>
      <c r="B10" s="550" t="s">
        <v>1370</v>
      </c>
      <c r="C10" s="550" t="s">
        <v>1371</v>
      </c>
      <c r="D10" s="550" t="s">
        <v>1287</v>
      </c>
      <c r="E10" s="550" t="s">
        <v>99</v>
      </c>
      <c r="F10" s="551" t="s">
        <v>1366</v>
      </c>
      <c r="G10" s="552">
        <v>3</v>
      </c>
      <c r="H10" s="552">
        <v>1352</v>
      </c>
      <c r="I10" s="552"/>
      <c r="J10" s="41" t="e">
        <f t="shared" si="0"/>
        <v>#DIV/0!</v>
      </c>
      <c r="K10" s="551" t="s">
        <v>1254</v>
      </c>
      <c r="L10" s="553">
        <v>48700</v>
      </c>
      <c r="M10" s="555" t="s">
        <v>1368</v>
      </c>
      <c r="N10" s="555" t="s">
        <v>1369</v>
      </c>
      <c r="O10" s="99"/>
    </row>
    <row r="11" spans="1:15" ht="27">
      <c r="A11" s="32">
        <v>4</v>
      </c>
      <c r="B11" s="550" t="s">
        <v>1372</v>
      </c>
      <c r="C11" s="550" t="s">
        <v>1373</v>
      </c>
      <c r="D11" s="550" t="s">
        <v>1374</v>
      </c>
      <c r="E11" s="550" t="s">
        <v>99</v>
      </c>
      <c r="F11" s="551" t="s">
        <v>1366</v>
      </c>
      <c r="G11" s="552">
        <v>1</v>
      </c>
      <c r="H11" s="552">
        <v>247</v>
      </c>
      <c r="I11" s="552"/>
      <c r="J11" s="41" t="e">
        <f t="shared" si="0"/>
        <v>#DIV/0!</v>
      </c>
      <c r="K11" s="551" t="s">
        <v>1254</v>
      </c>
      <c r="L11" s="553">
        <v>8900</v>
      </c>
      <c r="M11" s="555" t="s">
        <v>1368</v>
      </c>
      <c r="N11" s="555" t="s">
        <v>1369</v>
      </c>
      <c r="O11" s="99"/>
    </row>
    <row r="12" spans="1:15" ht="40.5">
      <c r="A12" s="32">
        <v>5</v>
      </c>
      <c r="B12" s="550" t="s">
        <v>1375</v>
      </c>
      <c r="C12" s="550" t="s">
        <v>1376</v>
      </c>
      <c r="D12" s="550" t="s">
        <v>1257</v>
      </c>
      <c r="E12" s="550" t="s">
        <v>99</v>
      </c>
      <c r="F12" s="551" t="s">
        <v>1366</v>
      </c>
      <c r="G12" s="552">
        <v>4</v>
      </c>
      <c r="H12" s="552">
        <v>219</v>
      </c>
      <c r="I12" s="552"/>
      <c r="J12" s="41" t="e">
        <f t="shared" si="0"/>
        <v>#DIV/0!</v>
      </c>
      <c r="K12" s="551">
        <v>19</v>
      </c>
      <c r="L12" s="553">
        <v>987</v>
      </c>
      <c r="M12" s="555" t="s">
        <v>1368</v>
      </c>
      <c r="N12" s="555" t="s">
        <v>1369</v>
      </c>
      <c r="O12" s="99"/>
    </row>
    <row r="13" spans="1:15" ht="27">
      <c r="A13" s="73">
        <v>6</v>
      </c>
      <c r="B13" s="550" t="s">
        <v>1377</v>
      </c>
      <c r="C13" s="550" t="s">
        <v>1376</v>
      </c>
      <c r="D13" s="550" t="s">
        <v>1257</v>
      </c>
      <c r="E13" s="550" t="s">
        <v>99</v>
      </c>
      <c r="F13" s="551" t="s">
        <v>1366</v>
      </c>
      <c r="G13" s="552">
        <v>5</v>
      </c>
      <c r="H13" s="552">
        <v>171</v>
      </c>
      <c r="I13" s="552"/>
      <c r="J13" s="41" t="e">
        <f t="shared" si="0"/>
        <v>#DIV/0!</v>
      </c>
      <c r="K13" s="551" t="s">
        <v>1378</v>
      </c>
      <c r="L13" s="553">
        <v>6114</v>
      </c>
      <c r="M13" s="555" t="s">
        <v>1368</v>
      </c>
      <c r="N13" s="555" t="s">
        <v>1369</v>
      </c>
      <c r="O13" s="99"/>
    </row>
    <row r="14" spans="1:15">
      <c r="A14" s="73">
        <v>7</v>
      </c>
      <c r="B14" s="72"/>
      <c r="C14" s="62"/>
      <c r="D14" s="62"/>
      <c r="E14" s="74"/>
      <c r="F14" s="89"/>
      <c r="G14" s="90"/>
      <c r="H14" s="91"/>
      <c r="I14" s="92"/>
      <c r="J14" s="41" t="e">
        <f t="shared" si="0"/>
        <v>#DIV/0!</v>
      </c>
      <c r="K14" s="93"/>
      <c r="L14" s="102"/>
      <c r="M14" s="385"/>
      <c r="N14" s="385"/>
      <c r="O14" s="71"/>
    </row>
    <row r="15" spans="1:15">
      <c r="A15" s="32">
        <v>8</v>
      </c>
      <c r="B15" s="13"/>
      <c r="C15" s="70"/>
      <c r="D15" s="62"/>
      <c r="E15" s="74"/>
      <c r="F15" s="89"/>
      <c r="G15" s="75"/>
      <c r="H15" s="103"/>
      <c r="I15" s="104"/>
      <c r="J15" s="67" t="e">
        <f t="shared" si="0"/>
        <v>#DIV/0!</v>
      </c>
      <c r="K15" s="101"/>
      <c r="L15" s="105"/>
      <c r="M15" s="385"/>
      <c r="N15" s="385"/>
      <c r="O15" s="71"/>
    </row>
    <row r="16" spans="1:15">
      <c r="A16" s="32">
        <v>9</v>
      </c>
      <c r="B16" s="72"/>
      <c r="C16" s="62"/>
      <c r="D16" s="62"/>
      <c r="E16" s="74"/>
      <c r="F16" s="89"/>
      <c r="G16" s="90"/>
      <c r="H16" s="91"/>
      <c r="I16" s="92"/>
      <c r="J16" s="67" t="e">
        <f t="shared" si="0"/>
        <v>#DIV/0!</v>
      </c>
      <c r="K16" s="93"/>
      <c r="L16" s="93"/>
      <c r="M16" s="385"/>
      <c r="N16" s="385"/>
      <c r="O16" s="71"/>
    </row>
    <row r="17" spans="1:15">
      <c r="A17" s="32">
        <v>10</v>
      </c>
      <c r="B17" s="72"/>
      <c r="C17" s="72"/>
      <c r="D17" s="62"/>
      <c r="E17" s="74"/>
      <c r="F17" s="89"/>
      <c r="G17" s="90"/>
      <c r="H17" s="91"/>
      <c r="I17" s="92"/>
      <c r="J17" s="67" t="e">
        <f t="shared" si="0"/>
        <v>#DIV/0!</v>
      </c>
      <c r="K17" s="93"/>
      <c r="L17" s="93"/>
      <c r="M17" s="385"/>
      <c r="N17" s="385"/>
      <c r="O17" s="71"/>
    </row>
    <row r="18" spans="1:15">
      <c r="A18" s="73">
        <v>11</v>
      </c>
      <c r="B18" s="13"/>
      <c r="C18" s="70"/>
      <c r="D18" s="70"/>
      <c r="E18" s="74"/>
      <c r="F18" s="89"/>
      <c r="G18" s="75"/>
      <c r="H18" s="103"/>
      <c r="I18" s="104"/>
      <c r="J18" s="41" t="e">
        <f t="shared" si="0"/>
        <v>#DIV/0!</v>
      </c>
      <c r="K18" s="101"/>
      <c r="L18" s="101"/>
      <c r="M18" s="385"/>
      <c r="N18" s="385"/>
      <c r="O18" s="71"/>
    </row>
    <row r="19" spans="1:15">
      <c r="A19" s="73">
        <v>12</v>
      </c>
      <c r="B19" s="13"/>
      <c r="C19" s="70"/>
      <c r="D19" s="70"/>
      <c r="E19" s="74"/>
      <c r="F19" s="89"/>
      <c r="G19" s="75"/>
      <c r="H19" s="103"/>
      <c r="I19" s="104"/>
      <c r="J19" s="67" t="e">
        <f t="shared" si="0"/>
        <v>#DIV/0!</v>
      </c>
      <c r="K19" s="101"/>
      <c r="L19" s="101"/>
      <c r="M19" s="385"/>
      <c r="N19" s="385"/>
      <c r="O19" s="71"/>
    </row>
    <row r="20" spans="1:15">
      <c r="A20" s="32">
        <v>13</v>
      </c>
      <c r="B20" s="13"/>
      <c r="C20" s="70"/>
      <c r="D20" s="70"/>
      <c r="E20" s="74"/>
      <c r="F20" s="89"/>
      <c r="G20" s="75"/>
      <c r="H20" s="103"/>
      <c r="I20" s="104"/>
      <c r="J20" s="67" t="e">
        <f t="shared" si="0"/>
        <v>#DIV/0!</v>
      </c>
      <c r="K20" s="101"/>
      <c r="L20" s="101"/>
      <c r="M20" s="385"/>
      <c r="N20" s="385"/>
      <c r="O20" s="71"/>
    </row>
    <row r="21" spans="1:15">
      <c r="A21" s="32">
        <v>14</v>
      </c>
      <c r="B21" s="106"/>
      <c r="C21" s="70"/>
      <c r="D21" s="70"/>
      <c r="E21" s="74"/>
      <c r="F21" s="70"/>
      <c r="G21" s="75"/>
      <c r="H21" s="107"/>
      <c r="I21" s="104"/>
      <c r="J21" s="67" t="e">
        <f t="shared" si="0"/>
        <v>#DIV/0!</v>
      </c>
      <c r="K21" s="101"/>
      <c r="L21" s="101"/>
      <c r="M21" s="385"/>
      <c r="N21" s="385"/>
      <c r="O21" s="71"/>
    </row>
    <row r="22" spans="1:15">
      <c r="A22" s="32">
        <v>15</v>
      </c>
      <c r="B22" s="106"/>
      <c r="C22" s="70"/>
      <c r="D22" s="75"/>
      <c r="E22" s="74"/>
      <c r="F22" s="70"/>
      <c r="G22" s="75"/>
      <c r="H22" s="108"/>
      <c r="I22" s="104"/>
      <c r="J22" s="41" t="e">
        <f t="shared" si="0"/>
        <v>#DIV/0!</v>
      </c>
      <c r="K22" s="101"/>
      <c r="L22" s="101"/>
      <c r="M22" s="385"/>
      <c r="N22" s="385"/>
      <c r="O22" s="71"/>
    </row>
    <row r="23" spans="1:15">
      <c r="A23" s="73">
        <v>16</v>
      </c>
      <c r="B23" s="109"/>
      <c r="C23" s="70"/>
      <c r="D23" s="70"/>
      <c r="E23" s="74"/>
      <c r="F23" s="74"/>
      <c r="G23" s="75"/>
      <c r="H23" s="103"/>
      <c r="I23" s="104"/>
      <c r="J23" s="67" t="e">
        <f t="shared" si="0"/>
        <v>#DIV/0!</v>
      </c>
      <c r="K23" s="101"/>
      <c r="L23" s="101"/>
      <c r="M23" s="385"/>
      <c r="N23" s="385"/>
      <c r="O23" s="71"/>
    </row>
    <row r="24" spans="1:15">
      <c r="A24" s="73">
        <v>17</v>
      </c>
      <c r="B24" s="70"/>
      <c r="C24" s="70"/>
      <c r="D24" s="70"/>
      <c r="E24" s="74"/>
      <c r="F24" s="74"/>
      <c r="G24" s="75"/>
      <c r="H24" s="110"/>
      <c r="I24" s="104"/>
      <c r="J24" s="67" t="e">
        <f t="shared" si="0"/>
        <v>#DIV/0!</v>
      </c>
      <c r="K24" s="101"/>
      <c r="L24" s="101"/>
      <c r="M24" s="385"/>
      <c r="N24" s="385"/>
      <c r="O24" s="71"/>
    </row>
    <row r="25" spans="1:15">
      <c r="A25" s="32">
        <v>18</v>
      </c>
      <c r="B25" s="70"/>
      <c r="C25" s="70"/>
      <c r="D25" s="70"/>
      <c r="E25" s="74"/>
      <c r="F25" s="74"/>
      <c r="G25" s="75"/>
      <c r="H25" s="110"/>
      <c r="I25" s="104"/>
      <c r="J25" s="67" t="e">
        <f t="shared" si="0"/>
        <v>#DIV/0!</v>
      </c>
      <c r="K25" s="101"/>
      <c r="L25" s="101"/>
      <c r="M25" s="385"/>
      <c r="N25" s="385"/>
      <c r="O25" s="71"/>
    </row>
    <row r="26" spans="1:15">
      <c r="A26" s="32">
        <v>19</v>
      </c>
      <c r="B26" s="70"/>
      <c r="C26" s="70"/>
      <c r="D26" s="70"/>
      <c r="E26" s="74"/>
      <c r="F26" s="74"/>
      <c r="G26" s="75"/>
      <c r="H26" s="110"/>
      <c r="I26" s="104"/>
      <c r="J26" s="41" t="e">
        <f t="shared" si="0"/>
        <v>#DIV/0!</v>
      </c>
      <c r="K26" s="101"/>
      <c r="L26" s="101"/>
      <c r="M26" s="385"/>
      <c r="N26" s="385"/>
      <c r="O26" s="71"/>
    </row>
    <row r="27" spans="1:15">
      <c r="A27" s="32">
        <v>20</v>
      </c>
      <c r="B27" s="70"/>
      <c r="C27" s="70"/>
      <c r="D27" s="70"/>
      <c r="E27" s="74"/>
      <c r="F27" s="74"/>
      <c r="G27" s="75"/>
      <c r="H27" s="110"/>
      <c r="I27" s="104"/>
      <c r="J27" s="67" t="e">
        <f t="shared" si="0"/>
        <v>#DIV/0!</v>
      </c>
      <c r="K27" s="101"/>
      <c r="L27" s="101"/>
      <c r="M27" s="385"/>
      <c r="N27" s="385"/>
      <c r="O27" s="71"/>
    </row>
    <row r="28" spans="1:15">
      <c r="A28" s="73">
        <v>21</v>
      </c>
      <c r="B28" s="70"/>
      <c r="C28" s="70"/>
      <c r="D28" s="70"/>
      <c r="E28" s="74"/>
      <c r="F28" s="74"/>
      <c r="G28" s="75"/>
      <c r="H28" s="110"/>
      <c r="I28" s="104"/>
      <c r="J28" s="67" t="e">
        <f t="shared" si="0"/>
        <v>#DIV/0!</v>
      </c>
      <c r="K28" s="101"/>
      <c r="L28" s="101"/>
      <c r="M28" s="385"/>
      <c r="N28" s="385"/>
      <c r="O28" s="71"/>
    </row>
    <row r="29" spans="1:15">
      <c r="A29" s="73">
        <v>22</v>
      </c>
      <c r="B29" s="70"/>
      <c r="C29" s="70"/>
      <c r="D29" s="70"/>
      <c r="E29" s="74"/>
      <c r="F29" s="74"/>
      <c r="G29" s="75"/>
      <c r="H29" s="110"/>
      <c r="I29" s="104"/>
      <c r="J29" s="67" t="e">
        <f t="shared" si="0"/>
        <v>#DIV/0!</v>
      </c>
      <c r="K29" s="101"/>
      <c r="L29" s="101"/>
      <c r="M29" s="385"/>
      <c r="N29" s="385"/>
      <c r="O29" s="71"/>
    </row>
    <row r="30" spans="1:15">
      <c r="A30" s="32">
        <v>23</v>
      </c>
      <c r="B30" s="70"/>
      <c r="C30" s="70"/>
      <c r="D30" s="70"/>
      <c r="E30" s="74"/>
      <c r="F30" s="74"/>
      <c r="G30" s="75"/>
      <c r="H30" s="110"/>
      <c r="I30" s="104"/>
      <c r="J30" s="41" t="e">
        <f t="shared" si="0"/>
        <v>#DIV/0!</v>
      </c>
      <c r="K30" s="101"/>
      <c r="L30" s="101"/>
      <c r="M30" s="385"/>
      <c r="N30" s="385"/>
      <c r="O30" s="71"/>
    </row>
    <row r="31" spans="1:15">
      <c r="A31" s="32">
        <v>24</v>
      </c>
      <c r="B31" s="70"/>
      <c r="C31" s="70"/>
      <c r="D31" s="70"/>
      <c r="E31" s="74"/>
      <c r="F31" s="74"/>
      <c r="G31" s="75"/>
      <c r="H31" s="110"/>
      <c r="I31" s="104"/>
      <c r="J31" s="67" t="e">
        <f t="shared" si="0"/>
        <v>#DIV/0!</v>
      </c>
      <c r="K31" s="101"/>
      <c r="L31" s="101"/>
      <c r="M31" s="385"/>
      <c r="N31" s="385"/>
      <c r="O31" s="71"/>
    </row>
    <row r="32" spans="1:15">
      <c r="A32" s="32">
        <v>25</v>
      </c>
      <c r="B32" s="70"/>
      <c r="C32" s="70"/>
      <c r="D32" s="70"/>
      <c r="E32" s="74"/>
      <c r="F32" s="74"/>
      <c r="G32" s="75"/>
      <c r="H32" s="110"/>
      <c r="I32" s="104"/>
      <c r="J32" s="67" t="e">
        <f t="shared" si="0"/>
        <v>#DIV/0!</v>
      </c>
      <c r="K32" s="101"/>
      <c r="L32" s="101"/>
      <c r="M32" s="385"/>
      <c r="N32" s="385"/>
      <c r="O32" s="71"/>
    </row>
    <row r="33" spans="1:15">
      <c r="A33" s="73">
        <v>26</v>
      </c>
      <c r="B33" s="70"/>
      <c r="C33" s="70"/>
      <c r="D33" s="70"/>
      <c r="E33" s="74"/>
      <c r="F33" s="74"/>
      <c r="G33" s="75"/>
      <c r="H33" s="110"/>
      <c r="I33" s="104"/>
      <c r="J33" s="67" t="e">
        <f t="shared" si="0"/>
        <v>#DIV/0!</v>
      </c>
      <c r="K33" s="101"/>
      <c r="L33" s="101"/>
      <c r="M33" s="385"/>
      <c r="N33" s="385"/>
      <c r="O33" s="71"/>
    </row>
    <row r="34" spans="1:15">
      <c r="A34" s="73">
        <v>27</v>
      </c>
      <c r="B34" s="70"/>
      <c r="C34" s="70"/>
      <c r="D34" s="70"/>
      <c r="E34" s="74"/>
      <c r="F34" s="74"/>
      <c r="G34" s="75"/>
      <c r="H34" s="110"/>
      <c r="I34" s="104"/>
      <c r="J34" s="41" t="e">
        <f t="shared" si="0"/>
        <v>#DIV/0!</v>
      </c>
      <c r="K34" s="101"/>
      <c r="L34" s="101"/>
      <c r="M34" s="385"/>
      <c r="N34" s="385"/>
      <c r="O34" s="71"/>
    </row>
    <row r="35" spans="1:15">
      <c r="A35" s="32">
        <v>28</v>
      </c>
      <c r="B35" s="70"/>
      <c r="C35" s="70"/>
      <c r="D35" s="70"/>
      <c r="E35" s="74"/>
      <c r="F35" s="74"/>
      <c r="G35" s="75"/>
      <c r="H35" s="110"/>
      <c r="I35" s="104"/>
      <c r="J35" s="67" t="e">
        <f t="shared" si="0"/>
        <v>#DIV/0!</v>
      </c>
      <c r="K35" s="101"/>
      <c r="L35" s="101"/>
      <c r="M35" s="385"/>
      <c r="N35" s="385"/>
      <c r="O35" s="71"/>
    </row>
    <row r="36" spans="1:15">
      <c r="A36" s="32">
        <v>29</v>
      </c>
      <c r="B36" s="70"/>
      <c r="C36" s="70"/>
      <c r="D36" s="70"/>
      <c r="E36" s="74"/>
      <c r="F36" s="74"/>
      <c r="G36" s="75"/>
      <c r="H36" s="110"/>
      <c r="I36" s="104"/>
      <c r="J36" s="67" t="e">
        <f t="shared" si="0"/>
        <v>#DIV/0!</v>
      </c>
      <c r="K36" s="101"/>
      <c r="L36" s="101"/>
      <c r="M36" s="70"/>
      <c r="N36" s="70"/>
      <c r="O36" s="71"/>
    </row>
    <row r="37" spans="1:15">
      <c r="A37" s="32">
        <v>30</v>
      </c>
      <c r="B37" s="70"/>
      <c r="C37" s="70"/>
      <c r="D37" s="70"/>
      <c r="E37" s="74"/>
      <c r="F37" s="74"/>
      <c r="G37" s="75"/>
      <c r="H37" s="110"/>
      <c r="I37" s="104"/>
      <c r="J37" s="67" t="e">
        <f t="shared" si="0"/>
        <v>#DIV/0!</v>
      </c>
      <c r="K37" s="101"/>
      <c r="L37" s="101"/>
      <c r="M37" s="385"/>
      <c r="N37" s="385"/>
      <c r="O37" s="71"/>
    </row>
    <row r="38" spans="1:15">
      <c r="A38" s="73">
        <v>31</v>
      </c>
      <c r="B38" s="70"/>
      <c r="C38" s="70"/>
      <c r="D38" s="70"/>
      <c r="E38" s="74"/>
      <c r="F38" s="74"/>
      <c r="G38" s="75"/>
      <c r="H38" s="110"/>
      <c r="I38" s="104"/>
      <c r="J38" s="41" t="e">
        <f t="shared" si="0"/>
        <v>#DIV/0!</v>
      </c>
      <c r="K38" s="101"/>
      <c r="L38" s="101"/>
      <c r="M38" s="385"/>
      <c r="N38" s="385"/>
      <c r="O38" s="71"/>
    </row>
    <row r="39" spans="1:15">
      <c r="A39" s="73">
        <v>32</v>
      </c>
      <c r="B39" s="70"/>
      <c r="C39" s="70"/>
      <c r="D39" s="70"/>
      <c r="E39" s="74"/>
      <c r="F39" s="74"/>
      <c r="G39" s="75"/>
      <c r="H39" s="110"/>
      <c r="I39" s="104"/>
      <c r="J39" s="67" t="e">
        <f t="shared" si="0"/>
        <v>#DIV/0!</v>
      </c>
      <c r="K39" s="101"/>
      <c r="L39" s="101"/>
      <c r="M39" s="385"/>
      <c r="N39" s="385"/>
      <c r="O39" s="71"/>
    </row>
    <row r="40" spans="1:15">
      <c r="A40" s="32">
        <v>33</v>
      </c>
      <c r="B40" s="70"/>
      <c r="C40" s="70"/>
      <c r="D40" s="70"/>
      <c r="E40" s="74"/>
      <c r="F40" s="74"/>
      <c r="G40" s="75"/>
      <c r="H40" s="110"/>
      <c r="I40" s="104"/>
      <c r="J40" s="67" t="e">
        <f t="shared" si="0"/>
        <v>#DIV/0!</v>
      </c>
      <c r="K40" s="101"/>
      <c r="L40" s="101"/>
      <c r="M40" s="385"/>
      <c r="N40" s="385"/>
      <c r="O40" s="71"/>
    </row>
    <row r="41" spans="1:15">
      <c r="A41" s="32">
        <v>34</v>
      </c>
      <c r="B41" s="70"/>
      <c r="C41" s="70"/>
      <c r="D41" s="70"/>
      <c r="E41" s="74"/>
      <c r="F41" s="74"/>
      <c r="G41" s="75"/>
      <c r="H41" s="110"/>
      <c r="I41" s="104"/>
      <c r="J41" s="67" t="e">
        <f t="shared" si="0"/>
        <v>#DIV/0!</v>
      </c>
      <c r="K41" s="101"/>
      <c r="L41" s="101"/>
      <c r="M41" s="385"/>
      <c r="N41" s="385"/>
      <c r="O41" s="71"/>
    </row>
    <row r="42" spans="1:15">
      <c r="A42" s="32">
        <v>35</v>
      </c>
      <c r="B42" s="70"/>
      <c r="C42" s="70"/>
      <c r="D42" s="70"/>
      <c r="E42" s="74"/>
      <c r="F42" s="74"/>
      <c r="G42" s="75"/>
      <c r="H42" s="110"/>
      <c r="I42" s="104"/>
      <c r="J42" s="41" t="e">
        <f t="shared" si="0"/>
        <v>#DIV/0!</v>
      </c>
      <c r="K42" s="101"/>
      <c r="L42" s="101"/>
      <c r="M42" s="385"/>
      <c r="N42" s="385"/>
      <c r="O42" s="71"/>
    </row>
    <row r="43" spans="1:15">
      <c r="A43" s="73">
        <v>36</v>
      </c>
      <c r="B43" s="70"/>
      <c r="C43" s="70"/>
      <c r="D43" s="70"/>
      <c r="E43" s="74"/>
      <c r="F43" s="74"/>
      <c r="G43" s="75"/>
      <c r="H43" s="110"/>
      <c r="I43" s="104"/>
      <c r="J43" s="67" t="e">
        <f t="shared" si="0"/>
        <v>#DIV/0!</v>
      </c>
      <c r="K43" s="101"/>
      <c r="L43" s="101"/>
      <c r="M43" s="70"/>
      <c r="N43" s="70"/>
      <c r="O43" s="71"/>
    </row>
    <row r="44" spans="1:15">
      <c r="A44" s="73">
        <v>37</v>
      </c>
      <c r="B44" s="70"/>
      <c r="C44" s="70"/>
      <c r="D44" s="70"/>
      <c r="E44" s="74"/>
      <c r="F44" s="74"/>
      <c r="G44" s="75"/>
      <c r="H44" s="110"/>
      <c r="I44" s="104"/>
      <c r="J44" s="67" t="e">
        <f t="shared" si="0"/>
        <v>#DIV/0!</v>
      </c>
      <c r="K44" s="101"/>
      <c r="L44" s="101"/>
      <c r="M44" s="385"/>
      <c r="N44" s="385"/>
      <c r="O44" s="71"/>
    </row>
    <row r="45" spans="1:15">
      <c r="A45" s="32">
        <v>38</v>
      </c>
      <c r="B45" s="70"/>
      <c r="C45" s="70"/>
      <c r="D45" s="70"/>
      <c r="E45" s="74"/>
      <c r="F45" s="74"/>
      <c r="G45" s="75"/>
      <c r="H45" s="110"/>
      <c r="I45" s="104"/>
      <c r="J45" s="67" t="e">
        <f t="shared" si="0"/>
        <v>#DIV/0!</v>
      </c>
      <c r="K45" s="101"/>
      <c r="L45" s="101"/>
      <c r="M45" s="385"/>
      <c r="N45" s="385"/>
      <c r="O45" s="71"/>
    </row>
    <row r="46" spans="1:15">
      <c r="A46" s="32">
        <v>39</v>
      </c>
      <c r="B46" s="70"/>
      <c r="C46" s="70"/>
      <c r="D46" s="70"/>
      <c r="E46" s="74"/>
      <c r="F46" s="74"/>
      <c r="G46" s="75"/>
      <c r="H46" s="110"/>
      <c r="I46" s="104"/>
      <c r="J46" s="41" t="e">
        <f t="shared" si="0"/>
        <v>#DIV/0!</v>
      </c>
      <c r="K46" s="101"/>
      <c r="L46" s="101"/>
      <c r="M46" s="385"/>
      <c r="N46" s="385"/>
      <c r="O46" s="71"/>
    </row>
    <row r="47" spans="1:15">
      <c r="A47" s="32">
        <v>40</v>
      </c>
      <c r="B47" s="70"/>
      <c r="C47" s="70"/>
      <c r="D47" s="70"/>
      <c r="E47" s="74"/>
      <c r="F47" s="74"/>
      <c r="G47" s="75"/>
      <c r="H47" s="110"/>
      <c r="I47" s="104"/>
      <c r="J47" s="67" t="e">
        <f t="shared" si="0"/>
        <v>#DIV/0!</v>
      </c>
      <c r="K47" s="101"/>
      <c r="L47" s="101"/>
      <c r="M47" s="70"/>
      <c r="N47" s="70"/>
      <c r="O47" s="71"/>
    </row>
    <row r="48" spans="1:15">
      <c r="A48" s="73">
        <v>41</v>
      </c>
      <c r="B48" s="70"/>
      <c r="C48" s="70"/>
      <c r="D48" s="70"/>
      <c r="E48" s="74"/>
      <c r="F48" s="74"/>
      <c r="G48" s="75"/>
      <c r="H48" s="110"/>
      <c r="I48" s="104"/>
      <c r="J48" s="67" t="e">
        <f t="shared" si="0"/>
        <v>#DIV/0!</v>
      </c>
      <c r="K48" s="101"/>
      <c r="L48" s="101"/>
      <c r="M48" s="70"/>
      <c r="N48" s="70"/>
      <c r="O48" s="71"/>
    </row>
    <row r="49" spans="1:15">
      <c r="A49" s="73">
        <v>42</v>
      </c>
      <c r="B49" s="70"/>
      <c r="C49" s="70"/>
      <c r="D49" s="70"/>
      <c r="E49" s="74"/>
      <c r="F49" s="74"/>
      <c r="G49" s="75"/>
      <c r="H49" s="110"/>
      <c r="I49" s="104"/>
      <c r="J49" s="67" t="e">
        <f t="shared" si="0"/>
        <v>#DIV/0!</v>
      </c>
      <c r="K49" s="101"/>
      <c r="L49" s="101"/>
      <c r="M49" s="385"/>
      <c r="N49" s="385"/>
      <c r="O49" s="71"/>
    </row>
    <row r="50" spans="1:15">
      <c r="A50" s="32">
        <v>43</v>
      </c>
      <c r="B50" s="70"/>
      <c r="C50" s="70"/>
      <c r="D50" s="70"/>
      <c r="E50" s="74"/>
      <c r="F50" s="74"/>
      <c r="G50" s="75"/>
      <c r="H50" s="110"/>
      <c r="I50" s="104"/>
      <c r="J50" s="41" t="e">
        <f t="shared" si="0"/>
        <v>#DIV/0!</v>
      </c>
      <c r="K50" s="101"/>
      <c r="L50" s="101"/>
      <c r="M50" s="385"/>
      <c r="N50" s="385"/>
      <c r="O50" s="71"/>
    </row>
    <row r="51" spans="1:15">
      <c r="A51" s="32">
        <v>44</v>
      </c>
      <c r="B51" s="70"/>
      <c r="C51" s="70"/>
      <c r="D51" s="13"/>
      <c r="E51" s="74"/>
      <c r="F51" s="74"/>
      <c r="G51" s="75"/>
      <c r="H51" s="110"/>
      <c r="I51" s="104"/>
      <c r="J51" s="67" t="e">
        <f t="shared" si="0"/>
        <v>#DIV/0!</v>
      </c>
      <c r="K51" s="101"/>
      <c r="L51" s="101"/>
      <c r="M51" s="70"/>
      <c r="N51" s="70"/>
      <c r="O51" s="71"/>
    </row>
    <row r="52" spans="1:15">
      <c r="A52" s="32">
        <v>45</v>
      </c>
      <c r="B52" s="70"/>
      <c r="C52" s="70"/>
      <c r="D52" s="70"/>
      <c r="E52" s="74"/>
      <c r="F52" s="74"/>
      <c r="G52" s="75"/>
      <c r="H52" s="110"/>
      <c r="I52" s="104"/>
      <c r="J52" s="67" t="e">
        <f t="shared" si="0"/>
        <v>#DIV/0!</v>
      </c>
      <c r="K52" s="101"/>
      <c r="L52" s="101"/>
      <c r="M52" s="385"/>
      <c r="N52" s="385"/>
      <c r="O52" s="71"/>
    </row>
    <row r="53" spans="1:15">
      <c r="A53" s="73">
        <v>46</v>
      </c>
      <c r="B53" s="70"/>
      <c r="C53" s="70"/>
      <c r="D53" s="70"/>
      <c r="E53" s="74"/>
      <c r="F53" s="74"/>
      <c r="G53" s="75"/>
      <c r="H53" s="110"/>
      <c r="I53" s="104"/>
      <c r="J53" s="67" t="e">
        <f t="shared" si="0"/>
        <v>#DIV/0!</v>
      </c>
      <c r="K53" s="101"/>
      <c r="L53" s="101"/>
      <c r="M53" s="385"/>
      <c r="N53" s="385"/>
      <c r="O53" s="71"/>
    </row>
    <row r="54" spans="1:15">
      <c r="A54" s="73">
        <v>47</v>
      </c>
      <c r="B54" s="111"/>
      <c r="C54" s="62"/>
      <c r="D54" s="111"/>
      <c r="E54" s="74"/>
      <c r="F54" s="74"/>
      <c r="G54" s="62"/>
      <c r="H54" s="64"/>
      <c r="I54" s="64"/>
      <c r="J54" s="41" t="e">
        <f t="shared" si="0"/>
        <v>#DIV/0!</v>
      </c>
      <c r="K54" s="112"/>
      <c r="L54" s="113"/>
      <c r="M54" s="70"/>
      <c r="N54" s="70"/>
      <c r="O54" s="71"/>
    </row>
    <row r="55" spans="1:15">
      <c r="A55" s="32">
        <v>48</v>
      </c>
      <c r="B55" s="69"/>
      <c r="C55" s="62"/>
      <c r="D55" s="63"/>
      <c r="E55" s="74"/>
      <c r="F55" s="63"/>
      <c r="G55" s="62"/>
      <c r="H55" s="64"/>
      <c r="I55" s="99"/>
      <c r="J55" s="67" t="e">
        <f t="shared" si="0"/>
        <v>#DIV/0!</v>
      </c>
      <c r="K55" s="112"/>
      <c r="L55" s="113"/>
      <c r="M55" s="70"/>
      <c r="N55" s="70"/>
      <c r="O55" s="71"/>
    </row>
    <row r="56" spans="1:15">
      <c r="A56" s="32">
        <v>49</v>
      </c>
      <c r="B56" s="70"/>
      <c r="C56" s="70"/>
      <c r="D56" s="70"/>
      <c r="E56" s="74"/>
      <c r="F56" s="74"/>
      <c r="G56" s="75"/>
      <c r="H56" s="110"/>
      <c r="I56" s="104"/>
      <c r="J56" s="67" t="e">
        <f t="shared" si="0"/>
        <v>#DIV/0!</v>
      </c>
      <c r="K56" s="112"/>
      <c r="L56" s="112"/>
      <c r="M56" s="70"/>
      <c r="N56" s="70"/>
      <c r="O56" s="71"/>
    </row>
    <row r="57" spans="1:15">
      <c r="A57" s="32">
        <v>50</v>
      </c>
      <c r="B57" s="13"/>
      <c r="C57" s="70"/>
      <c r="D57" s="70"/>
      <c r="E57" s="74"/>
      <c r="F57" s="74"/>
      <c r="G57" s="75"/>
      <c r="H57" s="110"/>
      <c r="I57" s="104"/>
      <c r="J57" s="67" t="e">
        <f t="shared" si="0"/>
        <v>#DIV/0!</v>
      </c>
      <c r="K57" s="114"/>
      <c r="L57" s="114"/>
      <c r="M57" s="385"/>
      <c r="N57" s="385"/>
      <c r="O57" s="71"/>
    </row>
    <row r="58" spans="1:15">
      <c r="A58" s="73">
        <v>51</v>
      </c>
      <c r="B58" s="70"/>
      <c r="C58" s="70"/>
      <c r="D58" s="70"/>
      <c r="E58" s="74"/>
      <c r="F58" s="74"/>
      <c r="G58" s="75"/>
      <c r="H58" s="110"/>
      <c r="I58" s="104"/>
      <c r="J58" s="41" t="e">
        <f t="shared" si="0"/>
        <v>#DIV/0!</v>
      </c>
      <c r="K58" s="101"/>
      <c r="L58" s="101"/>
      <c r="M58" s="385"/>
      <c r="N58" s="115"/>
      <c r="O58" s="71"/>
    </row>
    <row r="59" spans="1:15">
      <c r="A59" s="73">
        <v>52</v>
      </c>
      <c r="B59" s="70"/>
      <c r="C59" s="70"/>
      <c r="D59" s="13"/>
      <c r="E59" s="74"/>
      <c r="F59" s="74"/>
      <c r="G59" s="75"/>
      <c r="H59" s="110"/>
      <c r="I59" s="104"/>
      <c r="J59" s="67" t="e">
        <f t="shared" si="0"/>
        <v>#DIV/0!</v>
      </c>
      <c r="K59" s="101"/>
      <c r="L59" s="101"/>
      <c r="M59" s="385"/>
      <c r="N59" s="385"/>
      <c r="O59" s="71"/>
    </row>
    <row r="60" spans="1:15">
      <c r="A60" s="32">
        <v>53</v>
      </c>
      <c r="B60" s="70"/>
      <c r="C60" s="70"/>
      <c r="D60" s="13"/>
      <c r="E60" s="74"/>
      <c r="F60" s="74"/>
      <c r="G60" s="75"/>
      <c r="H60" s="110"/>
      <c r="I60" s="104"/>
      <c r="J60" s="67" t="e">
        <f t="shared" si="0"/>
        <v>#DIV/0!</v>
      </c>
      <c r="K60" s="101"/>
      <c r="L60" s="101"/>
      <c r="M60" s="385"/>
      <c r="N60" s="385"/>
      <c r="O60" s="71"/>
    </row>
    <row r="61" spans="1:15">
      <c r="A61" s="32">
        <v>54</v>
      </c>
      <c r="B61" s="70"/>
      <c r="C61" s="70"/>
      <c r="D61" s="13"/>
      <c r="E61" s="74"/>
      <c r="F61" s="74"/>
      <c r="G61" s="75"/>
      <c r="H61" s="110"/>
      <c r="I61" s="104"/>
      <c r="J61" s="67" t="e">
        <f t="shared" si="0"/>
        <v>#DIV/0!</v>
      </c>
      <c r="K61" s="101"/>
      <c r="L61" s="101"/>
      <c r="M61" s="385"/>
      <c r="N61" s="385"/>
      <c r="O61" s="71"/>
    </row>
    <row r="62" spans="1:15">
      <c r="A62" s="32">
        <v>55</v>
      </c>
      <c r="B62" s="49"/>
      <c r="C62" s="49"/>
      <c r="D62" s="49"/>
      <c r="E62" s="78"/>
      <c r="F62" s="78"/>
      <c r="G62" s="51"/>
      <c r="H62" s="79"/>
      <c r="I62" s="80"/>
      <c r="J62" s="41" t="e">
        <f t="shared" si="0"/>
        <v>#DIV/0!</v>
      </c>
      <c r="K62" s="50"/>
      <c r="L62" s="50"/>
      <c r="M62" s="49"/>
      <c r="N62" s="49"/>
      <c r="O62" s="49"/>
    </row>
    <row r="63" spans="1:15">
      <c r="A63" s="73">
        <v>56</v>
      </c>
      <c r="B63" s="49"/>
      <c r="C63" s="49"/>
      <c r="D63" s="49"/>
      <c r="E63" s="78"/>
      <c r="F63" s="78"/>
      <c r="G63" s="51"/>
      <c r="H63" s="79"/>
      <c r="I63" s="80"/>
      <c r="J63" s="67" t="e">
        <f t="shared" si="0"/>
        <v>#DIV/0!</v>
      </c>
      <c r="K63" s="50"/>
      <c r="L63" s="50"/>
      <c r="M63" s="49"/>
      <c r="N63" s="49"/>
      <c r="O63" s="49"/>
    </row>
    <row r="64" spans="1:15">
      <c r="A64" s="73">
        <v>57</v>
      </c>
      <c r="B64" s="49"/>
      <c r="C64" s="49"/>
      <c r="D64" s="49"/>
      <c r="E64" s="78"/>
      <c r="F64" s="78"/>
      <c r="G64" s="51"/>
      <c r="H64" s="79"/>
      <c r="I64" s="80"/>
      <c r="J64" s="67" t="e">
        <f t="shared" si="0"/>
        <v>#DIV/0!</v>
      </c>
      <c r="K64" s="50"/>
      <c r="L64" s="50"/>
      <c r="M64" s="49"/>
      <c r="N64" s="49"/>
      <c r="O64" s="49"/>
    </row>
    <row r="65" spans="1:15">
      <c r="A65" s="32">
        <v>58</v>
      </c>
      <c r="B65" s="49"/>
      <c r="C65" s="49"/>
      <c r="D65" s="49"/>
      <c r="E65" s="78"/>
      <c r="F65" s="78"/>
      <c r="G65" s="51"/>
      <c r="H65" s="79"/>
      <c r="I65" s="80"/>
      <c r="J65" s="67" t="e">
        <f t="shared" si="0"/>
        <v>#DIV/0!</v>
      </c>
      <c r="K65" s="50"/>
      <c r="L65" s="50"/>
      <c r="M65" s="49"/>
      <c r="N65" s="49"/>
      <c r="O65" s="49"/>
    </row>
    <row r="66" spans="1:15">
      <c r="A66" s="32">
        <v>59</v>
      </c>
      <c r="B66" s="49"/>
      <c r="C66" s="49"/>
      <c r="D66" s="49"/>
      <c r="E66" s="78"/>
      <c r="F66" s="78"/>
      <c r="G66" s="51"/>
      <c r="H66" s="79"/>
      <c r="I66" s="80"/>
      <c r="J66" s="41" t="e">
        <f t="shared" si="0"/>
        <v>#DIV/0!</v>
      </c>
      <c r="K66" s="50"/>
      <c r="L66" s="50"/>
      <c r="M66" s="49"/>
      <c r="N66" s="49"/>
      <c r="O66" s="49"/>
    </row>
    <row r="67" spans="1:15">
      <c r="A67" s="32">
        <v>60</v>
      </c>
      <c r="B67" s="49"/>
      <c r="C67" s="49"/>
      <c r="D67" s="49"/>
      <c r="E67" s="78"/>
      <c r="F67" s="78"/>
      <c r="G67" s="51"/>
      <c r="H67" s="79"/>
      <c r="I67" s="80"/>
      <c r="J67" s="67" t="e">
        <f t="shared" si="0"/>
        <v>#DIV/0!</v>
      </c>
      <c r="K67" s="50"/>
      <c r="L67" s="50"/>
      <c r="M67" s="49"/>
      <c r="N67" s="49"/>
      <c r="O67" s="49"/>
    </row>
    <row r="68" spans="1:15">
      <c r="A68" s="73">
        <v>61</v>
      </c>
      <c r="B68" s="49"/>
      <c r="C68" s="49"/>
      <c r="D68" s="49"/>
      <c r="E68" s="78"/>
      <c r="F68" s="78"/>
      <c r="G68" s="51"/>
      <c r="H68" s="79"/>
      <c r="I68" s="80"/>
      <c r="J68" s="67" t="e">
        <f t="shared" si="0"/>
        <v>#DIV/0!</v>
      </c>
      <c r="K68" s="50"/>
      <c r="L68" s="50"/>
      <c r="M68" s="49"/>
      <c r="N68" s="49"/>
      <c r="O68" s="49"/>
    </row>
    <row r="69" spans="1:15">
      <c r="A69" s="73">
        <v>62</v>
      </c>
      <c r="B69" s="49"/>
      <c r="C69" s="49"/>
      <c r="D69" s="49"/>
      <c r="E69" s="78"/>
      <c r="F69" s="78"/>
      <c r="G69" s="51"/>
      <c r="H69" s="79"/>
      <c r="I69" s="80"/>
      <c r="J69" s="67" t="e">
        <f t="shared" si="0"/>
        <v>#DIV/0!</v>
      </c>
      <c r="K69" s="50"/>
      <c r="L69" s="50"/>
      <c r="M69" s="49"/>
      <c r="N69" s="49"/>
      <c r="O69" s="49"/>
    </row>
    <row r="70" spans="1:15">
      <c r="A70" s="32">
        <v>63</v>
      </c>
      <c r="B70" s="49"/>
      <c r="C70" s="49"/>
      <c r="D70" s="49"/>
      <c r="E70" s="78"/>
      <c r="F70" s="78"/>
      <c r="G70" s="51"/>
      <c r="H70" s="79"/>
      <c r="I70" s="80"/>
      <c r="J70" s="41" t="e">
        <f t="shared" si="0"/>
        <v>#DIV/0!</v>
      </c>
      <c r="K70" s="50"/>
      <c r="L70" s="50"/>
      <c r="M70" s="49"/>
      <c r="N70" s="49"/>
      <c r="O70" s="49"/>
    </row>
    <row r="71" spans="1:15">
      <c r="A71" s="32">
        <v>64</v>
      </c>
      <c r="B71" s="49"/>
      <c r="C71" s="49"/>
      <c r="D71" s="49"/>
      <c r="E71" s="78"/>
      <c r="F71" s="78"/>
      <c r="G71" s="51"/>
      <c r="H71" s="79"/>
      <c r="I71" s="80"/>
      <c r="J71" s="67" t="e">
        <f t="shared" si="0"/>
        <v>#DIV/0!</v>
      </c>
      <c r="K71" s="50"/>
      <c r="L71" s="50"/>
      <c r="M71" s="49"/>
      <c r="N71" s="49"/>
      <c r="O71" s="49"/>
    </row>
    <row r="72" spans="1:15">
      <c r="A72" s="32">
        <v>65</v>
      </c>
      <c r="B72" s="49"/>
      <c r="C72" s="49"/>
      <c r="D72" s="49"/>
      <c r="E72" s="78"/>
      <c r="F72" s="78"/>
      <c r="G72" s="51"/>
      <c r="H72" s="79"/>
      <c r="I72" s="80"/>
      <c r="J72" s="67" t="e">
        <f t="shared" ref="J72:J311" si="1">H72/I72</f>
        <v>#DIV/0!</v>
      </c>
      <c r="K72" s="50"/>
      <c r="L72" s="50"/>
      <c r="M72" s="49"/>
      <c r="N72" s="49"/>
      <c r="O72" s="49"/>
    </row>
    <row r="73" spans="1:15">
      <c r="A73" s="73">
        <v>66</v>
      </c>
      <c r="B73" s="49"/>
      <c r="C73" s="49"/>
      <c r="D73" s="49"/>
      <c r="E73" s="78"/>
      <c r="F73" s="78"/>
      <c r="G73" s="51"/>
      <c r="H73" s="79"/>
      <c r="I73" s="80"/>
      <c r="J73" s="67" t="e">
        <f t="shared" si="1"/>
        <v>#DIV/0!</v>
      </c>
      <c r="K73" s="50"/>
      <c r="L73" s="50"/>
      <c r="M73" s="49"/>
      <c r="N73" s="49"/>
      <c r="O73" s="49"/>
    </row>
    <row r="74" spans="1:15">
      <c r="A74" s="73">
        <v>67</v>
      </c>
      <c r="B74" s="49"/>
      <c r="C74" s="49"/>
      <c r="D74" s="49"/>
      <c r="E74" s="78"/>
      <c r="F74" s="78"/>
      <c r="G74" s="51"/>
      <c r="H74" s="79"/>
      <c r="I74" s="80"/>
      <c r="J74" s="41" t="e">
        <f t="shared" si="1"/>
        <v>#DIV/0!</v>
      </c>
      <c r="K74" s="50"/>
      <c r="L74" s="50"/>
      <c r="M74" s="49"/>
      <c r="N74" s="49"/>
      <c r="O74" s="49"/>
    </row>
    <row r="75" spans="1:15">
      <c r="A75" s="32">
        <v>68</v>
      </c>
      <c r="B75" s="49"/>
      <c r="C75" s="49"/>
      <c r="D75" s="49"/>
      <c r="E75" s="78"/>
      <c r="F75" s="78"/>
      <c r="G75" s="51"/>
      <c r="H75" s="79"/>
      <c r="I75" s="80"/>
      <c r="J75" s="67" t="e">
        <f t="shared" si="1"/>
        <v>#DIV/0!</v>
      </c>
      <c r="K75" s="50"/>
      <c r="L75" s="50"/>
      <c r="M75" s="49"/>
      <c r="N75" s="49"/>
      <c r="O75" s="49"/>
    </row>
    <row r="76" spans="1:15">
      <c r="A76" s="32">
        <v>69</v>
      </c>
      <c r="B76" s="49"/>
      <c r="C76" s="49"/>
      <c r="D76" s="49"/>
      <c r="E76" s="78"/>
      <c r="F76" s="78"/>
      <c r="G76" s="51"/>
      <c r="H76" s="79"/>
      <c r="I76" s="80"/>
      <c r="J76" s="67" t="e">
        <f t="shared" si="1"/>
        <v>#DIV/0!</v>
      </c>
      <c r="K76" s="50"/>
      <c r="L76" s="50"/>
      <c r="M76" s="49"/>
      <c r="N76" s="49"/>
      <c r="O76" s="49"/>
    </row>
    <row r="77" spans="1:15">
      <c r="A77" s="32">
        <v>70</v>
      </c>
      <c r="B77" s="49"/>
      <c r="C77" s="49"/>
      <c r="D77" s="49"/>
      <c r="E77" s="78"/>
      <c r="F77" s="78"/>
      <c r="G77" s="51"/>
      <c r="H77" s="79"/>
      <c r="I77" s="80"/>
      <c r="J77" s="67" t="e">
        <f t="shared" si="1"/>
        <v>#DIV/0!</v>
      </c>
      <c r="K77" s="50"/>
      <c r="L77" s="50"/>
      <c r="M77" s="49"/>
      <c r="N77" s="49"/>
      <c r="O77" s="49"/>
    </row>
    <row r="78" spans="1:15">
      <c r="A78" s="73">
        <v>71</v>
      </c>
      <c r="B78" s="49"/>
      <c r="C78" s="49"/>
      <c r="D78" s="49"/>
      <c r="E78" s="78"/>
      <c r="F78" s="78"/>
      <c r="G78" s="51"/>
      <c r="H78" s="79"/>
      <c r="I78" s="80"/>
      <c r="J78" s="41" t="e">
        <f t="shared" si="1"/>
        <v>#DIV/0!</v>
      </c>
      <c r="K78" s="50"/>
      <c r="L78" s="50"/>
      <c r="M78" s="49"/>
      <c r="N78" s="49"/>
      <c r="O78" s="49"/>
    </row>
    <row r="79" spans="1:15">
      <c r="A79" s="73">
        <v>72</v>
      </c>
      <c r="B79" s="49"/>
      <c r="C79" s="49"/>
      <c r="D79" s="49"/>
      <c r="E79" s="78"/>
      <c r="F79" s="78"/>
      <c r="G79" s="51"/>
      <c r="H79" s="79"/>
      <c r="I79" s="80"/>
      <c r="J79" s="67" t="e">
        <f t="shared" si="1"/>
        <v>#DIV/0!</v>
      </c>
      <c r="K79" s="50"/>
      <c r="L79" s="50"/>
      <c r="M79" s="49"/>
      <c r="N79" s="49"/>
      <c r="O79" s="49"/>
    </row>
    <row r="80" spans="1:15">
      <c r="A80" s="32">
        <v>73</v>
      </c>
      <c r="B80" s="49"/>
      <c r="C80" s="49"/>
      <c r="D80" s="49"/>
      <c r="E80" s="78"/>
      <c r="F80" s="78"/>
      <c r="G80" s="51"/>
      <c r="H80" s="79"/>
      <c r="I80" s="80"/>
      <c r="J80" s="67" t="e">
        <f t="shared" si="1"/>
        <v>#DIV/0!</v>
      </c>
      <c r="K80" s="50"/>
      <c r="L80" s="50"/>
      <c r="M80" s="49"/>
      <c r="N80" s="49"/>
      <c r="O80" s="49"/>
    </row>
    <row r="81" spans="1:15">
      <c r="A81" s="32">
        <v>74</v>
      </c>
      <c r="B81" s="49"/>
      <c r="C81" s="49"/>
      <c r="D81" s="49"/>
      <c r="E81" s="78"/>
      <c r="F81" s="78"/>
      <c r="G81" s="51"/>
      <c r="H81" s="79"/>
      <c r="I81" s="80"/>
      <c r="J81" s="41" t="e">
        <f t="shared" si="1"/>
        <v>#DIV/0!</v>
      </c>
      <c r="K81" s="50"/>
      <c r="L81" s="50"/>
      <c r="M81" s="49"/>
      <c r="N81" s="49"/>
      <c r="O81" s="49"/>
    </row>
    <row r="82" spans="1:15">
      <c r="A82" s="32">
        <v>75</v>
      </c>
      <c r="B82" s="49"/>
      <c r="C82" s="49"/>
      <c r="D82" s="49"/>
      <c r="E82" s="78"/>
      <c r="F82" s="78"/>
      <c r="G82" s="51"/>
      <c r="H82" s="79"/>
      <c r="I82" s="80"/>
      <c r="J82" s="67" t="e">
        <f t="shared" si="1"/>
        <v>#DIV/0!</v>
      </c>
      <c r="K82" s="50"/>
      <c r="L82" s="50"/>
      <c r="M82" s="49"/>
      <c r="N82" s="49"/>
      <c r="O82" s="49"/>
    </row>
    <row r="83" spans="1:15">
      <c r="A83" s="73">
        <v>76</v>
      </c>
      <c r="B83" s="49"/>
      <c r="C83" s="49"/>
      <c r="D83" s="49"/>
      <c r="E83" s="78"/>
      <c r="F83" s="78"/>
      <c r="G83" s="51"/>
      <c r="H83" s="79"/>
      <c r="I83" s="80"/>
      <c r="J83" s="67" t="e">
        <f t="shared" si="1"/>
        <v>#DIV/0!</v>
      </c>
      <c r="K83" s="50"/>
      <c r="L83" s="50"/>
      <c r="M83" s="49"/>
      <c r="N83" s="49"/>
      <c r="O83" s="49"/>
    </row>
    <row r="84" spans="1:15">
      <c r="A84" s="73">
        <v>77</v>
      </c>
      <c r="B84" s="49"/>
      <c r="C84" s="49"/>
      <c r="D84" s="49"/>
      <c r="E84" s="78"/>
      <c r="F84" s="78"/>
      <c r="G84" s="51"/>
      <c r="H84" s="79"/>
      <c r="I84" s="80"/>
      <c r="J84" s="41" t="e">
        <f t="shared" si="1"/>
        <v>#DIV/0!</v>
      </c>
      <c r="K84" s="50"/>
      <c r="L84" s="50"/>
      <c r="M84" s="49"/>
      <c r="N84" s="49"/>
      <c r="O84" s="49"/>
    </row>
    <row r="85" spans="1:15">
      <c r="A85" s="32">
        <v>78</v>
      </c>
      <c r="B85" s="49"/>
      <c r="C85" s="49"/>
      <c r="D85" s="49"/>
      <c r="E85" s="78"/>
      <c r="F85" s="78"/>
      <c r="G85" s="51"/>
      <c r="H85" s="79"/>
      <c r="I85" s="80"/>
      <c r="J85" s="67" t="e">
        <f t="shared" si="1"/>
        <v>#DIV/0!</v>
      </c>
      <c r="K85" s="50"/>
      <c r="L85" s="50"/>
      <c r="M85" s="49"/>
      <c r="N85" s="49"/>
      <c r="O85" s="49"/>
    </row>
    <row r="86" spans="1:15">
      <c r="A86" s="32">
        <v>79</v>
      </c>
      <c r="B86" s="49"/>
      <c r="C86" s="49"/>
      <c r="D86" s="49"/>
      <c r="E86" s="78"/>
      <c r="F86" s="78"/>
      <c r="G86" s="51"/>
      <c r="H86" s="79"/>
      <c r="I86" s="80"/>
      <c r="J86" s="67" t="e">
        <f t="shared" si="1"/>
        <v>#DIV/0!</v>
      </c>
      <c r="K86" s="50"/>
      <c r="L86" s="50"/>
      <c r="M86" s="49"/>
      <c r="N86" s="49"/>
      <c r="O86" s="49"/>
    </row>
    <row r="87" spans="1:15">
      <c r="A87" s="32">
        <v>80</v>
      </c>
      <c r="B87" s="49"/>
      <c r="C87" s="49"/>
      <c r="D87" s="49"/>
      <c r="E87" s="78"/>
      <c r="F87" s="78"/>
      <c r="G87" s="51"/>
      <c r="H87" s="79"/>
      <c r="I87" s="80"/>
      <c r="J87" s="41" t="e">
        <f t="shared" si="1"/>
        <v>#DIV/0!</v>
      </c>
      <c r="K87" s="50"/>
      <c r="L87" s="50"/>
      <c r="M87" s="49"/>
      <c r="N87" s="49"/>
      <c r="O87" s="49"/>
    </row>
    <row r="88" spans="1:15">
      <c r="A88" s="73">
        <v>81</v>
      </c>
      <c r="B88" s="49"/>
      <c r="C88" s="49"/>
      <c r="D88" s="49"/>
      <c r="E88" s="78"/>
      <c r="F88" s="78"/>
      <c r="G88" s="51"/>
      <c r="H88" s="79"/>
      <c r="I88" s="80"/>
      <c r="J88" s="67" t="e">
        <f t="shared" si="1"/>
        <v>#DIV/0!</v>
      </c>
      <c r="K88" s="50"/>
      <c r="L88" s="50"/>
      <c r="M88" s="49"/>
      <c r="N88" s="49"/>
      <c r="O88" s="49"/>
    </row>
    <row r="89" spans="1:15">
      <c r="A89" s="73">
        <v>82</v>
      </c>
      <c r="B89" s="49"/>
      <c r="C89" s="49"/>
      <c r="D89" s="49"/>
      <c r="E89" s="78"/>
      <c r="F89" s="78"/>
      <c r="G89" s="51"/>
      <c r="H89" s="79"/>
      <c r="I89" s="80"/>
      <c r="J89" s="67" t="e">
        <f t="shared" si="1"/>
        <v>#DIV/0!</v>
      </c>
      <c r="K89" s="50"/>
      <c r="L89" s="50"/>
      <c r="M89" s="49"/>
      <c r="N89" s="49"/>
      <c r="O89" s="49"/>
    </row>
    <row r="90" spans="1:15">
      <c r="A90" s="32">
        <v>83</v>
      </c>
      <c r="B90" s="49"/>
      <c r="C90" s="49"/>
      <c r="D90" s="49"/>
      <c r="E90" s="78"/>
      <c r="F90" s="78"/>
      <c r="G90" s="51"/>
      <c r="H90" s="79"/>
      <c r="I90" s="80"/>
      <c r="J90" s="41" t="e">
        <f t="shared" si="1"/>
        <v>#DIV/0!</v>
      </c>
      <c r="K90" s="50"/>
      <c r="L90" s="50"/>
      <c r="M90" s="49"/>
      <c r="N90" s="49"/>
      <c r="O90" s="49"/>
    </row>
    <row r="91" spans="1:15">
      <c r="A91" s="32">
        <v>84</v>
      </c>
      <c r="B91" s="49"/>
      <c r="C91" s="49"/>
      <c r="D91" s="49"/>
      <c r="E91" s="78"/>
      <c r="F91" s="78"/>
      <c r="G91" s="51"/>
      <c r="H91" s="79"/>
      <c r="I91" s="80"/>
      <c r="J91" s="67" t="e">
        <f t="shared" si="1"/>
        <v>#DIV/0!</v>
      </c>
      <c r="K91" s="50"/>
      <c r="L91" s="50"/>
      <c r="M91" s="49"/>
      <c r="N91" s="49"/>
      <c r="O91" s="49"/>
    </row>
    <row r="92" spans="1:15">
      <c r="A92" s="32">
        <v>85</v>
      </c>
      <c r="B92" s="49"/>
      <c r="C92" s="49"/>
      <c r="D92" s="49"/>
      <c r="E92" s="78"/>
      <c r="F92" s="78"/>
      <c r="G92" s="51"/>
      <c r="H92" s="79"/>
      <c r="I92" s="80"/>
      <c r="J92" s="67" t="e">
        <f t="shared" si="1"/>
        <v>#DIV/0!</v>
      </c>
      <c r="K92" s="50"/>
      <c r="L92" s="50"/>
      <c r="M92" s="49"/>
      <c r="N92" s="49"/>
      <c r="O92" s="49"/>
    </row>
    <row r="93" spans="1:15">
      <c r="A93" s="73">
        <v>86</v>
      </c>
      <c r="B93" s="49"/>
      <c r="C93" s="49"/>
      <c r="D93" s="49"/>
      <c r="E93" s="78"/>
      <c r="F93" s="78"/>
      <c r="G93" s="51"/>
      <c r="H93" s="79"/>
      <c r="I93" s="80"/>
      <c r="J93" s="41" t="e">
        <f t="shared" si="1"/>
        <v>#DIV/0!</v>
      </c>
      <c r="K93" s="50"/>
      <c r="L93" s="50"/>
      <c r="M93" s="49"/>
      <c r="N93" s="49"/>
      <c r="O93" s="49"/>
    </row>
    <row r="94" spans="1:15">
      <c r="A94" s="73">
        <v>87</v>
      </c>
      <c r="B94" s="49"/>
      <c r="C94" s="49"/>
      <c r="D94" s="49"/>
      <c r="E94" s="78"/>
      <c r="F94" s="78"/>
      <c r="G94" s="51"/>
      <c r="H94" s="79"/>
      <c r="I94" s="80"/>
      <c r="J94" s="67" t="e">
        <f t="shared" si="1"/>
        <v>#DIV/0!</v>
      </c>
      <c r="K94" s="50"/>
      <c r="L94" s="50"/>
      <c r="M94" s="49"/>
      <c r="N94" s="49"/>
      <c r="O94" s="49"/>
    </row>
    <row r="95" spans="1:15">
      <c r="A95" s="32">
        <v>88</v>
      </c>
      <c r="B95" s="49"/>
      <c r="C95" s="49"/>
      <c r="D95" s="49"/>
      <c r="E95" s="78"/>
      <c r="F95" s="78"/>
      <c r="G95" s="51"/>
      <c r="H95" s="79"/>
      <c r="I95" s="80"/>
      <c r="J95" s="67" t="e">
        <f t="shared" si="1"/>
        <v>#DIV/0!</v>
      </c>
      <c r="K95" s="50"/>
      <c r="L95" s="50"/>
      <c r="M95" s="49"/>
      <c r="N95" s="49"/>
      <c r="O95" s="49"/>
    </row>
    <row r="96" spans="1:15">
      <c r="A96" s="32">
        <v>89</v>
      </c>
      <c r="B96" s="49"/>
      <c r="C96" s="49"/>
      <c r="D96" s="49"/>
      <c r="E96" s="78"/>
      <c r="F96" s="78"/>
      <c r="G96" s="51"/>
      <c r="H96" s="79"/>
      <c r="I96" s="80"/>
      <c r="J96" s="41" t="e">
        <f t="shared" si="1"/>
        <v>#DIV/0!</v>
      </c>
      <c r="K96" s="50"/>
      <c r="L96" s="50"/>
      <c r="M96" s="49"/>
      <c r="N96" s="49"/>
      <c r="O96" s="49"/>
    </row>
    <row r="97" spans="1:15">
      <c r="A97" s="32">
        <v>90</v>
      </c>
      <c r="B97" s="49"/>
      <c r="C97" s="49"/>
      <c r="D97" s="49"/>
      <c r="E97" s="78"/>
      <c r="F97" s="78"/>
      <c r="G97" s="51"/>
      <c r="H97" s="79"/>
      <c r="I97" s="80"/>
      <c r="J97" s="67" t="e">
        <f t="shared" si="1"/>
        <v>#DIV/0!</v>
      </c>
      <c r="K97" s="50"/>
      <c r="L97" s="50"/>
      <c r="M97" s="49"/>
      <c r="N97" s="49"/>
      <c r="O97" s="49"/>
    </row>
    <row r="98" spans="1:15">
      <c r="A98" s="73">
        <v>91</v>
      </c>
      <c r="B98" s="49"/>
      <c r="C98" s="49"/>
      <c r="D98" s="49"/>
      <c r="E98" s="78"/>
      <c r="F98" s="78"/>
      <c r="G98" s="51"/>
      <c r="H98" s="79"/>
      <c r="I98" s="80"/>
      <c r="J98" s="67" t="e">
        <f t="shared" si="1"/>
        <v>#DIV/0!</v>
      </c>
      <c r="K98" s="50"/>
      <c r="L98" s="50"/>
      <c r="M98" s="49"/>
      <c r="N98" s="49"/>
      <c r="O98" s="49"/>
    </row>
    <row r="99" spans="1:15">
      <c r="A99" s="73">
        <v>92</v>
      </c>
      <c r="B99" s="49"/>
      <c r="C99" s="49"/>
      <c r="D99" s="49"/>
      <c r="E99" s="78"/>
      <c r="F99" s="78"/>
      <c r="G99" s="51"/>
      <c r="H99" s="79"/>
      <c r="I99" s="80"/>
      <c r="J99" s="41" t="e">
        <f t="shared" si="1"/>
        <v>#DIV/0!</v>
      </c>
      <c r="K99" s="50"/>
      <c r="L99" s="50"/>
      <c r="M99" s="49"/>
      <c r="N99" s="49"/>
      <c r="O99" s="49"/>
    </row>
    <row r="100" spans="1:15">
      <c r="A100" s="32">
        <v>93</v>
      </c>
      <c r="B100" s="49"/>
      <c r="C100" s="49"/>
      <c r="D100" s="49"/>
      <c r="E100" s="78"/>
      <c r="F100" s="78"/>
      <c r="G100" s="51"/>
      <c r="H100" s="79"/>
      <c r="I100" s="80"/>
      <c r="J100" s="67" t="e">
        <f t="shared" si="1"/>
        <v>#DIV/0!</v>
      </c>
      <c r="K100" s="50"/>
      <c r="L100" s="50"/>
      <c r="M100" s="49"/>
      <c r="N100" s="49"/>
      <c r="O100" s="49"/>
    </row>
    <row r="101" spans="1:15">
      <c r="A101" s="32">
        <v>94</v>
      </c>
      <c r="B101" s="49"/>
      <c r="C101" s="49"/>
      <c r="D101" s="49"/>
      <c r="E101" s="78"/>
      <c r="F101" s="78"/>
      <c r="G101" s="51"/>
      <c r="H101" s="79"/>
      <c r="I101" s="80"/>
      <c r="J101" s="67" t="e">
        <f t="shared" si="1"/>
        <v>#DIV/0!</v>
      </c>
      <c r="K101" s="50"/>
      <c r="L101" s="50"/>
      <c r="M101" s="49"/>
      <c r="N101" s="49"/>
      <c r="O101" s="49"/>
    </row>
    <row r="102" spans="1:15">
      <c r="A102" s="32">
        <v>95</v>
      </c>
      <c r="B102" s="49"/>
      <c r="C102" s="49"/>
      <c r="D102" s="49"/>
      <c r="E102" s="78"/>
      <c r="F102" s="78"/>
      <c r="G102" s="51"/>
      <c r="H102" s="79"/>
      <c r="I102" s="80"/>
      <c r="J102" s="41" t="e">
        <f t="shared" si="1"/>
        <v>#DIV/0!</v>
      </c>
      <c r="K102" s="50"/>
      <c r="L102" s="50"/>
      <c r="M102" s="49"/>
      <c r="N102" s="49"/>
      <c r="O102" s="49"/>
    </row>
    <row r="103" spans="1:15">
      <c r="A103" s="73">
        <v>96</v>
      </c>
      <c r="B103" s="49"/>
      <c r="C103" s="49"/>
      <c r="D103" s="49"/>
      <c r="E103" s="78"/>
      <c r="F103" s="78"/>
      <c r="G103" s="51"/>
      <c r="H103" s="79"/>
      <c r="I103" s="80"/>
      <c r="J103" s="67" t="e">
        <f t="shared" si="1"/>
        <v>#DIV/0!</v>
      </c>
      <c r="K103" s="50"/>
      <c r="L103" s="50"/>
      <c r="M103" s="49"/>
      <c r="N103" s="49"/>
      <c r="O103" s="49"/>
    </row>
    <row r="104" spans="1:15">
      <c r="A104" s="73">
        <v>97</v>
      </c>
      <c r="B104" s="49"/>
      <c r="C104" s="49"/>
      <c r="D104" s="49"/>
      <c r="E104" s="78"/>
      <c r="F104" s="78"/>
      <c r="G104" s="51"/>
      <c r="H104" s="79"/>
      <c r="I104" s="80"/>
      <c r="J104" s="67" t="e">
        <f t="shared" si="1"/>
        <v>#DIV/0!</v>
      </c>
      <c r="K104" s="50"/>
      <c r="L104" s="50"/>
      <c r="M104" s="49"/>
      <c r="N104" s="49"/>
      <c r="O104" s="49"/>
    </row>
    <row r="105" spans="1:15">
      <c r="A105" s="32">
        <v>98</v>
      </c>
      <c r="B105" s="49"/>
      <c r="C105" s="49"/>
      <c r="D105" s="49"/>
      <c r="E105" s="78"/>
      <c r="F105" s="78"/>
      <c r="G105" s="51"/>
      <c r="H105" s="79"/>
      <c r="I105" s="80"/>
      <c r="J105" s="41" t="e">
        <f t="shared" si="1"/>
        <v>#DIV/0!</v>
      </c>
      <c r="K105" s="50"/>
      <c r="L105" s="50"/>
      <c r="M105" s="49"/>
      <c r="N105" s="49"/>
      <c r="O105" s="49"/>
    </row>
    <row r="106" spans="1:15">
      <c r="A106" s="32">
        <v>99</v>
      </c>
      <c r="B106" s="49"/>
      <c r="C106" s="49"/>
      <c r="D106" s="49"/>
      <c r="E106" s="78"/>
      <c r="F106" s="78"/>
      <c r="G106" s="51"/>
      <c r="H106" s="79"/>
      <c r="I106" s="80"/>
      <c r="J106" s="67" t="e">
        <f t="shared" si="1"/>
        <v>#DIV/0!</v>
      </c>
      <c r="K106" s="50"/>
      <c r="L106" s="50"/>
      <c r="M106" s="49"/>
      <c r="N106" s="49"/>
      <c r="O106" s="49"/>
    </row>
    <row r="107" spans="1:15">
      <c r="A107" s="32">
        <v>100</v>
      </c>
      <c r="B107" s="49"/>
      <c r="C107" s="49"/>
      <c r="D107" s="49"/>
      <c r="E107" s="78"/>
      <c r="F107" s="78"/>
      <c r="G107" s="51"/>
      <c r="H107" s="79"/>
      <c r="I107" s="80"/>
      <c r="J107" s="67" t="e">
        <f t="shared" si="1"/>
        <v>#DIV/0!</v>
      </c>
      <c r="K107" s="50"/>
      <c r="L107" s="50"/>
      <c r="M107" s="49"/>
      <c r="N107" s="49"/>
      <c r="O107" s="49"/>
    </row>
    <row r="108" spans="1:15">
      <c r="A108" s="73">
        <v>101</v>
      </c>
      <c r="B108" s="49"/>
      <c r="C108" s="49"/>
      <c r="D108" s="49"/>
      <c r="E108" s="78"/>
      <c r="F108" s="78"/>
      <c r="G108" s="51"/>
      <c r="H108" s="79"/>
      <c r="I108" s="80"/>
      <c r="J108" s="41" t="e">
        <f t="shared" si="1"/>
        <v>#DIV/0!</v>
      </c>
      <c r="K108" s="50"/>
      <c r="L108" s="50"/>
      <c r="M108" s="49"/>
      <c r="N108" s="49"/>
      <c r="O108" s="49"/>
    </row>
    <row r="109" spans="1:15">
      <c r="A109" s="73">
        <v>102</v>
      </c>
      <c r="B109" s="49"/>
      <c r="C109" s="49"/>
      <c r="D109" s="49"/>
      <c r="E109" s="78"/>
      <c r="F109" s="78"/>
      <c r="G109" s="51"/>
      <c r="H109" s="79"/>
      <c r="I109" s="80"/>
      <c r="J109" s="67" t="e">
        <f t="shared" si="1"/>
        <v>#DIV/0!</v>
      </c>
      <c r="K109" s="50"/>
      <c r="L109" s="50"/>
      <c r="M109" s="49"/>
      <c r="N109" s="49"/>
      <c r="O109" s="49"/>
    </row>
    <row r="110" spans="1:15">
      <c r="A110" s="32">
        <v>103</v>
      </c>
      <c r="B110" s="49"/>
      <c r="C110" s="49"/>
      <c r="D110" s="49"/>
      <c r="E110" s="78"/>
      <c r="F110" s="78"/>
      <c r="G110" s="51"/>
      <c r="H110" s="79"/>
      <c r="I110" s="80"/>
      <c r="J110" s="67" t="e">
        <f t="shared" si="1"/>
        <v>#DIV/0!</v>
      </c>
      <c r="K110" s="50"/>
      <c r="L110" s="50"/>
      <c r="M110" s="49"/>
      <c r="N110" s="49"/>
      <c r="O110" s="49"/>
    </row>
    <row r="111" spans="1:15">
      <c r="A111" s="32">
        <v>104</v>
      </c>
      <c r="B111" s="49"/>
      <c r="C111" s="49"/>
      <c r="D111" s="49"/>
      <c r="E111" s="78"/>
      <c r="F111" s="78"/>
      <c r="G111" s="51"/>
      <c r="H111" s="79"/>
      <c r="I111" s="80"/>
      <c r="J111" s="41" t="e">
        <f t="shared" si="1"/>
        <v>#DIV/0!</v>
      </c>
      <c r="K111" s="50"/>
      <c r="L111" s="50"/>
      <c r="M111" s="49"/>
      <c r="N111" s="49"/>
      <c r="O111" s="49"/>
    </row>
    <row r="112" spans="1:15">
      <c r="A112" s="32">
        <v>105</v>
      </c>
      <c r="B112" s="49"/>
      <c r="C112" s="49"/>
      <c r="D112" s="49"/>
      <c r="E112" s="78"/>
      <c r="F112" s="78"/>
      <c r="G112" s="51"/>
      <c r="H112" s="79"/>
      <c r="I112" s="80"/>
      <c r="J112" s="67" t="e">
        <f t="shared" si="1"/>
        <v>#DIV/0!</v>
      </c>
      <c r="K112" s="50"/>
      <c r="L112" s="50"/>
      <c r="M112" s="49"/>
      <c r="N112" s="49"/>
      <c r="O112" s="49"/>
    </row>
    <row r="113" spans="1:15">
      <c r="A113" s="73">
        <v>106</v>
      </c>
      <c r="B113" s="49"/>
      <c r="C113" s="49"/>
      <c r="D113" s="49"/>
      <c r="E113" s="78"/>
      <c r="F113" s="78"/>
      <c r="G113" s="51"/>
      <c r="H113" s="79"/>
      <c r="I113" s="80"/>
      <c r="J113" s="67" t="e">
        <f t="shared" si="1"/>
        <v>#DIV/0!</v>
      </c>
      <c r="K113" s="50"/>
      <c r="L113" s="50"/>
      <c r="M113" s="49"/>
      <c r="N113" s="49"/>
      <c r="O113" s="49"/>
    </row>
    <row r="114" spans="1:15">
      <c r="A114" s="73">
        <v>107</v>
      </c>
      <c r="B114" s="49"/>
      <c r="C114" s="49"/>
      <c r="D114" s="49"/>
      <c r="E114" s="78"/>
      <c r="F114" s="78"/>
      <c r="G114" s="51"/>
      <c r="H114" s="79"/>
      <c r="I114" s="80"/>
      <c r="J114" s="41" t="e">
        <f t="shared" si="1"/>
        <v>#DIV/0!</v>
      </c>
      <c r="K114" s="50"/>
      <c r="L114" s="50"/>
      <c r="M114" s="49"/>
      <c r="N114" s="49"/>
      <c r="O114" s="49"/>
    </row>
    <row r="115" spans="1:15">
      <c r="A115" s="32">
        <v>108</v>
      </c>
      <c r="B115" s="49"/>
      <c r="C115" s="49"/>
      <c r="D115" s="49"/>
      <c r="E115" s="78"/>
      <c r="F115" s="78"/>
      <c r="G115" s="51"/>
      <c r="H115" s="79"/>
      <c r="I115" s="80"/>
      <c r="J115" s="67" t="e">
        <f t="shared" si="1"/>
        <v>#DIV/0!</v>
      </c>
      <c r="K115" s="50"/>
      <c r="L115" s="50"/>
      <c r="M115" s="49"/>
      <c r="N115" s="49"/>
      <c r="O115" s="49"/>
    </row>
    <row r="116" spans="1:15">
      <c r="A116" s="32">
        <v>109</v>
      </c>
      <c r="B116" s="49"/>
      <c r="C116" s="49"/>
      <c r="D116" s="49"/>
      <c r="E116" s="78"/>
      <c r="F116" s="78"/>
      <c r="G116" s="51"/>
      <c r="H116" s="79"/>
      <c r="I116" s="80"/>
      <c r="J116" s="67" t="e">
        <f t="shared" si="1"/>
        <v>#DIV/0!</v>
      </c>
      <c r="K116" s="50"/>
      <c r="L116" s="50"/>
      <c r="M116" s="49"/>
      <c r="N116" s="49"/>
      <c r="O116" s="49"/>
    </row>
    <row r="117" spans="1:15">
      <c r="A117" s="32">
        <v>110</v>
      </c>
      <c r="B117" s="49"/>
      <c r="C117" s="49"/>
      <c r="D117" s="49"/>
      <c r="E117" s="78"/>
      <c r="F117" s="78"/>
      <c r="G117" s="51"/>
      <c r="H117" s="79"/>
      <c r="I117" s="80"/>
      <c r="J117" s="41" t="e">
        <f t="shared" si="1"/>
        <v>#DIV/0!</v>
      </c>
      <c r="K117" s="50"/>
      <c r="L117" s="50"/>
      <c r="M117" s="49"/>
      <c r="N117" s="49"/>
      <c r="O117" s="49"/>
    </row>
    <row r="118" spans="1:15">
      <c r="A118" s="73">
        <v>111</v>
      </c>
      <c r="B118" s="49"/>
      <c r="C118" s="49"/>
      <c r="D118" s="49"/>
      <c r="E118" s="78"/>
      <c r="F118" s="78"/>
      <c r="G118" s="51"/>
      <c r="H118" s="79"/>
      <c r="I118" s="80"/>
      <c r="J118" s="67" t="e">
        <f t="shared" si="1"/>
        <v>#DIV/0!</v>
      </c>
      <c r="K118" s="50"/>
      <c r="L118" s="50"/>
      <c r="M118" s="49"/>
      <c r="N118" s="49"/>
      <c r="O118" s="49"/>
    </row>
    <row r="119" spans="1:15">
      <c r="A119" s="73">
        <v>112</v>
      </c>
      <c r="B119" s="49"/>
      <c r="C119" s="49"/>
      <c r="D119" s="49"/>
      <c r="E119" s="78"/>
      <c r="F119" s="78"/>
      <c r="G119" s="51"/>
      <c r="H119" s="79"/>
      <c r="I119" s="80"/>
      <c r="J119" s="67" t="e">
        <f t="shared" si="1"/>
        <v>#DIV/0!</v>
      </c>
      <c r="K119" s="50"/>
      <c r="L119" s="50"/>
      <c r="M119" s="49"/>
      <c r="N119" s="49"/>
      <c r="O119" s="49"/>
    </row>
    <row r="120" spans="1:15">
      <c r="A120" s="32">
        <v>113</v>
      </c>
      <c r="B120" s="49"/>
      <c r="C120" s="49"/>
      <c r="D120" s="49"/>
      <c r="E120" s="78"/>
      <c r="F120" s="78"/>
      <c r="G120" s="51"/>
      <c r="H120" s="79"/>
      <c r="I120" s="80"/>
      <c r="J120" s="41" t="e">
        <f t="shared" si="1"/>
        <v>#DIV/0!</v>
      </c>
      <c r="K120" s="50"/>
      <c r="L120" s="50"/>
      <c r="M120" s="49"/>
      <c r="N120" s="49"/>
      <c r="O120" s="49"/>
    </row>
    <row r="121" spans="1:15">
      <c r="A121" s="32">
        <v>114</v>
      </c>
      <c r="B121" s="49"/>
      <c r="C121" s="49"/>
      <c r="D121" s="49"/>
      <c r="E121" s="78"/>
      <c r="F121" s="78"/>
      <c r="G121" s="51"/>
      <c r="H121" s="79"/>
      <c r="I121" s="80"/>
      <c r="J121" s="67" t="e">
        <f t="shared" si="1"/>
        <v>#DIV/0!</v>
      </c>
      <c r="K121" s="50"/>
      <c r="L121" s="50"/>
      <c r="M121" s="49"/>
      <c r="N121" s="49"/>
      <c r="O121" s="49"/>
    </row>
    <row r="122" spans="1:15">
      <c r="A122" s="32">
        <v>115</v>
      </c>
      <c r="B122" s="49"/>
      <c r="C122" s="49"/>
      <c r="D122" s="49"/>
      <c r="E122" s="78"/>
      <c r="F122" s="78"/>
      <c r="G122" s="51"/>
      <c r="H122" s="79"/>
      <c r="I122" s="80"/>
      <c r="J122" s="67" t="e">
        <f t="shared" si="1"/>
        <v>#DIV/0!</v>
      </c>
      <c r="K122" s="50"/>
      <c r="L122" s="50"/>
      <c r="M122" s="49"/>
      <c r="N122" s="49"/>
      <c r="O122" s="49"/>
    </row>
    <row r="123" spans="1:15">
      <c r="A123" s="73">
        <v>116</v>
      </c>
      <c r="B123" s="49"/>
      <c r="C123" s="49"/>
      <c r="D123" s="49"/>
      <c r="E123" s="78"/>
      <c r="F123" s="78"/>
      <c r="G123" s="51"/>
      <c r="H123" s="79"/>
      <c r="I123" s="80"/>
      <c r="J123" s="41" t="e">
        <f t="shared" si="1"/>
        <v>#DIV/0!</v>
      </c>
      <c r="K123" s="50"/>
      <c r="L123" s="50"/>
      <c r="M123" s="49"/>
      <c r="N123" s="49"/>
      <c r="O123" s="49"/>
    </row>
    <row r="124" spans="1:15">
      <c r="A124" s="73">
        <v>117</v>
      </c>
      <c r="B124" s="49"/>
      <c r="C124" s="49"/>
      <c r="D124" s="49"/>
      <c r="E124" s="78"/>
      <c r="F124" s="78"/>
      <c r="G124" s="51"/>
      <c r="H124" s="79"/>
      <c r="I124" s="80"/>
      <c r="J124" s="67" t="e">
        <f t="shared" si="1"/>
        <v>#DIV/0!</v>
      </c>
      <c r="K124" s="50"/>
      <c r="L124" s="50"/>
      <c r="M124" s="49"/>
      <c r="N124" s="49"/>
      <c r="O124" s="49"/>
    </row>
    <row r="125" spans="1:15">
      <c r="A125" s="32">
        <v>118</v>
      </c>
      <c r="B125" s="49"/>
      <c r="C125" s="49"/>
      <c r="D125" s="49"/>
      <c r="E125" s="78"/>
      <c r="F125" s="78"/>
      <c r="G125" s="51"/>
      <c r="H125" s="79"/>
      <c r="I125" s="80"/>
      <c r="J125" s="67" t="e">
        <f t="shared" si="1"/>
        <v>#DIV/0!</v>
      </c>
      <c r="K125" s="50"/>
      <c r="L125" s="50"/>
      <c r="M125" s="49"/>
      <c r="N125" s="49"/>
      <c r="O125" s="49"/>
    </row>
    <row r="126" spans="1:15">
      <c r="A126" s="32">
        <v>119</v>
      </c>
      <c r="B126" s="49"/>
      <c r="C126" s="49"/>
      <c r="D126" s="49"/>
      <c r="E126" s="78"/>
      <c r="F126" s="78"/>
      <c r="G126" s="51"/>
      <c r="H126" s="79"/>
      <c r="I126" s="80"/>
      <c r="J126" s="41" t="e">
        <f t="shared" si="1"/>
        <v>#DIV/0!</v>
      </c>
      <c r="K126" s="50"/>
      <c r="L126" s="50"/>
      <c r="M126" s="49"/>
      <c r="N126" s="49"/>
      <c r="O126" s="49"/>
    </row>
    <row r="127" spans="1:15">
      <c r="A127" s="32">
        <v>120</v>
      </c>
      <c r="B127" s="49"/>
      <c r="C127" s="49"/>
      <c r="D127" s="49"/>
      <c r="E127" s="78"/>
      <c r="F127" s="78"/>
      <c r="G127" s="51"/>
      <c r="H127" s="79"/>
      <c r="I127" s="80"/>
      <c r="J127" s="67" t="e">
        <f t="shared" si="1"/>
        <v>#DIV/0!</v>
      </c>
      <c r="K127" s="50"/>
      <c r="L127" s="50"/>
      <c r="M127" s="49"/>
      <c r="N127" s="49"/>
      <c r="O127" s="49"/>
    </row>
    <row r="128" spans="1:15">
      <c r="A128" s="73">
        <v>121</v>
      </c>
      <c r="B128" s="49"/>
      <c r="C128" s="49"/>
      <c r="D128" s="49"/>
      <c r="E128" s="78"/>
      <c r="F128" s="78"/>
      <c r="G128" s="51"/>
      <c r="H128" s="79"/>
      <c r="I128" s="80"/>
      <c r="J128" s="67" t="e">
        <f t="shared" si="1"/>
        <v>#DIV/0!</v>
      </c>
      <c r="K128" s="50"/>
      <c r="L128" s="50"/>
      <c r="M128" s="49"/>
      <c r="N128" s="49"/>
      <c r="O128" s="49"/>
    </row>
    <row r="129" spans="1:15">
      <c r="A129" s="73">
        <v>122</v>
      </c>
      <c r="B129" s="49"/>
      <c r="C129" s="49"/>
      <c r="D129" s="49"/>
      <c r="E129" s="78"/>
      <c r="F129" s="78"/>
      <c r="G129" s="51"/>
      <c r="H129" s="79"/>
      <c r="I129" s="80"/>
      <c r="J129" s="41" t="e">
        <f t="shared" si="1"/>
        <v>#DIV/0!</v>
      </c>
      <c r="K129" s="50"/>
      <c r="L129" s="50"/>
      <c r="M129" s="49"/>
      <c r="N129" s="49"/>
      <c r="O129" s="49"/>
    </row>
    <row r="130" spans="1:15">
      <c r="A130" s="32">
        <v>123</v>
      </c>
      <c r="B130" s="49"/>
      <c r="C130" s="49"/>
      <c r="D130" s="49"/>
      <c r="E130" s="78"/>
      <c r="F130" s="78"/>
      <c r="G130" s="51"/>
      <c r="H130" s="79"/>
      <c r="I130" s="80"/>
      <c r="J130" s="67" t="e">
        <f t="shared" si="1"/>
        <v>#DIV/0!</v>
      </c>
      <c r="K130" s="50"/>
      <c r="L130" s="50"/>
      <c r="M130" s="49"/>
      <c r="N130" s="49"/>
      <c r="O130" s="49"/>
    </row>
    <row r="131" spans="1:15">
      <c r="A131" s="32">
        <v>124</v>
      </c>
      <c r="B131" s="49"/>
      <c r="C131" s="49"/>
      <c r="D131" s="49"/>
      <c r="E131" s="78"/>
      <c r="F131" s="78"/>
      <c r="G131" s="51"/>
      <c r="H131" s="79"/>
      <c r="I131" s="80"/>
      <c r="J131" s="67" t="e">
        <f t="shared" si="1"/>
        <v>#DIV/0!</v>
      </c>
      <c r="K131" s="50"/>
      <c r="L131" s="50"/>
      <c r="M131" s="49"/>
      <c r="N131" s="49"/>
      <c r="O131" s="49"/>
    </row>
    <row r="132" spans="1:15">
      <c r="A132" s="32">
        <v>125</v>
      </c>
      <c r="B132" s="49"/>
      <c r="C132" s="49"/>
      <c r="D132" s="49"/>
      <c r="E132" s="78"/>
      <c r="F132" s="78"/>
      <c r="G132" s="51"/>
      <c r="H132" s="79"/>
      <c r="I132" s="80"/>
      <c r="J132" s="41" t="e">
        <f t="shared" si="1"/>
        <v>#DIV/0!</v>
      </c>
      <c r="K132" s="50"/>
      <c r="L132" s="50"/>
      <c r="M132" s="49"/>
      <c r="N132" s="49"/>
      <c r="O132" s="49"/>
    </row>
    <row r="133" spans="1:15">
      <c r="A133" s="73">
        <v>126</v>
      </c>
      <c r="B133" s="49"/>
      <c r="C133" s="49"/>
      <c r="D133" s="49"/>
      <c r="E133" s="78"/>
      <c r="F133" s="78"/>
      <c r="G133" s="51"/>
      <c r="H133" s="79"/>
      <c r="I133" s="80"/>
      <c r="J133" s="67" t="e">
        <f t="shared" si="1"/>
        <v>#DIV/0!</v>
      </c>
      <c r="K133" s="50"/>
      <c r="L133" s="50"/>
      <c r="M133" s="49"/>
      <c r="N133" s="49"/>
      <c r="O133" s="49"/>
    </row>
    <row r="134" spans="1:15">
      <c r="A134" s="73">
        <v>127</v>
      </c>
      <c r="B134" s="49"/>
      <c r="C134" s="49"/>
      <c r="D134" s="49"/>
      <c r="E134" s="78"/>
      <c r="F134" s="78"/>
      <c r="G134" s="51"/>
      <c r="H134" s="79"/>
      <c r="I134" s="80"/>
      <c r="J134" s="67" t="e">
        <f t="shared" si="1"/>
        <v>#DIV/0!</v>
      </c>
      <c r="K134" s="50"/>
      <c r="L134" s="50"/>
      <c r="M134" s="49"/>
      <c r="N134" s="49"/>
      <c r="O134" s="49"/>
    </row>
    <row r="135" spans="1:15">
      <c r="A135" s="32">
        <v>128</v>
      </c>
      <c r="B135" s="49"/>
      <c r="C135" s="49"/>
      <c r="D135" s="49"/>
      <c r="E135" s="78"/>
      <c r="F135" s="78"/>
      <c r="G135" s="51"/>
      <c r="H135" s="79"/>
      <c r="I135" s="80"/>
      <c r="J135" s="41" t="e">
        <f t="shared" si="1"/>
        <v>#DIV/0!</v>
      </c>
      <c r="K135" s="50"/>
      <c r="L135" s="50"/>
      <c r="M135" s="49"/>
      <c r="N135" s="49"/>
      <c r="O135" s="49"/>
    </row>
    <row r="136" spans="1:15">
      <c r="A136" s="32">
        <v>129</v>
      </c>
      <c r="B136" s="49"/>
      <c r="C136" s="49"/>
      <c r="D136" s="49"/>
      <c r="E136" s="78"/>
      <c r="F136" s="78"/>
      <c r="G136" s="51"/>
      <c r="H136" s="79"/>
      <c r="I136" s="80"/>
      <c r="J136" s="67" t="e">
        <f t="shared" si="1"/>
        <v>#DIV/0!</v>
      </c>
      <c r="K136" s="50"/>
      <c r="L136" s="50"/>
      <c r="M136" s="49"/>
      <c r="N136" s="49"/>
      <c r="O136" s="49"/>
    </row>
    <row r="137" spans="1:15">
      <c r="A137" s="32">
        <v>130</v>
      </c>
      <c r="B137" s="49"/>
      <c r="C137" s="49"/>
      <c r="D137" s="49"/>
      <c r="E137" s="78"/>
      <c r="F137" s="78"/>
      <c r="G137" s="51"/>
      <c r="H137" s="79"/>
      <c r="I137" s="80"/>
      <c r="J137" s="67" t="e">
        <f t="shared" si="1"/>
        <v>#DIV/0!</v>
      </c>
      <c r="K137" s="50"/>
      <c r="L137" s="50"/>
      <c r="M137" s="49"/>
      <c r="N137" s="49"/>
      <c r="O137" s="49"/>
    </row>
    <row r="138" spans="1:15">
      <c r="A138" s="73">
        <v>131</v>
      </c>
      <c r="B138" s="49"/>
      <c r="C138" s="49"/>
      <c r="D138" s="49"/>
      <c r="E138" s="78"/>
      <c r="F138" s="78"/>
      <c r="G138" s="51"/>
      <c r="H138" s="79"/>
      <c r="I138" s="80"/>
      <c r="J138" s="41" t="e">
        <f t="shared" si="1"/>
        <v>#DIV/0!</v>
      </c>
      <c r="K138" s="50"/>
      <c r="L138" s="50"/>
      <c r="M138" s="49"/>
      <c r="N138" s="49"/>
      <c r="O138" s="49"/>
    </row>
    <row r="139" spans="1:15">
      <c r="A139" s="73">
        <v>132</v>
      </c>
      <c r="B139" s="49"/>
      <c r="C139" s="49"/>
      <c r="D139" s="49"/>
      <c r="E139" s="78"/>
      <c r="F139" s="78"/>
      <c r="G139" s="51"/>
      <c r="H139" s="79"/>
      <c r="I139" s="80"/>
      <c r="J139" s="67" t="e">
        <f t="shared" si="1"/>
        <v>#DIV/0!</v>
      </c>
      <c r="K139" s="50"/>
      <c r="L139" s="50"/>
      <c r="M139" s="49"/>
      <c r="N139" s="49"/>
      <c r="O139" s="49"/>
    </row>
    <row r="140" spans="1:15">
      <c r="A140" s="32">
        <v>133</v>
      </c>
      <c r="B140" s="49"/>
      <c r="C140" s="49"/>
      <c r="D140" s="49"/>
      <c r="E140" s="78"/>
      <c r="F140" s="78"/>
      <c r="G140" s="51"/>
      <c r="H140" s="79"/>
      <c r="I140" s="80"/>
      <c r="J140" s="67" t="e">
        <f t="shared" si="1"/>
        <v>#DIV/0!</v>
      </c>
      <c r="K140" s="50"/>
      <c r="L140" s="50"/>
      <c r="M140" s="49"/>
      <c r="N140" s="49"/>
      <c r="O140" s="49"/>
    </row>
    <row r="141" spans="1:15">
      <c r="A141" s="32">
        <v>134</v>
      </c>
      <c r="B141" s="49"/>
      <c r="C141" s="49"/>
      <c r="D141" s="49"/>
      <c r="E141" s="78"/>
      <c r="F141" s="78"/>
      <c r="G141" s="51"/>
      <c r="H141" s="79"/>
      <c r="I141" s="80"/>
      <c r="J141" s="41" t="e">
        <f t="shared" si="1"/>
        <v>#DIV/0!</v>
      </c>
      <c r="K141" s="50"/>
      <c r="L141" s="50"/>
      <c r="M141" s="49"/>
      <c r="N141" s="49"/>
      <c r="O141" s="49"/>
    </row>
    <row r="142" spans="1:15">
      <c r="A142" s="32">
        <v>135</v>
      </c>
      <c r="B142" s="49"/>
      <c r="C142" s="49"/>
      <c r="D142" s="49"/>
      <c r="E142" s="78"/>
      <c r="F142" s="78"/>
      <c r="G142" s="51"/>
      <c r="H142" s="79"/>
      <c r="I142" s="80"/>
      <c r="J142" s="67" t="e">
        <f t="shared" si="1"/>
        <v>#DIV/0!</v>
      </c>
      <c r="K142" s="50"/>
      <c r="L142" s="50"/>
      <c r="M142" s="49"/>
      <c r="N142" s="49"/>
      <c r="O142" s="49"/>
    </row>
    <row r="143" spans="1:15">
      <c r="A143" s="73">
        <v>136</v>
      </c>
      <c r="B143" s="49"/>
      <c r="C143" s="49"/>
      <c r="D143" s="49"/>
      <c r="E143" s="78"/>
      <c r="F143" s="78"/>
      <c r="G143" s="51"/>
      <c r="H143" s="79"/>
      <c r="I143" s="80"/>
      <c r="J143" s="67" t="e">
        <f t="shared" si="1"/>
        <v>#DIV/0!</v>
      </c>
      <c r="K143" s="50"/>
      <c r="L143" s="50"/>
      <c r="M143" s="49"/>
      <c r="N143" s="49"/>
      <c r="O143" s="49"/>
    </row>
    <row r="144" spans="1:15">
      <c r="A144" s="73">
        <v>137</v>
      </c>
      <c r="B144" s="49"/>
      <c r="C144" s="49"/>
      <c r="D144" s="49"/>
      <c r="E144" s="78"/>
      <c r="F144" s="78"/>
      <c r="G144" s="51"/>
      <c r="H144" s="79"/>
      <c r="I144" s="80"/>
      <c r="J144" s="41" t="e">
        <f t="shared" si="1"/>
        <v>#DIV/0!</v>
      </c>
      <c r="K144" s="50"/>
      <c r="L144" s="50"/>
      <c r="M144" s="49"/>
      <c r="N144" s="49"/>
      <c r="O144" s="49"/>
    </row>
    <row r="145" spans="1:15">
      <c r="A145" s="32">
        <v>138</v>
      </c>
      <c r="B145" s="49"/>
      <c r="C145" s="49"/>
      <c r="D145" s="49"/>
      <c r="E145" s="78"/>
      <c r="F145" s="78"/>
      <c r="G145" s="51"/>
      <c r="H145" s="79"/>
      <c r="I145" s="80"/>
      <c r="J145" s="67" t="e">
        <f t="shared" si="1"/>
        <v>#DIV/0!</v>
      </c>
      <c r="K145" s="50"/>
      <c r="L145" s="50"/>
      <c r="M145" s="49"/>
      <c r="N145" s="49"/>
      <c r="O145" s="49"/>
    </row>
    <row r="146" spans="1:15">
      <c r="A146" s="32">
        <v>139</v>
      </c>
      <c r="B146" s="49"/>
      <c r="C146" s="49"/>
      <c r="D146" s="49"/>
      <c r="E146" s="78"/>
      <c r="F146" s="78"/>
      <c r="G146" s="51"/>
      <c r="H146" s="79"/>
      <c r="I146" s="80"/>
      <c r="J146" s="67" t="e">
        <f t="shared" si="1"/>
        <v>#DIV/0!</v>
      </c>
      <c r="K146" s="50"/>
      <c r="L146" s="50"/>
      <c r="M146" s="49"/>
      <c r="N146" s="49"/>
      <c r="O146" s="49"/>
    </row>
    <row r="147" spans="1:15">
      <c r="A147" s="32">
        <v>140</v>
      </c>
      <c r="B147" s="49"/>
      <c r="C147" s="49"/>
      <c r="D147" s="49"/>
      <c r="E147" s="78"/>
      <c r="F147" s="78"/>
      <c r="G147" s="51"/>
      <c r="H147" s="79"/>
      <c r="I147" s="80"/>
      <c r="J147" s="41" t="e">
        <f t="shared" si="1"/>
        <v>#DIV/0!</v>
      </c>
      <c r="K147" s="50"/>
      <c r="L147" s="50"/>
      <c r="M147" s="49"/>
      <c r="N147" s="49"/>
      <c r="O147" s="49"/>
    </row>
    <row r="148" spans="1:15">
      <c r="A148" s="73">
        <v>141</v>
      </c>
      <c r="B148" s="49"/>
      <c r="C148" s="49"/>
      <c r="D148" s="49"/>
      <c r="E148" s="78"/>
      <c r="F148" s="78"/>
      <c r="G148" s="51"/>
      <c r="H148" s="79"/>
      <c r="I148" s="80"/>
      <c r="J148" s="67" t="e">
        <f t="shared" si="1"/>
        <v>#DIV/0!</v>
      </c>
      <c r="K148" s="50"/>
      <c r="L148" s="50"/>
      <c r="M148" s="49"/>
      <c r="N148" s="49"/>
      <c r="O148" s="49"/>
    </row>
    <row r="149" spans="1:15">
      <c r="A149" s="73">
        <v>142</v>
      </c>
      <c r="B149" s="49"/>
      <c r="C149" s="49"/>
      <c r="D149" s="49"/>
      <c r="E149" s="78"/>
      <c r="F149" s="78"/>
      <c r="G149" s="51"/>
      <c r="H149" s="79"/>
      <c r="I149" s="80"/>
      <c r="J149" s="67" t="e">
        <f t="shared" si="1"/>
        <v>#DIV/0!</v>
      </c>
      <c r="K149" s="50"/>
      <c r="L149" s="50"/>
      <c r="M149" s="49"/>
      <c r="N149" s="49"/>
      <c r="O149" s="49"/>
    </row>
    <row r="150" spans="1:15">
      <c r="A150" s="32">
        <v>143</v>
      </c>
      <c r="B150" s="49"/>
      <c r="C150" s="49"/>
      <c r="D150" s="49"/>
      <c r="E150" s="78"/>
      <c r="F150" s="78"/>
      <c r="G150" s="51"/>
      <c r="H150" s="79"/>
      <c r="I150" s="80"/>
      <c r="J150" s="41" t="e">
        <f t="shared" si="1"/>
        <v>#DIV/0!</v>
      </c>
      <c r="K150" s="50"/>
      <c r="L150" s="50"/>
      <c r="M150" s="49"/>
      <c r="N150" s="49"/>
      <c r="O150" s="49"/>
    </row>
    <row r="151" spans="1:15">
      <c r="A151" s="32">
        <v>144</v>
      </c>
      <c r="B151" s="49"/>
      <c r="C151" s="49"/>
      <c r="D151" s="49"/>
      <c r="E151" s="78"/>
      <c r="F151" s="78"/>
      <c r="G151" s="51"/>
      <c r="H151" s="79"/>
      <c r="I151" s="80"/>
      <c r="J151" s="67" t="e">
        <f t="shared" si="1"/>
        <v>#DIV/0!</v>
      </c>
      <c r="K151" s="50"/>
      <c r="L151" s="50"/>
      <c r="M151" s="49"/>
      <c r="N151" s="49"/>
      <c r="O151" s="49"/>
    </row>
    <row r="152" spans="1:15">
      <c r="A152" s="32">
        <v>145</v>
      </c>
      <c r="B152" s="49"/>
      <c r="C152" s="49"/>
      <c r="D152" s="49"/>
      <c r="E152" s="78"/>
      <c r="F152" s="78"/>
      <c r="G152" s="51"/>
      <c r="H152" s="79"/>
      <c r="I152" s="80"/>
      <c r="J152" s="67" t="e">
        <f t="shared" si="1"/>
        <v>#DIV/0!</v>
      </c>
      <c r="K152" s="50"/>
      <c r="L152" s="50"/>
      <c r="M152" s="49"/>
      <c r="N152" s="49"/>
      <c r="O152" s="49"/>
    </row>
    <row r="153" spans="1:15">
      <c r="A153" s="73">
        <v>146</v>
      </c>
      <c r="B153" s="49"/>
      <c r="C153" s="49"/>
      <c r="D153" s="49"/>
      <c r="E153" s="78"/>
      <c r="F153" s="78"/>
      <c r="G153" s="51"/>
      <c r="H153" s="79"/>
      <c r="I153" s="80"/>
      <c r="J153" s="41" t="e">
        <f t="shared" si="1"/>
        <v>#DIV/0!</v>
      </c>
      <c r="K153" s="50"/>
      <c r="L153" s="50"/>
      <c r="M153" s="49"/>
      <c r="N153" s="49"/>
      <c r="O153" s="49"/>
    </row>
    <row r="154" spans="1:15">
      <c r="A154" s="73">
        <v>147</v>
      </c>
      <c r="B154" s="49"/>
      <c r="C154" s="49"/>
      <c r="D154" s="49"/>
      <c r="E154" s="78"/>
      <c r="F154" s="78"/>
      <c r="G154" s="51"/>
      <c r="H154" s="79"/>
      <c r="I154" s="80"/>
      <c r="J154" s="67" t="e">
        <f t="shared" si="1"/>
        <v>#DIV/0!</v>
      </c>
      <c r="K154" s="50"/>
      <c r="L154" s="50"/>
      <c r="M154" s="49"/>
      <c r="N154" s="49"/>
      <c r="O154" s="49"/>
    </row>
    <row r="155" spans="1:15">
      <c r="A155" s="32">
        <v>148</v>
      </c>
      <c r="B155" s="49"/>
      <c r="C155" s="49"/>
      <c r="D155" s="49"/>
      <c r="E155" s="78"/>
      <c r="F155" s="78"/>
      <c r="G155" s="51"/>
      <c r="H155" s="79"/>
      <c r="I155" s="80"/>
      <c r="J155" s="67" t="e">
        <f t="shared" si="1"/>
        <v>#DIV/0!</v>
      </c>
      <c r="K155" s="50"/>
      <c r="L155" s="50"/>
      <c r="M155" s="49"/>
      <c r="N155" s="49"/>
      <c r="O155" s="49"/>
    </row>
    <row r="156" spans="1:15">
      <c r="A156" s="32">
        <v>149</v>
      </c>
      <c r="B156" s="49"/>
      <c r="C156" s="49"/>
      <c r="D156" s="49"/>
      <c r="E156" s="78"/>
      <c r="F156" s="78"/>
      <c r="G156" s="51"/>
      <c r="H156" s="79"/>
      <c r="I156" s="80"/>
      <c r="J156" s="41" t="e">
        <f t="shared" si="1"/>
        <v>#DIV/0!</v>
      </c>
      <c r="K156" s="50"/>
      <c r="L156" s="50"/>
      <c r="M156" s="49"/>
      <c r="N156" s="49"/>
      <c r="O156" s="49"/>
    </row>
    <row r="157" spans="1:15">
      <c r="A157" s="32">
        <v>150</v>
      </c>
      <c r="B157" s="49"/>
      <c r="C157" s="49"/>
      <c r="D157" s="49"/>
      <c r="E157" s="78"/>
      <c r="F157" s="78"/>
      <c r="G157" s="51"/>
      <c r="H157" s="79"/>
      <c r="I157" s="80"/>
      <c r="J157" s="67" t="e">
        <f t="shared" si="1"/>
        <v>#DIV/0!</v>
      </c>
      <c r="K157" s="50"/>
      <c r="L157" s="50"/>
      <c r="M157" s="49"/>
      <c r="N157" s="49"/>
      <c r="O157" s="49"/>
    </row>
    <row r="158" spans="1:15">
      <c r="A158" s="73">
        <v>151</v>
      </c>
      <c r="B158" s="49"/>
      <c r="C158" s="49"/>
      <c r="D158" s="49"/>
      <c r="E158" s="78"/>
      <c r="F158" s="78"/>
      <c r="G158" s="51"/>
      <c r="H158" s="79"/>
      <c r="I158" s="80"/>
      <c r="J158" s="67" t="e">
        <f t="shared" si="1"/>
        <v>#DIV/0!</v>
      </c>
      <c r="K158" s="50"/>
      <c r="L158" s="50"/>
      <c r="M158" s="49"/>
      <c r="N158" s="49"/>
      <c r="O158" s="49"/>
    </row>
    <row r="159" spans="1:15">
      <c r="A159" s="73">
        <v>152</v>
      </c>
      <c r="B159" s="49"/>
      <c r="C159" s="49"/>
      <c r="D159" s="49"/>
      <c r="E159" s="78"/>
      <c r="F159" s="78"/>
      <c r="G159" s="51"/>
      <c r="H159" s="79"/>
      <c r="I159" s="80"/>
      <c r="J159" s="41" t="e">
        <f t="shared" si="1"/>
        <v>#DIV/0!</v>
      </c>
      <c r="K159" s="50"/>
      <c r="L159" s="50"/>
      <c r="M159" s="49"/>
      <c r="N159" s="49"/>
      <c r="O159" s="49"/>
    </row>
    <row r="160" spans="1:15">
      <c r="A160" s="32">
        <v>153</v>
      </c>
      <c r="B160" s="49"/>
      <c r="C160" s="49"/>
      <c r="D160" s="49"/>
      <c r="E160" s="78"/>
      <c r="F160" s="78"/>
      <c r="G160" s="51"/>
      <c r="H160" s="79"/>
      <c r="I160" s="80"/>
      <c r="J160" s="67" t="e">
        <f t="shared" si="1"/>
        <v>#DIV/0!</v>
      </c>
      <c r="K160" s="50"/>
      <c r="L160" s="50"/>
      <c r="M160" s="49"/>
      <c r="N160" s="49"/>
      <c r="O160" s="49"/>
    </row>
    <row r="161" spans="1:15">
      <c r="A161" s="32">
        <v>154</v>
      </c>
      <c r="B161" s="49"/>
      <c r="C161" s="49"/>
      <c r="D161" s="49"/>
      <c r="E161" s="78"/>
      <c r="F161" s="78"/>
      <c r="G161" s="51"/>
      <c r="H161" s="79"/>
      <c r="I161" s="80"/>
      <c r="J161" s="67" t="e">
        <f t="shared" si="1"/>
        <v>#DIV/0!</v>
      </c>
      <c r="K161" s="50"/>
      <c r="L161" s="50"/>
      <c r="M161" s="49"/>
      <c r="N161" s="49"/>
      <c r="O161" s="49"/>
    </row>
    <row r="162" spans="1:15">
      <c r="A162" s="32">
        <v>155</v>
      </c>
      <c r="B162" s="49"/>
      <c r="C162" s="49"/>
      <c r="D162" s="49"/>
      <c r="E162" s="78"/>
      <c r="F162" s="78"/>
      <c r="G162" s="51"/>
      <c r="H162" s="79"/>
      <c r="I162" s="80"/>
      <c r="J162" s="41" t="e">
        <f t="shared" si="1"/>
        <v>#DIV/0!</v>
      </c>
      <c r="K162" s="50"/>
      <c r="L162" s="50"/>
      <c r="M162" s="49"/>
      <c r="N162" s="49"/>
      <c r="O162" s="49"/>
    </row>
    <row r="163" spans="1:15">
      <c r="A163" s="73">
        <v>156</v>
      </c>
      <c r="B163" s="49"/>
      <c r="C163" s="49"/>
      <c r="D163" s="49"/>
      <c r="E163" s="78"/>
      <c r="F163" s="78"/>
      <c r="G163" s="51"/>
      <c r="H163" s="79"/>
      <c r="I163" s="80"/>
      <c r="J163" s="67" t="e">
        <f t="shared" si="1"/>
        <v>#DIV/0!</v>
      </c>
      <c r="K163" s="50"/>
      <c r="L163" s="50"/>
      <c r="M163" s="49"/>
      <c r="N163" s="49"/>
      <c r="O163" s="49"/>
    </row>
    <row r="164" spans="1:15">
      <c r="A164" s="73">
        <v>157</v>
      </c>
      <c r="B164" s="49"/>
      <c r="C164" s="49"/>
      <c r="D164" s="49"/>
      <c r="E164" s="78"/>
      <c r="F164" s="78"/>
      <c r="G164" s="51"/>
      <c r="H164" s="79"/>
      <c r="I164" s="80"/>
      <c r="J164" s="67" t="e">
        <f t="shared" si="1"/>
        <v>#DIV/0!</v>
      </c>
      <c r="K164" s="50"/>
      <c r="L164" s="50"/>
      <c r="M164" s="49"/>
      <c r="N164" s="49"/>
      <c r="O164" s="49"/>
    </row>
    <row r="165" spans="1:15">
      <c r="A165" s="32">
        <v>158</v>
      </c>
      <c r="B165" s="49"/>
      <c r="C165" s="49"/>
      <c r="D165" s="49"/>
      <c r="E165" s="78"/>
      <c r="F165" s="78"/>
      <c r="G165" s="51"/>
      <c r="H165" s="79"/>
      <c r="I165" s="80"/>
      <c r="J165" s="41" t="e">
        <f t="shared" si="1"/>
        <v>#DIV/0!</v>
      </c>
      <c r="K165" s="50"/>
      <c r="L165" s="50"/>
      <c r="M165" s="49"/>
      <c r="N165" s="49"/>
      <c r="O165" s="49"/>
    </row>
    <row r="166" spans="1:15">
      <c r="A166" s="32">
        <v>159</v>
      </c>
      <c r="B166" s="49"/>
      <c r="C166" s="49"/>
      <c r="D166" s="49"/>
      <c r="E166" s="78"/>
      <c r="F166" s="78"/>
      <c r="G166" s="51"/>
      <c r="H166" s="79"/>
      <c r="I166" s="80"/>
      <c r="J166" s="67" t="e">
        <f t="shared" si="1"/>
        <v>#DIV/0!</v>
      </c>
      <c r="K166" s="50"/>
      <c r="L166" s="50"/>
      <c r="M166" s="49"/>
      <c r="N166" s="49"/>
      <c r="O166" s="49"/>
    </row>
    <row r="167" spans="1:15">
      <c r="A167" s="32">
        <v>160</v>
      </c>
      <c r="B167" s="49"/>
      <c r="C167" s="49"/>
      <c r="D167" s="49"/>
      <c r="E167" s="78"/>
      <c r="F167" s="78"/>
      <c r="G167" s="51"/>
      <c r="H167" s="79"/>
      <c r="I167" s="80"/>
      <c r="J167" s="67" t="e">
        <f t="shared" si="1"/>
        <v>#DIV/0!</v>
      </c>
      <c r="K167" s="50"/>
      <c r="L167" s="50"/>
      <c r="M167" s="49"/>
      <c r="N167" s="49"/>
      <c r="O167" s="49"/>
    </row>
    <row r="168" spans="1:15">
      <c r="A168" s="73">
        <v>161</v>
      </c>
      <c r="B168" s="49"/>
      <c r="C168" s="49"/>
      <c r="D168" s="49"/>
      <c r="E168" s="78"/>
      <c r="F168" s="78"/>
      <c r="G168" s="51"/>
      <c r="H168" s="79"/>
      <c r="I168" s="80"/>
      <c r="J168" s="41" t="e">
        <f t="shared" si="1"/>
        <v>#DIV/0!</v>
      </c>
      <c r="K168" s="50"/>
      <c r="L168" s="50"/>
      <c r="M168" s="49"/>
      <c r="N168" s="49"/>
      <c r="O168" s="49"/>
    </row>
    <row r="169" spans="1:15">
      <c r="A169" s="73">
        <v>162</v>
      </c>
      <c r="B169" s="49"/>
      <c r="C169" s="49"/>
      <c r="D169" s="49"/>
      <c r="E169" s="78"/>
      <c r="F169" s="78"/>
      <c r="G169" s="51"/>
      <c r="H169" s="79"/>
      <c r="I169" s="80"/>
      <c r="J169" s="67" t="e">
        <f t="shared" si="1"/>
        <v>#DIV/0!</v>
      </c>
      <c r="K169" s="50"/>
      <c r="L169" s="50"/>
      <c r="M169" s="49"/>
      <c r="N169" s="49"/>
      <c r="O169" s="49"/>
    </row>
    <row r="170" spans="1:15">
      <c r="A170" s="32">
        <v>163</v>
      </c>
      <c r="B170" s="49"/>
      <c r="C170" s="49"/>
      <c r="D170" s="49"/>
      <c r="E170" s="78"/>
      <c r="F170" s="78"/>
      <c r="G170" s="51"/>
      <c r="H170" s="79"/>
      <c r="I170" s="80"/>
      <c r="J170" s="67" t="e">
        <f t="shared" si="1"/>
        <v>#DIV/0!</v>
      </c>
      <c r="K170" s="50"/>
      <c r="L170" s="50"/>
      <c r="M170" s="49"/>
      <c r="N170" s="49"/>
      <c r="O170" s="49"/>
    </row>
    <row r="171" spans="1:15">
      <c r="A171" s="32">
        <v>164</v>
      </c>
      <c r="B171" s="49"/>
      <c r="C171" s="49"/>
      <c r="D171" s="49"/>
      <c r="E171" s="78"/>
      <c r="F171" s="78"/>
      <c r="G171" s="51"/>
      <c r="H171" s="79"/>
      <c r="I171" s="80"/>
      <c r="J171" s="41" t="e">
        <f t="shared" si="1"/>
        <v>#DIV/0!</v>
      </c>
      <c r="K171" s="50"/>
      <c r="L171" s="50"/>
      <c r="M171" s="49"/>
      <c r="N171" s="49"/>
      <c r="O171" s="49"/>
    </row>
    <row r="172" spans="1:15">
      <c r="A172" s="32">
        <v>165</v>
      </c>
      <c r="B172" s="49"/>
      <c r="C172" s="49"/>
      <c r="D172" s="49"/>
      <c r="E172" s="78"/>
      <c r="F172" s="78"/>
      <c r="G172" s="51"/>
      <c r="H172" s="79"/>
      <c r="I172" s="80"/>
      <c r="J172" s="67" t="e">
        <f t="shared" si="1"/>
        <v>#DIV/0!</v>
      </c>
      <c r="K172" s="50"/>
      <c r="L172" s="50"/>
      <c r="M172" s="49"/>
      <c r="N172" s="49"/>
      <c r="O172" s="49"/>
    </row>
    <row r="173" spans="1:15">
      <c r="A173" s="73">
        <v>166</v>
      </c>
      <c r="B173" s="49"/>
      <c r="C173" s="49"/>
      <c r="D173" s="49"/>
      <c r="E173" s="78"/>
      <c r="F173" s="78"/>
      <c r="G173" s="51"/>
      <c r="H173" s="79"/>
      <c r="I173" s="80"/>
      <c r="J173" s="67" t="e">
        <f t="shared" si="1"/>
        <v>#DIV/0!</v>
      </c>
      <c r="K173" s="50"/>
      <c r="L173" s="50"/>
      <c r="M173" s="49"/>
      <c r="N173" s="49"/>
      <c r="O173" s="49"/>
    </row>
    <row r="174" spans="1:15">
      <c r="A174" s="73">
        <v>167</v>
      </c>
      <c r="B174" s="49"/>
      <c r="C174" s="49"/>
      <c r="D174" s="49"/>
      <c r="E174" s="78"/>
      <c r="F174" s="78"/>
      <c r="G174" s="51"/>
      <c r="H174" s="79"/>
      <c r="I174" s="80"/>
      <c r="J174" s="41" t="e">
        <f t="shared" si="1"/>
        <v>#DIV/0!</v>
      </c>
      <c r="K174" s="50"/>
      <c r="L174" s="50"/>
      <c r="M174" s="49"/>
      <c r="N174" s="49"/>
      <c r="O174" s="49"/>
    </row>
    <row r="175" spans="1:15">
      <c r="A175" s="32">
        <v>168</v>
      </c>
      <c r="B175" s="49"/>
      <c r="C175" s="49"/>
      <c r="D175" s="49"/>
      <c r="E175" s="78"/>
      <c r="F175" s="78"/>
      <c r="G175" s="51"/>
      <c r="H175" s="79"/>
      <c r="I175" s="80"/>
      <c r="J175" s="67" t="e">
        <f t="shared" si="1"/>
        <v>#DIV/0!</v>
      </c>
      <c r="K175" s="50"/>
      <c r="L175" s="50"/>
      <c r="M175" s="49"/>
      <c r="N175" s="49"/>
      <c r="O175" s="49"/>
    </row>
    <row r="176" spans="1:15">
      <c r="A176" s="32">
        <v>169</v>
      </c>
      <c r="B176" s="49"/>
      <c r="C176" s="49"/>
      <c r="D176" s="49"/>
      <c r="E176" s="78"/>
      <c r="F176" s="78"/>
      <c r="G176" s="51"/>
      <c r="H176" s="79"/>
      <c r="I176" s="80"/>
      <c r="J176" s="67" t="e">
        <f t="shared" si="1"/>
        <v>#DIV/0!</v>
      </c>
      <c r="K176" s="50"/>
      <c r="L176" s="50"/>
      <c r="M176" s="49"/>
      <c r="N176" s="49"/>
      <c r="O176" s="49"/>
    </row>
    <row r="177" spans="1:15">
      <c r="A177" s="32">
        <v>170</v>
      </c>
      <c r="B177" s="49"/>
      <c r="C177" s="49"/>
      <c r="D177" s="49"/>
      <c r="E177" s="78"/>
      <c r="F177" s="78"/>
      <c r="G177" s="51"/>
      <c r="H177" s="79"/>
      <c r="I177" s="80"/>
      <c r="J177" s="41" t="e">
        <f t="shared" si="1"/>
        <v>#DIV/0!</v>
      </c>
      <c r="K177" s="50"/>
      <c r="L177" s="50"/>
      <c r="M177" s="49"/>
      <c r="N177" s="49"/>
      <c r="O177" s="49"/>
    </row>
    <row r="178" spans="1:15">
      <c r="A178" s="73">
        <v>171</v>
      </c>
      <c r="B178" s="49"/>
      <c r="C178" s="49"/>
      <c r="D178" s="49"/>
      <c r="E178" s="78"/>
      <c r="F178" s="78"/>
      <c r="G178" s="51"/>
      <c r="H178" s="79"/>
      <c r="I178" s="80"/>
      <c r="J178" s="67" t="e">
        <f t="shared" si="1"/>
        <v>#DIV/0!</v>
      </c>
      <c r="K178" s="50"/>
      <c r="L178" s="50"/>
      <c r="M178" s="49"/>
      <c r="N178" s="49"/>
      <c r="O178" s="49"/>
    </row>
    <row r="179" spans="1:15">
      <c r="A179" s="73">
        <v>172</v>
      </c>
      <c r="B179" s="49"/>
      <c r="C179" s="49"/>
      <c r="D179" s="49"/>
      <c r="E179" s="78"/>
      <c r="F179" s="78"/>
      <c r="G179" s="51"/>
      <c r="H179" s="79"/>
      <c r="I179" s="80"/>
      <c r="J179" s="67" t="e">
        <f t="shared" si="1"/>
        <v>#DIV/0!</v>
      </c>
      <c r="K179" s="50"/>
      <c r="L179" s="50"/>
      <c r="M179" s="49"/>
      <c r="N179" s="49"/>
      <c r="O179" s="49"/>
    </row>
    <row r="180" spans="1:15">
      <c r="A180" s="32">
        <v>173</v>
      </c>
      <c r="B180" s="49"/>
      <c r="C180" s="49"/>
      <c r="D180" s="49"/>
      <c r="E180" s="78"/>
      <c r="F180" s="78"/>
      <c r="G180" s="51"/>
      <c r="H180" s="79"/>
      <c r="I180" s="80"/>
      <c r="J180" s="41" t="e">
        <f t="shared" si="1"/>
        <v>#DIV/0!</v>
      </c>
      <c r="K180" s="50"/>
      <c r="L180" s="50"/>
      <c r="M180" s="49"/>
      <c r="N180" s="49"/>
      <c r="O180" s="49"/>
    </row>
    <row r="181" spans="1:15">
      <c r="A181" s="32">
        <v>174</v>
      </c>
      <c r="B181" s="49"/>
      <c r="C181" s="49"/>
      <c r="D181" s="49"/>
      <c r="E181" s="78"/>
      <c r="F181" s="78"/>
      <c r="G181" s="51"/>
      <c r="H181" s="79"/>
      <c r="I181" s="80"/>
      <c r="J181" s="67" t="e">
        <f t="shared" si="1"/>
        <v>#DIV/0!</v>
      </c>
      <c r="K181" s="50"/>
      <c r="L181" s="50"/>
      <c r="M181" s="49"/>
      <c r="N181" s="49"/>
      <c r="O181" s="49"/>
    </row>
    <row r="182" spans="1:15">
      <c r="A182" s="32">
        <v>175</v>
      </c>
      <c r="B182" s="49"/>
      <c r="C182" s="49"/>
      <c r="D182" s="49"/>
      <c r="E182" s="78"/>
      <c r="F182" s="78"/>
      <c r="G182" s="51"/>
      <c r="H182" s="79"/>
      <c r="I182" s="80"/>
      <c r="J182" s="67" t="e">
        <f t="shared" si="1"/>
        <v>#DIV/0!</v>
      </c>
      <c r="K182" s="50"/>
      <c r="L182" s="50"/>
      <c r="M182" s="49"/>
      <c r="N182" s="49"/>
      <c r="O182" s="49"/>
    </row>
    <row r="183" spans="1:15">
      <c r="A183" s="73">
        <v>176</v>
      </c>
      <c r="B183" s="49"/>
      <c r="C183" s="49"/>
      <c r="D183" s="49"/>
      <c r="E183" s="78"/>
      <c r="F183" s="78"/>
      <c r="G183" s="51"/>
      <c r="H183" s="79"/>
      <c r="I183" s="80"/>
      <c r="J183" s="41" t="e">
        <f t="shared" si="1"/>
        <v>#DIV/0!</v>
      </c>
      <c r="K183" s="50"/>
      <c r="L183" s="50"/>
      <c r="M183" s="49"/>
      <c r="N183" s="49"/>
      <c r="O183" s="49"/>
    </row>
    <row r="184" spans="1:15">
      <c r="A184" s="73">
        <v>177</v>
      </c>
      <c r="B184" s="49"/>
      <c r="C184" s="49"/>
      <c r="D184" s="49"/>
      <c r="E184" s="78"/>
      <c r="F184" s="78"/>
      <c r="G184" s="51"/>
      <c r="H184" s="79"/>
      <c r="I184" s="80"/>
      <c r="J184" s="67" t="e">
        <f t="shared" si="1"/>
        <v>#DIV/0!</v>
      </c>
      <c r="K184" s="50"/>
      <c r="L184" s="50"/>
      <c r="M184" s="49"/>
      <c r="N184" s="49"/>
      <c r="O184" s="49"/>
    </row>
    <row r="185" spans="1:15">
      <c r="A185" s="32">
        <v>178</v>
      </c>
      <c r="B185" s="49"/>
      <c r="C185" s="49"/>
      <c r="D185" s="49"/>
      <c r="E185" s="78"/>
      <c r="F185" s="78"/>
      <c r="G185" s="51"/>
      <c r="H185" s="79"/>
      <c r="I185" s="80"/>
      <c r="J185" s="67" t="e">
        <f t="shared" si="1"/>
        <v>#DIV/0!</v>
      </c>
      <c r="K185" s="50"/>
      <c r="L185" s="50"/>
      <c r="M185" s="49"/>
      <c r="N185" s="49"/>
      <c r="O185" s="49"/>
    </row>
    <row r="186" spans="1:15">
      <c r="A186" s="32">
        <v>179</v>
      </c>
      <c r="B186" s="49"/>
      <c r="C186" s="49"/>
      <c r="D186" s="49"/>
      <c r="E186" s="78"/>
      <c r="F186" s="78"/>
      <c r="G186" s="51"/>
      <c r="H186" s="79"/>
      <c r="I186" s="80"/>
      <c r="J186" s="41" t="e">
        <f t="shared" si="1"/>
        <v>#DIV/0!</v>
      </c>
      <c r="K186" s="50"/>
      <c r="L186" s="50"/>
      <c r="M186" s="49"/>
      <c r="N186" s="49"/>
      <c r="O186" s="49"/>
    </row>
    <row r="187" spans="1:15">
      <c r="A187" s="32">
        <v>180</v>
      </c>
      <c r="B187" s="49"/>
      <c r="C187" s="49"/>
      <c r="D187" s="49"/>
      <c r="E187" s="78"/>
      <c r="F187" s="78"/>
      <c r="G187" s="51"/>
      <c r="H187" s="79"/>
      <c r="I187" s="80"/>
      <c r="J187" s="67" t="e">
        <f t="shared" si="1"/>
        <v>#DIV/0!</v>
      </c>
      <c r="K187" s="50"/>
      <c r="L187" s="50"/>
      <c r="M187" s="49"/>
      <c r="N187" s="49"/>
      <c r="O187" s="49"/>
    </row>
    <row r="188" spans="1:15">
      <c r="A188" s="73">
        <v>181</v>
      </c>
      <c r="B188" s="49"/>
      <c r="C188" s="49"/>
      <c r="D188" s="49"/>
      <c r="E188" s="78"/>
      <c r="F188" s="78"/>
      <c r="G188" s="51"/>
      <c r="H188" s="79"/>
      <c r="I188" s="80"/>
      <c r="J188" s="67" t="e">
        <f t="shared" si="1"/>
        <v>#DIV/0!</v>
      </c>
      <c r="K188" s="50"/>
      <c r="L188" s="50"/>
      <c r="M188" s="49"/>
      <c r="N188" s="49"/>
      <c r="O188" s="49"/>
    </row>
    <row r="189" spans="1:15">
      <c r="A189" s="73">
        <v>182</v>
      </c>
      <c r="B189" s="49"/>
      <c r="C189" s="49"/>
      <c r="D189" s="49"/>
      <c r="E189" s="78"/>
      <c r="F189" s="78"/>
      <c r="G189" s="51"/>
      <c r="H189" s="79"/>
      <c r="I189" s="80"/>
      <c r="J189" s="41" t="e">
        <f t="shared" si="1"/>
        <v>#DIV/0!</v>
      </c>
      <c r="K189" s="50"/>
      <c r="L189" s="50"/>
      <c r="M189" s="49"/>
      <c r="N189" s="49"/>
      <c r="O189" s="49"/>
    </row>
    <row r="190" spans="1:15">
      <c r="A190" s="32">
        <v>183</v>
      </c>
      <c r="B190" s="49"/>
      <c r="C190" s="49"/>
      <c r="D190" s="49"/>
      <c r="E190" s="78"/>
      <c r="F190" s="78"/>
      <c r="G190" s="51"/>
      <c r="H190" s="79"/>
      <c r="I190" s="80"/>
      <c r="J190" s="67" t="e">
        <f t="shared" si="1"/>
        <v>#DIV/0!</v>
      </c>
      <c r="K190" s="50"/>
      <c r="L190" s="50"/>
      <c r="M190" s="49"/>
      <c r="N190" s="49"/>
      <c r="O190" s="49"/>
    </row>
    <row r="191" spans="1:15">
      <c r="A191" s="32">
        <v>184</v>
      </c>
      <c r="B191" s="49"/>
      <c r="C191" s="49"/>
      <c r="D191" s="49"/>
      <c r="E191" s="78"/>
      <c r="F191" s="78"/>
      <c r="G191" s="51"/>
      <c r="H191" s="79"/>
      <c r="I191" s="80"/>
      <c r="J191" s="67" t="e">
        <f t="shared" si="1"/>
        <v>#DIV/0!</v>
      </c>
      <c r="K191" s="50"/>
      <c r="L191" s="50"/>
      <c r="M191" s="49"/>
      <c r="N191" s="49"/>
      <c r="O191" s="49"/>
    </row>
    <row r="192" spans="1:15">
      <c r="A192" s="32">
        <v>185</v>
      </c>
      <c r="B192" s="49"/>
      <c r="C192" s="49"/>
      <c r="D192" s="49"/>
      <c r="E192" s="78"/>
      <c r="F192" s="78"/>
      <c r="G192" s="51"/>
      <c r="H192" s="79"/>
      <c r="I192" s="80"/>
      <c r="J192" s="41" t="e">
        <f t="shared" si="1"/>
        <v>#DIV/0!</v>
      </c>
      <c r="K192" s="50"/>
      <c r="L192" s="50"/>
      <c r="M192" s="49"/>
      <c r="N192" s="49"/>
      <c r="O192" s="49"/>
    </row>
    <row r="193" spans="1:15">
      <c r="A193" s="73">
        <v>186</v>
      </c>
      <c r="B193" s="49"/>
      <c r="C193" s="49"/>
      <c r="D193" s="49"/>
      <c r="E193" s="78"/>
      <c r="F193" s="78"/>
      <c r="G193" s="51"/>
      <c r="H193" s="79"/>
      <c r="I193" s="80"/>
      <c r="J193" s="67" t="e">
        <f t="shared" si="1"/>
        <v>#DIV/0!</v>
      </c>
      <c r="K193" s="50"/>
      <c r="L193" s="50"/>
      <c r="M193" s="49"/>
      <c r="N193" s="49"/>
      <c r="O193" s="49"/>
    </row>
    <row r="194" spans="1:15">
      <c r="A194" s="73">
        <v>187</v>
      </c>
      <c r="B194" s="49"/>
      <c r="C194" s="49"/>
      <c r="D194" s="49"/>
      <c r="E194" s="78"/>
      <c r="F194" s="78"/>
      <c r="G194" s="51"/>
      <c r="H194" s="79"/>
      <c r="I194" s="80"/>
      <c r="J194" s="67" t="e">
        <f t="shared" si="1"/>
        <v>#DIV/0!</v>
      </c>
      <c r="K194" s="50"/>
      <c r="L194" s="50"/>
      <c r="M194" s="49"/>
      <c r="N194" s="49"/>
      <c r="O194" s="49"/>
    </row>
    <row r="195" spans="1:15">
      <c r="A195" s="32">
        <v>188</v>
      </c>
      <c r="B195" s="49"/>
      <c r="C195" s="49"/>
      <c r="D195" s="49"/>
      <c r="E195" s="78"/>
      <c r="F195" s="78"/>
      <c r="G195" s="51"/>
      <c r="H195" s="79"/>
      <c r="I195" s="80"/>
      <c r="J195" s="41" t="e">
        <f t="shared" si="1"/>
        <v>#DIV/0!</v>
      </c>
      <c r="K195" s="50"/>
      <c r="L195" s="50"/>
      <c r="M195" s="49"/>
      <c r="N195" s="49"/>
      <c r="O195" s="49"/>
    </row>
    <row r="196" spans="1:15">
      <c r="A196" s="32">
        <v>189</v>
      </c>
      <c r="B196" s="49"/>
      <c r="C196" s="49"/>
      <c r="D196" s="49"/>
      <c r="E196" s="78"/>
      <c r="F196" s="78"/>
      <c r="G196" s="51"/>
      <c r="H196" s="79"/>
      <c r="I196" s="80"/>
      <c r="J196" s="67" t="e">
        <f t="shared" si="1"/>
        <v>#DIV/0!</v>
      </c>
      <c r="K196" s="50"/>
      <c r="L196" s="50"/>
      <c r="M196" s="49"/>
      <c r="N196" s="49"/>
      <c r="O196" s="49"/>
    </row>
    <row r="197" spans="1:15">
      <c r="A197" s="32">
        <v>190</v>
      </c>
      <c r="B197" s="49"/>
      <c r="C197" s="49"/>
      <c r="D197" s="49"/>
      <c r="E197" s="78"/>
      <c r="F197" s="78"/>
      <c r="G197" s="51"/>
      <c r="H197" s="79"/>
      <c r="I197" s="80"/>
      <c r="J197" s="67" t="e">
        <f t="shared" si="1"/>
        <v>#DIV/0!</v>
      </c>
      <c r="K197" s="50"/>
      <c r="L197" s="50"/>
      <c r="M197" s="49"/>
      <c r="N197" s="49"/>
      <c r="O197" s="49"/>
    </row>
    <row r="198" spans="1:15">
      <c r="A198" s="73">
        <v>191</v>
      </c>
      <c r="B198" s="49"/>
      <c r="C198" s="49"/>
      <c r="D198" s="49"/>
      <c r="E198" s="78"/>
      <c r="F198" s="78"/>
      <c r="G198" s="51"/>
      <c r="H198" s="79"/>
      <c r="I198" s="80"/>
      <c r="J198" s="41" t="e">
        <f t="shared" si="1"/>
        <v>#DIV/0!</v>
      </c>
      <c r="K198" s="50"/>
      <c r="L198" s="50"/>
      <c r="M198" s="49"/>
      <c r="N198" s="49"/>
      <c r="O198" s="49"/>
    </row>
    <row r="199" spans="1:15">
      <c r="A199" s="73">
        <v>192</v>
      </c>
      <c r="B199" s="49"/>
      <c r="C199" s="49"/>
      <c r="D199" s="49"/>
      <c r="E199" s="78"/>
      <c r="F199" s="78"/>
      <c r="G199" s="51"/>
      <c r="H199" s="79"/>
      <c r="I199" s="80"/>
      <c r="J199" s="67" t="e">
        <f t="shared" si="1"/>
        <v>#DIV/0!</v>
      </c>
      <c r="K199" s="50"/>
      <c r="L199" s="50"/>
      <c r="M199" s="49"/>
      <c r="N199" s="49"/>
      <c r="O199" s="49"/>
    </row>
    <row r="200" spans="1:15">
      <c r="A200" s="32">
        <v>193</v>
      </c>
      <c r="B200" s="49"/>
      <c r="C200" s="49"/>
      <c r="D200" s="49"/>
      <c r="E200" s="78"/>
      <c r="F200" s="78"/>
      <c r="G200" s="51"/>
      <c r="H200" s="79"/>
      <c r="I200" s="80"/>
      <c r="J200" s="67" t="e">
        <f t="shared" si="1"/>
        <v>#DIV/0!</v>
      </c>
      <c r="K200" s="50"/>
      <c r="L200" s="50"/>
      <c r="M200" s="49"/>
      <c r="N200" s="49"/>
      <c r="O200" s="49"/>
    </row>
    <row r="201" spans="1:15">
      <c r="A201" s="32">
        <v>194</v>
      </c>
      <c r="B201" s="49"/>
      <c r="C201" s="49"/>
      <c r="D201" s="49"/>
      <c r="E201" s="78"/>
      <c r="F201" s="78"/>
      <c r="G201" s="51"/>
      <c r="H201" s="79"/>
      <c r="I201" s="80"/>
      <c r="J201" s="41" t="e">
        <f t="shared" si="1"/>
        <v>#DIV/0!</v>
      </c>
      <c r="K201" s="50"/>
      <c r="L201" s="50"/>
      <c r="M201" s="49"/>
      <c r="N201" s="49"/>
      <c r="O201" s="49"/>
    </row>
    <row r="202" spans="1:15">
      <c r="A202" s="32">
        <v>195</v>
      </c>
      <c r="B202" s="49"/>
      <c r="C202" s="49"/>
      <c r="D202" s="49"/>
      <c r="E202" s="78"/>
      <c r="F202" s="78"/>
      <c r="G202" s="51"/>
      <c r="H202" s="79"/>
      <c r="I202" s="80"/>
      <c r="J202" s="67" t="e">
        <f t="shared" si="1"/>
        <v>#DIV/0!</v>
      </c>
      <c r="K202" s="50"/>
      <c r="L202" s="50"/>
      <c r="M202" s="49"/>
      <c r="N202" s="49"/>
      <c r="O202" s="49"/>
    </row>
    <row r="203" spans="1:15">
      <c r="A203" s="73">
        <v>196</v>
      </c>
      <c r="B203" s="49"/>
      <c r="C203" s="49"/>
      <c r="D203" s="49"/>
      <c r="E203" s="78"/>
      <c r="F203" s="78"/>
      <c r="G203" s="51"/>
      <c r="H203" s="79"/>
      <c r="I203" s="80"/>
      <c r="J203" s="67" t="e">
        <f t="shared" si="1"/>
        <v>#DIV/0!</v>
      </c>
      <c r="K203" s="50"/>
      <c r="L203" s="50"/>
      <c r="M203" s="49"/>
      <c r="N203" s="49"/>
      <c r="O203" s="49"/>
    </row>
    <row r="204" spans="1:15">
      <c r="A204" s="73">
        <v>197</v>
      </c>
      <c r="B204" s="49"/>
      <c r="C204" s="49"/>
      <c r="D204" s="49"/>
      <c r="E204" s="78"/>
      <c r="F204" s="78"/>
      <c r="G204" s="51"/>
      <c r="H204" s="79"/>
      <c r="I204" s="80"/>
      <c r="J204" s="41" t="e">
        <f t="shared" si="1"/>
        <v>#DIV/0!</v>
      </c>
      <c r="K204" s="50"/>
      <c r="L204" s="50"/>
      <c r="M204" s="49"/>
      <c r="N204" s="49"/>
      <c r="O204" s="49"/>
    </row>
    <row r="205" spans="1:15">
      <c r="A205" s="32">
        <v>198</v>
      </c>
      <c r="B205" s="49"/>
      <c r="C205" s="49"/>
      <c r="D205" s="49"/>
      <c r="E205" s="78"/>
      <c r="F205" s="78"/>
      <c r="G205" s="51"/>
      <c r="H205" s="79"/>
      <c r="I205" s="80"/>
      <c r="J205" s="67" t="e">
        <f t="shared" si="1"/>
        <v>#DIV/0!</v>
      </c>
      <c r="K205" s="50"/>
      <c r="L205" s="50"/>
      <c r="M205" s="49"/>
      <c r="N205" s="49"/>
      <c r="O205" s="49"/>
    </row>
    <row r="206" spans="1:15">
      <c r="A206" s="32">
        <v>199</v>
      </c>
      <c r="B206" s="49"/>
      <c r="C206" s="49"/>
      <c r="D206" s="49"/>
      <c r="E206" s="78"/>
      <c r="F206" s="78"/>
      <c r="G206" s="51"/>
      <c r="H206" s="79"/>
      <c r="I206" s="80"/>
      <c r="J206" s="67" t="e">
        <f t="shared" si="1"/>
        <v>#DIV/0!</v>
      </c>
      <c r="K206" s="50"/>
      <c r="L206" s="50"/>
      <c r="M206" s="49"/>
      <c r="N206" s="49"/>
      <c r="O206" s="49"/>
    </row>
    <row r="207" spans="1:15">
      <c r="A207" s="32">
        <v>200</v>
      </c>
      <c r="B207" s="49"/>
      <c r="C207" s="49"/>
      <c r="D207" s="49"/>
      <c r="E207" s="78"/>
      <c r="F207" s="78"/>
      <c r="G207" s="51"/>
      <c r="H207" s="79"/>
      <c r="I207" s="80"/>
      <c r="J207" s="41" t="e">
        <f t="shared" si="1"/>
        <v>#DIV/0!</v>
      </c>
      <c r="K207" s="50"/>
      <c r="L207" s="50"/>
      <c r="M207" s="49"/>
      <c r="N207" s="49"/>
      <c r="O207" s="49"/>
    </row>
    <row r="208" spans="1:15">
      <c r="A208" s="73">
        <v>201</v>
      </c>
      <c r="B208" s="49"/>
      <c r="C208" s="49"/>
      <c r="D208" s="49"/>
      <c r="E208" s="78"/>
      <c r="F208" s="78"/>
      <c r="G208" s="51"/>
      <c r="H208" s="79"/>
      <c r="I208" s="80"/>
      <c r="J208" s="67" t="e">
        <f t="shared" si="1"/>
        <v>#DIV/0!</v>
      </c>
      <c r="K208" s="50"/>
      <c r="L208" s="50"/>
      <c r="M208" s="49"/>
      <c r="N208" s="49"/>
      <c r="O208" s="49"/>
    </row>
    <row r="209" spans="1:15">
      <c r="A209" s="73">
        <v>202</v>
      </c>
      <c r="B209" s="49"/>
      <c r="C209" s="49"/>
      <c r="D209" s="49"/>
      <c r="E209" s="78"/>
      <c r="F209" s="78"/>
      <c r="G209" s="51"/>
      <c r="H209" s="79"/>
      <c r="I209" s="80"/>
      <c r="J209" s="67" t="e">
        <f t="shared" si="1"/>
        <v>#DIV/0!</v>
      </c>
      <c r="K209" s="50"/>
      <c r="L209" s="50"/>
      <c r="M209" s="49"/>
      <c r="N209" s="49"/>
      <c r="O209" s="49"/>
    </row>
    <row r="210" spans="1:15">
      <c r="A210" s="32">
        <v>203</v>
      </c>
      <c r="B210" s="49"/>
      <c r="C210" s="49"/>
      <c r="D210" s="49"/>
      <c r="E210" s="78"/>
      <c r="F210" s="78"/>
      <c r="G210" s="51"/>
      <c r="H210" s="79"/>
      <c r="I210" s="80"/>
      <c r="J210" s="41" t="e">
        <f t="shared" si="1"/>
        <v>#DIV/0!</v>
      </c>
      <c r="K210" s="50"/>
      <c r="L210" s="50"/>
      <c r="M210" s="49"/>
      <c r="N210" s="49"/>
      <c r="O210" s="49"/>
    </row>
    <row r="211" spans="1:15">
      <c r="A211" s="32">
        <v>204</v>
      </c>
      <c r="B211" s="49"/>
      <c r="C211" s="49"/>
      <c r="D211" s="49"/>
      <c r="E211" s="78"/>
      <c r="F211" s="78"/>
      <c r="G211" s="51"/>
      <c r="H211" s="79"/>
      <c r="I211" s="80"/>
      <c r="J211" s="67" t="e">
        <f t="shared" si="1"/>
        <v>#DIV/0!</v>
      </c>
      <c r="K211" s="50"/>
      <c r="L211" s="50"/>
      <c r="M211" s="49"/>
      <c r="N211" s="49"/>
      <c r="O211" s="49"/>
    </row>
    <row r="212" spans="1:15">
      <c r="A212" s="32">
        <v>205</v>
      </c>
      <c r="B212" s="49"/>
      <c r="C212" s="49"/>
      <c r="D212" s="49"/>
      <c r="E212" s="78"/>
      <c r="F212" s="78"/>
      <c r="G212" s="51"/>
      <c r="H212" s="79"/>
      <c r="I212" s="80"/>
      <c r="J212" s="67" t="e">
        <f t="shared" si="1"/>
        <v>#DIV/0!</v>
      </c>
      <c r="K212" s="50"/>
      <c r="L212" s="50"/>
      <c r="M212" s="49"/>
      <c r="N212" s="49"/>
      <c r="O212" s="49"/>
    </row>
    <row r="213" spans="1:15">
      <c r="A213" s="73">
        <v>206</v>
      </c>
      <c r="B213" s="49"/>
      <c r="C213" s="49"/>
      <c r="D213" s="49"/>
      <c r="E213" s="78"/>
      <c r="F213" s="78"/>
      <c r="G213" s="51"/>
      <c r="H213" s="79"/>
      <c r="I213" s="80"/>
      <c r="J213" s="41" t="e">
        <f t="shared" si="1"/>
        <v>#DIV/0!</v>
      </c>
      <c r="K213" s="50"/>
      <c r="L213" s="50"/>
      <c r="M213" s="49"/>
      <c r="N213" s="49"/>
      <c r="O213" s="49"/>
    </row>
    <row r="214" spans="1:15">
      <c r="A214" s="73">
        <v>207</v>
      </c>
      <c r="B214" s="49"/>
      <c r="C214" s="49"/>
      <c r="D214" s="49"/>
      <c r="E214" s="78"/>
      <c r="F214" s="78"/>
      <c r="G214" s="51"/>
      <c r="H214" s="79"/>
      <c r="I214" s="80"/>
      <c r="J214" s="67" t="e">
        <f t="shared" si="1"/>
        <v>#DIV/0!</v>
      </c>
      <c r="K214" s="50"/>
      <c r="L214" s="50"/>
      <c r="M214" s="49"/>
      <c r="N214" s="49"/>
      <c r="O214" s="49"/>
    </row>
    <row r="215" spans="1:15">
      <c r="A215" s="32">
        <v>208</v>
      </c>
      <c r="B215" s="49"/>
      <c r="C215" s="49"/>
      <c r="D215" s="49"/>
      <c r="E215" s="78"/>
      <c r="F215" s="78"/>
      <c r="G215" s="51"/>
      <c r="H215" s="79"/>
      <c r="I215" s="80"/>
      <c r="J215" s="67" t="e">
        <f t="shared" si="1"/>
        <v>#DIV/0!</v>
      </c>
      <c r="K215" s="50"/>
      <c r="L215" s="50"/>
      <c r="M215" s="49"/>
      <c r="N215" s="49"/>
      <c r="O215" s="49"/>
    </row>
    <row r="216" spans="1:15">
      <c r="A216" s="32">
        <v>209</v>
      </c>
      <c r="B216" s="49"/>
      <c r="C216" s="49"/>
      <c r="D216" s="49"/>
      <c r="E216" s="78"/>
      <c r="F216" s="78"/>
      <c r="G216" s="51"/>
      <c r="H216" s="79"/>
      <c r="I216" s="80"/>
      <c r="J216" s="41" t="e">
        <f t="shared" si="1"/>
        <v>#DIV/0!</v>
      </c>
      <c r="K216" s="50"/>
      <c r="L216" s="50"/>
      <c r="M216" s="49"/>
      <c r="N216" s="49"/>
      <c r="O216" s="49"/>
    </row>
    <row r="217" spans="1:15">
      <c r="A217" s="32">
        <v>210</v>
      </c>
      <c r="B217" s="49"/>
      <c r="C217" s="49"/>
      <c r="D217" s="49"/>
      <c r="E217" s="78"/>
      <c r="F217" s="78"/>
      <c r="G217" s="51"/>
      <c r="H217" s="79"/>
      <c r="I217" s="80"/>
      <c r="J217" s="67" t="e">
        <f t="shared" si="1"/>
        <v>#DIV/0!</v>
      </c>
      <c r="K217" s="50"/>
      <c r="L217" s="50"/>
      <c r="M217" s="49"/>
      <c r="N217" s="49"/>
      <c r="O217" s="49"/>
    </row>
    <row r="218" spans="1:15">
      <c r="A218" s="73">
        <v>211</v>
      </c>
      <c r="B218" s="49"/>
      <c r="C218" s="49"/>
      <c r="D218" s="49"/>
      <c r="E218" s="78"/>
      <c r="F218" s="78"/>
      <c r="G218" s="51"/>
      <c r="H218" s="79"/>
      <c r="I218" s="80"/>
      <c r="J218" s="67" t="e">
        <f t="shared" si="1"/>
        <v>#DIV/0!</v>
      </c>
      <c r="K218" s="50"/>
      <c r="L218" s="50"/>
      <c r="M218" s="49"/>
      <c r="N218" s="49"/>
      <c r="O218" s="49"/>
    </row>
    <row r="219" spans="1:15">
      <c r="A219" s="73">
        <v>212</v>
      </c>
      <c r="B219" s="49"/>
      <c r="C219" s="49"/>
      <c r="D219" s="49"/>
      <c r="E219" s="78"/>
      <c r="F219" s="78"/>
      <c r="G219" s="51"/>
      <c r="H219" s="79"/>
      <c r="I219" s="80"/>
      <c r="J219" s="41" t="e">
        <f t="shared" si="1"/>
        <v>#DIV/0!</v>
      </c>
      <c r="K219" s="50"/>
      <c r="L219" s="50"/>
      <c r="M219" s="49"/>
      <c r="N219" s="49"/>
      <c r="O219" s="49"/>
    </row>
    <row r="220" spans="1:15">
      <c r="A220" s="32">
        <v>213</v>
      </c>
      <c r="B220" s="49"/>
      <c r="C220" s="49"/>
      <c r="D220" s="49"/>
      <c r="E220" s="78"/>
      <c r="F220" s="78"/>
      <c r="G220" s="51"/>
      <c r="H220" s="79"/>
      <c r="I220" s="80"/>
      <c r="J220" s="67" t="e">
        <f t="shared" si="1"/>
        <v>#DIV/0!</v>
      </c>
      <c r="K220" s="50"/>
      <c r="L220" s="50"/>
      <c r="M220" s="49"/>
      <c r="N220" s="49"/>
      <c r="O220" s="49"/>
    </row>
    <row r="221" spans="1:15">
      <c r="A221" s="32">
        <v>214</v>
      </c>
      <c r="B221" s="49"/>
      <c r="C221" s="49"/>
      <c r="D221" s="49"/>
      <c r="E221" s="78"/>
      <c r="F221" s="78"/>
      <c r="G221" s="51"/>
      <c r="H221" s="79"/>
      <c r="I221" s="80"/>
      <c r="J221" s="67" t="e">
        <f t="shared" si="1"/>
        <v>#DIV/0!</v>
      </c>
      <c r="K221" s="50"/>
      <c r="L221" s="50"/>
      <c r="M221" s="49"/>
      <c r="N221" s="49"/>
      <c r="O221" s="49"/>
    </row>
    <row r="222" spans="1:15">
      <c r="A222" s="32">
        <v>215</v>
      </c>
      <c r="B222" s="49"/>
      <c r="C222" s="49"/>
      <c r="D222" s="49"/>
      <c r="E222" s="78"/>
      <c r="F222" s="78"/>
      <c r="G222" s="51"/>
      <c r="H222" s="79"/>
      <c r="I222" s="80"/>
      <c r="J222" s="41" t="e">
        <f t="shared" si="1"/>
        <v>#DIV/0!</v>
      </c>
      <c r="K222" s="50"/>
      <c r="L222" s="50"/>
      <c r="M222" s="49"/>
      <c r="N222" s="49"/>
      <c r="O222" s="49"/>
    </row>
    <row r="223" spans="1:15">
      <c r="A223" s="73">
        <v>216</v>
      </c>
      <c r="B223" s="49"/>
      <c r="C223" s="49"/>
      <c r="D223" s="49"/>
      <c r="E223" s="78"/>
      <c r="F223" s="78"/>
      <c r="G223" s="51"/>
      <c r="H223" s="79"/>
      <c r="I223" s="80"/>
      <c r="J223" s="67" t="e">
        <f t="shared" si="1"/>
        <v>#DIV/0!</v>
      </c>
      <c r="K223" s="50"/>
      <c r="L223" s="50"/>
      <c r="M223" s="49"/>
      <c r="N223" s="49"/>
      <c r="O223" s="49"/>
    </row>
    <row r="224" spans="1:15">
      <c r="A224" s="73">
        <v>217</v>
      </c>
      <c r="B224" s="49"/>
      <c r="C224" s="49"/>
      <c r="D224" s="49"/>
      <c r="E224" s="78"/>
      <c r="F224" s="78"/>
      <c r="G224" s="51"/>
      <c r="H224" s="79"/>
      <c r="I224" s="80"/>
      <c r="J224" s="67" t="e">
        <f t="shared" si="1"/>
        <v>#DIV/0!</v>
      </c>
      <c r="K224" s="50"/>
      <c r="L224" s="50"/>
      <c r="M224" s="49"/>
      <c r="N224" s="49"/>
      <c r="O224" s="49"/>
    </row>
    <row r="225" spans="1:15">
      <c r="A225" s="32">
        <v>218</v>
      </c>
      <c r="B225" s="49"/>
      <c r="C225" s="49"/>
      <c r="D225" s="49"/>
      <c r="E225" s="78"/>
      <c r="F225" s="78"/>
      <c r="G225" s="51"/>
      <c r="H225" s="79"/>
      <c r="I225" s="80"/>
      <c r="J225" s="41" t="e">
        <f t="shared" si="1"/>
        <v>#DIV/0!</v>
      </c>
      <c r="K225" s="50"/>
      <c r="L225" s="50"/>
      <c r="M225" s="49"/>
      <c r="N225" s="49"/>
      <c r="O225" s="49"/>
    </row>
    <row r="226" spans="1:15">
      <c r="A226" s="32">
        <v>219</v>
      </c>
      <c r="B226" s="49"/>
      <c r="C226" s="49"/>
      <c r="D226" s="49"/>
      <c r="E226" s="78"/>
      <c r="F226" s="78"/>
      <c r="G226" s="51"/>
      <c r="H226" s="79"/>
      <c r="I226" s="80"/>
      <c r="J226" s="67" t="e">
        <f t="shared" si="1"/>
        <v>#DIV/0!</v>
      </c>
      <c r="K226" s="50"/>
      <c r="L226" s="50"/>
      <c r="M226" s="49"/>
      <c r="N226" s="49"/>
      <c r="O226" s="49"/>
    </row>
    <row r="227" spans="1:15">
      <c r="A227" s="32">
        <v>220</v>
      </c>
      <c r="B227" s="49"/>
      <c r="C227" s="49"/>
      <c r="D227" s="49"/>
      <c r="E227" s="78"/>
      <c r="F227" s="78"/>
      <c r="G227" s="51"/>
      <c r="H227" s="79"/>
      <c r="I227" s="80"/>
      <c r="J227" s="67" t="e">
        <f t="shared" si="1"/>
        <v>#DIV/0!</v>
      </c>
      <c r="K227" s="50"/>
      <c r="L227" s="50"/>
      <c r="M227" s="49"/>
      <c r="N227" s="49"/>
      <c r="O227" s="49"/>
    </row>
    <row r="228" spans="1:15">
      <c r="A228" s="73">
        <v>221</v>
      </c>
      <c r="B228" s="49"/>
      <c r="C228" s="49"/>
      <c r="D228" s="49"/>
      <c r="E228" s="78"/>
      <c r="F228" s="78"/>
      <c r="G228" s="51"/>
      <c r="H228" s="79"/>
      <c r="I228" s="80"/>
      <c r="J228" s="41" t="e">
        <f t="shared" si="1"/>
        <v>#DIV/0!</v>
      </c>
      <c r="K228" s="50"/>
      <c r="L228" s="50"/>
      <c r="M228" s="49"/>
      <c r="N228" s="49"/>
      <c r="O228" s="49"/>
    </row>
    <row r="229" spans="1:15">
      <c r="A229" s="73">
        <v>222</v>
      </c>
      <c r="B229" s="49"/>
      <c r="C229" s="49"/>
      <c r="D229" s="49"/>
      <c r="E229" s="78"/>
      <c r="F229" s="78"/>
      <c r="G229" s="51"/>
      <c r="H229" s="79"/>
      <c r="I229" s="80"/>
      <c r="J229" s="67" t="e">
        <f t="shared" si="1"/>
        <v>#DIV/0!</v>
      </c>
      <c r="K229" s="50"/>
      <c r="L229" s="50"/>
      <c r="M229" s="49"/>
      <c r="N229" s="49"/>
      <c r="O229" s="49"/>
    </row>
    <row r="230" spans="1:15">
      <c r="A230" s="32">
        <v>223</v>
      </c>
      <c r="B230" s="49"/>
      <c r="C230" s="49"/>
      <c r="D230" s="49"/>
      <c r="E230" s="78"/>
      <c r="F230" s="78"/>
      <c r="G230" s="51"/>
      <c r="H230" s="79"/>
      <c r="I230" s="80"/>
      <c r="J230" s="67" t="e">
        <f t="shared" si="1"/>
        <v>#DIV/0!</v>
      </c>
      <c r="K230" s="50"/>
      <c r="L230" s="50"/>
      <c r="M230" s="49"/>
      <c r="N230" s="49"/>
      <c r="O230" s="49"/>
    </row>
    <row r="231" spans="1:15">
      <c r="A231" s="32">
        <v>224</v>
      </c>
      <c r="B231" s="49"/>
      <c r="C231" s="49"/>
      <c r="D231" s="49"/>
      <c r="E231" s="78"/>
      <c r="F231" s="78"/>
      <c r="G231" s="51"/>
      <c r="H231" s="79"/>
      <c r="I231" s="80"/>
      <c r="J231" s="41" t="e">
        <f t="shared" si="1"/>
        <v>#DIV/0!</v>
      </c>
      <c r="K231" s="50"/>
      <c r="L231" s="50"/>
      <c r="M231" s="49"/>
      <c r="N231" s="49"/>
      <c r="O231" s="49"/>
    </row>
    <row r="232" spans="1:15">
      <c r="A232" s="32">
        <v>225</v>
      </c>
      <c r="B232" s="49"/>
      <c r="C232" s="49"/>
      <c r="D232" s="49"/>
      <c r="E232" s="78"/>
      <c r="F232" s="78"/>
      <c r="G232" s="51"/>
      <c r="H232" s="79"/>
      <c r="I232" s="80"/>
      <c r="J232" s="67" t="e">
        <f t="shared" si="1"/>
        <v>#DIV/0!</v>
      </c>
      <c r="K232" s="50"/>
      <c r="L232" s="50"/>
      <c r="M232" s="49"/>
      <c r="N232" s="49"/>
      <c r="O232" s="49"/>
    </row>
    <row r="233" spans="1:15">
      <c r="A233" s="73">
        <v>226</v>
      </c>
      <c r="B233" s="49"/>
      <c r="C233" s="49"/>
      <c r="D233" s="49"/>
      <c r="E233" s="78"/>
      <c r="F233" s="78"/>
      <c r="G233" s="51"/>
      <c r="H233" s="79"/>
      <c r="I233" s="80"/>
      <c r="J233" s="67" t="e">
        <f t="shared" si="1"/>
        <v>#DIV/0!</v>
      </c>
      <c r="K233" s="50"/>
      <c r="L233" s="50"/>
      <c r="M233" s="49"/>
      <c r="N233" s="49"/>
      <c r="O233" s="49"/>
    </row>
    <row r="234" spans="1:15">
      <c r="A234" s="73">
        <v>227</v>
      </c>
      <c r="B234" s="49"/>
      <c r="C234" s="49"/>
      <c r="D234" s="49"/>
      <c r="E234" s="78"/>
      <c r="F234" s="78"/>
      <c r="G234" s="51"/>
      <c r="H234" s="79"/>
      <c r="I234" s="80"/>
      <c r="J234" s="41" t="e">
        <f t="shared" si="1"/>
        <v>#DIV/0!</v>
      </c>
      <c r="K234" s="50"/>
      <c r="L234" s="50"/>
      <c r="M234" s="49"/>
      <c r="N234" s="49"/>
      <c r="O234" s="49"/>
    </row>
    <row r="235" spans="1:15">
      <c r="A235" s="32">
        <v>228</v>
      </c>
      <c r="B235" s="49"/>
      <c r="C235" s="49"/>
      <c r="D235" s="49"/>
      <c r="E235" s="78"/>
      <c r="F235" s="78"/>
      <c r="G235" s="51"/>
      <c r="H235" s="79"/>
      <c r="I235" s="80"/>
      <c r="J235" s="67" t="e">
        <f t="shared" si="1"/>
        <v>#DIV/0!</v>
      </c>
      <c r="K235" s="50"/>
      <c r="L235" s="50"/>
      <c r="M235" s="49"/>
      <c r="N235" s="49"/>
      <c r="O235" s="49"/>
    </row>
    <row r="236" spans="1:15">
      <c r="A236" s="32">
        <v>229</v>
      </c>
      <c r="B236" s="49"/>
      <c r="C236" s="49"/>
      <c r="D236" s="49"/>
      <c r="E236" s="78"/>
      <c r="F236" s="78"/>
      <c r="G236" s="51"/>
      <c r="H236" s="79"/>
      <c r="I236" s="80"/>
      <c r="J236" s="67" t="e">
        <f t="shared" si="1"/>
        <v>#DIV/0!</v>
      </c>
      <c r="K236" s="50"/>
      <c r="L236" s="50"/>
      <c r="M236" s="49"/>
      <c r="N236" s="49"/>
      <c r="O236" s="49"/>
    </row>
    <row r="237" spans="1:15">
      <c r="A237" s="32">
        <v>230</v>
      </c>
      <c r="B237" s="49"/>
      <c r="C237" s="49"/>
      <c r="D237" s="49"/>
      <c r="E237" s="78"/>
      <c r="F237" s="78"/>
      <c r="G237" s="51"/>
      <c r="H237" s="79"/>
      <c r="I237" s="80"/>
      <c r="J237" s="41" t="e">
        <f t="shared" si="1"/>
        <v>#DIV/0!</v>
      </c>
      <c r="K237" s="50"/>
      <c r="L237" s="50"/>
      <c r="M237" s="49"/>
      <c r="N237" s="49"/>
      <c r="O237" s="49"/>
    </row>
    <row r="238" spans="1:15">
      <c r="A238" s="73">
        <v>231</v>
      </c>
      <c r="B238" s="49"/>
      <c r="C238" s="49"/>
      <c r="D238" s="49"/>
      <c r="E238" s="78"/>
      <c r="F238" s="78"/>
      <c r="G238" s="51"/>
      <c r="H238" s="79"/>
      <c r="I238" s="80"/>
      <c r="J238" s="67" t="e">
        <f t="shared" si="1"/>
        <v>#DIV/0!</v>
      </c>
      <c r="K238" s="50"/>
      <c r="L238" s="50"/>
      <c r="M238" s="49"/>
      <c r="N238" s="49"/>
      <c r="O238" s="49"/>
    </row>
    <row r="239" spans="1:15">
      <c r="A239" s="73">
        <v>232</v>
      </c>
      <c r="B239" s="49"/>
      <c r="C239" s="49"/>
      <c r="D239" s="49"/>
      <c r="E239" s="78"/>
      <c r="F239" s="78"/>
      <c r="G239" s="51"/>
      <c r="H239" s="79"/>
      <c r="I239" s="80"/>
      <c r="J239" s="67" t="e">
        <f t="shared" si="1"/>
        <v>#DIV/0!</v>
      </c>
      <c r="K239" s="50"/>
      <c r="L239" s="50"/>
      <c r="M239" s="49"/>
      <c r="N239" s="49"/>
      <c r="O239" s="49"/>
    </row>
    <row r="240" spans="1:15">
      <c r="A240" s="32">
        <v>233</v>
      </c>
      <c r="B240" s="49"/>
      <c r="C240" s="49"/>
      <c r="D240" s="49"/>
      <c r="E240" s="78"/>
      <c r="F240" s="78"/>
      <c r="G240" s="51"/>
      <c r="H240" s="79"/>
      <c r="I240" s="80"/>
      <c r="J240" s="41" t="e">
        <f t="shared" si="1"/>
        <v>#DIV/0!</v>
      </c>
      <c r="K240" s="50"/>
      <c r="L240" s="50"/>
      <c r="M240" s="49"/>
      <c r="N240" s="49"/>
      <c r="O240" s="49"/>
    </row>
    <row r="241" spans="1:15">
      <c r="A241" s="32">
        <v>234</v>
      </c>
      <c r="B241" s="49"/>
      <c r="C241" s="49"/>
      <c r="D241" s="49"/>
      <c r="E241" s="78"/>
      <c r="F241" s="78"/>
      <c r="G241" s="51"/>
      <c r="H241" s="79"/>
      <c r="I241" s="80"/>
      <c r="J241" s="67" t="e">
        <f t="shared" si="1"/>
        <v>#DIV/0!</v>
      </c>
      <c r="K241" s="50"/>
      <c r="L241" s="50"/>
      <c r="M241" s="49"/>
      <c r="N241" s="49"/>
      <c r="O241" s="49"/>
    </row>
    <row r="242" spans="1:15">
      <c r="A242" s="32">
        <v>235</v>
      </c>
      <c r="B242" s="49"/>
      <c r="C242" s="49"/>
      <c r="D242" s="49"/>
      <c r="E242" s="78"/>
      <c r="F242" s="78"/>
      <c r="G242" s="51"/>
      <c r="H242" s="79"/>
      <c r="I242" s="80"/>
      <c r="J242" s="67" t="e">
        <f t="shared" si="1"/>
        <v>#DIV/0!</v>
      </c>
      <c r="K242" s="50"/>
      <c r="L242" s="50"/>
      <c r="M242" s="49"/>
      <c r="N242" s="49"/>
      <c r="O242" s="49"/>
    </row>
    <row r="243" spans="1:15">
      <c r="A243" s="73">
        <v>236</v>
      </c>
      <c r="B243" s="49"/>
      <c r="C243" s="49"/>
      <c r="D243" s="49"/>
      <c r="E243" s="78"/>
      <c r="F243" s="78"/>
      <c r="G243" s="51"/>
      <c r="H243" s="79"/>
      <c r="I243" s="80"/>
      <c r="J243" s="41" t="e">
        <f t="shared" si="1"/>
        <v>#DIV/0!</v>
      </c>
      <c r="K243" s="50"/>
      <c r="L243" s="50"/>
      <c r="M243" s="49"/>
      <c r="N243" s="49"/>
      <c r="O243" s="49"/>
    </row>
    <row r="244" spans="1:15">
      <c r="A244" s="73">
        <v>237</v>
      </c>
      <c r="B244" s="49"/>
      <c r="C244" s="49"/>
      <c r="D244" s="49"/>
      <c r="E244" s="78"/>
      <c r="F244" s="78"/>
      <c r="G244" s="51"/>
      <c r="H244" s="79"/>
      <c r="I244" s="80"/>
      <c r="J244" s="67" t="e">
        <f t="shared" si="1"/>
        <v>#DIV/0!</v>
      </c>
      <c r="K244" s="50"/>
      <c r="L244" s="50"/>
      <c r="M244" s="49"/>
      <c r="N244" s="49"/>
      <c r="O244" s="49"/>
    </row>
    <row r="245" spans="1:15">
      <c r="A245" s="32">
        <v>238</v>
      </c>
      <c r="B245" s="49"/>
      <c r="C245" s="49"/>
      <c r="D245" s="49"/>
      <c r="E245" s="78"/>
      <c r="F245" s="78"/>
      <c r="G245" s="51"/>
      <c r="H245" s="79"/>
      <c r="I245" s="80"/>
      <c r="J245" s="67" t="e">
        <f t="shared" si="1"/>
        <v>#DIV/0!</v>
      </c>
      <c r="K245" s="50"/>
      <c r="L245" s="50"/>
      <c r="M245" s="49"/>
      <c r="N245" s="49"/>
      <c r="O245" s="49"/>
    </row>
    <row r="246" spans="1:15">
      <c r="A246" s="32">
        <v>239</v>
      </c>
      <c r="B246" s="49"/>
      <c r="C246" s="49"/>
      <c r="D246" s="49"/>
      <c r="E246" s="78"/>
      <c r="F246" s="78"/>
      <c r="G246" s="51"/>
      <c r="H246" s="79"/>
      <c r="I246" s="80"/>
      <c r="J246" s="41" t="e">
        <f t="shared" si="1"/>
        <v>#DIV/0!</v>
      </c>
      <c r="K246" s="50"/>
      <c r="L246" s="50"/>
      <c r="M246" s="49"/>
      <c r="N246" s="49"/>
      <c r="O246" s="49"/>
    </row>
    <row r="247" spans="1:15">
      <c r="A247" s="32">
        <v>240</v>
      </c>
      <c r="B247" s="49"/>
      <c r="C247" s="49"/>
      <c r="D247" s="49"/>
      <c r="E247" s="78"/>
      <c r="F247" s="78"/>
      <c r="G247" s="51"/>
      <c r="H247" s="79"/>
      <c r="I247" s="80"/>
      <c r="J247" s="67" t="e">
        <f t="shared" si="1"/>
        <v>#DIV/0!</v>
      </c>
      <c r="K247" s="50"/>
      <c r="L247" s="50"/>
      <c r="M247" s="49"/>
      <c r="N247" s="49"/>
      <c r="O247" s="49"/>
    </row>
    <row r="248" spans="1:15">
      <c r="A248" s="73">
        <v>241</v>
      </c>
      <c r="B248" s="49"/>
      <c r="C248" s="49"/>
      <c r="D248" s="49"/>
      <c r="E248" s="78"/>
      <c r="F248" s="78"/>
      <c r="G248" s="51"/>
      <c r="H248" s="79"/>
      <c r="I248" s="80"/>
      <c r="J248" s="67" t="e">
        <f t="shared" si="1"/>
        <v>#DIV/0!</v>
      </c>
      <c r="K248" s="50"/>
      <c r="L248" s="50"/>
      <c r="M248" s="49"/>
      <c r="N248" s="49"/>
      <c r="O248" s="49"/>
    </row>
    <row r="249" spans="1:15">
      <c r="A249" s="73">
        <v>242</v>
      </c>
      <c r="B249" s="49"/>
      <c r="C249" s="49"/>
      <c r="D249" s="49"/>
      <c r="E249" s="78"/>
      <c r="F249" s="78"/>
      <c r="G249" s="51"/>
      <c r="H249" s="79"/>
      <c r="I249" s="80"/>
      <c r="J249" s="41" t="e">
        <f t="shared" si="1"/>
        <v>#DIV/0!</v>
      </c>
      <c r="K249" s="50"/>
      <c r="L249" s="50"/>
      <c r="M249" s="49"/>
      <c r="N249" s="49"/>
      <c r="O249" s="49"/>
    </row>
    <row r="250" spans="1:15">
      <c r="A250" s="32">
        <v>243</v>
      </c>
      <c r="B250" s="49"/>
      <c r="C250" s="49"/>
      <c r="D250" s="49"/>
      <c r="E250" s="78"/>
      <c r="F250" s="78"/>
      <c r="G250" s="51"/>
      <c r="H250" s="79"/>
      <c r="I250" s="80"/>
      <c r="J250" s="67" t="e">
        <f t="shared" si="1"/>
        <v>#DIV/0!</v>
      </c>
      <c r="K250" s="50"/>
      <c r="L250" s="50"/>
      <c r="M250" s="49"/>
      <c r="N250" s="49"/>
      <c r="O250" s="49"/>
    </row>
    <row r="251" spans="1:15">
      <c r="A251" s="32">
        <v>244</v>
      </c>
      <c r="B251" s="49"/>
      <c r="C251" s="49"/>
      <c r="D251" s="49"/>
      <c r="E251" s="78"/>
      <c r="F251" s="78"/>
      <c r="G251" s="51"/>
      <c r="H251" s="79"/>
      <c r="I251" s="80"/>
      <c r="J251" s="67" t="e">
        <f t="shared" si="1"/>
        <v>#DIV/0!</v>
      </c>
      <c r="K251" s="50"/>
      <c r="L251" s="50"/>
      <c r="M251" s="49"/>
      <c r="N251" s="49"/>
      <c r="O251" s="49"/>
    </row>
    <row r="252" spans="1:15">
      <c r="A252" s="32">
        <v>245</v>
      </c>
      <c r="B252" s="49"/>
      <c r="C252" s="49"/>
      <c r="D252" s="49"/>
      <c r="E252" s="78"/>
      <c r="F252" s="78"/>
      <c r="G252" s="51"/>
      <c r="H252" s="79"/>
      <c r="I252" s="80"/>
      <c r="J252" s="41" t="e">
        <f t="shared" si="1"/>
        <v>#DIV/0!</v>
      </c>
      <c r="K252" s="50"/>
      <c r="L252" s="50"/>
      <c r="M252" s="49"/>
      <c r="N252" s="49"/>
      <c r="O252" s="49"/>
    </row>
    <row r="253" spans="1:15">
      <c r="A253" s="73">
        <v>246</v>
      </c>
      <c r="B253" s="49"/>
      <c r="C253" s="49"/>
      <c r="D253" s="49"/>
      <c r="E253" s="78"/>
      <c r="F253" s="78"/>
      <c r="G253" s="51"/>
      <c r="H253" s="79"/>
      <c r="I253" s="80"/>
      <c r="J253" s="67" t="e">
        <f t="shared" si="1"/>
        <v>#DIV/0!</v>
      </c>
      <c r="K253" s="50"/>
      <c r="L253" s="50"/>
      <c r="M253" s="49"/>
      <c r="N253" s="49"/>
      <c r="O253" s="49"/>
    </row>
    <row r="254" spans="1:15">
      <c r="A254" s="73">
        <v>247</v>
      </c>
      <c r="B254" s="49"/>
      <c r="C254" s="49"/>
      <c r="D254" s="49"/>
      <c r="E254" s="78"/>
      <c r="F254" s="78"/>
      <c r="G254" s="51"/>
      <c r="H254" s="79"/>
      <c r="I254" s="80"/>
      <c r="J254" s="67" t="e">
        <f t="shared" si="1"/>
        <v>#DIV/0!</v>
      </c>
      <c r="K254" s="50"/>
      <c r="L254" s="50"/>
      <c r="M254" s="49"/>
      <c r="N254" s="49"/>
      <c r="O254" s="49"/>
    </row>
    <row r="255" spans="1:15">
      <c r="A255" s="32">
        <v>248</v>
      </c>
      <c r="B255" s="49"/>
      <c r="C255" s="49"/>
      <c r="D255" s="49"/>
      <c r="E255" s="78"/>
      <c r="F255" s="78"/>
      <c r="G255" s="51"/>
      <c r="H255" s="79"/>
      <c r="I255" s="80"/>
      <c r="J255" s="41" t="e">
        <f t="shared" si="1"/>
        <v>#DIV/0!</v>
      </c>
      <c r="K255" s="50"/>
      <c r="L255" s="50"/>
      <c r="M255" s="49"/>
      <c r="N255" s="49"/>
      <c r="O255" s="49"/>
    </row>
    <row r="256" spans="1:15">
      <c r="A256" s="32">
        <v>249</v>
      </c>
      <c r="B256" s="49"/>
      <c r="C256" s="49"/>
      <c r="D256" s="49"/>
      <c r="E256" s="78"/>
      <c r="F256" s="78"/>
      <c r="G256" s="51"/>
      <c r="H256" s="79"/>
      <c r="I256" s="80"/>
      <c r="J256" s="67" t="e">
        <f t="shared" si="1"/>
        <v>#DIV/0!</v>
      </c>
      <c r="K256" s="50"/>
      <c r="L256" s="50"/>
      <c r="M256" s="49"/>
      <c r="N256" s="49"/>
      <c r="O256" s="49"/>
    </row>
    <row r="257" spans="1:15">
      <c r="A257" s="32">
        <v>250</v>
      </c>
      <c r="B257" s="49"/>
      <c r="C257" s="49"/>
      <c r="D257" s="49"/>
      <c r="E257" s="78"/>
      <c r="F257" s="78"/>
      <c r="G257" s="51"/>
      <c r="H257" s="79"/>
      <c r="I257" s="80"/>
      <c r="J257" s="67" t="e">
        <f t="shared" si="1"/>
        <v>#DIV/0!</v>
      </c>
      <c r="K257" s="50"/>
      <c r="L257" s="50"/>
      <c r="M257" s="49"/>
      <c r="N257" s="49"/>
      <c r="O257" s="49"/>
    </row>
    <row r="258" spans="1:15">
      <c r="A258" s="73">
        <v>251</v>
      </c>
      <c r="B258" s="49"/>
      <c r="C258" s="49"/>
      <c r="D258" s="49"/>
      <c r="E258" s="78"/>
      <c r="F258" s="78"/>
      <c r="G258" s="51"/>
      <c r="H258" s="79"/>
      <c r="I258" s="80"/>
      <c r="J258" s="41" t="e">
        <f t="shared" si="1"/>
        <v>#DIV/0!</v>
      </c>
      <c r="K258" s="50"/>
      <c r="L258" s="50"/>
      <c r="M258" s="49"/>
      <c r="N258" s="49"/>
      <c r="O258" s="49"/>
    </row>
    <row r="259" spans="1:15">
      <c r="A259" s="73">
        <v>252</v>
      </c>
      <c r="B259" s="49"/>
      <c r="C259" s="49"/>
      <c r="D259" s="49"/>
      <c r="E259" s="78"/>
      <c r="F259" s="78"/>
      <c r="G259" s="51"/>
      <c r="H259" s="79"/>
      <c r="I259" s="80"/>
      <c r="J259" s="67" t="e">
        <f t="shared" si="1"/>
        <v>#DIV/0!</v>
      </c>
      <c r="K259" s="50"/>
      <c r="L259" s="50"/>
      <c r="M259" s="49"/>
      <c r="N259" s="49"/>
      <c r="O259" s="49"/>
    </row>
    <row r="260" spans="1:15">
      <c r="A260" s="32">
        <v>253</v>
      </c>
      <c r="B260" s="49"/>
      <c r="C260" s="49"/>
      <c r="D260" s="49"/>
      <c r="E260" s="78"/>
      <c r="F260" s="78"/>
      <c r="G260" s="51"/>
      <c r="H260" s="79"/>
      <c r="I260" s="80"/>
      <c r="J260" s="67" t="e">
        <f t="shared" si="1"/>
        <v>#DIV/0!</v>
      </c>
      <c r="K260" s="50"/>
      <c r="L260" s="50"/>
      <c r="M260" s="49"/>
      <c r="N260" s="49"/>
      <c r="O260" s="49"/>
    </row>
    <row r="261" spans="1:15">
      <c r="A261" s="32">
        <v>254</v>
      </c>
      <c r="B261" s="49"/>
      <c r="C261" s="49"/>
      <c r="D261" s="49"/>
      <c r="E261" s="78"/>
      <c r="F261" s="78"/>
      <c r="G261" s="51"/>
      <c r="H261" s="79"/>
      <c r="I261" s="80"/>
      <c r="J261" s="41" t="e">
        <f t="shared" si="1"/>
        <v>#DIV/0!</v>
      </c>
      <c r="K261" s="50"/>
      <c r="L261" s="50"/>
      <c r="M261" s="49"/>
      <c r="N261" s="49"/>
      <c r="O261" s="49"/>
    </row>
    <row r="262" spans="1:15">
      <c r="A262" s="32">
        <v>255</v>
      </c>
      <c r="B262" s="49"/>
      <c r="C262" s="49"/>
      <c r="D262" s="49"/>
      <c r="E262" s="78"/>
      <c r="F262" s="78"/>
      <c r="G262" s="51"/>
      <c r="H262" s="79"/>
      <c r="I262" s="80"/>
      <c r="J262" s="67" t="e">
        <f t="shared" si="1"/>
        <v>#DIV/0!</v>
      </c>
      <c r="K262" s="50"/>
      <c r="L262" s="50"/>
      <c r="M262" s="49"/>
      <c r="N262" s="49"/>
      <c r="O262" s="49"/>
    </row>
    <row r="263" spans="1:15">
      <c r="A263" s="73">
        <v>256</v>
      </c>
      <c r="B263" s="49"/>
      <c r="C263" s="49"/>
      <c r="D263" s="49"/>
      <c r="E263" s="78"/>
      <c r="F263" s="78"/>
      <c r="G263" s="51"/>
      <c r="H263" s="79"/>
      <c r="I263" s="80"/>
      <c r="J263" s="67" t="e">
        <f t="shared" si="1"/>
        <v>#DIV/0!</v>
      </c>
      <c r="K263" s="50"/>
      <c r="L263" s="50"/>
      <c r="M263" s="49"/>
      <c r="N263" s="49"/>
      <c r="O263" s="49"/>
    </row>
    <row r="264" spans="1:15">
      <c r="A264" s="73">
        <v>257</v>
      </c>
      <c r="B264" s="49"/>
      <c r="C264" s="49"/>
      <c r="D264" s="49"/>
      <c r="E264" s="78"/>
      <c r="F264" s="78"/>
      <c r="G264" s="51"/>
      <c r="H264" s="79"/>
      <c r="I264" s="80"/>
      <c r="J264" s="41" t="e">
        <f t="shared" si="1"/>
        <v>#DIV/0!</v>
      </c>
      <c r="K264" s="50"/>
      <c r="L264" s="50"/>
      <c r="M264" s="49"/>
      <c r="N264" s="49"/>
      <c r="O264" s="49"/>
    </row>
    <row r="265" spans="1:15">
      <c r="A265" s="32">
        <v>258</v>
      </c>
      <c r="B265" s="49"/>
      <c r="C265" s="49"/>
      <c r="D265" s="49"/>
      <c r="E265" s="78"/>
      <c r="F265" s="78"/>
      <c r="G265" s="51"/>
      <c r="H265" s="79"/>
      <c r="I265" s="80"/>
      <c r="J265" s="67" t="e">
        <f t="shared" si="1"/>
        <v>#DIV/0!</v>
      </c>
      <c r="K265" s="50"/>
      <c r="L265" s="50"/>
      <c r="M265" s="49"/>
      <c r="N265" s="49"/>
      <c r="O265" s="49"/>
    </row>
    <row r="266" spans="1:15">
      <c r="A266" s="32">
        <v>259</v>
      </c>
      <c r="B266" s="49"/>
      <c r="C266" s="49"/>
      <c r="D266" s="49"/>
      <c r="E266" s="78"/>
      <c r="F266" s="78"/>
      <c r="G266" s="51"/>
      <c r="H266" s="79"/>
      <c r="I266" s="80"/>
      <c r="J266" s="67" t="e">
        <f t="shared" si="1"/>
        <v>#DIV/0!</v>
      </c>
      <c r="K266" s="50"/>
      <c r="L266" s="50"/>
      <c r="M266" s="49"/>
      <c r="N266" s="49"/>
      <c r="O266" s="49"/>
    </row>
    <row r="267" spans="1:15">
      <c r="A267" s="32">
        <v>260</v>
      </c>
      <c r="B267" s="49"/>
      <c r="C267" s="49"/>
      <c r="D267" s="49"/>
      <c r="E267" s="78"/>
      <c r="F267" s="78"/>
      <c r="G267" s="51"/>
      <c r="H267" s="79"/>
      <c r="I267" s="80"/>
      <c r="J267" s="41" t="e">
        <f t="shared" si="1"/>
        <v>#DIV/0!</v>
      </c>
      <c r="K267" s="50"/>
      <c r="L267" s="50"/>
      <c r="M267" s="49"/>
      <c r="N267" s="49"/>
      <c r="O267" s="49"/>
    </row>
    <row r="268" spans="1:15">
      <c r="A268" s="73">
        <v>261</v>
      </c>
      <c r="B268" s="49"/>
      <c r="C268" s="49"/>
      <c r="D268" s="49"/>
      <c r="E268" s="78"/>
      <c r="F268" s="78"/>
      <c r="G268" s="51"/>
      <c r="H268" s="79"/>
      <c r="I268" s="80"/>
      <c r="J268" s="67" t="e">
        <f t="shared" si="1"/>
        <v>#DIV/0!</v>
      </c>
      <c r="K268" s="50"/>
      <c r="L268" s="50"/>
      <c r="M268" s="49"/>
      <c r="N268" s="49"/>
      <c r="O268" s="49"/>
    </row>
    <row r="269" spans="1:15">
      <c r="A269" s="73">
        <v>262</v>
      </c>
      <c r="B269" s="49"/>
      <c r="C269" s="49"/>
      <c r="D269" s="49"/>
      <c r="E269" s="78"/>
      <c r="F269" s="78"/>
      <c r="G269" s="51"/>
      <c r="H269" s="79"/>
      <c r="I269" s="80"/>
      <c r="J269" s="67" t="e">
        <f t="shared" si="1"/>
        <v>#DIV/0!</v>
      </c>
      <c r="K269" s="50"/>
      <c r="L269" s="50"/>
      <c r="M269" s="49"/>
      <c r="N269" s="49"/>
      <c r="O269" s="49"/>
    </row>
    <row r="270" spans="1:15">
      <c r="A270" s="32">
        <v>263</v>
      </c>
      <c r="B270" s="49"/>
      <c r="C270" s="49"/>
      <c r="D270" s="49"/>
      <c r="E270" s="78"/>
      <c r="F270" s="78"/>
      <c r="G270" s="51"/>
      <c r="H270" s="79"/>
      <c r="I270" s="80"/>
      <c r="J270" s="41" t="e">
        <f t="shared" si="1"/>
        <v>#DIV/0!</v>
      </c>
      <c r="K270" s="50"/>
      <c r="L270" s="50"/>
      <c r="M270" s="49"/>
      <c r="N270" s="49"/>
      <c r="O270" s="49"/>
    </row>
    <row r="271" spans="1:15">
      <c r="A271" s="32">
        <v>264</v>
      </c>
      <c r="B271" s="49"/>
      <c r="C271" s="49"/>
      <c r="D271" s="49"/>
      <c r="E271" s="78"/>
      <c r="F271" s="78"/>
      <c r="G271" s="51"/>
      <c r="H271" s="79"/>
      <c r="I271" s="80"/>
      <c r="J271" s="67" t="e">
        <f t="shared" si="1"/>
        <v>#DIV/0!</v>
      </c>
      <c r="K271" s="50"/>
      <c r="L271" s="50"/>
      <c r="M271" s="49"/>
      <c r="N271" s="49"/>
      <c r="O271" s="49"/>
    </row>
    <row r="272" spans="1:15">
      <c r="A272" s="32">
        <v>265</v>
      </c>
      <c r="B272" s="49"/>
      <c r="C272" s="49"/>
      <c r="D272" s="49"/>
      <c r="E272" s="78"/>
      <c r="F272" s="78"/>
      <c r="G272" s="51"/>
      <c r="H272" s="79"/>
      <c r="I272" s="80"/>
      <c r="J272" s="67" t="e">
        <f t="shared" si="1"/>
        <v>#DIV/0!</v>
      </c>
      <c r="K272" s="50"/>
      <c r="L272" s="50"/>
      <c r="M272" s="49"/>
      <c r="N272" s="49"/>
      <c r="O272" s="49"/>
    </row>
    <row r="273" spans="1:15">
      <c r="A273" s="73">
        <v>266</v>
      </c>
      <c r="B273" s="49"/>
      <c r="C273" s="49"/>
      <c r="D273" s="49"/>
      <c r="E273" s="78"/>
      <c r="F273" s="78"/>
      <c r="G273" s="51"/>
      <c r="H273" s="79"/>
      <c r="I273" s="80"/>
      <c r="J273" s="41" t="e">
        <f t="shared" si="1"/>
        <v>#DIV/0!</v>
      </c>
      <c r="K273" s="50"/>
      <c r="L273" s="50"/>
      <c r="M273" s="49"/>
      <c r="N273" s="49"/>
      <c r="O273" s="49"/>
    </row>
    <row r="274" spans="1:15">
      <c r="A274" s="73">
        <v>267</v>
      </c>
      <c r="B274" s="49"/>
      <c r="C274" s="49"/>
      <c r="D274" s="49"/>
      <c r="E274" s="78"/>
      <c r="F274" s="78"/>
      <c r="G274" s="51"/>
      <c r="H274" s="79"/>
      <c r="I274" s="80"/>
      <c r="J274" s="67" t="e">
        <f t="shared" si="1"/>
        <v>#DIV/0!</v>
      </c>
      <c r="K274" s="50"/>
      <c r="L274" s="50"/>
      <c r="M274" s="49"/>
      <c r="N274" s="49"/>
      <c r="O274" s="49"/>
    </row>
    <row r="275" spans="1:15">
      <c r="A275" s="32">
        <v>268</v>
      </c>
      <c r="B275" s="49"/>
      <c r="C275" s="49"/>
      <c r="D275" s="49"/>
      <c r="E275" s="78"/>
      <c r="F275" s="78"/>
      <c r="G275" s="51"/>
      <c r="H275" s="79"/>
      <c r="I275" s="80"/>
      <c r="J275" s="67" t="e">
        <f t="shared" si="1"/>
        <v>#DIV/0!</v>
      </c>
      <c r="K275" s="50"/>
      <c r="L275" s="50"/>
      <c r="M275" s="49"/>
      <c r="N275" s="49"/>
      <c r="O275" s="49"/>
    </row>
    <row r="276" spans="1:15">
      <c r="A276" s="32">
        <v>269</v>
      </c>
      <c r="B276" s="49"/>
      <c r="C276" s="49"/>
      <c r="D276" s="49"/>
      <c r="E276" s="78"/>
      <c r="F276" s="78"/>
      <c r="G276" s="51"/>
      <c r="H276" s="79"/>
      <c r="I276" s="80"/>
      <c r="J276" s="41" t="e">
        <f t="shared" si="1"/>
        <v>#DIV/0!</v>
      </c>
      <c r="K276" s="50"/>
      <c r="L276" s="50"/>
      <c r="M276" s="49"/>
      <c r="N276" s="49"/>
      <c r="O276" s="49"/>
    </row>
    <row r="277" spans="1:15">
      <c r="A277" s="32">
        <v>270</v>
      </c>
      <c r="B277" s="49"/>
      <c r="C277" s="49"/>
      <c r="D277" s="49"/>
      <c r="E277" s="78"/>
      <c r="F277" s="78"/>
      <c r="G277" s="51"/>
      <c r="H277" s="79"/>
      <c r="I277" s="80"/>
      <c r="J277" s="67" t="e">
        <f t="shared" si="1"/>
        <v>#DIV/0!</v>
      </c>
      <c r="K277" s="50"/>
      <c r="L277" s="50"/>
      <c r="M277" s="49"/>
      <c r="N277" s="49"/>
      <c r="O277" s="49"/>
    </row>
    <row r="278" spans="1:15">
      <c r="A278" s="73">
        <v>271</v>
      </c>
      <c r="B278" s="49"/>
      <c r="C278" s="49"/>
      <c r="D278" s="49"/>
      <c r="E278" s="78"/>
      <c r="F278" s="78"/>
      <c r="G278" s="51"/>
      <c r="H278" s="79"/>
      <c r="I278" s="80"/>
      <c r="J278" s="67" t="e">
        <f t="shared" si="1"/>
        <v>#DIV/0!</v>
      </c>
      <c r="K278" s="50"/>
      <c r="L278" s="50"/>
      <c r="M278" s="49"/>
      <c r="N278" s="49"/>
      <c r="O278" s="49"/>
    </row>
    <row r="279" spans="1:15">
      <c r="A279" s="73">
        <v>272</v>
      </c>
      <c r="B279" s="49"/>
      <c r="C279" s="49"/>
      <c r="D279" s="49"/>
      <c r="E279" s="78"/>
      <c r="F279" s="78"/>
      <c r="G279" s="51"/>
      <c r="H279" s="79"/>
      <c r="I279" s="80"/>
      <c r="J279" s="41" t="e">
        <f t="shared" si="1"/>
        <v>#DIV/0!</v>
      </c>
      <c r="K279" s="50"/>
      <c r="L279" s="50"/>
      <c r="M279" s="49"/>
      <c r="N279" s="49"/>
      <c r="O279" s="49"/>
    </row>
    <row r="280" spans="1:15">
      <c r="A280" s="32">
        <v>273</v>
      </c>
      <c r="B280" s="49"/>
      <c r="C280" s="49"/>
      <c r="D280" s="49"/>
      <c r="E280" s="78"/>
      <c r="F280" s="78"/>
      <c r="G280" s="51"/>
      <c r="H280" s="79"/>
      <c r="I280" s="80"/>
      <c r="J280" s="67" t="e">
        <f t="shared" si="1"/>
        <v>#DIV/0!</v>
      </c>
      <c r="K280" s="50"/>
      <c r="L280" s="50"/>
      <c r="M280" s="49"/>
      <c r="N280" s="49"/>
      <c r="O280" s="49"/>
    </row>
    <row r="281" spans="1:15">
      <c r="A281" s="32">
        <v>274</v>
      </c>
      <c r="B281" s="49"/>
      <c r="C281" s="49"/>
      <c r="D281" s="49"/>
      <c r="E281" s="78"/>
      <c r="F281" s="78"/>
      <c r="G281" s="51"/>
      <c r="H281" s="79"/>
      <c r="I281" s="80"/>
      <c r="J281" s="67" t="e">
        <f t="shared" si="1"/>
        <v>#DIV/0!</v>
      </c>
      <c r="K281" s="50"/>
      <c r="L281" s="50"/>
      <c r="M281" s="49"/>
      <c r="N281" s="49"/>
      <c r="O281" s="49"/>
    </row>
    <row r="282" spans="1:15">
      <c r="A282" s="32">
        <v>275</v>
      </c>
      <c r="B282" s="49"/>
      <c r="C282" s="49"/>
      <c r="D282" s="49"/>
      <c r="E282" s="78"/>
      <c r="F282" s="78"/>
      <c r="G282" s="51"/>
      <c r="H282" s="79"/>
      <c r="I282" s="80"/>
      <c r="J282" s="41" t="e">
        <f t="shared" si="1"/>
        <v>#DIV/0!</v>
      </c>
      <c r="K282" s="50"/>
      <c r="L282" s="50"/>
      <c r="M282" s="49"/>
      <c r="N282" s="49"/>
      <c r="O282" s="49"/>
    </row>
    <row r="283" spans="1:15">
      <c r="A283" s="73">
        <v>276</v>
      </c>
      <c r="B283" s="49"/>
      <c r="C283" s="49"/>
      <c r="D283" s="49"/>
      <c r="E283" s="78"/>
      <c r="F283" s="78"/>
      <c r="G283" s="51"/>
      <c r="H283" s="79"/>
      <c r="I283" s="80"/>
      <c r="J283" s="67" t="e">
        <f t="shared" si="1"/>
        <v>#DIV/0!</v>
      </c>
      <c r="K283" s="50"/>
      <c r="L283" s="50"/>
      <c r="M283" s="49"/>
      <c r="N283" s="49"/>
      <c r="O283" s="49"/>
    </row>
    <row r="284" spans="1:15">
      <c r="A284" s="73">
        <v>277</v>
      </c>
      <c r="B284" s="49"/>
      <c r="C284" s="49"/>
      <c r="D284" s="49"/>
      <c r="E284" s="78"/>
      <c r="F284" s="78"/>
      <c r="G284" s="51"/>
      <c r="H284" s="79"/>
      <c r="I284" s="80"/>
      <c r="J284" s="67" t="e">
        <f t="shared" si="1"/>
        <v>#DIV/0!</v>
      </c>
      <c r="K284" s="50"/>
      <c r="L284" s="50"/>
      <c r="M284" s="49"/>
      <c r="N284" s="49"/>
      <c r="O284" s="49"/>
    </row>
    <row r="285" spans="1:15">
      <c r="A285" s="32">
        <v>278</v>
      </c>
      <c r="B285" s="49"/>
      <c r="C285" s="49"/>
      <c r="D285" s="49"/>
      <c r="E285" s="78"/>
      <c r="F285" s="78"/>
      <c r="G285" s="51"/>
      <c r="H285" s="79"/>
      <c r="I285" s="80"/>
      <c r="J285" s="41" t="e">
        <f t="shared" si="1"/>
        <v>#DIV/0!</v>
      </c>
      <c r="K285" s="50"/>
      <c r="L285" s="50"/>
      <c r="M285" s="49"/>
      <c r="N285" s="49"/>
      <c r="O285" s="49"/>
    </row>
    <row r="286" spans="1:15">
      <c r="A286" s="32">
        <v>279</v>
      </c>
      <c r="B286" s="49"/>
      <c r="C286" s="49"/>
      <c r="D286" s="49"/>
      <c r="E286" s="78"/>
      <c r="F286" s="78"/>
      <c r="G286" s="51"/>
      <c r="H286" s="79"/>
      <c r="I286" s="80"/>
      <c r="J286" s="67" t="e">
        <f t="shared" si="1"/>
        <v>#DIV/0!</v>
      </c>
      <c r="K286" s="50"/>
      <c r="L286" s="50"/>
      <c r="M286" s="49"/>
      <c r="N286" s="49"/>
      <c r="O286" s="49"/>
    </row>
    <row r="287" spans="1:15">
      <c r="A287" s="32">
        <v>280</v>
      </c>
      <c r="B287" s="49"/>
      <c r="C287" s="49"/>
      <c r="D287" s="49"/>
      <c r="E287" s="78"/>
      <c r="F287" s="78"/>
      <c r="G287" s="51"/>
      <c r="H287" s="79"/>
      <c r="I287" s="80"/>
      <c r="J287" s="67" t="e">
        <f t="shared" si="1"/>
        <v>#DIV/0!</v>
      </c>
      <c r="K287" s="50"/>
      <c r="L287" s="50"/>
      <c r="M287" s="49"/>
      <c r="N287" s="49"/>
      <c r="O287" s="49"/>
    </row>
    <row r="288" spans="1:15">
      <c r="A288" s="73">
        <v>281</v>
      </c>
      <c r="B288" s="49"/>
      <c r="C288" s="49"/>
      <c r="D288" s="49"/>
      <c r="E288" s="78"/>
      <c r="F288" s="78"/>
      <c r="G288" s="51"/>
      <c r="H288" s="79"/>
      <c r="I288" s="80"/>
      <c r="J288" s="41" t="e">
        <f t="shared" si="1"/>
        <v>#DIV/0!</v>
      </c>
      <c r="K288" s="50"/>
      <c r="L288" s="50"/>
      <c r="M288" s="49"/>
      <c r="N288" s="49"/>
      <c r="O288" s="49"/>
    </row>
    <row r="289" spans="1:15">
      <c r="A289" s="73">
        <v>282</v>
      </c>
      <c r="B289" s="49"/>
      <c r="C289" s="49"/>
      <c r="D289" s="49"/>
      <c r="E289" s="78"/>
      <c r="F289" s="78"/>
      <c r="G289" s="51"/>
      <c r="H289" s="79"/>
      <c r="I289" s="80"/>
      <c r="J289" s="67" t="e">
        <f t="shared" si="1"/>
        <v>#DIV/0!</v>
      </c>
      <c r="K289" s="50"/>
      <c r="L289" s="50"/>
      <c r="M289" s="49"/>
      <c r="N289" s="49"/>
      <c r="O289" s="49"/>
    </row>
    <row r="290" spans="1:15">
      <c r="A290" s="32">
        <v>283</v>
      </c>
      <c r="B290" s="49"/>
      <c r="C290" s="49"/>
      <c r="D290" s="49"/>
      <c r="E290" s="78"/>
      <c r="F290" s="78"/>
      <c r="G290" s="51"/>
      <c r="H290" s="79"/>
      <c r="I290" s="80"/>
      <c r="J290" s="67" t="e">
        <f t="shared" si="1"/>
        <v>#DIV/0!</v>
      </c>
      <c r="K290" s="50"/>
      <c r="L290" s="50"/>
      <c r="M290" s="49"/>
      <c r="N290" s="49"/>
      <c r="O290" s="49"/>
    </row>
    <row r="291" spans="1:15">
      <c r="A291" s="32">
        <v>284</v>
      </c>
      <c r="B291" s="49"/>
      <c r="C291" s="49"/>
      <c r="D291" s="49"/>
      <c r="E291" s="78"/>
      <c r="F291" s="78"/>
      <c r="G291" s="51"/>
      <c r="H291" s="79"/>
      <c r="I291" s="80"/>
      <c r="J291" s="41" t="e">
        <f t="shared" si="1"/>
        <v>#DIV/0!</v>
      </c>
      <c r="K291" s="50"/>
      <c r="L291" s="50"/>
      <c r="M291" s="49"/>
      <c r="N291" s="49"/>
      <c r="O291" s="49"/>
    </row>
    <row r="292" spans="1:15">
      <c r="A292" s="32">
        <v>285</v>
      </c>
      <c r="B292" s="49"/>
      <c r="C292" s="49"/>
      <c r="D292" s="49"/>
      <c r="E292" s="78"/>
      <c r="F292" s="78"/>
      <c r="G292" s="51"/>
      <c r="H292" s="79"/>
      <c r="I292" s="80"/>
      <c r="J292" s="67" t="e">
        <f t="shared" si="1"/>
        <v>#DIV/0!</v>
      </c>
      <c r="K292" s="50"/>
      <c r="L292" s="50"/>
      <c r="M292" s="49"/>
      <c r="N292" s="49"/>
      <c r="O292" s="49"/>
    </row>
    <row r="293" spans="1:15">
      <c r="A293" s="73">
        <v>286</v>
      </c>
      <c r="B293" s="49"/>
      <c r="C293" s="49"/>
      <c r="D293" s="49"/>
      <c r="E293" s="78"/>
      <c r="F293" s="78"/>
      <c r="G293" s="51"/>
      <c r="H293" s="79"/>
      <c r="I293" s="80"/>
      <c r="J293" s="67" t="e">
        <f t="shared" si="1"/>
        <v>#DIV/0!</v>
      </c>
      <c r="K293" s="50"/>
      <c r="L293" s="50"/>
      <c r="M293" s="49"/>
      <c r="N293" s="49"/>
      <c r="O293" s="49"/>
    </row>
    <row r="294" spans="1:15">
      <c r="A294" s="73">
        <v>287</v>
      </c>
      <c r="B294" s="49"/>
      <c r="C294" s="49"/>
      <c r="D294" s="49"/>
      <c r="E294" s="78"/>
      <c r="F294" s="78"/>
      <c r="G294" s="51"/>
      <c r="H294" s="79"/>
      <c r="I294" s="80"/>
      <c r="J294" s="41" t="e">
        <f t="shared" si="1"/>
        <v>#DIV/0!</v>
      </c>
      <c r="K294" s="50"/>
      <c r="L294" s="50"/>
      <c r="M294" s="49"/>
      <c r="N294" s="49"/>
      <c r="O294" s="49"/>
    </row>
    <row r="295" spans="1:15">
      <c r="A295" s="32">
        <v>288</v>
      </c>
      <c r="B295" s="49"/>
      <c r="C295" s="49"/>
      <c r="D295" s="49"/>
      <c r="E295" s="78"/>
      <c r="F295" s="78"/>
      <c r="G295" s="51"/>
      <c r="H295" s="79"/>
      <c r="I295" s="80"/>
      <c r="J295" s="67" t="e">
        <f t="shared" si="1"/>
        <v>#DIV/0!</v>
      </c>
      <c r="K295" s="50"/>
      <c r="L295" s="50"/>
      <c r="M295" s="49"/>
      <c r="N295" s="49"/>
      <c r="O295" s="49"/>
    </row>
    <row r="296" spans="1:15">
      <c r="A296" s="32">
        <v>289</v>
      </c>
      <c r="B296" s="49"/>
      <c r="C296" s="49"/>
      <c r="D296" s="49"/>
      <c r="E296" s="78"/>
      <c r="F296" s="78"/>
      <c r="G296" s="51"/>
      <c r="H296" s="79"/>
      <c r="I296" s="80"/>
      <c r="J296" s="67" t="e">
        <f t="shared" si="1"/>
        <v>#DIV/0!</v>
      </c>
      <c r="K296" s="50"/>
      <c r="L296" s="50"/>
      <c r="M296" s="49"/>
      <c r="N296" s="49"/>
      <c r="O296" s="49"/>
    </row>
    <row r="297" spans="1:15">
      <c r="A297" s="32">
        <v>290</v>
      </c>
      <c r="B297" s="49"/>
      <c r="C297" s="49"/>
      <c r="D297" s="49"/>
      <c r="E297" s="78"/>
      <c r="F297" s="78"/>
      <c r="G297" s="51"/>
      <c r="H297" s="79"/>
      <c r="I297" s="80"/>
      <c r="J297" s="41" t="e">
        <f t="shared" si="1"/>
        <v>#DIV/0!</v>
      </c>
      <c r="K297" s="50"/>
      <c r="L297" s="50"/>
      <c r="M297" s="49"/>
      <c r="N297" s="49"/>
      <c r="O297" s="49"/>
    </row>
    <row r="298" spans="1:15">
      <c r="A298" s="73">
        <v>291</v>
      </c>
      <c r="B298" s="49"/>
      <c r="C298" s="49"/>
      <c r="D298" s="49"/>
      <c r="E298" s="78"/>
      <c r="F298" s="78"/>
      <c r="G298" s="51"/>
      <c r="H298" s="79"/>
      <c r="I298" s="80"/>
      <c r="J298" s="67" t="e">
        <f t="shared" si="1"/>
        <v>#DIV/0!</v>
      </c>
      <c r="K298" s="50"/>
      <c r="L298" s="50"/>
      <c r="M298" s="49"/>
      <c r="N298" s="49"/>
      <c r="O298" s="49"/>
    </row>
    <row r="299" spans="1:15">
      <c r="A299" s="73">
        <v>292</v>
      </c>
      <c r="B299" s="49"/>
      <c r="C299" s="49"/>
      <c r="D299" s="49"/>
      <c r="E299" s="78"/>
      <c r="F299" s="78"/>
      <c r="G299" s="51"/>
      <c r="H299" s="79"/>
      <c r="I299" s="80"/>
      <c r="J299" s="67" t="e">
        <f t="shared" si="1"/>
        <v>#DIV/0!</v>
      </c>
      <c r="K299" s="50"/>
      <c r="L299" s="50"/>
      <c r="M299" s="49"/>
      <c r="N299" s="49"/>
      <c r="O299" s="49"/>
    </row>
    <row r="300" spans="1:15">
      <c r="A300" s="32">
        <v>293</v>
      </c>
      <c r="B300" s="49"/>
      <c r="C300" s="49"/>
      <c r="D300" s="49"/>
      <c r="E300" s="78"/>
      <c r="F300" s="78"/>
      <c r="G300" s="51"/>
      <c r="H300" s="79"/>
      <c r="I300" s="80"/>
      <c r="J300" s="41" t="e">
        <f t="shared" si="1"/>
        <v>#DIV/0!</v>
      </c>
      <c r="K300" s="50"/>
      <c r="L300" s="50"/>
      <c r="M300" s="49"/>
      <c r="N300" s="49"/>
      <c r="O300" s="49"/>
    </row>
    <row r="301" spans="1:15">
      <c r="A301" s="32">
        <v>294</v>
      </c>
      <c r="B301" s="49"/>
      <c r="C301" s="49"/>
      <c r="D301" s="49"/>
      <c r="E301" s="78"/>
      <c r="F301" s="78"/>
      <c r="G301" s="51"/>
      <c r="H301" s="79"/>
      <c r="I301" s="80"/>
      <c r="J301" s="67" t="e">
        <f t="shared" si="1"/>
        <v>#DIV/0!</v>
      </c>
      <c r="K301" s="50"/>
      <c r="L301" s="50"/>
      <c r="M301" s="49"/>
      <c r="N301" s="49"/>
      <c r="O301" s="49"/>
    </row>
    <row r="302" spans="1:15">
      <c r="A302" s="32">
        <v>295</v>
      </c>
      <c r="B302" s="49"/>
      <c r="C302" s="49"/>
      <c r="D302" s="49"/>
      <c r="E302" s="78"/>
      <c r="F302" s="78"/>
      <c r="G302" s="51"/>
      <c r="H302" s="79"/>
      <c r="I302" s="80"/>
      <c r="J302" s="67" t="e">
        <f t="shared" si="1"/>
        <v>#DIV/0!</v>
      </c>
      <c r="K302" s="50"/>
      <c r="L302" s="50"/>
      <c r="M302" s="49"/>
      <c r="N302" s="49"/>
      <c r="O302" s="49"/>
    </row>
    <row r="303" spans="1:15">
      <c r="A303" s="73">
        <v>296</v>
      </c>
      <c r="B303" s="49"/>
      <c r="C303" s="49"/>
      <c r="D303" s="49"/>
      <c r="E303" s="78"/>
      <c r="F303" s="78"/>
      <c r="G303" s="51"/>
      <c r="H303" s="79"/>
      <c r="I303" s="80"/>
      <c r="J303" s="41" t="e">
        <f t="shared" si="1"/>
        <v>#DIV/0!</v>
      </c>
      <c r="K303" s="50"/>
      <c r="L303" s="50"/>
      <c r="M303" s="49"/>
      <c r="N303" s="49"/>
      <c r="O303" s="49"/>
    </row>
    <row r="304" spans="1:15">
      <c r="A304" s="73">
        <v>297</v>
      </c>
      <c r="B304" s="49"/>
      <c r="C304" s="49"/>
      <c r="D304" s="49"/>
      <c r="E304" s="78"/>
      <c r="F304" s="78"/>
      <c r="G304" s="51"/>
      <c r="H304" s="79"/>
      <c r="I304" s="80"/>
      <c r="J304" s="67" t="e">
        <f t="shared" si="1"/>
        <v>#DIV/0!</v>
      </c>
      <c r="K304" s="50"/>
      <c r="L304" s="50"/>
      <c r="M304" s="49"/>
      <c r="N304" s="49"/>
      <c r="O304" s="49"/>
    </row>
    <row r="305" spans="1:15">
      <c r="A305" s="32">
        <v>298</v>
      </c>
      <c r="B305" s="49"/>
      <c r="C305" s="49"/>
      <c r="D305" s="49"/>
      <c r="E305" s="78"/>
      <c r="F305" s="78"/>
      <c r="G305" s="51"/>
      <c r="H305" s="79"/>
      <c r="I305" s="80"/>
      <c r="J305" s="67" t="e">
        <f t="shared" si="1"/>
        <v>#DIV/0!</v>
      </c>
      <c r="K305" s="50"/>
      <c r="L305" s="50"/>
      <c r="M305" s="49"/>
      <c r="N305" s="49"/>
      <c r="O305" s="49"/>
    </row>
    <row r="306" spans="1:15">
      <c r="A306" s="32">
        <v>299</v>
      </c>
      <c r="B306" s="49"/>
      <c r="C306" s="49"/>
      <c r="D306" s="49"/>
      <c r="E306" s="78"/>
      <c r="F306" s="78"/>
      <c r="G306" s="51"/>
      <c r="H306" s="79"/>
      <c r="I306" s="80"/>
      <c r="J306" s="41" t="e">
        <f t="shared" si="1"/>
        <v>#DIV/0!</v>
      </c>
      <c r="K306" s="50"/>
      <c r="L306" s="50"/>
      <c r="M306" s="49"/>
      <c r="N306" s="49"/>
      <c r="O306" s="49"/>
    </row>
    <row r="307" spans="1:15">
      <c r="A307" s="32">
        <v>300</v>
      </c>
      <c r="B307" s="49"/>
      <c r="C307" s="49"/>
      <c r="D307" s="49"/>
      <c r="E307" s="78"/>
      <c r="F307" s="78"/>
      <c r="G307" s="51"/>
      <c r="H307" s="79"/>
      <c r="I307" s="80"/>
      <c r="J307" s="67" t="e">
        <f t="shared" si="1"/>
        <v>#DIV/0!</v>
      </c>
      <c r="K307" s="50"/>
      <c r="L307" s="50"/>
      <c r="M307" s="49"/>
      <c r="N307" s="49"/>
      <c r="O307" s="49"/>
    </row>
    <row r="308" spans="1:15">
      <c r="A308" s="73">
        <v>301</v>
      </c>
      <c r="B308" s="49"/>
      <c r="C308" s="49"/>
      <c r="D308" s="49"/>
      <c r="E308" s="78"/>
      <c r="F308" s="78"/>
      <c r="G308" s="51"/>
      <c r="H308" s="79"/>
      <c r="I308" s="80"/>
      <c r="J308" s="67" t="e">
        <f t="shared" si="1"/>
        <v>#DIV/0!</v>
      </c>
      <c r="K308" s="50"/>
      <c r="L308" s="50"/>
      <c r="M308" s="49"/>
      <c r="N308" s="49"/>
      <c r="O308" s="49"/>
    </row>
    <row r="309" spans="1:15">
      <c r="A309" s="73">
        <v>302</v>
      </c>
      <c r="B309" s="49"/>
      <c r="C309" s="49"/>
      <c r="D309" s="49"/>
      <c r="E309" s="78"/>
      <c r="F309" s="78"/>
      <c r="G309" s="51"/>
      <c r="H309" s="79"/>
      <c r="I309" s="80"/>
      <c r="J309" s="41" t="e">
        <f t="shared" si="1"/>
        <v>#DIV/0!</v>
      </c>
      <c r="K309" s="50"/>
      <c r="L309" s="50"/>
      <c r="M309" s="49"/>
      <c r="N309" s="49"/>
      <c r="O309" s="49"/>
    </row>
    <row r="310" spans="1:15">
      <c r="A310" s="32">
        <v>303</v>
      </c>
      <c r="B310" s="49"/>
      <c r="C310" s="49"/>
      <c r="D310" s="49"/>
      <c r="E310" s="78"/>
      <c r="F310" s="78"/>
      <c r="G310" s="51"/>
      <c r="H310" s="79"/>
      <c r="I310" s="80"/>
      <c r="J310" s="67" t="e">
        <f t="shared" si="1"/>
        <v>#DIV/0!</v>
      </c>
      <c r="K310" s="50"/>
      <c r="L310" s="50"/>
      <c r="M310" s="49"/>
      <c r="N310" s="49"/>
      <c r="O310" s="49"/>
    </row>
    <row r="311" spans="1:15">
      <c r="A311" s="32">
        <v>304</v>
      </c>
      <c r="B311" s="49"/>
      <c r="C311" s="49"/>
      <c r="D311" s="49"/>
      <c r="E311" s="78"/>
      <c r="F311" s="78"/>
      <c r="G311" s="51"/>
      <c r="H311" s="79"/>
      <c r="I311" s="80"/>
      <c r="J311" s="67" t="e">
        <f t="shared" si="1"/>
        <v>#DIV/0!</v>
      </c>
      <c r="K311" s="50"/>
      <c r="L311" s="50"/>
      <c r="M311" s="49"/>
      <c r="N311" s="49"/>
      <c r="O311" s="49"/>
    </row>
    <row r="312" spans="1:15">
      <c r="A312" s="32">
        <v>305</v>
      </c>
      <c r="B312" s="49"/>
      <c r="C312" s="49"/>
      <c r="D312" s="49"/>
      <c r="E312" s="78"/>
      <c r="F312" s="78"/>
      <c r="G312" s="51"/>
      <c r="H312" s="79"/>
      <c r="I312" s="80"/>
      <c r="J312" s="41" t="e">
        <f t="shared" ref="J312:J357" si="2">H312/I312</f>
        <v>#DIV/0!</v>
      </c>
      <c r="K312" s="50"/>
      <c r="L312" s="50"/>
      <c r="M312" s="49"/>
      <c r="N312" s="49"/>
      <c r="O312" s="49"/>
    </row>
    <row r="313" spans="1:15">
      <c r="A313" s="73">
        <v>306</v>
      </c>
      <c r="B313" s="49"/>
      <c r="C313" s="49"/>
      <c r="D313" s="49"/>
      <c r="E313" s="78"/>
      <c r="F313" s="78"/>
      <c r="G313" s="51"/>
      <c r="H313" s="79"/>
      <c r="I313" s="80"/>
      <c r="J313" s="67" t="e">
        <f t="shared" si="2"/>
        <v>#DIV/0!</v>
      </c>
      <c r="K313" s="50"/>
      <c r="L313" s="50"/>
      <c r="M313" s="49"/>
      <c r="N313" s="49"/>
      <c r="O313" s="49"/>
    </row>
    <row r="314" spans="1:15">
      <c r="A314" s="73">
        <v>307</v>
      </c>
      <c r="B314" s="49"/>
      <c r="C314" s="49"/>
      <c r="D314" s="49"/>
      <c r="E314" s="78"/>
      <c r="F314" s="78"/>
      <c r="G314" s="51"/>
      <c r="H314" s="79"/>
      <c r="I314" s="80"/>
      <c r="J314" s="67" t="e">
        <f t="shared" si="2"/>
        <v>#DIV/0!</v>
      </c>
      <c r="K314" s="50"/>
      <c r="L314" s="50"/>
      <c r="M314" s="49"/>
      <c r="N314" s="49"/>
      <c r="O314" s="49"/>
    </row>
    <row r="315" spans="1:15">
      <c r="A315" s="32">
        <v>308</v>
      </c>
      <c r="B315" s="49"/>
      <c r="C315" s="49"/>
      <c r="D315" s="49"/>
      <c r="E315" s="78"/>
      <c r="F315" s="78"/>
      <c r="G315" s="51"/>
      <c r="H315" s="79"/>
      <c r="I315" s="80"/>
      <c r="J315" s="41" t="e">
        <f t="shared" si="2"/>
        <v>#DIV/0!</v>
      </c>
      <c r="K315" s="50"/>
      <c r="L315" s="50"/>
      <c r="M315" s="49"/>
      <c r="N315" s="49"/>
      <c r="O315" s="49"/>
    </row>
    <row r="316" spans="1:15">
      <c r="A316" s="32">
        <v>309</v>
      </c>
      <c r="B316" s="49"/>
      <c r="C316" s="49"/>
      <c r="D316" s="49"/>
      <c r="E316" s="78"/>
      <c r="F316" s="78"/>
      <c r="G316" s="51"/>
      <c r="H316" s="79"/>
      <c r="I316" s="80"/>
      <c r="J316" s="67" t="e">
        <f t="shared" si="2"/>
        <v>#DIV/0!</v>
      </c>
      <c r="K316" s="50"/>
      <c r="L316" s="50"/>
      <c r="M316" s="49"/>
      <c r="N316" s="49"/>
      <c r="O316" s="49"/>
    </row>
    <row r="317" spans="1:15">
      <c r="A317" s="32">
        <v>310</v>
      </c>
      <c r="B317" s="49"/>
      <c r="C317" s="49"/>
      <c r="D317" s="49"/>
      <c r="E317" s="78"/>
      <c r="F317" s="78"/>
      <c r="G317" s="51"/>
      <c r="H317" s="79"/>
      <c r="I317" s="80"/>
      <c r="J317" s="67" t="e">
        <f t="shared" si="2"/>
        <v>#DIV/0!</v>
      </c>
      <c r="K317" s="50"/>
      <c r="L317" s="50"/>
      <c r="M317" s="49"/>
      <c r="N317" s="49"/>
      <c r="O317" s="49"/>
    </row>
    <row r="318" spans="1:15">
      <c r="A318" s="73">
        <v>311</v>
      </c>
      <c r="B318" s="49"/>
      <c r="C318" s="49"/>
      <c r="D318" s="49"/>
      <c r="E318" s="78"/>
      <c r="F318" s="78"/>
      <c r="G318" s="51"/>
      <c r="H318" s="79"/>
      <c r="I318" s="80"/>
      <c r="J318" s="41" t="e">
        <f t="shared" si="2"/>
        <v>#DIV/0!</v>
      </c>
      <c r="K318" s="50"/>
      <c r="L318" s="50"/>
      <c r="M318" s="49"/>
      <c r="N318" s="49"/>
      <c r="O318" s="49"/>
    </row>
    <row r="319" spans="1:15">
      <c r="A319" s="73">
        <v>312</v>
      </c>
      <c r="B319" s="49"/>
      <c r="C319" s="49"/>
      <c r="D319" s="49"/>
      <c r="E319" s="78"/>
      <c r="F319" s="78"/>
      <c r="G319" s="51"/>
      <c r="H319" s="79"/>
      <c r="I319" s="80"/>
      <c r="J319" s="67" t="e">
        <f t="shared" si="2"/>
        <v>#DIV/0!</v>
      </c>
      <c r="K319" s="50"/>
      <c r="L319" s="50"/>
      <c r="M319" s="49"/>
      <c r="N319" s="49"/>
      <c r="O319" s="49"/>
    </row>
    <row r="320" spans="1:15">
      <c r="A320" s="32">
        <v>313</v>
      </c>
      <c r="B320" s="49"/>
      <c r="C320" s="49"/>
      <c r="D320" s="49"/>
      <c r="E320" s="78"/>
      <c r="F320" s="78"/>
      <c r="G320" s="51"/>
      <c r="H320" s="79"/>
      <c r="I320" s="80"/>
      <c r="J320" s="67" t="e">
        <f t="shared" si="2"/>
        <v>#DIV/0!</v>
      </c>
      <c r="K320" s="50"/>
      <c r="L320" s="50"/>
      <c r="M320" s="49"/>
      <c r="N320" s="49"/>
      <c r="O320" s="49"/>
    </row>
    <row r="321" spans="1:15">
      <c r="A321" s="32">
        <v>314</v>
      </c>
      <c r="B321" s="49"/>
      <c r="C321" s="49"/>
      <c r="D321" s="49"/>
      <c r="E321" s="78"/>
      <c r="F321" s="78"/>
      <c r="G321" s="51"/>
      <c r="H321" s="79"/>
      <c r="I321" s="80"/>
      <c r="J321" s="41" t="e">
        <f t="shared" si="2"/>
        <v>#DIV/0!</v>
      </c>
      <c r="K321" s="50"/>
      <c r="L321" s="50"/>
      <c r="M321" s="49"/>
      <c r="N321" s="49"/>
      <c r="O321" s="49"/>
    </row>
    <row r="322" spans="1:15">
      <c r="A322" s="32">
        <v>315</v>
      </c>
      <c r="B322" s="49"/>
      <c r="C322" s="49"/>
      <c r="D322" s="49"/>
      <c r="E322" s="78"/>
      <c r="F322" s="78"/>
      <c r="G322" s="51"/>
      <c r="H322" s="79"/>
      <c r="I322" s="80"/>
      <c r="J322" s="67" t="e">
        <f t="shared" si="2"/>
        <v>#DIV/0!</v>
      </c>
      <c r="K322" s="50"/>
      <c r="L322" s="50"/>
      <c r="M322" s="49"/>
      <c r="N322" s="49"/>
      <c r="O322" s="49"/>
    </row>
    <row r="323" spans="1:15">
      <c r="A323" s="73">
        <v>316</v>
      </c>
      <c r="B323" s="49"/>
      <c r="C323" s="49"/>
      <c r="D323" s="49"/>
      <c r="E323" s="78"/>
      <c r="F323" s="78"/>
      <c r="G323" s="51"/>
      <c r="H323" s="79"/>
      <c r="I323" s="80"/>
      <c r="J323" s="67" t="e">
        <f t="shared" si="2"/>
        <v>#DIV/0!</v>
      </c>
      <c r="K323" s="50"/>
      <c r="L323" s="50"/>
      <c r="M323" s="49"/>
      <c r="N323" s="49"/>
      <c r="O323" s="49"/>
    </row>
    <row r="324" spans="1:15">
      <c r="A324" s="73">
        <v>317</v>
      </c>
      <c r="B324" s="49"/>
      <c r="C324" s="49"/>
      <c r="D324" s="49"/>
      <c r="E324" s="78"/>
      <c r="F324" s="78"/>
      <c r="G324" s="51"/>
      <c r="H324" s="79"/>
      <c r="I324" s="80"/>
      <c r="J324" s="41" t="e">
        <f t="shared" si="2"/>
        <v>#DIV/0!</v>
      </c>
      <c r="K324" s="50"/>
      <c r="L324" s="50"/>
      <c r="M324" s="49"/>
      <c r="N324" s="49"/>
      <c r="O324" s="49"/>
    </row>
    <row r="325" spans="1:15">
      <c r="A325" s="32">
        <v>318</v>
      </c>
      <c r="B325" s="49"/>
      <c r="C325" s="49"/>
      <c r="D325" s="49"/>
      <c r="E325" s="78"/>
      <c r="F325" s="78"/>
      <c r="G325" s="51"/>
      <c r="H325" s="79"/>
      <c r="I325" s="80"/>
      <c r="J325" s="67" t="e">
        <f t="shared" si="2"/>
        <v>#DIV/0!</v>
      </c>
      <c r="K325" s="50"/>
      <c r="L325" s="50"/>
      <c r="M325" s="49"/>
      <c r="N325" s="49"/>
      <c r="O325" s="49"/>
    </row>
    <row r="326" spans="1:15">
      <c r="A326" s="32">
        <v>319</v>
      </c>
      <c r="B326" s="49"/>
      <c r="C326" s="49"/>
      <c r="D326" s="49"/>
      <c r="E326" s="78"/>
      <c r="F326" s="78"/>
      <c r="G326" s="51"/>
      <c r="H326" s="79"/>
      <c r="I326" s="80"/>
      <c r="J326" s="67" t="e">
        <f t="shared" si="2"/>
        <v>#DIV/0!</v>
      </c>
      <c r="K326" s="50"/>
      <c r="L326" s="50"/>
      <c r="M326" s="49"/>
      <c r="N326" s="49"/>
      <c r="O326" s="49"/>
    </row>
    <row r="327" spans="1:15">
      <c r="A327" s="32">
        <v>320</v>
      </c>
      <c r="B327" s="49"/>
      <c r="C327" s="49"/>
      <c r="D327" s="49"/>
      <c r="E327" s="78"/>
      <c r="F327" s="78"/>
      <c r="G327" s="51"/>
      <c r="H327" s="79"/>
      <c r="I327" s="80"/>
      <c r="J327" s="41" t="e">
        <f t="shared" si="2"/>
        <v>#DIV/0!</v>
      </c>
      <c r="K327" s="50"/>
      <c r="L327" s="50"/>
      <c r="M327" s="49"/>
      <c r="N327" s="49"/>
      <c r="O327" s="49"/>
    </row>
    <row r="328" spans="1:15">
      <c r="A328" s="73">
        <v>321</v>
      </c>
      <c r="B328" s="49"/>
      <c r="C328" s="49"/>
      <c r="D328" s="49"/>
      <c r="E328" s="78"/>
      <c r="F328" s="78"/>
      <c r="G328" s="51"/>
      <c r="H328" s="79"/>
      <c r="I328" s="80"/>
      <c r="J328" s="67" t="e">
        <f t="shared" si="2"/>
        <v>#DIV/0!</v>
      </c>
      <c r="K328" s="50"/>
      <c r="L328" s="50"/>
      <c r="M328" s="49"/>
      <c r="N328" s="49"/>
      <c r="O328" s="49"/>
    </row>
    <row r="329" spans="1:15">
      <c r="A329" s="73">
        <v>322</v>
      </c>
      <c r="B329" s="49"/>
      <c r="C329" s="49"/>
      <c r="D329" s="49"/>
      <c r="E329" s="78"/>
      <c r="F329" s="78"/>
      <c r="G329" s="51"/>
      <c r="H329" s="79"/>
      <c r="I329" s="80"/>
      <c r="J329" s="67" t="e">
        <f t="shared" si="2"/>
        <v>#DIV/0!</v>
      </c>
      <c r="K329" s="50"/>
      <c r="L329" s="50"/>
      <c r="M329" s="49"/>
      <c r="N329" s="49"/>
      <c r="O329" s="49"/>
    </row>
    <row r="330" spans="1:15">
      <c r="A330" s="32">
        <v>323</v>
      </c>
      <c r="B330" s="49"/>
      <c r="C330" s="49"/>
      <c r="D330" s="49"/>
      <c r="E330" s="78"/>
      <c r="F330" s="78"/>
      <c r="G330" s="51"/>
      <c r="H330" s="79"/>
      <c r="I330" s="80"/>
      <c r="J330" s="41" t="e">
        <f t="shared" si="2"/>
        <v>#DIV/0!</v>
      </c>
      <c r="K330" s="50"/>
      <c r="L330" s="50"/>
      <c r="M330" s="49"/>
      <c r="N330" s="49"/>
      <c r="O330" s="49"/>
    </row>
    <row r="331" spans="1:15">
      <c r="A331" s="32">
        <v>324</v>
      </c>
      <c r="B331" s="49"/>
      <c r="C331" s="49"/>
      <c r="D331" s="49"/>
      <c r="E331" s="78"/>
      <c r="F331" s="78"/>
      <c r="G331" s="51"/>
      <c r="H331" s="79"/>
      <c r="I331" s="80"/>
      <c r="J331" s="67" t="e">
        <f t="shared" si="2"/>
        <v>#DIV/0!</v>
      </c>
      <c r="K331" s="50"/>
      <c r="L331" s="50"/>
      <c r="M331" s="49"/>
      <c r="N331" s="49"/>
      <c r="O331" s="49"/>
    </row>
    <row r="332" spans="1:15">
      <c r="A332" s="32">
        <v>325</v>
      </c>
      <c r="B332" s="49"/>
      <c r="C332" s="49"/>
      <c r="D332" s="49"/>
      <c r="E332" s="78"/>
      <c r="F332" s="78"/>
      <c r="G332" s="51"/>
      <c r="H332" s="79"/>
      <c r="I332" s="80"/>
      <c r="J332" s="67" t="e">
        <f t="shared" si="2"/>
        <v>#DIV/0!</v>
      </c>
      <c r="K332" s="50"/>
      <c r="L332" s="50"/>
      <c r="M332" s="49"/>
      <c r="N332" s="49"/>
      <c r="O332" s="49"/>
    </row>
    <row r="333" spans="1:15">
      <c r="A333" s="73">
        <v>326</v>
      </c>
      <c r="B333" s="49"/>
      <c r="C333" s="49"/>
      <c r="D333" s="49"/>
      <c r="E333" s="78"/>
      <c r="F333" s="78"/>
      <c r="G333" s="51"/>
      <c r="H333" s="79"/>
      <c r="I333" s="80"/>
      <c r="J333" s="41" t="e">
        <f t="shared" si="2"/>
        <v>#DIV/0!</v>
      </c>
      <c r="K333" s="50"/>
      <c r="L333" s="50"/>
      <c r="M333" s="49"/>
      <c r="N333" s="49"/>
      <c r="O333" s="49"/>
    </row>
    <row r="334" spans="1:15">
      <c r="A334" s="73">
        <v>327</v>
      </c>
      <c r="B334" s="49"/>
      <c r="C334" s="49"/>
      <c r="D334" s="49"/>
      <c r="E334" s="78"/>
      <c r="F334" s="78"/>
      <c r="G334" s="51"/>
      <c r="H334" s="79"/>
      <c r="I334" s="80"/>
      <c r="J334" s="67" t="e">
        <f t="shared" si="2"/>
        <v>#DIV/0!</v>
      </c>
      <c r="K334" s="50"/>
      <c r="L334" s="50"/>
      <c r="M334" s="49"/>
      <c r="N334" s="49"/>
      <c r="O334" s="49"/>
    </row>
    <row r="335" spans="1:15">
      <c r="A335" s="32">
        <v>328</v>
      </c>
      <c r="B335" s="49"/>
      <c r="C335" s="49"/>
      <c r="D335" s="49"/>
      <c r="E335" s="78"/>
      <c r="F335" s="78"/>
      <c r="G335" s="51"/>
      <c r="H335" s="79"/>
      <c r="I335" s="80"/>
      <c r="J335" s="67" t="e">
        <f t="shared" si="2"/>
        <v>#DIV/0!</v>
      </c>
      <c r="K335" s="50"/>
      <c r="L335" s="50"/>
      <c r="M335" s="49"/>
      <c r="N335" s="49"/>
      <c r="O335" s="49"/>
    </row>
    <row r="336" spans="1:15">
      <c r="A336" s="32">
        <v>329</v>
      </c>
      <c r="B336" s="49"/>
      <c r="C336" s="49"/>
      <c r="D336" s="49"/>
      <c r="E336" s="78"/>
      <c r="F336" s="78"/>
      <c r="G336" s="51"/>
      <c r="H336" s="79"/>
      <c r="I336" s="80"/>
      <c r="J336" s="41" t="e">
        <f t="shared" si="2"/>
        <v>#DIV/0!</v>
      </c>
      <c r="K336" s="50"/>
      <c r="L336" s="50"/>
      <c r="M336" s="49"/>
      <c r="N336" s="49"/>
      <c r="O336" s="49"/>
    </row>
    <row r="337" spans="1:15">
      <c r="A337" s="32">
        <v>330</v>
      </c>
      <c r="B337" s="49"/>
      <c r="C337" s="49"/>
      <c r="D337" s="49"/>
      <c r="E337" s="78"/>
      <c r="F337" s="78"/>
      <c r="G337" s="51"/>
      <c r="H337" s="79"/>
      <c r="I337" s="80"/>
      <c r="J337" s="67" t="e">
        <f t="shared" si="2"/>
        <v>#DIV/0!</v>
      </c>
      <c r="K337" s="50"/>
      <c r="L337" s="50"/>
      <c r="M337" s="49"/>
      <c r="N337" s="49"/>
      <c r="O337" s="49"/>
    </row>
    <row r="338" spans="1:15">
      <c r="A338" s="73">
        <v>331</v>
      </c>
      <c r="B338" s="49"/>
      <c r="C338" s="49"/>
      <c r="D338" s="49"/>
      <c r="E338" s="78"/>
      <c r="F338" s="78"/>
      <c r="G338" s="51"/>
      <c r="H338" s="79"/>
      <c r="I338" s="80"/>
      <c r="J338" s="67" t="e">
        <f t="shared" si="2"/>
        <v>#DIV/0!</v>
      </c>
      <c r="K338" s="50"/>
      <c r="L338" s="50"/>
      <c r="M338" s="49"/>
      <c r="N338" s="49"/>
      <c r="O338" s="49"/>
    </row>
    <row r="339" spans="1:15">
      <c r="A339" s="73">
        <v>332</v>
      </c>
      <c r="B339" s="49"/>
      <c r="C339" s="49"/>
      <c r="D339" s="49"/>
      <c r="E339" s="78"/>
      <c r="F339" s="78"/>
      <c r="G339" s="51"/>
      <c r="H339" s="79"/>
      <c r="I339" s="80"/>
      <c r="J339" s="41" t="e">
        <f t="shared" si="2"/>
        <v>#DIV/0!</v>
      </c>
      <c r="K339" s="50"/>
      <c r="L339" s="50"/>
      <c r="M339" s="49"/>
      <c r="N339" s="49"/>
      <c r="O339" s="49"/>
    </row>
    <row r="340" spans="1:15">
      <c r="A340" s="32">
        <v>333</v>
      </c>
      <c r="B340" s="49"/>
      <c r="C340" s="49"/>
      <c r="D340" s="49"/>
      <c r="E340" s="78"/>
      <c r="F340" s="78"/>
      <c r="G340" s="51"/>
      <c r="H340" s="79"/>
      <c r="I340" s="80"/>
      <c r="J340" s="67" t="e">
        <f t="shared" si="2"/>
        <v>#DIV/0!</v>
      </c>
      <c r="K340" s="50"/>
      <c r="L340" s="50"/>
      <c r="M340" s="49"/>
      <c r="N340" s="49"/>
      <c r="O340" s="49"/>
    </row>
    <row r="341" spans="1:15">
      <c r="A341" s="32">
        <v>334</v>
      </c>
      <c r="B341" s="49"/>
      <c r="C341" s="49"/>
      <c r="D341" s="49"/>
      <c r="E341" s="78"/>
      <c r="F341" s="78"/>
      <c r="G341" s="51"/>
      <c r="H341" s="79"/>
      <c r="I341" s="80"/>
      <c r="J341" s="67" t="e">
        <f t="shared" si="2"/>
        <v>#DIV/0!</v>
      </c>
      <c r="K341" s="50"/>
      <c r="L341" s="50"/>
      <c r="M341" s="49"/>
      <c r="N341" s="49"/>
      <c r="O341" s="49"/>
    </row>
    <row r="342" spans="1:15">
      <c r="A342" s="32">
        <v>335</v>
      </c>
      <c r="B342" s="49"/>
      <c r="C342" s="49"/>
      <c r="D342" s="49"/>
      <c r="E342" s="78"/>
      <c r="F342" s="78"/>
      <c r="G342" s="51"/>
      <c r="H342" s="79"/>
      <c r="I342" s="80"/>
      <c r="J342" s="41" t="e">
        <f t="shared" si="2"/>
        <v>#DIV/0!</v>
      </c>
      <c r="K342" s="50"/>
      <c r="L342" s="50"/>
      <c r="M342" s="49"/>
      <c r="N342" s="49"/>
      <c r="O342" s="49"/>
    </row>
    <row r="343" spans="1:15">
      <c r="A343" s="73">
        <v>336</v>
      </c>
      <c r="B343" s="49"/>
      <c r="C343" s="49"/>
      <c r="D343" s="49"/>
      <c r="E343" s="78"/>
      <c r="F343" s="78"/>
      <c r="G343" s="51"/>
      <c r="H343" s="79"/>
      <c r="I343" s="80"/>
      <c r="J343" s="67" t="e">
        <f t="shared" si="2"/>
        <v>#DIV/0!</v>
      </c>
      <c r="K343" s="50"/>
      <c r="L343" s="50"/>
      <c r="M343" s="49"/>
      <c r="N343" s="49"/>
      <c r="O343" s="49"/>
    </row>
    <row r="344" spans="1:15">
      <c r="A344" s="73">
        <v>337</v>
      </c>
      <c r="B344" s="49"/>
      <c r="C344" s="49"/>
      <c r="D344" s="49"/>
      <c r="E344" s="78"/>
      <c r="F344" s="78"/>
      <c r="G344" s="51"/>
      <c r="H344" s="79"/>
      <c r="I344" s="80"/>
      <c r="J344" s="67" t="e">
        <f t="shared" si="2"/>
        <v>#DIV/0!</v>
      </c>
      <c r="K344" s="50"/>
      <c r="L344" s="50"/>
      <c r="M344" s="49"/>
      <c r="N344" s="49"/>
      <c r="O344" s="49"/>
    </row>
    <row r="345" spans="1:15">
      <c r="A345" s="32">
        <v>338</v>
      </c>
      <c r="B345" s="49"/>
      <c r="C345" s="49"/>
      <c r="D345" s="49"/>
      <c r="E345" s="78"/>
      <c r="F345" s="78"/>
      <c r="G345" s="51"/>
      <c r="H345" s="79"/>
      <c r="I345" s="80"/>
      <c r="J345" s="41" t="e">
        <f t="shared" si="2"/>
        <v>#DIV/0!</v>
      </c>
      <c r="K345" s="50"/>
      <c r="L345" s="50"/>
      <c r="M345" s="49"/>
      <c r="N345" s="49"/>
      <c r="O345" s="49"/>
    </row>
    <row r="346" spans="1:15">
      <c r="A346" s="32">
        <v>339</v>
      </c>
      <c r="B346" s="49"/>
      <c r="C346" s="49"/>
      <c r="D346" s="49"/>
      <c r="E346" s="78"/>
      <c r="F346" s="78"/>
      <c r="G346" s="51"/>
      <c r="H346" s="79"/>
      <c r="I346" s="80"/>
      <c r="J346" s="67" t="e">
        <f t="shared" si="2"/>
        <v>#DIV/0!</v>
      </c>
      <c r="K346" s="50"/>
      <c r="L346" s="50"/>
      <c r="M346" s="49"/>
      <c r="N346" s="49"/>
      <c r="O346" s="49"/>
    </row>
    <row r="347" spans="1:15">
      <c r="A347" s="32">
        <v>340</v>
      </c>
      <c r="B347" s="49"/>
      <c r="C347" s="49"/>
      <c r="D347" s="49"/>
      <c r="E347" s="78"/>
      <c r="F347" s="78"/>
      <c r="G347" s="51"/>
      <c r="H347" s="79"/>
      <c r="I347" s="80"/>
      <c r="J347" s="67" t="e">
        <f t="shared" si="2"/>
        <v>#DIV/0!</v>
      </c>
      <c r="K347" s="50"/>
      <c r="L347" s="50"/>
      <c r="M347" s="49"/>
      <c r="N347" s="49"/>
      <c r="O347" s="49"/>
    </row>
    <row r="348" spans="1:15">
      <c r="A348" s="73">
        <v>341</v>
      </c>
      <c r="B348" s="49"/>
      <c r="C348" s="49"/>
      <c r="D348" s="49"/>
      <c r="E348" s="78"/>
      <c r="F348" s="78"/>
      <c r="G348" s="51"/>
      <c r="H348" s="79"/>
      <c r="I348" s="80"/>
      <c r="J348" s="41" t="e">
        <f t="shared" si="2"/>
        <v>#DIV/0!</v>
      </c>
      <c r="K348" s="50"/>
      <c r="L348" s="50"/>
      <c r="M348" s="49"/>
      <c r="N348" s="49"/>
      <c r="O348" s="49"/>
    </row>
    <row r="349" spans="1:15">
      <c r="A349" s="73">
        <v>342</v>
      </c>
      <c r="B349" s="49"/>
      <c r="C349" s="49"/>
      <c r="D349" s="49"/>
      <c r="E349" s="78"/>
      <c r="F349" s="78"/>
      <c r="G349" s="51"/>
      <c r="H349" s="79"/>
      <c r="I349" s="80"/>
      <c r="J349" s="67" t="e">
        <f t="shared" si="2"/>
        <v>#DIV/0!</v>
      </c>
      <c r="K349" s="50"/>
      <c r="L349" s="50"/>
      <c r="M349" s="49"/>
      <c r="N349" s="49"/>
      <c r="O349" s="49"/>
    </row>
    <row r="350" spans="1:15">
      <c r="A350" s="32">
        <v>343</v>
      </c>
      <c r="B350" s="49"/>
      <c r="C350" s="49"/>
      <c r="D350" s="49"/>
      <c r="E350" s="78"/>
      <c r="F350" s="78"/>
      <c r="G350" s="51"/>
      <c r="H350" s="79"/>
      <c r="I350" s="80"/>
      <c r="J350" s="67" t="e">
        <f t="shared" si="2"/>
        <v>#DIV/0!</v>
      </c>
      <c r="K350" s="50"/>
      <c r="L350" s="50"/>
      <c r="M350" s="49"/>
      <c r="N350" s="49"/>
      <c r="O350" s="49"/>
    </row>
    <row r="351" spans="1:15">
      <c r="A351" s="32">
        <v>344</v>
      </c>
      <c r="B351" s="49"/>
      <c r="C351" s="49"/>
      <c r="D351" s="49"/>
      <c r="E351" s="78"/>
      <c r="F351" s="78"/>
      <c r="G351" s="51"/>
      <c r="H351" s="79"/>
      <c r="I351" s="80"/>
      <c r="J351" s="41" t="e">
        <f t="shared" si="2"/>
        <v>#DIV/0!</v>
      </c>
      <c r="K351" s="50"/>
      <c r="L351" s="50"/>
      <c r="M351" s="49"/>
      <c r="N351" s="49"/>
      <c r="O351" s="49"/>
    </row>
    <row r="352" spans="1:15">
      <c r="A352" s="32">
        <v>345</v>
      </c>
      <c r="B352" s="49"/>
      <c r="C352" s="49"/>
      <c r="D352" s="49"/>
      <c r="E352" s="78"/>
      <c r="F352" s="78"/>
      <c r="G352" s="51"/>
      <c r="H352" s="79"/>
      <c r="I352" s="80"/>
      <c r="J352" s="67" t="e">
        <f t="shared" si="2"/>
        <v>#DIV/0!</v>
      </c>
      <c r="K352" s="50"/>
      <c r="L352" s="50"/>
      <c r="M352" s="49"/>
      <c r="N352" s="49"/>
      <c r="O352" s="49"/>
    </row>
    <row r="353" spans="1:15">
      <c r="A353" s="73">
        <v>346</v>
      </c>
      <c r="B353" s="49"/>
      <c r="C353" s="49"/>
      <c r="D353" s="49"/>
      <c r="E353" s="78"/>
      <c r="F353" s="78"/>
      <c r="G353" s="51"/>
      <c r="H353" s="79"/>
      <c r="I353" s="80"/>
      <c r="J353" s="67" t="e">
        <f t="shared" si="2"/>
        <v>#DIV/0!</v>
      </c>
      <c r="K353" s="50"/>
      <c r="L353" s="50"/>
      <c r="M353" s="49"/>
      <c r="N353" s="49"/>
      <c r="O353" s="49"/>
    </row>
    <row r="354" spans="1:15">
      <c r="A354" s="73">
        <v>347</v>
      </c>
      <c r="B354" s="49"/>
      <c r="C354" s="49"/>
      <c r="D354" s="49"/>
      <c r="E354" s="78"/>
      <c r="F354" s="78"/>
      <c r="G354" s="51"/>
      <c r="H354" s="79"/>
      <c r="I354" s="80"/>
      <c r="J354" s="41" t="e">
        <f t="shared" si="2"/>
        <v>#DIV/0!</v>
      </c>
      <c r="K354" s="50"/>
      <c r="L354" s="50"/>
      <c r="M354" s="49"/>
      <c r="N354" s="49"/>
      <c r="O354" s="49"/>
    </row>
    <row r="355" spans="1:15">
      <c r="A355" s="32">
        <v>348</v>
      </c>
      <c r="B355" s="49"/>
      <c r="C355" s="49"/>
      <c r="D355" s="49"/>
      <c r="E355" s="78"/>
      <c r="F355" s="78"/>
      <c r="G355" s="51"/>
      <c r="H355" s="79"/>
      <c r="I355" s="80"/>
      <c r="J355" s="67" t="e">
        <f t="shared" si="2"/>
        <v>#DIV/0!</v>
      </c>
      <c r="K355" s="50"/>
      <c r="L355" s="50"/>
      <c r="M355" s="49"/>
      <c r="N355" s="49"/>
      <c r="O355" s="49"/>
    </row>
    <row r="356" spans="1:15">
      <c r="A356" s="32">
        <v>349</v>
      </c>
      <c r="B356" s="49"/>
      <c r="C356" s="49"/>
      <c r="D356" s="49"/>
      <c r="E356" s="78"/>
      <c r="F356" s="78"/>
      <c r="G356" s="51"/>
      <c r="H356" s="79"/>
      <c r="I356" s="80"/>
      <c r="J356" s="67" t="e">
        <f t="shared" si="2"/>
        <v>#DIV/0!</v>
      </c>
      <c r="K356" s="50"/>
      <c r="L356" s="50"/>
      <c r="M356" s="49"/>
      <c r="N356" s="49"/>
      <c r="O356" s="49"/>
    </row>
    <row r="357" spans="1:15">
      <c r="A357" s="32">
        <v>350</v>
      </c>
      <c r="B357" s="49"/>
      <c r="C357" s="49"/>
      <c r="D357" s="49"/>
      <c r="E357" s="78"/>
      <c r="F357" s="78"/>
      <c r="G357" s="51"/>
      <c r="H357" s="79"/>
      <c r="I357" s="80"/>
      <c r="J357" s="41" t="e">
        <f t="shared" si="2"/>
        <v>#DIV/0!</v>
      </c>
      <c r="K357" s="50"/>
      <c r="L357" s="50"/>
      <c r="M357" s="49"/>
      <c r="N357" s="49"/>
      <c r="O357" s="49"/>
    </row>
  </sheetData>
  <mergeCells count="4">
    <mergeCell ref="E2:G2"/>
    <mergeCell ref="E3:G3"/>
    <mergeCell ref="E4:G4"/>
    <mergeCell ref="M8:N8"/>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80" zoomScaleNormal="100" zoomScaleSheetLayoutView="80" workbookViewId="0"/>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[12]合計!C3</f>
        <v>大阪市</v>
      </c>
      <c r="C1" s="73"/>
      <c r="D1" s="73"/>
      <c r="E1" s="73"/>
      <c r="F1" s="73"/>
      <c r="G1" s="73"/>
      <c r="I1" s="32" t="s">
        <v>82</v>
      </c>
    </row>
    <row r="2" spans="1:10" ht="49.5" customHeight="1">
      <c r="B2" s="84"/>
      <c r="C2" s="73"/>
      <c r="D2" s="73"/>
      <c r="E2" s="820" t="s">
        <v>83</v>
      </c>
      <c r="F2" s="817"/>
      <c r="G2" s="817"/>
      <c r="H2" s="37">
        <f>SUMIF(G6:G356,"PPS",H6:H356)</f>
        <v>0</v>
      </c>
    </row>
    <row r="3" spans="1:10" s="73" customFormat="1" ht="16.5" customHeight="1">
      <c r="B3" s="43"/>
      <c r="E3" s="116"/>
      <c r="F3" s="116"/>
      <c r="G3" s="116"/>
      <c r="H3" s="45"/>
    </row>
    <row r="4" spans="1:10" ht="54">
      <c r="A4" s="48" t="s">
        <v>84</v>
      </c>
      <c r="B4" s="49" t="s">
        <v>57</v>
      </c>
      <c r="C4" s="49" t="s">
        <v>58</v>
      </c>
      <c r="D4" s="49" t="s">
        <v>61</v>
      </c>
      <c r="E4" s="49" t="s">
        <v>62</v>
      </c>
      <c r="F4" s="49" t="s">
        <v>59</v>
      </c>
      <c r="G4" s="50" t="s">
        <v>60</v>
      </c>
      <c r="H4" s="52" t="s">
        <v>85</v>
      </c>
      <c r="I4" s="117" t="s">
        <v>86</v>
      </c>
      <c r="J4" s="118" t="s">
        <v>87</v>
      </c>
    </row>
    <row r="5" spans="1:10" s="54" customFormat="1" ht="14.25" thickBot="1">
      <c r="B5" s="55" t="s">
        <v>69</v>
      </c>
      <c r="C5" s="55"/>
      <c r="D5" s="55"/>
      <c r="E5" s="55"/>
      <c r="F5" s="55"/>
      <c r="G5" s="55"/>
      <c r="H5" s="119">
        <f>SUM(H6:H65)</f>
        <v>0</v>
      </c>
      <c r="I5" s="119">
        <f>SUM(I6:I65)</f>
        <v>0</v>
      </c>
      <c r="J5" s="55" t="e">
        <f>H5/I5</f>
        <v>#DIV/0!</v>
      </c>
    </row>
    <row r="6" spans="1:10" ht="14.25" thickTop="1">
      <c r="A6" s="32">
        <v>1</v>
      </c>
      <c r="B6" s="70"/>
      <c r="C6" s="70"/>
      <c r="D6" s="70"/>
      <c r="E6" s="120"/>
      <c r="F6" s="70"/>
      <c r="G6" s="74"/>
      <c r="H6" s="37"/>
      <c r="I6" s="37"/>
      <c r="J6" s="49" t="e">
        <f t="shared" ref="J6:J65" si="0">H6/I6</f>
        <v>#DIV/0!</v>
      </c>
    </row>
    <row r="7" spans="1:10">
      <c r="A7" s="32">
        <v>2</v>
      </c>
      <c r="B7" s="70"/>
      <c r="C7" s="70"/>
      <c r="D7" s="70"/>
      <c r="E7" s="120"/>
      <c r="F7" s="70"/>
      <c r="G7" s="74"/>
      <c r="H7" s="37"/>
      <c r="I7" s="37"/>
      <c r="J7" s="49" t="e">
        <f t="shared" si="0"/>
        <v>#DIV/0!</v>
      </c>
    </row>
    <row r="8" spans="1:10">
      <c r="A8" s="32">
        <v>3</v>
      </c>
      <c r="B8" s="70"/>
      <c r="C8" s="70"/>
      <c r="D8" s="70"/>
      <c r="E8" s="120"/>
      <c r="F8" s="70"/>
      <c r="G8" s="74"/>
      <c r="H8" s="37"/>
      <c r="I8" s="37"/>
      <c r="J8" s="49" t="e">
        <f t="shared" si="0"/>
        <v>#DIV/0!</v>
      </c>
    </row>
    <row r="9" spans="1:10">
      <c r="A9" s="32">
        <v>4</v>
      </c>
      <c r="B9" s="49"/>
      <c r="C9" s="49"/>
      <c r="D9" s="49"/>
      <c r="E9" s="49"/>
      <c r="F9" s="49"/>
      <c r="G9" s="78"/>
      <c r="H9" s="49"/>
      <c r="I9" s="49"/>
      <c r="J9" s="49" t="e">
        <f t="shared" si="0"/>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G33" sqref="G33"/>
    </sheetView>
  </sheetViews>
  <sheetFormatPr defaultColWidth="9" defaultRowHeight="13.5"/>
  <cols>
    <col min="1" max="1" width="9" style="32"/>
    <col min="2" max="2" width="41.5" style="32" customWidth="1"/>
    <col min="3" max="3" width="11.5" style="32" customWidth="1"/>
    <col min="4" max="4" width="14.25" style="32" customWidth="1"/>
    <col min="5" max="5" width="10.625" style="32" customWidth="1"/>
    <col min="6" max="6" width="18" style="32" customWidth="1"/>
    <col min="7" max="7" width="13.125" style="32" bestFit="1" customWidth="1"/>
    <col min="8" max="8" width="12.125" style="32" bestFit="1" customWidth="1"/>
    <col min="9" max="9" width="11" style="32" bestFit="1" customWidth="1"/>
    <col min="10" max="257" width="9" style="32"/>
    <col min="258" max="258" width="41.5" style="32" customWidth="1"/>
    <col min="259" max="259" width="11.5" style="32" customWidth="1"/>
    <col min="260" max="260" width="14.25" style="32" customWidth="1"/>
    <col min="261" max="261" width="10.625" style="32" customWidth="1"/>
    <col min="262" max="262" width="18" style="32" customWidth="1"/>
    <col min="263" max="263" width="13.125" style="32" bestFit="1" customWidth="1"/>
    <col min="264" max="264" width="12.125" style="32" bestFit="1" customWidth="1"/>
    <col min="265" max="265" width="11" style="32" bestFit="1" customWidth="1"/>
    <col min="266" max="513" width="9" style="32"/>
    <col min="514" max="514" width="41.5" style="32" customWidth="1"/>
    <col min="515" max="515" width="11.5" style="32" customWidth="1"/>
    <col min="516" max="516" width="14.25" style="32" customWidth="1"/>
    <col min="517" max="517" width="10.625" style="32" customWidth="1"/>
    <col min="518" max="518" width="18" style="32" customWidth="1"/>
    <col min="519" max="519" width="13.125" style="32" bestFit="1" customWidth="1"/>
    <col min="520" max="520" width="12.125" style="32" bestFit="1" customWidth="1"/>
    <col min="521" max="521" width="11" style="32" bestFit="1" customWidth="1"/>
    <col min="522" max="769" width="9" style="32"/>
    <col min="770" max="770" width="41.5" style="32" customWidth="1"/>
    <col min="771" max="771" width="11.5" style="32" customWidth="1"/>
    <col min="772" max="772" width="14.25" style="32" customWidth="1"/>
    <col min="773" max="773" width="10.625" style="32" customWidth="1"/>
    <col min="774" max="774" width="18" style="32" customWidth="1"/>
    <col min="775" max="775" width="13.125" style="32" bestFit="1" customWidth="1"/>
    <col min="776" max="776" width="12.125" style="32" bestFit="1" customWidth="1"/>
    <col min="777" max="777" width="11" style="32" bestFit="1" customWidth="1"/>
    <col min="778" max="1025" width="9" style="32"/>
    <col min="1026" max="1026" width="41.5" style="32" customWidth="1"/>
    <col min="1027" max="1027" width="11.5" style="32" customWidth="1"/>
    <col min="1028" max="1028" width="14.25" style="32" customWidth="1"/>
    <col min="1029" max="1029" width="10.625" style="32" customWidth="1"/>
    <col min="1030" max="1030" width="18" style="32" customWidth="1"/>
    <col min="1031" max="1031" width="13.125" style="32" bestFit="1" customWidth="1"/>
    <col min="1032" max="1032" width="12.125" style="32" bestFit="1" customWidth="1"/>
    <col min="1033" max="1033" width="11" style="32" bestFit="1" customWidth="1"/>
    <col min="1034" max="1281" width="9" style="32"/>
    <col min="1282" max="1282" width="41.5" style="32" customWidth="1"/>
    <col min="1283" max="1283" width="11.5" style="32" customWidth="1"/>
    <col min="1284" max="1284" width="14.25" style="32" customWidth="1"/>
    <col min="1285" max="1285" width="10.625" style="32" customWidth="1"/>
    <col min="1286" max="1286" width="18" style="32" customWidth="1"/>
    <col min="1287" max="1287" width="13.125" style="32" bestFit="1" customWidth="1"/>
    <col min="1288" max="1288" width="12.125" style="32" bestFit="1" customWidth="1"/>
    <col min="1289" max="1289" width="11" style="32" bestFit="1" customWidth="1"/>
    <col min="1290" max="1537" width="9" style="32"/>
    <col min="1538" max="1538" width="41.5" style="32" customWidth="1"/>
    <col min="1539" max="1539" width="11.5" style="32" customWidth="1"/>
    <col min="1540" max="1540" width="14.25" style="32" customWidth="1"/>
    <col min="1541" max="1541" width="10.625" style="32" customWidth="1"/>
    <col min="1542" max="1542" width="18" style="32" customWidth="1"/>
    <col min="1543" max="1543" width="13.125" style="32" bestFit="1" customWidth="1"/>
    <col min="1544" max="1544" width="12.125" style="32" bestFit="1" customWidth="1"/>
    <col min="1545" max="1545" width="11" style="32" bestFit="1" customWidth="1"/>
    <col min="1546" max="1793" width="9" style="32"/>
    <col min="1794" max="1794" width="41.5" style="32" customWidth="1"/>
    <col min="1795" max="1795" width="11.5" style="32" customWidth="1"/>
    <col min="1796" max="1796" width="14.25" style="32" customWidth="1"/>
    <col min="1797" max="1797" width="10.625" style="32" customWidth="1"/>
    <col min="1798" max="1798" width="18" style="32" customWidth="1"/>
    <col min="1799" max="1799" width="13.125" style="32" bestFit="1" customWidth="1"/>
    <col min="1800" max="1800" width="12.125" style="32" bestFit="1" customWidth="1"/>
    <col min="1801" max="1801" width="11" style="32" bestFit="1" customWidth="1"/>
    <col min="1802" max="2049" width="9" style="32"/>
    <col min="2050" max="2050" width="41.5" style="32" customWidth="1"/>
    <col min="2051" max="2051" width="11.5" style="32" customWidth="1"/>
    <col min="2052" max="2052" width="14.25" style="32" customWidth="1"/>
    <col min="2053" max="2053" width="10.625" style="32" customWidth="1"/>
    <col min="2054" max="2054" width="18" style="32" customWidth="1"/>
    <col min="2055" max="2055" width="13.125" style="32" bestFit="1" customWidth="1"/>
    <col min="2056" max="2056" width="12.125" style="32" bestFit="1" customWidth="1"/>
    <col min="2057" max="2057" width="11" style="32" bestFit="1" customWidth="1"/>
    <col min="2058" max="2305" width="9" style="32"/>
    <col min="2306" max="2306" width="41.5" style="32" customWidth="1"/>
    <col min="2307" max="2307" width="11.5" style="32" customWidth="1"/>
    <col min="2308" max="2308" width="14.25" style="32" customWidth="1"/>
    <col min="2309" max="2309" width="10.625" style="32" customWidth="1"/>
    <col min="2310" max="2310" width="18" style="32" customWidth="1"/>
    <col min="2311" max="2311" width="13.125" style="32" bestFit="1" customWidth="1"/>
    <col min="2312" max="2312" width="12.125" style="32" bestFit="1" customWidth="1"/>
    <col min="2313" max="2313" width="11" style="32" bestFit="1" customWidth="1"/>
    <col min="2314" max="2561" width="9" style="32"/>
    <col min="2562" max="2562" width="41.5" style="32" customWidth="1"/>
    <col min="2563" max="2563" width="11.5" style="32" customWidth="1"/>
    <col min="2564" max="2564" width="14.25" style="32" customWidth="1"/>
    <col min="2565" max="2565" width="10.625" style="32" customWidth="1"/>
    <col min="2566" max="2566" width="18" style="32" customWidth="1"/>
    <col min="2567" max="2567" width="13.125" style="32" bestFit="1" customWidth="1"/>
    <col min="2568" max="2568" width="12.125" style="32" bestFit="1" customWidth="1"/>
    <col min="2569" max="2569" width="11" style="32" bestFit="1" customWidth="1"/>
    <col min="2570" max="2817" width="9" style="32"/>
    <col min="2818" max="2818" width="41.5" style="32" customWidth="1"/>
    <col min="2819" max="2819" width="11.5" style="32" customWidth="1"/>
    <col min="2820" max="2820" width="14.25" style="32" customWidth="1"/>
    <col min="2821" max="2821" width="10.625" style="32" customWidth="1"/>
    <col min="2822" max="2822" width="18" style="32" customWidth="1"/>
    <col min="2823" max="2823" width="13.125" style="32" bestFit="1" customWidth="1"/>
    <col min="2824" max="2824" width="12.125" style="32" bestFit="1" customWidth="1"/>
    <col min="2825" max="2825" width="11" style="32" bestFit="1" customWidth="1"/>
    <col min="2826" max="3073" width="9" style="32"/>
    <col min="3074" max="3074" width="41.5" style="32" customWidth="1"/>
    <col min="3075" max="3075" width="11.5" style="32" customWidth="1"/>
    <col min="3076" max="3076" width="14.25" style="32" customWidth="1"/>
    <col min="3077" max="3077" width="10.625" style="32" customWidth="1"/>
    <col min="3078" max="3078" width="18" style="32" customWidth="1"/>
    <col min="3079" max="3079" width="13.125" style="32" bestFit="1" customWidth="1"/>
    <col min="3080" max="3080" width="12.125" style="32" bestFit="1" customWidth="1"/>
    <col min="3081" max="3081" width="11" style="32" bestFit="1" customWidth="1"/>
    <col min="3082" max="3329" width="9" style="32"/>
    <col min="3330" max="3330" width="41.5" style="32" customWidth="1"/>
    <col min="3331" max="3331" width="11.5" style="32" customWidth="1"/>
    <col min="3332" max="3332" width="14.25" style="32" customWidth="1"/>
    <col min="3333" max="3333" width="10.625" style="32" customWidth="1"/>
    <col min="3334" max="3334" width="18" style="32" customWidth="1"/>
    <col min="3335" max="3335" width="13.125" style="32" bestFit="1" customWidth="1"/>
    <col min="3336" max="3336" width="12.125" style="32" bestFit="1" customWidth="1"/>
    <col min="3337" max="3337" width="11" style="32" bestFit="1" customWidth="1"/>
    <col min="3338" max="3585" width="9" style="32"/>
    <col min="3586" max="3586" width="41.5" style="32" customWidth="1"/>
    <col min="3587" max="3587" width="11.5" style="32" customWidth="1"/>
    <col min="3588" max="3588" width="14.25" style="32" customWidth="1"/>
    <col min="3589" max="3589" width="10.625" style="32" customWidth="1"/>
    <col min="3590" max="3590" width="18" style="32" customWidth="1"/>
    <col min="3591" max="3591" width="13.125" style="32" bestFit="1" customWidth="1"/>
    <col min="3592" max="3592" width="12.125" style="32" bestFit="1" customWidth="1"/>
    <col min="3593" max="3593" width="11" style="32" bestFit="1" customWidth="1"/>
    <col min="3594" max="3841" width="9" style="32"/>
    <col min="3842" max="3842" width="41.5" style="32" customWidth="1"/>
    <col min="3843" max="3843" width="11.5" style="32" customWidth="1"/>
    <col min="3844" max="3844" width="14.25" style="32" customWidth="1"/>
    <col min="3845" max="3845" width="10.625" style="32" customWidth="1"/>
    <col min="3846" max="3846" width="18" style="32" customWidth="1"/>
    <col min="3847" max="3847" width="13.125" style="32" bestFit="1" customWidth="1"/>
    <col min="3848" max="3848" width="12.125" style="32" bestFit="1" customWidth="1"/>
    <col min="3849" max="3849" width="11" style="32" bestFit="1" customWidth="1"/>
    <col min="3850" max="4097" width="9" style="32"/>
    <col min="4098" max="4098" width="41.5" style="32" customWidth="1"/>
    <col min="4099" max="4099" width="11.5" style="32" customWidth="1"/>
    <col min="4100" max="4100" width="14.25" style="32" customWidth="1"/>
    <col min="4101" max="4101" width="10.625" style="32" customWidth="1"/>
    <col min="4102" max="4102" width="18" style="32" customWidth="1"/>
    <col min="4103" max="4103" width="13.125" style="32" bestFit="1" customWidth="1"/>
    <col min="4104" max="4104" width="12.125" style="32" bestFit="1" customWidth="1"/>
    <col min="4105" max="4105" width="11" style="32" bestFit="1" customWidth="1"/>
    <col min="4106" max="4353" width="9" style="32"/>
    <col min="4354" max="4354" width="41.5" style="32" customWidth="1"/>
    <col min="4355" max="4355" width="11.5" style="32" customWidth="1"/>
    <col min="4356" max="4356" width="14.25" style="32" customWidth="1"/>
    <col min="4357" max="4357" width="10.625" style="32" customWidth="1"/>
    <col min="4358" max="4358" width="18" style="32" customWidth="1"/>
    <col min="4359" max="4359" width="13.125" style="32" bestFit="1" customWidth="1"/>
    <col min="4360" max="4360" width="12.125" style="32" bestFit="1" customWidth="1"/>
    <col min="4361" max="4361" width="11" style="32" bestFit="1" customWidth="1"/>
    <col min="4362" max="4609" width="9" style="32"/>
    <col min="4610" max="4610" width="41.5" style="32" customWidth="1"/>
    <col min="4611" max="4611" width="11.5" style="32" customWidth="1"/>
    <col min="4612" max="4612" width="14.25" style="32" customWidth="1"/>
    <col min="4613" max="4613" width="10.625" style="32" customWidth="1"/>
    <col min="4614" max="4614" width="18" style="32" customWidth="1"/>
    <col min="4615" max="4615" width="13.125" style="32" bestFit="1" customWidth="1"/>
    <col min="4616" max="4616" width="12.125" style="32" bestFit="1" customWidth="1"/>
    <col min="4617" max="4617" width="11" style="32" bestFit="1" customWidth="1"/>
    <col min="4618" max="4865" width="9" style="32"/>
    <col min="4866" max="4866" width="41.5" style="32" customWidth="1"/>
    <col min="4867" max="4867" width="11.5" style="32" customWidth="1"/>
    <col min="4868" max="4868" width="14.25" style="32" customWidth="1"/>
    <col min="4869" max="4869" width="10.625" style="32" customWidth="1"/>
    <col min="4870" max="4870" width="18" style="32" customWidth="1"/>
    <col min="4871" max="4871" width="13.125" style="32" bestFit="1" customWidth="1"/>
    <col min="4872" max="4872" width="12.125" style="32" bestFit="1" customWidth="1"/>
    <col min="4873" max="4873" width="11" style="32" bestFit="1" customWidth="1"/>
    <col min="4874" max="5121" width="9" style="32"/>
    <col min="5122" max="5122" width="41.5" style="32" customWidth="1"/>
    <col min="5123" max="5123" width="11.5" style="32" customWidth="1"/>
    <col min="5124" max="5124" width="14.25" style="32" customWidth="1"/>
    <col min="5125" max="5125" width="10.625" style="32" customWidth="1"/>
    <col min="5126" max="5126" width="18" style="32" customWidth="1"/>
    <col min="5127" max="5127" width="13.125" style="32" bestFit="1" customWidth="1"/>
    <col min="5128" max="5128" width="12.125" style="32" bestFit="1" customWidth="1"/>
    <col min="5129" max="5129" width="11" style="32" bestFit="1" customWidth="1"/>
    <col min="5130" max="5377" width="9" style="32"/>
    <col min="5378" max="5378" width="41.5" style="32" customWidth="1"/>
    <col min="5379" max="5379" width="11.5" style="32" customWidth="1"/>
    <col min="5380" max="5380" width="14.25" style="32" customWidth="1"/>
    <col min="5381" max="5381" width="10.625" style="32" customWidth="1"/>
    <col min="5382" max="5382" width="18" style="32" customWidth="1"/>
    <col min="5383" max="5383" width="13.125" style="32" bestFit="1" customWidth="1"/>
    <col min="5384" max="5384" width="12.125" style="32" bestFit="1" customWidth="1"/>
    <col min="5385" max="5385" width="11" style="32" bestFit="1" customWidth="1"/>
    <col min="5386" max="5633" width="9" style="32"/>
    <col min="5634" max="5634" width="41.5" style="32" customWidth="1"/>
    <col min="5635" max="5635" width="11.5" style="32" customWidth="1"/>
    <col min="5636" max="5636" width="14.25" style="32" customWidth="1"/>
    <col min="5637" max="5637" width="10.625" style="32" customWidth="1"/>
    <col min="5638" max="5638" width="18" style="32" customWidth="1"/>
    <col min="5639" max="5639" width="13.125" style="32" bestFit="1" customWidth="1"/>
    <col min="5640" max="5640" width="12.125" style="32" bestFit="1" customWidth="1"/>
    <col min="5641" max="5641" width="11" style="32" bestFit="1" customWidth="1"/>
    <col min="5642" max="5889" width="9" style="32"/>
    <col min="5890" max="5890" width="41.5" style="32" customWidth="1"/>
    <col min="5891" max="5891" width="11.5" style="32" customWidth="1"/>
    <col min="5892" max="5892" width="14.25" style="32" customWidth="1"/>
    <col min="5893" max="5893" width="10.625" style="32" customWidth="1"/>
    <col min="5894" max="5894" width="18" style="32" customWidth="1"/>
    <col min="5895" max="5895" width="13.125" style="32" bestFit="1" customWidth="1"/>
    <col min="5896" max="5896" width="12.125" style="32" bestFit="1" customWidth="1"/>
    <col min="5897" max="5897" width="11" style="32" bestFit="1" customWidth="1"/>
    <col min="5898" max="6145" width="9" style="32"/>
    <col min="6146" max="6146" width="41.5" style="32" customWidth="1"/>
    <col min="6147" max="6147" width="11.5" style="32" customWidth="1"/>
    <col min="6148" max="6148" width="14.25" style="32" customWidth="1"/>
    <col min="6149" max="6149" width="10.625" style="32" customWidth="1"/>
    <col min="6150" max="6150" width="18" style="32" customWidth="1"/>
    <col min="6151" max="6151" width="13.125" style="32" bestFit="1" customWidth="1"/>
    <col min="6152" max="6152" width="12.125" style="32" bestFit="1" customWidth="1"/>
    <col min="6153" max="6153" width="11" style="32" bestFit="1" customWidth="1"/>
    <col min="6154" max="6401" width="9" style="32"/>
    <col min="6402" max="6402" width="41.5" style="32" customWidth="1"/>
    <col min="6403" max="6403" width="11.5" style="32" customWidth="1"/>
    <col min="6404" max="6404" width="14.25" style="32" customWidth="1"/>
    <col min="6405" max="6405" width="10.625" style="32" customWidth="1"/>
    <col min="6406" max="6406" width="18" style="32" customWidth="1"/>
    <col min="6407" max="6407" width="13.125" style="32" bestFit="1" customWidth="1"/>
    <col min="6408" max="6408" width="12.125" style="32" bestFit="1" customWidth="1"/>
    <col min="6409" max="6409" width="11" style="32" bestFit="1" customWidth="1"/>
    <col min="6410" max="6657" width="9" style="32"/>
    <col min="6658" max="6658" width="41.5" style="32" customWidth="1"/>
    <col min="6659" max="6659" width="11.5" style="32" customWidth="1"/>
    <col min="6660" max="6660" width="14.25" style="32" customWidth="1"/>
    <col min="6661" max="6661" width="10.625" style="32" customWidth="1"/>
    <col min="6662" max="6662" width="18" style="32" customWidth="1"/>
    <col min="6663" max="6663" width="13.125" style="32" bestFit="1" customWidth="1"/>
    <col min="6664" max="6664" width="12.125" style="32" bestFit="1" customWidth="1"/>
    <col min="6665" max="6665" width="11" style="32" bestFit="1" customWidth="1"/>
    <col min="6666" max="6913" width="9" style="32"/>
    <col min="6914" max="6914" width="41.5" style="32" customWidth="1"/>
    <col min="6915" max="6915" width="11.5" style="32" customWidth="1"/>
    <col min="6916" max="6916" width="14.25" style="32" customWidth="1"/>
    <col min="6917" max="6917" width="10.625" style="32" customWidth="1"/>
    <col min="6918" max="6918" width="18" style="32" customWidth="1"/>
    <col min="6919" max="6919" width="13.125" style="32" bestFit="1" customWidth="1"/>
    <col min="6920" max="6920" width="12.125" style="32" bestFit="1" customWidth="1"/>
    <col min="6921" max="6921" width="11" style="32" bestFit="1" customWidth="1"/>
    <col min="6922" max="7169" width="9" style="32"/>
    <col min="7170" max="7170" width="41.5" style="32" customWidth="1"/>
    <col min="7171" max="7171" width="11.5" style="32" customWidth="1"/>
    <col min="7172" max="7172" width="14.25" style="32" customWidth="1"/>
    <col min="7173" max="7173" width="10.625" style="32" customWidth="1"/>
    <col min="7174" max="7174" width="18" style="32" customWidth="1"/>
    <col min="7175" max="7175" width="13.125" style="32" bestFit="1" customWidth="1"/>
    <col min="7176" max="7176" width="12.125" style="32" bestFit="1" customWidth="1"/>
    <col min="7177" max="7177" width="11" style="32" bestFit="1" customWidth="1"/>
    <col min="7178" max="7425" width="9" style="32"/>
    <col min="7426" max="7426" width="41.5" style="32" customWidth="1"/>
    <col min="7427" max="7427" width="11.5" style="32" customWidth="1"/>
    <col min="7428" max="7428" width="14.25" style="32" customWidth="1"/>
    <col min="7429" max="7429" width="10.625" style="32" customWidth="1"/>
    <col min="7430" max="7430" width="18" style="32" customWidth="1"/>
    <col min="7431" max="7431" width="13.125" style="32" bestFit="1" customWidth="1"/>
    <col min="7432" max="7432" width="12.125" style="32" bestFit="1" customWidth="1"/>
    <col min="7433" max="7433" width="11" style="32" bestFit="1" customWidth="1"/>
    <col min="7434" max="7681" width="9" style="32"/>
    <col min="7682" max="7682" width="41.5" style="32" customWidth="1"/>
    <col min="7683" max="7683" width="11.5" style="32" customWidth="1"/>
    <col min="7684" max="7684" width="14.25" style="32" customWidth="1"/>
    <col min="7685" max="7685" width="10.625" style="32" customWidth="1"/>
    <col min="7686" max="7686" width="18" style="32" customWidth="1"/>
    <col min="7687" max="7687" width="13.125" style="32" bestFit="1" customWidth="1"/>
    <col min="7688" max="7688" width="12.125" style="32" bestFit="1" customWidth="1"/>
    <col min="7689" max="7689" width="11" style="32" bestFit="1" customWidth="1"/>
    <col min="7690" max="7937" width="9" style="32"/>
    <col min="7938" max="7938" width="41.5" style="32" customWidth="1"/>
    <col min="7939" max="7939" width="11.5" style="32" customWidth="1"/>
    <col min="7940" max="7940" width="14.25" style="32" customWidth="1"/>
    <col min="7941" max="7941" width="10.625" style="32" customWidth="1"/>
    <col min="7942" max="7942" width="18" style="32" customWidth="1"/>
    <col min="7943" max="7943" width="13.125" style="32" bestFit="1" customWidth="1"/>
    <col min="7944" max="7944" width="12.125" style="32" bestFit="1" customWidth="1"/>
    <col min="7945" max="7945" width="11" style="32" bestFit="1" customWidth="1"/>
    <col min="7946" max="8193" width="9" style="32"/>
    <col min="8194" max="8194" width="41.5" style="32" customWidth="1"/>
    <col min="8195" max="8195" width="11.5" style="32" customWidth="1"/>
    <col min="8196" max="8196" width="14.25" style="32" customWidth="1"/>
    <col min="8197" max="8197" width="10.625" style="32" customWidth="1"/>
    <col min="8198" max="8198" width="18" style="32" customWidth="1"/>
    <col min="8199" max="8199" width="13.125" style="32" bestFit="1" customWidth="1"/>
    <col min="8200" max="8200" width="12.125" style="32" bestFit="1" customWidth="1"/>
    <col min="8201" max="8201" width="11" style="32" bestFit="1" customWidth="1"/>
    <col min="8202" max="8449" width="9" style="32"/>
    <col min="8450" max="8450" width="41.5" style="32" customWidth="1"/>
    <col min="8451" max="8451" width="11.5" style="32" customWidth="1"/>
    <col min="8452" max="8452" width="14.25" style="32" customWidth="1"/>
    <col min="8453" max="8453" width="10.625" style="32" customWidth="1"/>
    <col min="8454" max="8454" width="18" style="32" customWidth="1"/>
    <col min="8455" max="8455" width="13.125" style="32" bestFit="1" customWidth="1"/>
    <col min="8456" max="8456" width="12.125" style="32" bestFit="1" customWidth="1"/>
    <col min="8457" max="8457" width="11" style="32" bestFit="1" customWidth="1"/>
    <col min="8458" max="8705" width="9" style="32"/>
    <col min="8706" max="8706" width="41.5" style="32" customWidth="1"/>
    <col min="8707" max="8707" width="11.5" style="32" customWidth="1"/>
    <col min="8708" max="8708" width="14.25" style="32" customWidth="1"/>
    <col min="8709" max="8709" width="10.625" style="32" customWidth="1"/>
    <col min="8710" max="8710" width="18" style="32" customWidth="1"/>
    <col min="8711" max="8711" width="13.125" style="32" bestFit="1" customWidth="1"/>
    <col min="8712" max="8712" width="12.125" style="32" bestFit="1" customWidth="1"/>
    <col min="8713" max="8713" width="11" style="32" bestFit="1" customWidth="1"/>
    <col min="8714" max="8961" width="9" style="32"/>
    <col min="8962" max="8962" width="41.5" style="32" customWidth="1"/>
    <col min="8963" max="8963" width="11.5" style="32" customWidth="1"/>
    <col min="8964" max="8964" width="14.25" style="32" customWidth="1"/>
    <col min="8965" max="8965" width="10.625" style="32" customWidth="1"/>
    <col min="8966" max="8966" width="18" style="32" customWidth="1"/>
    <col min="8967" max="8967" width="13.125" style="32" bestFit="1" customWidth="1"/>
    <col min="8968" max="8968" width="12.125" style="32" bestFit="1" customWidth="1"/>
    <col min="8969" max="8969" width="11" style="32" bestFit="1" customWidth="1"/>
    <col min="8970" max="9217" width="9" style="32"/>
    <col min="9218" max="9218" width="41.5" style="32" customWidth="1"/>
    <col min="9219" max="9219" width="11.5" style="32" customWidth="1"/>
    <col min="9220" max="9220" width="14.25" style="32" customWidth="1"/>
    <col min="9221" max="9221" width="10.625" style="32" customWidth="1"/>
    <col min="9222" max="9222" width="18" style="32" customWidth="1"/>
    <col min="9223" max="9223" width="13.125" style="32" bestFit="1" customWidth="1"/>
    <col min="9224" max="9224" width="12.125" style="32" bestFit="1" customWidth="1"/>
    <col min="9225" max="9225" width="11" style="32" bestFit="1" customWidth="1"/>
    <col min="9226" max="9473" width="9" style="32"/>
    <col min="9474" max="9474" width="41.5" style="32" customWidth="1"/>
    <col min="9475" max="9475" width="11.5" style="32" customWidth="1"/>
    <col min="9476" max="9476" width="14.25" style="32" customWidth="1"/>
    <col min="9477" max="9477" width="10.625" style="32" customWidth="1"/>
    <col min="9478" max="9478" width="18" style="32" customWidth="1"/>
    <col min="9479" max="9479" width="13.125" style="32" bestFit="1" customWidth="1"/>
    <col min="9480" max="9480" width="12.125" style="32" bestFit="1" customWidth="1"/>
    <col min="9481" max="9481" width="11" style="32" bestFit="1" customWidth="1"/>
    <col min="9482" max="9729" width="9" style="32"/>
    <col min="9730" max="9730" width="41.5" style="32" customWidth="1"/>
    <col min="9731" max="9731" width="11.5" style="32" customWidth="1"/>
    <col min="9732" max="9732" width="14.25" style="32" customWidth="1"/>
    <col min="9733" max="9733" width="10.625" style="32" customWidth="1"/>
    <col min="9734" max="9734" width="18" style="32" customWidth="1"/>
    <col min="9735" max="9735" width="13.125" style="32" bestFit="1" customWidth="1"/>
    <col min="9736" max="9736" width="12.125" style="32" bestFit="1" customWidth="1"/>
    <col min="9737" max="9737" width="11" style="32" bestFit="1" customWidth="1"/>
    <col min="9738" max="9985" width="9" style="32"/>
    <col min="9986" max="9986" width="41.5" style="32" customWidth="1"/>
    <col min="9987" max="9987" width="11.5" style="32" customWidth="1"/>
    <col min="9988" max="9988" width="14.25" style="32" customWidth="1"/>
    <col min="9989" max="9989" width="10.625" style="32" customWidth="1"/>
    <col min="9990" max="9990" width="18" style="32" customWidth="1"/>
    <col min="9991" max="9991" width="13.125" style="32" bestFit="1" customWidth="1"/>
    <col min="9992" max="9992" width="12.125" style="32" bestFit="1" customWidth="1"/>
    <col min="9993" max="9993" width="11" style="32" bestFit="1" customWidth="1"/>
    <col min="9994" max="10241" width="9" style="32"/>
    <col min="10242" max="10242" width="41.5" style="32" customWidth="1"/>
    <col min="10243" max="10243" width="11.5" style="32" customWidth="1"/>
    <col min="10244" max="10244" width="14.25" style="32" customWidth="1"/>
    <col min="10245" max="10245" width="10.625" style="32" customWidth="1"/>
    <col min="10246" max="10246" width="18" style="32" customWidth="1"/>
    <col min="10247" max="10247" width="13.125" style="32" bestFit="1" customWidth="1"/>
    <col min="10248" max="10248" width="12.125" style="32" bestFit="1" customWidth="1"/>
    <col min="10249" max="10249" width="11" style="32" bestFit="1" customWidth="1"/>
    <col min="10250" max="10497" width="9" style="32"/>
    <col min="10498" max="10498" width="41.5" style="32" customWidth="1"/>
    <col min="10499" max="10499" width="11.5" style="32" customWidth="1"/>
    <col min="10500" max="10500" width="14.25" style="32" customWidth="1"/>
    <col min="10501" max="10501" width="10.625" style="32" customWidth="1"/>
    <col min="10502" max="10502" width="18" style="32" customWidth="1"/>
    <col min="10503" max="10503" width="13.125" style="32" bestFit="1" customWidth="1"/>
    <col min="10504" max="10504" width="12.125" style="32" bestFit="1" customWidth="1"/>
    <col min="10505" max="10505" width="11" style="32" bestFit="1" customWidth="1"/>
    <col min="10506" max="10753" width="9" style="32"/>
    <col min="10754" max="10754" width="41.5" style="32" customWidth="1"/>
    <col min="10755" max="10755" width="11.5" style="32" customWidth="1"/>
    <col min="10756" max="10756" width="14.25" style="32" customWidth="1"/>
    <col min="10757" max="10757" width="10.625" style="32" customWidth="1"/>
    <col min="10758" max="10758" width="18" style="32" customWidth="1"/>
    <col min="10759" max="10759" width="13.125" style="32" bestFit="1" customWidth="1"/>
    <col min="10760" max="10760" width="12.125" style="32" bestFit="1" customWidth="1"/>
    <col min="10761" max="10761" width="11" style="32" bestFit="1" customWidth="1"/>
    <col min="10762" max="11009" width="9" style="32"/>
    <col min="11010" max="11010" width="41.5" style="32" customWidth="1"/>
    <col min="11011" max="11011" width="11.5" style="32" customWidth="1"/>
    <col min="11012" max="11012" width="14.25" style="32" customWidth="1"/>
    <col min="11013" max="11013" width="10.625" style="32" customWidth="1"/>
    <col min="11014" max="11014" width="18" style="32" customWidth="1"/>
    <col min="11015" max="11015" width="13.125" style="32" bestFit="1" customWidth="1"/>
    <col min="11016" max="11016" width="12.125" style="32" bestFit="1" customWidth="1"/>
    <col min="11017" max="11017" width="11" style="32" bestFit="1" customWidth="1"/>
    <col min="11018" max="11265" width="9" style="32"/>
    <col min="11266" max="11266" width="41.5" style="32" customWidth="1"/>
    <col min="11267" max="11267" width="11.5" style="32" customWidth="1"/>
    <col min="11268" max="11268" width="14.25" style="32" customWidth="1"/>
    <col min="11269" max="11269" width="10.625" style="32" customWidth="1"/>
    <col min="11270" max="11270" width="18" style="32" customWidth="1"/>
    <col min="11271" max="11271" width="13.125" style="32" bestFit="1" customWidth="1"/>
    <col min="11272" max="11272" width="12.125" style="32" bestFit="1" customWidth="1"/>
    <col min="11273" max="11273" width="11" style="32" bestFit="1" customWidth="1"/>
    <col min="11274" max="11521" width="9" style="32"/>
    <col min="11522" max="11522" width="41.5" style="32" customWidth="1"/>
    <col min="11523" max="11523" width="11.5" style="32" customWidth="1"/>
    <col min="11524" max="11524" width="14.25" style="32" customWidth="1"/>
    <col min="11525" max="11525" width="10.625" style="32" customWidth="1"/>
    <col min="11526" max="11526" width="18" style="32" customWidth="1"/>
    <col min="11527" max="11527" width="13.125" style="32" bestFit="1" customWidth="1"/>
    <col min="11528" max="11528" width="12.125" style="32" bestFit="1" customWidth="1"/>
    <col min="11529" max="11529" width="11" style="32" bestFit="1" customWidth="1"/>
    <col min="11530" max="11777" width="9" style="32"/>
    <col min="11778" max="11778" width="41.5" style="32" customWidth="1"/>
    <col min="11779" max="11779" width="11.5" style="32" customWidth="1"/>
    <col min="11780" max="11780" width="14.25" style="32" customWidth="1"/>
    <col min="11781" max="11781" width="10.625" style="32" customWidth="1"/>
    <col min="11782" max="11782" width="18" style="32" customWidth="1"/>
    <col min="11783" max="11783" width="13.125" style="32" bestFit="1" customWidth="1"/>
    <col min="11784" max="11784" width="12.125" style="32" bestFit="1" customWidth="1"/>
    <col min="11785" max="11785" width="11" style="32" bestFit="1" customWidth="1"/>
    <col min="11786" max="12033" width="9" style="32"/>
    <col min="12034" max="12034" width="41.5" style="32" customWidth="1"/>
    <col min="12035" max="12035" width="11.5" style="32" customWidth="1"/>
    <col min="12036" max="12036" width="14.25" style="32" customWidth="1"/>
    <col min="12037" max="12037" width="10.625" style="32" customWidth="1"/>
    <col min="12038" max="12038" width="18" style="32" customWidth="1"/>
    <col min="12039" max="12039" width="13.125" style="32" bestFit="1" customWidth="1"/>
    <col min="12040" max="12040" width="12.125" style="32" bestFit="1" customWidth="1"/>
    <col min="12041" max="12041" width="11" style="32" bestFit="1" customWidth="1"/>
    <col min="12042" max="12289" width="9" style="32"/>
    <col min="12290" max="12290" width="41.5" style="32" customWidth="1"/>
    <col min="12291" max="12291" width="11.5" style="32" customWidth="1"/>
    <col min="12292" max="12292" width="14.25" style="32" customWidth="1"/>
    <col min="12293" max="12293" width="10.625" style="32" customWidth="1"/>
    <col min="12294" max="12294" width="18" style="32" customWidth="1"/>
    <col min="12295" max="12295" width="13.125" style="32" bestFit="1" customWidth="1"/>
    <col min="12296" max="12296" width="12.125" style="32" bestFit="1" customWidth="1"/>
    <col min="12297" max="12297" width="11" style="32" bestFit="1" customWidth="1"/>
    <col min="12298" max="12545" width="9" style="32"/>
    <col min="12546" max="12546" width="41.5" style="32" customWidth="1"/>
    <col min="12547" max="12547" width="11.5" style="32" customWidth="1"/>
    <col min="12548" max="12548" width="14.25" style="32" customWidth="1"/>
    <col min="12549" max="12549" width="10.625" style="32" customWidth="1"/>
    <col min="12550" max="12550" width="18" style="32" customWidth="1"/>
    <col min="12551" max="12551" width="13.125" style="32" bestFit="1" customWidth="1"/>
    <col min="12552" max="12552" width="12.125" style="32" bestFit="1" customWidth="1"/>
    <col min="12553" max="12553" width="11" style="32" bestFit="1" customWidth="1"/>
    <col min="12554" max="12801" width="9" style="32"/>
    <col min="12802" max="12802" width="41.5" style="32" customWidth="1"/>
    <col min="12803" max="12803" width="11.5" style="32" customWidth="1"/>
    <col min="12804" max="12804" width="14.25" style="32" customWidth="1"/>
    <col min="12805" max="12805" width="10.625" style="32" customWidth="1"/>
    <col min="12806" max="12806" width="18" style="32" customWidth="1"/>
    <col min="12807" max="12807" width="13.125" style="32" bestFit="1" customWidth="1"/>
    <col min="12808" max="12808" width="12.125" style="32" bestFit="1" customWidth="1"/>
    <col min="12809" max="12809" width="11" style="32" bestFit="1" customWidth="1"/>
    <col min="12810" max="13057" width="9" style="32"/>
    <col min="13058" max="13058" width="41.5" style="32" customWidth="1"/>
    <col min="13059" max="13059" width="11.5" style="32" customWidth="1"/>
    <col min="13060" max="13060" width="14.25" style="32" customWidth="1"/>
    <col min="13061" max="13061" width="10.625" style="32" customWidth="1"/>
    <col min="13062" max="13062" width="18" style="32" customWidth="1"/>
    <col min="13063" max="13063" width="13.125" style="32" bestFit="1" customWidth="1"/>
    <col min="13064" max="13064" width="12.125" style="32" bestFit="1" customWidth="1"/>
    <col min="13065" max="13065" width="11" style="32" bestFit="1" customWidth="1"/>
    <col min="13066" max="13313" width="9" style="32"/>
    <col min="13314" max="13314" width="41.5" style="32" customWidth="1"/>
    <col min="13315" max="13315" width="11.5" style="32" customWidth="1"/>
    <col min="13316" max="13316" width="14.25" style="32" customWidth="1"/>
    <col min="13317" max="13317" width="10.625" style="32" customWidth="1"/>
    <col min="13318" max="13318" width="18" style="32" customWidth="1"/>
    <col min="13319" max="13319" width="13.125" style="32" bestFit="1" customWidth="1"/>
    <col min="13320" max="13320" width="12.125" style="32" bestFit="1" customWidth="1"/>
    <col min="13321" max="13321" width="11" style="32" bestFit="1" customWidth="1"/>
    <col min="13322" max="13569" width="9" style="32"/>
    <col min="13570" max="13570" width="41.5" style="32" customWidth="1"/>
    <col min="13571" max="13571" width="11.5" style="32" customWidth="1"/>
    <col min="13572" max="13572" width="14.25" style="32" customWidth="1"/>
    <col min="13573" max="13573" width="10.625" style="32" customWidth="1"/>
    <col min="13574" max="13574" width="18" style="32" customWidth="1"/>
    <col min="13575" max="13575" width="13.125" style="32" bestFit="1" customWidth="1"/>
    <col min="13576" max="13576" width="12.125" style="32" bestFit="1" customWidth="1"/>
    <col min="13577" max="13577" width="11" style="32" bestFit="1" customWidth="1"/>
    <col min="13578" max="13825" width="9" style="32"/>
    <col min="13826" max="13826" width="41.5" style="32" customWidth="1"/>
    <col min="13827" max="13827" width="11.5" style="32" customWidth="1"/>
    <col min="13828" max="13828" width="14.25" style="32" customWidth="1"/>
    <col min="13829" max="13829" width="10.625" style="32" customWidth="1"/>
    <col min="13830" max="13830" width="18" style="32" customWidth="1"/>
    <col min="13831" max="13831" width="13.125" style="32" bestFit="1" customWidth="1"/>
    <col min="13832" max="13832" width="12.125" style="32" bestFit="1" customWidth="1"/>
    <col min="13833" max="13833" width="11" style="32" bestFit="1" customWidth="1"/>
    <col min="13834" max="14081" width="9" style="32"/>
    <col min="14082" max="14082" width="41.5" style="32" customWidth="1"/>
    <col min="14083" max="14083" width="11.5" style="32" customWidth="1"/>
    <col min="14084" max="14084" width="14.25" style="32" customWidth="1"/>
    <col min="14085" max="14085" width="10.625" style="32" customWidth="1"/>
    <col min="14086" max="14086" width="18" style="32" customWidth="1"/>
    <col min="14087" max="14087" width="13.125" style="32" bestFit="1" customWidth="1"/>
    <col min="14088" max="14088" width="12.125" style="32" bestFit="1" customWidth="1"/>
    <col min="14089" max="14089" width="11" style="32" bestFit="1" customWidth="1"/>
    <col min="14090" max="14337" width="9" style="32"/>
    <col min="14338" max="14338" width="41.5" style="32" customWidth="1"/>
    <col min="14339" max="14339" width="11.5" style="32" customWidth="1"/>
    <col min="14340" max="14340" width="14.25" style="32" customWidth="1"/>
    <col min="14341" max="14341" width="10.625" style="32" customWidth="1"/>
    <col min="14342" max="14342" width="18" style="32" customWidth="1"/>
    <col min="14343" max="14343" width="13.125" style="32" bestFit="1" customWidth="1"/>
    <col min="14344" max="14344" width="12.125" style="32" bestFit="1" customWidth="1"/>
    <col min="14345" max="14345" width="11" style="32" bestFit="1" customWidth="1"/>
    <col min="14346" max="14593" width="9" style="32"/>
    <col min="14594" max="14594" width="41.5" style="32" customWidth="1"/>
    <col min="14595" max="14595" width="11.5" style="32" customWidth="1"/>
    <col min="14596" max="14596" width="14.25" style="32" customWidth="1"/>
    <col min="14597" max="14597" width="10.625" style="32" customWidth="1"/>
    <col min="14598" max="14598" width="18" style="32" customWidth="1"/>
    <col min="14599" max="14599" width="13.125" style="32" bestFit="1" customWidth="1"/>
    <col min="14600" max="14600" width="12.125" style="32" bestFit="1" customWidth="1"/>
    <col min="14601" max="14601" width="11" style="32" bestFit="1" customWidth="1"/>
    <col min="14602" max="14849" width="9" style="32"/>
    <col min="14850" max="14850" width="41.5" style="32" customWidth="1"/>
    <col min="14851" max="14851" width="11.5" style="32" customWidth="1"/>
    <col min="14852" max="14852" width="14.25" style="32" customWidth="1"/>
    <col min="14853" max="14853" width="10.625" style="32" customWidth="1"/>
    <col min="14854" max="14854" width="18" style="32" customWidth="1"/>
    <col min="14855" max="14855" width="13.125" style="32" bestFit="1" customWidth="1"/>
    <col min="14856" max="14856" width="12.125" style="32" bestFit="1" customWidth="1"/>
    <col min="14857" max="14857" width="11" style="32" bestFit="1" customWidth="1"/>
    <col min="14858" max="15105" width="9" style="32"/>
    <col min="15106" max="15106" width="41.5" style="32" customWidth="1"/>
    <col min="15107" max="15107" width="11.5" style="32" customWidth="1"/>
    <col min="15108" max="15108" width="14.25" style="32" customWidth="1"/>
    <col min="15109" max="15109" width="10.625" style="32" customWidth="1"/>
    <col min="15110" max="15110" width="18" style="32" customWidth="1"/>
    <col min="15111" max="15111" width="13.125" style="32" bestFit="1" customWidth="1"/>
    <col min="15112" max="15112" width="12.125" style="32" bestFit="1" customWidth="1"/>
    <col min="15113" max="15113" width="11" style="32" bestFit="1" customWidth="1"/>
    <col min="15114" max="15361" width="9" style="32"/>
    <col min="15362" max="15362" width="41.5" style="32" customWidth="1"/>
    <col min="15363" max="15363" width="11.5" style="32" customWidth="1"/>
    <col min="15364" max="15364" width="14.25" style="32" customWidth="1"/>
    <col min="15365" max="15365" width="10.625" style="32" customWidth="1"/>
    <col min="15366" max="15366" width="18" style="32" customWidth="1"/>
    <col min="15367" max="15367" width="13.125" style="32" bestFit="1" customWidth="1"/>
    <col min="15368" max="15368" width="12.125" style="32" bestFit="1" customWidth="1"/>
    <col min="15369" max="15369" width="11" style="32" bestFit="1" customWidth="1"/>
    <col min="15370" max="15617" width="9" style="32"/>
    <col min="15618" max="15618" width="41.5" style="32" customWidth="1"/>
    <col min="15619" max="15619" width="11.5" style="32" customWidth="1"/>
    <col min="15620" max="15620" width="14.25" style="32" customWidth="1"/>
    <col min="15621" max="15621" width="10.625" style="32" customWidth="1"/>
    <col min="15622" max="15622" width="18" style="32" customWidth="1"/>
    <col min="15623" max="15623" width="13.125" style="32" bestFit="1" customWidth="1"/>
    <col min="15624" max="15624" width="12.125" style="32" bestFit="1" customWidth="1"/>
    <col min="15625" max="15625" width="11" style="32" bestFit="1" customWidth="1"/>
    <col min="15626" max="15873" width="9" style="32"/>
    <col min="15874" max="15874" width="41.5" style="32" customWidth="1"/>
    <col min="15875" max="15875" width="11.5" style="32" customWidth="1"/>
    <col min="15876" max="15876" width="14.25" style="32" customWidth="1"/>
    <col min="15877" max="15877" width="10.625" style="32" customWidth="1"/>
    <col min="15878" max="15878" width="18" style="32" customWidth="1"/>
    <col min="15879" max="15879" width="13.125" style="32" bestFit="1" customWidth="1"/>
    <col min="15880" max="15880" width="12.125" style="32" bestFit="1" customWidth="1"/>
    <col min="15881" max="15881" width="11" style="32" bestFit="1" customWidth="1"/>
    <col min="15882" max="16129" width="9" style="32"/>
    <col min="16130" max="16130" width="41.5" style="32" customWidth="1"/>
    <col min="16131" max="16131" width="11.5" style="32" customWidth="1"/>
    <col min="16132" max="16132" width="14.25" style="32" customWidth="1"/>
    <col min="16133" max="16133" width="10.625" style="32" customWidth="1"/>
    <col min="16134" max="16134" width="18" style="32" customWidth="1"/>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[12]合計!C3</f>
        <v>大阪市</v>
      </c>
      <c r="C1" s="73"/>
      <c r="D1" s="73"/>
      <c r="E1" s="73"/>
      <c r="F1" s="73"/>
      <c r="G1" s="73"/>
      <c r="I1" s="32" t="s">
        <v>88</v>
      </c>
    </row>
    <row r="2" spans="1:10" s="34" customFormat="1" ht="56.25" customHeight="1">
      <c r="B2" s="84"/>
      <c r="E2" s="820" t="s">
        <v>89</v>
      </c>
      <c r="F2" s="817"/>
      <c r="G2" s="817"/>
      <c r="H2" s="121">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123" t="s">
        <v>60</v>
      </c>
      <c r="H4" s="117" t="s">
        <v>93</v>
      </c>
      <c r="I4" s="117" t="s">
        <v>94</v>
      </c>
      <c r="J4" s="118" t="s">
        <v>87</v>
      </c>
    </row>
    <row r="5" spans="1:10" s="54" customFormat="1">
      <c r="B5" s="487" t="s">
        <v>69</v>
      </c>
      <c r="C5" s="487"/>
      <c r="D5" s="487"/>
      <c r="E5" s="487"/>
      <c r="F5" s="487"/>
      <c r="G5" s="487"/>
      <c r="H5" s="488">
        <f>SUM(H6:H65)</f>
        <v>1922151</v>
      </c>
      <c r="I5" s="488">
        <f>SUM(I6:I65)</f>
        <v>62175</v>
      </c>
      <c r="J5" s="489">
        <f>H5/I5</f>
        <v>30.915174909529554</v>
      </c>
    </row>
    <row r="6" spans="1:10">
      <c r="A6" s="32">
        <v>1</v>
      </c>
      <c r="B6" s="405" t="s">
        <v>997</v>
      </c>
      <c r="C6" s="405" t="s">
        <v>998</v>
      </c>
      <c r="D6" s="405" t="s">
        <v>999</v>
      </c>
      <c r="E6" s="419">
        <v>1</v>
      </c>
      <c r="F6" s="405" t="s">
        <v>1000</v>
      </c>
      <c r="G6" s="405" t="s">
        <v>127</v>
      </c>
      <c r="H6" s="420">
        <v>647514</v>
      </c>
      <c r="I6" s="420">
        <v>20235</v>
      </c>
      <c r="J6" s="490">
        <f>H6/I6</f>
        <v>31.99970348406227</v>
      </c>
    </row>
    <row r="7" spans="1:10">
      <c r="A7" s="32">
        <v>2</v>
      </c>
      <c r="B7" s="405" t="s">
        <v>997</v>
      </c>
      <c r="C7" s="405" t="s">
        <v>1001</v>
      </c>
      <c r="D7" s="405" t="s">
        <v>999</v>
      </c>
      <c r="E7" s="419">
        <v>1</v>
      </c>
      <c r="F7" s="405" t="s">
        <v>1000</v>
      </c>
      <c r="G7" s="405" t="s">
        <v>127</v>
      </c>
      <c r="H7" s="420">
        <v>1274637</v>
      </c>
      <c r="I7" s="420">
        <v>41940</v>
      </c>
      <c r="J7" s="490">
        <f>H7/I7</f>
        <v>30.391917024320456</v>
      </c>
    </row>
    <row r="8" spans="1:10">
      <c r="A8" s="39"/>
      <c r="B8" s="316"/>
      <c r="C8" s="316"/>
      <c r="D8" s="316"/>
      <c r="E8" s="491"/>
      <c r="F8" s="316"/>
      <c r="G8" s="316"/>
      <c r="H8" s="492"/>
      <c r="I8" s="492"/>
      <c r="J8" s="39"/>
    </row>
    <row r="9" spans="1:10">
      <c r="A9" s="39"/>
      <c r="B9" s="316"/>
      <c r="C9" s="316"/>
      <c r="D9" s="316"/>
      <c r="E9" s="316"/>
      <c r="F9" s="316"/>
      <c r="G9" s="316"/>
      <c r="H9" s="493"/>
      <c r="I9" s="493"/>
      <c r="J9" s="39"/>
    </row>
    <row r="10" spans="1:10">
      <c r="A10" s="39"/>
      <c r="B10" s="316"/>
      <c r="C10" s="316"/>
      <c r="D10" s="316"/>
      <c r="E10" s="316"/>
      <c r="F10" s="316"/>
      <c r="G10" s="316"/>
      <c r="H10" s="493"/>
      <c r="I10" s="493"/>
      <c r="J10" s="39"/>
    </row>
    <row r="11" spans="1:10">
      <c r="A11" s="34"/>
      <c r="B11" s="494"/>
      <c r="C11" s="316"/>
      <c r="D11" s="316"/>
      <c r="E11" s="316"/>
      <c r="F11" s="316"/>
      <c r="G11" s="316"/>
      <c r="H11" s="493"/>
      <c r="I11" s="493"/>
      <c r="J11" s="39"/>
    </row>
    <row r="12" spans="1:10">
      <c r="A12" s="34"/>
      <c r="B12" s="494"/>
      <c r="C12" s="316"/>
      <c r="D12" s="316"/>
      <c r="E12" s="316"/>
      <c r="F12" s="316"/>
      <c r="G12" s="316"/>
      <c r="H12" s="493"/>
      <c r="I12" s="493"/>
      <c r="J12" s="39"/>
    </row>
    <row r="13" spans="1:10">
      <c r="A13" s="39"/>
      <c r="B13" s="316"/>
      <c r="C13" s="316"/>
      <c r="D13" s="316"/>
      <c r="E13" s="316"/>
      <c r="F13" s="316"/>
      <c r="G13" s="316"/>
      <c r="H13" s="493"/>
      <c r="I13" s="493"/>
      <c r="J13" s="39"/>
    </row>
    <row r="14" spans="1:10">
      <c r="A14" s="39"/>
      <c r="B14" s="316"/>
      <c r="C14" s="316"/>
      <c r="D14" s="316"/>
      <c r="E14" s="316"/>
      <c r="F14" s="316"/>
      <c r="G14" s="316"/>
      <c r="H14" s="493"/>
      <c r="I14" s="493"/>
      <c r="J14" s="39"/>
    </row>
    <row r="15" spans="1:10">
      <c r="A15" s="39"/>
      <c r="B15" s="316"/>
      <c r="C15" s="316"/>
      <c r="D15" s="316"/>
      <c r="E15" s="316"/>
      <c r="F15" s="316"/>
      <c r="G15" s="316"/>
      <c r="H15" s="493"/>
      <c r="I15" s="493"/>
      <c r="J15" s="39"/>
    </row>
    <row r="16" spans="1:10">
      <c r="A16" s="34"/>
      <c r="B16" s="316"/>
      <c r="C16" s="316"/>
      <c r="D16" s="316"/>
      <c r="E16" s="316"/>
      <c r="F16" s="316"/>
      <c r="G16" s="316"/>
      <c r="H16" s="493"/>
      <c r="I16" s="493"/>
      <c r="J16" s="39"/>
    </row>
    <row r="17" spans="1:10">
      <c r="A17" s="34"/>
      <c r="B17" s="316"/>
      <c r="C17" s="316"/>
      <c r="D17" s="316"/>
      <c r="E17" s="316"/>
      <c r="F17" s="316"/>
      <c r="G17" s="316"/>
      <c r="H17" s="493"/>
      <c r="I17" s="493"/>
      <c r="J17" s="39"/>
    </row>
    <row r="18" spans="1:10">
      <c r="A18" s="39"/>
      <c r="B18" s="316"/>
      <c r="C18" s="316"/>
      <c r="D18" s="316"/>
      <c r="E18" s="316"/>
      <c r="F18" s="316"/>
      <c r="G18" s="316"/>
      <c r="H18" s="493"/>
      <c r="I18" s="493"/>
      <c r="J18" s="39"/>
    </row>
    <row r="19" spans="1:10">
      <c r="A19" s="39"/>
      <c r="B19" s="316"/>
      <c r="C19" s="316"/>
      <c r="D19" s="316"/>
      <c r="E19" s="316"/>
      <c r="F19" s="316"/>
      <c r="G19" s="316"/>
      <c r="H19" s="493"/>
      <c r="I19" s="493"/>
      <c r="J19" s="39"/>
    </row>
    <row r="20" spans="1:10">
      <c r="A20" s="39"/>
      <c r="B20" s="316"/>
      <c r="C20" s="316"/>
      <c r="D20" s="316"/>
      <c r="E20" s="316"/>
      <c r="F20" s="316"/>
      <c r="G20" s="316"/>
      <c r="H20" s="493"/>
      <c r="I20" s="493"/>
      <c r="J20" s="39"/>
    </row>
    <row r="21" spans="1:10">
      <c r="A21" s="34"/>
      <c r="B21" s="316"/>
      <c r="C21" s="316"/>
      <c r="D21" s="316"/>
      <c r="E21" s="316"/>
      <c r="F21" s="316"/>
      <c r="G21" s="316"/>
      <c r="H21" s="493"/>
      <c r="I21" s="493"/>
      <c r="J21" s="39"/>
    </row>
    <row r="22" spans="1:10">
      <c r="A22" s="34"/>
      <c r="B22" s="316"/>
      <c r="C22" s="316"/>
      <c r="D22" s="316"/>
      <c r="E22" s="316"/>
      <c r="F22" s="316"/>
      <c r="G22" s="316"/>
      <c r="H22" s="493"/>
      <c r="I22" s="493"/>
      <c r="J22" s="39"/>
    </row>
    <row r="23" spans="1:10">
      <c r="A23" s="39"/>
      <c r="B23" s="316"/>
      <c r="C23" s="316"/>
      <c r="D23" s="316"/>
      <c r="E23" s="316"/>
      <c r="F23" s="316"/>
      <c r="G23" s="316"/>
      <c r="H23" s="493"/>
      <c r="I23" s="493"/>
      <c r="J23" s="39"/>
    </row>
    <row r="24" spans="1:10">
      <c r="A24" s="39"/>
      <c r="B24" s="316"/>
      <c r="C24" s="316"/>
      <c r="D24" s="316"/>
      <c r="E24" s="316"/>
      <c r="F24" s="316"/>
      <c r="G24" s="316"/>
      <c r="H24" s="493"/>
      <c r="I24" s="493"/>
      <c r="J24" s="39"/>
    </row>
    <row r="25" spans="1:10">
      <c r="A25" s="39"/>
      <c r="B25" s="316"/>
      <c r="C25" s="316"/>
      <c r="D25" s="316"/>
      <c r="E25" s="316"/>
      <c r="F25" s="316"/>
      <c r="G25" s="316"/>
      <c r="H25" s="493"/>
      <c r="I25" s="493"/>
      <c r="J25" s="39"/>
    </row>
    <row r="26" spans="1:10">
      <c r="A26" s="34"/>
      <c r="B26" s="316"/>
      <c r="C26" s="316"/>
      <c r="D26" s="316"/>
      <c r="E26" s="316"/>
      <c r="F26" s="316"/>
      <c r="G26" s="316"/>
      <c r="H26" s="493"/>
      <c r="I26" s="493"/>
      <c r="J26" s="39"/>
    </row>
    <row r="27" spans="1:10">
      <c r="A27" s="34"/>
      <c r="B27" s="316"/>
      <c r="C27" s="316"/>
      <c r="D27" s="316"/>
      <c r="E27" s="316"/>
      <c r="F27" s="316"/>
      <c r="G27" s="316"/>
      <c r="H27" s="493"/>
      <c r="I27" s="493"/>
      <c r="J27" s="39"/>
    </row>
    <row r="28" spans="1:10">
      <c r="A28" s="39"/>
      <c r="B28" s="316"/>
      <c r="C28" s="316"/>
      <c r="D28" s="316"/>
      <c r="E28" s="316"/>
      <c r="F28" s="316"/>
      <c r="G28" s="316"/>
      <c r="H28" s="493"/>
      <c r="I28" s="493"/>
      <c r="J28" s="39"/>
    </row>
    <row r="29" spans="1:10">
      <c r="A29" s="39"/>
      <c r="B29" s="316"/>
      <c r="C29" s="316"/>
      <c r="D29" s="316"/>
      <c r="E29" s="316"/>
      <c r="F29" s="316"/>
      <c r="G29" s="316"/>
      <c r="H29" s="493"/>
      <c r="I29" s="493"/>
      <c r="J29" s="39"/>
    </row>
    <row r="30" spans="1:10">
      <c r="A30" s="39"/>
      <c r="B30" s="316"/>
      <c r="C30" s="316"/>
      <c r="D30" s="316"/>
      <c r="E30" s="316"/>
      <c r="F30" s="316"/>
      <c r="G30" s="316"/>
      <c r="H30" s="493"/>
      <c r="I30" s="493"/>
      <c r="J30" s="39"/>
    </row>
    <row r="31" spans="1:10">
      <c r="A31" s="34"/>
      <c r="B31" s="39"/>
      <c r="C31" s="39"/>
      <c r="D31" s="39"/>
      <c r="E31" s="39"/>
      <c r="F31" s="39"/>
      <c r="G31" s="39"/>
      <c r="H31" s="39"/>
      <c r="I31" s="39"/>
      <c r="J31" s="39"/>
    </row>
    <row r="32" spans="1:10">
      <c r="A32" s="34"/>
      <c r="B32" s="39"/>
      <c r="C32" s="39"/>
      <c r="D32" s="39"/>
      <c r="E32" s="39"/>
      <c r="F32" s="39"/>
      <c r="G32" s="39"/>
      <c r="H32" s="39"/>
      <c r="I32" s="39"/>
      <c r="J32" s="39"/>
    </row>
    <row r="33" spans="1:10">
      <c r="A33" s="39"/>
      <c r="B33" s="39"/>
      <c r="C33" s="39"/>
      <c r="D33" s="39"/>
      <c r="E33" s="39"/>
      <c r="F33" s="39"/>
      <c r="G33" s="39"/>
      <c r="H33" s="39"/>
      <c r="I33" s="39"/>
      <c r="J33" s="39"/>
    </row>
    <row r="34" spans="1:10">
      <c r="A34" s="39"/>
      <c r="B34" s="39"/>
      <c r="C34" s="39"/>
      <c r="D34" s="39"/>
      <c r="E34" s="39"/>
      <c r="F34" s="39"/>
      <c r="G34" s="39"/>
      <c r="H34" s="39"/>
      <c r="I34" s="39"/>
      <c r="J34" s="39"/>
    </row>
    <row r="35" spans="1:10">
      <c r="A35" s="39"/>
      <c r="B35" s="39"/>
      <c r="C35" s="39"/>
      <c r="D35" s="39"/>
      <c r="E35" s="39"/>
      <c r="F35" s="39"/>
      <c r="G35" s="39"/>
      <c r="H35" s="39"/>
      <c r="I35" s="39"/>
      <c r="J35" s="39"/>
    </row>
    <row r="36" spans="1:10">
      <c r="A36" s="34"/>
      <c r="B36" s="39"/>
      <c r="C36" s="39"/>
      <c r="D36" s="39"/>
      <c r="E36" s="39"/>
      <c r="F36" s="39"/>
      <c r="G36" s="39"/>
      <c r="H36" s="39"/>
      <c r="I36" s="39"/>
      <c r="J36" s="39"/>
    </row>
    <row r="37" spans="1:10">
      <c r="A37" s="34"/>
      <c r="B37" s="39"/>
      <c r="C37" s="39"/>
      <c r="D37" s="39"/>
      <c r="E37" s="39"/>
      <c r="F37" s="39"/>
      <c r="G37" s="39"/>
      <c r="H37" s="39"/>
      <c r="I37" s="39"/>
      <c r="J37" s="39"/>
    </row>
    <row r="38" spans="1:10">
      <c r="A38" s="39"/>
      <c r="B38" s="39"/>
      <c r="C38" s="39"/>
      <c r="D38" s="39"/>
      <c r="E38" s="39"/>
      <c r="F38" s="39"/>
      <c r="G38" s="39"/>
      <c r="H38" s="39"/>
      <c r="I38" s="39"/>
      <c r="J38" s="39"/>
    </row>
    <row r="39" spans="1:10">
      <c r="A39" s="39"/>
      <c r="B39" s="39"/>
      <c r="C39" s="39"/>
      <c r="D39" s="39"/>
      <c r="E39" s="39"/>
      <c r="F39" s="39"/>
      <c r="G39" s="39"/>
      <c r="H39" s="39"/>
      <c r="I39" s="39"/>
      <c r="J39" s="39"/>
    </row>
    <row r="40" spans="1:10">
      <c r="A40" s="39"/>
      <c r="B40" s="39"/>
      <c r="C40" s="39"/>
      <c r="D40" s="39"/>
      <c r="E40" s="39"/>
      <c r="F40" s="39"/>
      <c r="G40" s="39"/>
      <c r="H40" s="39"/>
      <c r="I40" s="39"/>
      <c r="J40" s="39"/>
    </row>
    <row r="41" spans="1:10">
      <c r="A41" s="34"/>
      <c r="B41" s="39"/>
      <c r="C41" s="39"/>
      <c r="D41" s="39"/>
      <c r="E41" s="39"/>
      <c r="F41" s="39"/>
      <c r="G41" s="39"/>
      <c r="H41" s="39"/>
      <c r="I41" s="39"/>
      <c r="J41" s="39"/>
    </row>
    <row r="42" spans="1:10">
      <c r="A42" s="34"/>
      <c r="B42" s="39"/>
      <c r="C42" s="39"/>
      <c r="D42" s="39"/>
      <c r="E42" s="39"/>
      <c r="F42" s="39"/>
      <c r="G42" s="39"/>
      <c r="H42" s="39"/>
      <c r="I42" s="39"/>
      <c r="J42" s="39"/>
    </row>
    <row r="43" spans="1:10">
      <c r="A43" s="39"/>
      <c r="B43" s="39"/>
      <c r="C43" s="39"/>
      <c r="D43" s="39"/>
      <c r="E43" s="39"/>
      <c r="F43" s="39"/>
      <c r="G43" s="39"/>
      <c r="H43" s="39"/>
      <c r="I43" s="39"/>
      <c r="J43" s="39"/>
    </row>
    <row r="44" spans="1:10">
      <c r="A44" s="39"/>
      <c r="B44" s="39"/>
      <c r="C44" s="39"/>
      <c r="D44" s="39"/>
      <c r="E44" s="39"/>
      <c r="F44" s="39"/>
      <c r="G44" s="39"/>
      <c r="H44" s="39"/>
      <c r="I44" s="39"/>
      <c r="J44" s="39"/>
    </row>
    <row r="45" spans="1:10">
      <c r="A45" s="39"/>
      <c r="B45" s="39"/>
      <c r="C45" s="39"/>
      <c r="D45" s="39"/>
      <c r="E45" s="39"/>
      <c r="F45" s="39"/>
      <c r="G45" s="39"/>
      <c r="H45" s="39"/>
      <c r="I45" s="39"/>
      <c r="J45" s="39"/>
    </row>
    <row r="46" spans="1:10">
      <c r="A46" s="34"/>
      <c r="B46" s="39"/>
      <c r="C46" s="39"/>
      <c r="D46" s="39"/>
      <c r="E46" s="39"/>
      <c r="F46" s="39"/>
      <c r="G46" s="39"/>
      <c r="H46" s="39"/>
      <c r="I46" s="39"/>
      <c r="J46" s="39"/>
    </row>
    <row r="47" spans="1:10">
      <c r="A47" s="34"/>
      <c r="B47" s="39"/>
      <c r="C47" s="39"/>
      <c r="D47" s="39"/>
      <c r="E47" s="39"/>
      <c r="F47" s="39"/>
      <c r="G47" s="39"/>
      <c r="H47" s="39"/>
      <c r="I47" s="39"/>
      <c r="J47" s="39"/>
    </row>
    <row r="48" spans="1:10">
      <c r="A48" s="39"/>
      <c r="B48" s="39"/>
      <c r="C48" s="39"/>
      <c r="D48" s="39"/>
      <c r="E48" s="39"/>
      <c r="F48" s="39"/>
      <c r="G48" s="39"/>
      <c r="H48" s="39"/>
      <c r="I48" s="39"/>
      <c r="J48" s="39"/>
    </row>
    <row r="49" spans="1:10">
      <c r="A49" s="39"/>
      <c r="B49" s="39"/>
      <c r="C49" s="39"/>
      <c r="D49" s="39"/>
      <c r="E49" s="39"/>
      <c r="F49" s="39"/>
      <c r="G49" s="39"/>
      <c r="H49" s="39"/>
      <c r="I49" s="39"/>
      <c r="J49" s="39"/>
    </row>
    <row r="50" spans="1:10">
      <c r="A50" s="39"/>
      <c r="B50" s="39"/>
      <c r="C50" s="39"/>
      <c r="D50" s="39"/>
      <c r="E50" s="39"/>
      <c r="F50" s="39"/>
      <c r="G50" s="39"/>
      <c r="H50" s="39"/>
      <c r="I50" s="39"/>
      <c r="J50" s="39"/>
    </row>
    <row r="51" spans="1:10">
      <c r="A51" s="34"/>
      <c r="B51" s="39"/>
      <c r="C51" s="39"/>
      <c r="D51" s="39"/>
      <c r="E51" s="39"/>
      <c r="F51" s="39"/>
      <c r="G51" s="39"/>
      <c r="H51" s="39"/>
      <c r="I51" s="39"/>
      <c r="J51" s="39"/>
    </row>
    <row r="52" spans="1:10">
      <c r="A52" s="34"/>
      <c r="B52" s="39"/>
      <c r="C52" s="39"/>
      <c r="D52" s="39"/>
      <c r="E52" s="39"/>
      <c r="F52" s="39"/>
      <c r="G52" s="39"/>
      <c r="H52" s="39"/>
      <c r="I52" s="39"/>
      <c r="J52" s="39"/>
    </row>
    <row r="53" spans="1:10">
      <c r="A53" s="39"/>
      <c r="B53" s="39"/>
      <c r="C53" s="39"/>
      <c r="D53" s="39"/>
      <c r="E53" s="39"/>
      <c r="F53" s="39"/>
      <c r="G53" s="39"/>
      <c r="H53" s="39"/>
      <c r="I53" s="39"/>
      <c r="J53" s="39"/>
    </row>
    <row r="54" spans="1:10">
      <c r="A54" s="39"/>
      <c r="B54" s="39"/>
      <c r="C54" s="39"/>
      <c r="D54" s="39"/>
      <c r="E54" s="39"/>
      <c r="F54" s="39"/>
      <c r="G54" s="39"/>
      <c r="H54" s="39"/>
      <c r="I54" s="39"/>
      <c r="J54" s="39"/>
    </row>
    <row r="55" spans="1:10">
      <c r="A55" s="39"/>
      <c r="B55" s="39"/>
      <c r="C55" s="39"/>
      <c r="D55" s="39"/>
      <c r="E55" s="39"/>
      <c r="F55" s="39"/>
      <c r="G55" s="39"/>
      <c r="H55" s="39"/>
      <c r="I55" s="39"/>
      <c r="J55" s="39"/>
    </row>
    <row r="56" spans="1:10">
      <c r="A56" s="34"/>
      <c r="B56" s="39"/>
      <c r="C56" s="39"/>
      <c r="D56" s="39"/>
      <c r="E56" s="39"/>
      <c r="F56" s="39"/>
      <c r="G56" s="39"/>
      <c r="H56" s="39"/>
      <c r="I56" s="39"/>
      <c r="J56" s="39"/>
    </row>
    <row r="57" spans="1:10">
      <c r="A57" s="34"/>
      <c r="B57" s="39"/>
      <c r="C57" s="39"/>
      <c r="D57" s="39"/>
      <c r="E57" s="39"/>
      <c r="F57" s="39"/>
      <c r="G57" s="39"/>
      <c r="H57" s="39"/>
      <c r="I57" s="39"/>
      <c r="J57" s="39"/>
    </row>
    <row r="58" spans="1:10">
      <c r="A58" s="39"/>
      <c r="B58" s="39"/>
      <c r="C58" s="39"/>
      <c r="D58" s="39"/>
      <c r="E58" s="39"/>
      <c r="F58" s="39"/>
      <c r="G58" s="39"/>
      <c r="H58" s="39"/>
      <c r="I58" s="39"/>
      <c r="J58" s="39"/>
    </row>
    <row r="59" spans="1:10">
      <c r="A59" s="39"/>
      <c r="B59" s="39"/>
      <c r="C59" s="39"/>
      <c r="D59" s="39"/>
      <c r="E59" s="39"/>
      <c r="F59" s="39"/>
      <c r="G59" s="39"/>
      <c r="H59" s="39"/>
      <c r="I59" s="39"/>
      <c r="J59" s="39"/>
    </row>
    <row r="60" spans="1:10">
      <c r="A60" s="39"/>
      <c r="B60" s="39"/>
      <c r="C60" s="39"/>
      <c r="D60" s="39"/>
      <c r="E60" s="39"/>
      <c r="F60" s="39"/>
      <c r="G60" s="39"/>
      <c r="H60" s="39"/>
      <c r="I60" s="39"/>
      <c r="J60" s="39"/>
    </row>
    <row r="61" spans="1:10">
      <c r="A61" s="34"/>
      <c r="B61" s="39"/>
      <c r="C61" s="39"/>
      <c r="D61" s="39"/>
      <c r="E61" s="39"/>
      <c r="F61" s="39"/>
      <c r="G61" s="39"/>
      <c r="H61" s="39"/>
      <c r="I61" s="39"/>
      <c r="J61" s="39"/>
    </row>
    <row r="62" spans="1:10">
      <c r="A62" s="34"/>
      <c r="B62" s="39"/>
      <c r="C62" s="39"/>
      <c r="D62" s="39"/>
      <c r="E62" s="39"/>
      <c r="F62" s="39"/>
      <c r="G62" s="39"/>
      <c r="H62" s="39"/>
      <c r="I62" s="39"/>
      <c r="J62" s="39"/>
    </row>
    <row r="63" spans="1:10">
      <c r="A63" s="39"/>
      <c r="B63" s="39"/>
      <c r="C63" s="39"/>
      <c r="D63" s="39"/>
      <c r="E63" s="39"/>
      <c r="F63" s="39"/>
      <c r="G63" s="39"/>
      <c r="H63" s="39"/>
      <c r="I63" s="39"/>
      <c r="J63" s="39"/>
    </row>
    <row r="64" spans="1:10">
      <c r="A64" s="39"/>
      <c r="B64" s="39"/>
      <c r="C64" s="39"/>
      <c r="D64" s="39"/>
      <c r="E64" s="39"/>
      <c r="F64" s="39"/>
      <c r="G64" s="39"/>
      <c r="H64" s="39"/>
      <c r="I64" s="39"/>
      <c r="J64" s="39"/>
    </row>
    <row r="65" spans="1:10">
      <c r="A65" s="39"/>
      <c r="B65" s="39"/>
      <c r="C65" s="39"/>
      <c r="D65" s="39"/>
      <c r="E65" s="39"/>
      <c r="F65" s="39"/>
      <c r="G65" s="39"/>
      <c r="H65" s="39"/>
      <c r="I65" s="39"/>
      <c r="J65" s="39"/>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scale="87"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1" workbookViewId="0">
      <selection activeCell="E22" sqref="E22"/>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10.875" style="35" customWidth="1"/>
    <col min="13" max="13" width="14.5" style="32" customWidth="1"/>
    <col min="14" max="14" width="7.25" style="32" bestFit="1" customWidth="1"/>
    <col min="15"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0.875" style="32" customWidth="1"/>
    <col min="269" max="269" width="14.5" style="32" customWidth="1"/>
    <col min="270" max="270" width="7.25" style="32" bestFit="1" customWidth="1"/>
    <col min="271"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0.875" style="32" customWidth="1"/>
    <col min="525" max="525" width="14.5" style="32" customWidth="1"/>
    <col min="526" max="526" width="7.25" style="32" bestFit="1" customWidth="1"/>
    <col min="527"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0.875" style="32" customWidth="1"/>
    <col min="781" max="781" width="14.5" style="32" customWidth="1"/>
    <col min="782" max="782" width="7.25" style="32" bestFit="1" customWidth="1"/>
    <col min="783"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0.875" style="32" customWidth="1"/>
    <col min="1037" max="1037" width="14.5" style="32" customWidth="1"/>
    <col min="1038" max="1038" width="7.25" style="32" bestFit="1" customWidth="1"/>
    <col min="1039"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0.875" style="32" customWidth="1"/>
    <col min="1293" max="1293" width="14.5" style="32" customWidth="1"/>
    <col min="1294" max="1294" width="7.25" style="32" bestFit="1" customWidth="1"/>
    <col min="1295"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0.875" style="32" customWidth="1"/>
    <col min="1549" max="1549" width="14.5" style="32" customWidth="1"/>
    <col min="1550" max="1550" width="7.25" style="32" bestFit="1" customWidth="1"/>
    <col min="1551"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0.875" style="32" customWidth="1"/>
    <col min="1805" max="1805" width="14.5" style="32" customWidth="1"/>
    <col min="1806" max="1806" width="7.25" style="32" bestFit="1" customWidth="1"/>
    <col min="1807"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0.875" style="32" customWidth="1"/>
    <col min="2061" max="2061" width="14.5" style="32" customWidth="1"/>
    <col min="2062" max="2062" width="7.25" style="32" bestFit="1" customWidth="1"/>
    <col min="2063"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0.875" style="32" customWidth="1"/>
    <col min="2317" max="2317" width="14.5" style="32" customWidth="1"/>
    <col min="2318" max="2318" width="7.25" style="32" bestFit="1" customWidth="1"/>
    <col min="2319"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0.875" style="32" customWidth="1"/>
    <col min="2573" max="2573" width="14.5" style="32" customWidth="1"/>
    <col min="2574" max="2574" width="7.25" style="32" bestFit="1" customWidth="1"/>
    <col min="2575"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0.875" style="32" customWidth="1"/>
    <col min="2829" max="2829" width="14.5" style="32" customWidth="1"/>
    <col min="2830" max="2830" width="7.25" style="32" bestFit="1" customWidth="1"/>
    <col min="2831"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0.875" style="32" customWidth="1"/>
    <col min="3085" max="3085" width="14.5" style="32" customWidth="1"/>
    <col min="3086" max="3086" width="7.25" style="32" bestFit="1" customWidth="1"/>
    <col min="3087"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0.875" style="32" customWidth="1"/>
    <col min="3341" max="3341" width="14.5" style="32" customWidth="1"/>
    <col min="3342" max="3342" width="7.25" style="32" bestFit="1" customWidth="1"/>
    <col min="3343"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0.875" style="32" customWidth="1"/>
    <col min="3597" max="3597" width="14.5" style="32" customWidth="1"/>
    <col min="3598" max="3598" width="7.25" style="32" bestFit="1" customWidth="1"/>
    <col min="3599"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0.875" style="32" customWidth="1"/>
    <col min="3853" max="3853" width="14.5" style="32" customWidth="1"/>
    <col min="3854" max="3854" width="7.25" style="32" bestFit="1" customWidth="1"/>
    <col min="3855"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0.875" style="32" customWidth="1"/>
    <col min="4109" max="4109" width="14.5" style="32" customWidth="1"/>
    <col min="4110" max="4110" width="7.25" style="32" bestFit="1" customWidth="1"/>
    <col min="4111"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0.875" style="32" customWidth="1"/>
    <col min="4365" max="4365" width="14.5" style="32" customWidth="1"/>
    <col min="4366" max="4366" width="7.25" style="32" bestFit="1" customWidth="1"/>
    <col min="4367"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0.875" style="32" customWidth="1"/>
    <col min="4621" max="4621" width="14.5" style="32" customWidth="1"/>
    <col min="4622" max="4622" width="7.25" style="32" bestFit="1" customWidth="1"/>
    <col min="4623"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0.875" style="32" customWidth="1"/>
    <col min="4877" max="4877" width="14.5" style="32" customWidth="1"/>
    <col min="4878" max="4878" width="7.25" style="32" bestFit="1" customWidth="1"/>
    <col min="4879"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0.875" style="32" customWidth="1"/>
    <col min="5133" max="5133" width="14.5" style="32" customWidth="1"/>
    <col min="5134" max="5134" width="7.25" style="32" bestFit="1" customWidth="1"/>
    <col min="5135"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0.875" style="32" customWidth="1"/>
    <col min="5389" max="5389" width="14.5" style="32" customWidth="1"/>
    <col min="5390" max="5390" width="7.25" style="32" bestFit="1" customWidth="1"/>
    <col min="5391"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0.875" style="32" customWidth="1"/>
    <col min="5645" max="5645" width="14.5" style="32" customWidth="1"/>
    <col min="5646" max="5646" width="7.25" style="32" bestFit="1" customWidth="1"/>
    <col min="5647"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0.875" style="32" customWidth="1"/>
    <col min="5901" max="5901" width="14.5" style="32" customWidth="1"/>
    <col min="5902" max="5902" width="7.25" style="32" bestFit="1" customWidth="1"/>
    <col min="5903"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0.875" style="32" customWidth="1"/>
    <col min="6157" max="6157" width="14.5" style="32" customWidth="1"/>
    <col min="6158" max="6158" width="7.25" style="32" bestFit="1" customWidth="1"/>
    <col min="6159"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0.875" style="32" customWidth="1"/>
    <col min="6413" max="6413" width="14.5" style="32" customWidth="1"/>
    <col min="6414" max="6414" width="7.25" style="32" bestFit="1" customWidth="1"/>
    <col min="6415"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0.875" style="32" customWidth="1"/>
    <col min="6669" max="6669" width="14.5" style="32" customWidth="1"/>
    <col min="6670" max="6670" width="7.25" style="32" bestFit="1" customWidth="1"/>
    <col min="6671"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0.875" style="32" customWidth="1"/>
    <col min="6925" max="6925" width="14.5" style="32" customWidth="1"/>
    <col min="6926" max="6926" width="7.25" style="32" bestFit="1" customWidth="1"/>
    <col min="6927"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0.875" style="32" customWidth="1"/>
    <col min="7181" max="7181" width="14.5" style="32" customWidth="1"/>
    <col min="7182" max="7182" width="7.25" style="32" bestFit="1" customWidth="1"/>
    <col min="7183"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0.875" style="32" customWidth="1"/>
    <col min="7437" max="7437" width="14.5" style="32" customWidth="1"/>
    <col min="7438" max="7438" width="7.25" style="32" bestFit="1" customWidth="1"/>
    <col min="7439"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0.875" style="32" customWidth="1"/>
    <col min="7693" max="7693" width="14.5" style="32" customWidth="1"/>
    <col min="7694" max="7694" width="7.25" style="32" bestFit="1" customWidth="1"/>
    <col min="7695"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0.875" style="32" customWidth="1"/>
    <col min="7949" max="7949" width="14.5" style="32" customWidth="1"/>
    <col min="7950" max="7950" width="7.25" style="32" bestFit="1" customWidth="1"/>
    <col min="7951"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0.875" style="32" customWidth="1"/>
    <col min="8205" max="8205" width="14.5" style="32" customWidth="1"/>
    <col min="8206" max="8206" width="7.25" style="32" bestFit="1" customWidth="1"/>
    <col min="8207"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0.875" style="32" customWidth="1"/>
    <col min="8461" max="8461" width="14.5" style="32" customWidth="1"/>
    <col min="8462" max="8462" width="7.25" style="32" bestFit="1" customWidth="1"/>
    <col min="8463"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0.875" style="32" customWidth="1"/>
    <col min="8717" max="8717" width="14.5" style="32" customWidth="1"/>
    <col min="8718" max="8718" width="7.25" style="32" bestFit="1" customWidth="1"/>
    <col min="8719"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0.875" style="32" customWidth="1"/>
    <col min="8973" max="8973" width="14.5" style="32" customWidth="1"/>
    <col min="8974" max="8974" width="7.25" style="32" bestFit="1" customWidth="1"/>
    <col min="8975"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0.875" style="32" customWidth="1"/>
    <col min="9229" max="9229" width="14.5" style="32" customWidth="1"/>
    <col min="9230" max="9230" width="7.25" style="32" bestFit="1" customWidth="1"/>
    <col min="9231"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0.875" style="32" customWidth="1"/>
    <col min="9485" max="9485" width="14.5" style="32" customWidth="1"/>
    <col min="9486" max="9486" width="7.25" style="32" bestFit="1" customWidth="1"/>
    <col min="9487"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0.875" style="32" customWidth="1"/>
    <col min="9741" max="9741" width="14.5" style="32" customWidth="1"/>
    <col min="9742" max="9742" width="7.25" style="32" bestFit="1" customWidth="1"/>
    <col min="9743"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0.875" style="32" customWidth="1"/>
    <col min="9997" max="9997" width="14.5" style="32" customWidth="1"/>
    <col min="9998" max="9998" width="7.25" style="32" bestFit="1" customWidth="1"/>
    <col min="9999"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0.875" style="32" customWidth="1"/>
    <col min="10253" max="10253" width="14.5" style="32" customWidth="1"/>
    <col min="10254" max="10254" width="7.25" style="32" bestFit="1" customWidth="1"/>
    <col min="10255"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0.875" style="32" customWidth="1"/>
    <col min="10509" max="10509" width="14.5" style="32" customWidth="1"/>
    <col min="10510" max="10510" width="7.25" style="32" bestFit="1" customWidth="1"/>
    <col min="10511"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0.875" style="32" customWidth="1"/>
    <col min="10765" max="10765" width="14.5" style="32" customWidth="1"/>
    <col min="10766" max="10766" width="7.25" style="32" bestFit="1" customWidth="1"/>
    <col min="10767"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0.875" style="32" customWidth="1"/>
    <col min="11021" max="11021" width="14.5" style="32" customWidth="1"/>
    <col min="11022" max="11022" width="7.25" style="32" bestFit="1" customWidth="1"/>
    <col min="11023"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0.875" style="32" customWidth="1"/>
    <col min="11277" max="11277" width="14.5" style="32" customWidth="1"/>
    <col min="11278" max="11278" width="7.25" style="32" bestFit="1" customWidth="1"/>
    <col min="11279"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0.875" style="32" customWidth="1"/>
    <col min="11533" max="11533" width="14.5" style="32" customWidth="1"/>
    <col min="11534" max="11534" width="7.25" style="32" bestFit="1" customWidth="1"/>
    <col min="11535"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0.875" style="32" customWidth="1"/>
    <col min="11789" max="11789" width="14.5" style="32" customWidth="1"/>
    <col min="11790" max="11790" width="7.25" style="32" bestFit="1" customWidth="1"/>
    <col min="11791"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0.875" style="32" customWidth="1"/>
    <col min="12045" max="12045" width="14.5" style="32" customWidth="1"/>
    <col min="12046" max="12046" width="7.25" style="32" bestFit="1" customWidth="1"/>
    <col min="12047"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0.875" style="32" customWidth="1"/>
    <col min="12301" max="12301" width="14.5" style="32" customWidth="1"/>
    <col min="12302" max="12302" width="7.25" style="32" bestFit="1" customWidth="1"/>
    <col min="12303"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0.875" style="32" customWidth="1"/>
    <col min="12557" max="12557" width="14.5" style="32" customWidth="1"/>
    <col min="12558" max="12558" width="7.25" style="32" bestFit="1" customWidth="1"/>
    <col min="12559"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0.875" style="32" customWidth="1"/>
    <col min="12813" max="12813" width="14.5" style="32" customWidth="1"/>
    <col min="12814" max="12814" width="7.25" style="32" bestFit="1" customWidth="1"/>
    <col min="12815"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0.875" style="32" customWidth="1"/>
    <col min="13069" max="13069" width="14.5" style="32" customWidth="1"/>
    <col min="13070" max="13070" width="7.25" style="32" bestFit="1" customWidth="1"/>
    <col min="13071"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0.875" style="32" customWidth="1"/>
    <col min="13325" max="13325" width="14.5" style="32" customWidth="1"/>
    <col min="13326" max="13326" width="7.25" style="32" bestFit="1" customWidth="1"/>
    <col min="13327"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0.875" style="32" customWidth="1"/>
    <col min="13581" max="13581" width="14.5" style="32" customWidth="1"/>
    <col min="13582" max="13582" width="7.25" style="32" bestFit="1" customWidth="1"/>
    <col min="13583"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0.875" style="32" customWidth="1"/>
    <col min="13837" max="13837" width="14.5" style="32" customWidth="1"/>
    <col min="13838" max="13838" width="7.25" style="32" bestFit="1" customWidth="1"/>
    <col min="13839"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0.875" style="32" customWidth="1"/>
    <col min="14093" max="14093" width="14.5" style="32" customWidth="1"/>
    <col min="14094" max="14094" width="7.25" style="32" bestFit="1" customWidth="1"/>
    <col min="14095"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0.875" style="32" customWidth="1"/>
    <col min="14349" max="14349" width="14.5" style="32" customWidth="1"/>
    <col min="14350" max="14350" width="7.25" style="32" bestFit="1" customWidth="1"/>
    <col min="14351"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0.875" style="32" customWidth="1"/>
    <col min="14605" max="14605" width="14.5" style="32" customWidth="1"/>
    <col min="14606" max="14606" width="7.25" style="32" bestFit="1" customWidth="1"/>
    <col min="14607"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0.875" style="32" customWidth="1"/>
    <col min="14861" max="14861" width="14.5" style="32" customWidth="1"/>
    <col min="14862" max="14862" width="7.25" style="32" bestFit="1" customWidth="1"/>
    <col min="14863"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0.875" style="32" customWidth="1"/>
    <col min="15117" max="15117" width="14.5" style="32" customWidth="1"/>
    <col min="15118" max="15118" width="7.25" style="32" bestFit="1" customWidth="1"/>
    <col min="15119"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0.875" style="32" customWidth="1"/>
    <col min="15373" max="15373" width="14.5" style="32" customWidth="1"/>
    <col min="15374" max="15374" width="7.25" style="32" bestFit="1" customWidth="1"/>
    <col min="15375"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0.875" style="32" customWidth="1"/>
    <col min="15629" max="15629" width="14.5" style="32" customWidth="1"/>
    <col min="15630" max="15630" width="7.25" style="32" bestFit="1" customWidth="1"/>
    <col min="15631"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0.875" style="32" customWidth="1"/>
    <col min="15885" max="15885" width="14.5" style="32" customWidth="1"/>
    <col min="15886" max="15886" width="7.25" style="32" bestFit="1" customWidth="1"/>
    <col min="15887"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0.875" style="32" customWidth="1"/>
    <col min="16141" max="16141" width="14.5" style="32" customWidth="1"/>
    <col min="16142" max="16142" width="7.25" style="32" bestFit="1" customWidth="1"/>
    <col min="16143" max="16384" width="9" style="32"/>
  </cols>
  <sheetData>
    <row r="1" spans="1:13">
      <c r="A1" s="32" t="s">
        <v>0</v>
      </c>
      <c r="B1" s="33" t="str">
        <f>[13]合計!C3</f>
        <v>堺市</v>
      </c>
      <c r="I1" s="32" t="s">
        <v>51</v>
      </c>
      <c r="K1" s="35" t="s">
        <v>52</v>
      </c>
    </row>
    <row r="2" spans="1:13" ht="54" customHeight="1">
      <c r="B2" s="36"/>
      <c r="E2" s="817" t="s">
        <v>53</v>
      </c>
      <c r="F2" s="817"/>
      <c r="G2" s="817"/>
      <c r="H2" s="37">
        <f>SUMIF(E8:E357,"PPS",H8:H357)</f>
        <v>458305.69500000001</v>
      </c>
      <c r="I2" s="38"/>
      <c r="J2" s="35"/>
    </row>
    <row r="3" spans="1:13" ht="57" customHeight="1">
      <c r="B3" s="34"/>
      <c r="E3" s="817" t="s">
        <v>54</v>
      </c>
      <c r="F3" s="817"/>
      <c r="G3" s="817"/>
      <c r="H3" s="37">
        <f>M7</f>
        <v>353869</v>
      </c>
      <c r="I3" s="38"/>
      <c r="J3" s="39"/>
    </row>
    <row r="4" spans="1:13" s="39" customFormat="1" ht="55.5" customHeight="1">
      <c r="B4" s="40"/>
      <c r="E4" s="817" t="s">
        <v>1453</v>
      </c>
      <c r="F4" s="817"/>
      <c r="G4" s="817"/>
      <c r="H4" s="41">
        <f>H3/I7</f>
        <v>0.84084752689807252</v>
      </c>
      <c r="I4" s="38"/>
      <c r="K4" s="42"/>
      <c r="L4" s="42"/>
    </row>
    <row r="5" spans="1:13" s="34" customFormat="1" ht="17.25" customHeight="1">
      <c r="B5" s="43"/>
      <c r="E5" s="44"/>
      <c r="F5" s="44"/>
      <c r="G5" s="44"/>
      <c r="H5" s="45"/>
      <c r="I5" s="46"/>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54" customFormat="1" ht="14.25" thickBot="1">
      <c r="B7" s="55" t="s">
        <v>69</v>
      </c>
      <c r="C7" s="55"/>
      <c r="D7" s="55"/>
      <c r="E7" s="55"/>
      <c r="F7" s="55"/>
      <c r="G7" s="55"/>
      <c r="H7" s="56">
        <f>SUM(H8:H357)</f>
        <v>555700.69500000007</v>
      </c>
      <c r="I7" s="56">
        <f>SUM(I8:I357)</f>
        <v>420848</v>
      </c>
      <c r="J7" s="57">
        <f>H7/I7</f>
        <v>1.320430880032696</v>
      </c>
      <c r="K7" s="58">
        <f>SUM(K8:K357)</f>
        <v>153045</v>
      </c>
      <c r="L7" s="59">
        <f>SUM(L8:L357)</f>
        <v>88186471</v>
      </c>
      <c r="M7" s="60">
        <f>SUM(M8:M357)</f>
        <v>353869</v>
      </c>
    </row>
    <row r="8" spans="1:13" ht="27.75" thickTop="1">
      <c r="A8" s="32">
        <v>1</v>
      </c>
      <c r="B8" s="368" t="s">
        <v>1454</v>
      </c>
      <c r="C8" s="72" t="s">
        <v>677</v>
      </c>
      <c r="D8" s="72" t="s">
        <v>1011</v>
      </c>
      <c r="E8" s="72" t="s">
        <v>99</v>
      </c>
      <c r="F8" s="72" t="s">
        <v>113</v>
      </c>
      <c r="G8" s="503">
        <v>5</v>
      </c>
      <c r="H8" s="504">
        <v>7205</v>
      </c>
      <c r="I8" s="66">
        <v>8729</v>
      </c>
      <c r="J8" s="67">
        <f t="shared" ref="J8:J71" si="0">H8/I8</f>
        <v>0.82540955435903307</v>
      </c>
      <c r="K8" s="66">
        <v>222</v>
      </c>
      <c r="L8" s="66">
        <v>486971</v>
      </c>
      <c r="M8" s="504">
        <v>7205</v>
      </c>
    </row>
    <row r="9" spans="1:13" ht="24">
      <c r="A9" s="32">
        <v>2</v>
      </c>
      <c r="B9" s="69" t="s">
        <v>1455</v>
      </c>
      <c r="C9" s="62" t="s">
        <v>677</v>
      </c>
      <c r="D9" s="63" t="s">
        <v>1456</v>
      </c>
      <c r="E9" s="63" t="s">
        <v>99</v>
      </c>
      <c r="F9" s="62" t="s">
        <v>113</v>
      </c>
      <c r="G9" s="64">
        <v>6</v>
      </c>
      <c r="H9" s="65">
        <v>179184.37</v>
      </c>
      <c r="I9" s="66">
        <v>225372</v>
      </c>
      <c r="J9" s="41">
        <f t="shared" si="0"/>
        <v>0.79506047778783517</v>
      </c>
      <c r="K9" s="66">
        <v>4000</v>
      </c>
      <c r="L9" s="66">
        <v>34850000</v>
      </c>
      <c r="M9" s="65">
        <v>179184.37</v>
      </c>
    </row>
    <row r="10" spans="1:13" ht="24">
      <c r="A10" s="32">
        <v>3</v>
      </c>
      <c r="B10" s="69" t="s">
        <v>1457</v>
      </c>
      <c r="C10" s="62" t="s">
        <v>677</v>
      </c>
      <c r="D10" s="70" t="s">
        <v>1458</v>
      </c>
      <c r="E10" s="63" t="s">
        <v>99</v>
      </c>
      <c r="F10" s="62" t="s">
        <v>113</v>
      </c>
      <c r="G10" s="64">
        <v>6</v>
      </c>
      <c r="H10" s="65">
        <v>70084.63</v>
      </c>
      <c r="I10" s="66">
        <v>89352</v>
      </c>
      <c r="J10" s="41">
        <f t="shared" si="0"/>
        <v>0.78436554302086137</v>
      </c>
      <c r="K10" s="66">
        <v>1600</v>
      </c>
      <c r="L10" s="66">
        <v>7016000</v>
      </c>
      <c r="M10" s="65">
        <v>70084.63</v>
      </c>
    </row>
    <row r="11" spans="1:13" ht="24">
      <c r="A11" s="32">
        <v>4</v>
      </c>
      <c r="B11" s="368" t="s">
        <v>1459</v>
      </c>
      <c r="C11" s="62" t="s">
        <v>677</v>
      </c>
      <c r="D11" s="63" t="s">
        <v>1460</v>
      </c>
      <c r="E11" s="63" t="s">
        <v>99</v>
      </c>
      <c r="F11" s="62" t="s">
        <v>113</v>
      </c>
      <c r="G11" s="64">
        <v>3</v>
      </c>
      <c r="H11" s="65">
        <v>201831.69500000001</v>
      </c>
      <c r="I11" s="66"/>
      <c r="J11" s="41" t="e">
        <f t="shared" si="0"/>
        <v>#DIV/0!</v>
      </c>
      <c r="K11" s="66">
        <v>2350</v>
      </c>
      <c r="L11" s="66">
        <v>19548000</v>
      </c>
      <c r="M11" s="71"/>
    </row>
    <row r="12" spans="1:13" ht="24">
      <c r="A12" s="32">
        <v>5</v>
      </c>
      <c r="B12" s="69" t="s">
        <v>1461</v>
      </c>
      <c r="C12" s="62" t="s">
        <v>1462</v>
      </c>
      <c r="D12" s="63" t="s">
        <v>859</v>
      </c>
      <c r="E12" s="63" t="s">
        <v>127</v>
      </c>
      <c r="F12" s="62" t="s">
        <v>113</v>
      </c>
      <c r="G12" s="64">
        <v>3</v>
      </c>
      <c r="H12" s="65">
        <v>7982</v>
      </c>
      <c r="I12" s="65">
        <v>7982</v>
      </c>
      <c r="J12" s="67">
        <f t="shared" si="0"/>
        <v>1</v>
      </c>
      <c r="K12" s="66">
        <v>49573</v>
      </c>
      <c r="L12" s="66">
        <v>6832200</v>
      </c>
      <c r="M12" s="65">
        <v>7982</v>
      </c>
    </row>
    <row r="13" spans="1:13" s="73" customFormat="1" ht="24">
      <c r="A13" s="73">
        <v>6</v>
      </c>
      <c r="B13" s="69" t="s">
        <v>1463</v>
      </c>
      <c r="C13" s="62" t="s">
        <v>1462</v>
      </c>
      <c r="D13" s="63" t="s">
        <v>859</v>
      </c>
      <c r="E13" s="63" t="s">
        <v>127</v>
      </c>
      <c r="F13" s="62" t="s">
        <v>113</v>
      </c>
      <c r="G13" s="64">
        <v>3</v>
      </c>
      <c r="H13" s="65">
        <v>7473</v>
      </c>
      <c r="I13" s="65">
        <v>7473</v>
      </c>
      <c r="J13" s="41">
        <f t="shared" si="0"/>
        <v>1</v>
      </c>
      <c r="K13" s="66">
        <v>47652</v>
      </c>
      <c r="L13" s="66">
        <v>6344800</v>
      </c>
      <c r="M13" s="65">
        <v>7473</v>
      </c>
    </row>
    <row r="14" spans="1:13" s="73" customFormat="1" ht="24">
      <c r="A14" s="73">
        <v>7</v>
      </c>
      <c r="B14" s="368" t="s">
        <v>1464</v>
      </c>
      <c r="C14" s="62" t="s">
        <v>1462</v>
      </c>
      <c r="D14" s="63" t="s">
        <v>859</v>
      </c>
      <c r="E14" s="63" t="s">
        <v>127</v>
      </c>
      <c r="F14" s="62" t="s">
        <v>113</v>
      </c>
      <c r="G14" s="64">
        <v>3</v>
      </c>
      <c r="H14" s="65">
        <v>7024</v>
      </c>
      <c r="I14" s="65">
        <v>7024</v>
      </c>
      <c r="J14" s="41">
        <f t="shared" si="0"/>
        <v>1</v>
      </c>
      <c r="K14" s="66">
        <v>45648</v>
      </c>
      <c r="L14" s="66">
        <v>5908500</v>
      </c>
      <c r="M14" s="65">
        <v>7024</v>
      </c>
    </row>
    <row r="15" spans="1:13" ht="24">
      <c r="A15" s="32">
        <v>8</v>
      </c>
      <c r="B15" s="69" t="s">
        <v>1465</v>
      </c>
      <c r="C15" s="405" t="s">
        <v>1466</v>
      </c>
      <c r="D15" s="63" t="s">
        <v>862</v>
      </c>
      <c r="E15" s="63" t="s">
        <v>127</v>
      </c>
      <c r="F15" s="62" t="s">
        <v>113</v>
      </c>
      <c r="G15" s="64">
        <v>2</v>
      </c>
      <c r="H15" s="65">
        <v>74916</v>
      </c>
      <c r="I15" s="66">
        <v>74916</v>
      </c>
      <c r="J15" s="67">
        <f t="shared" si="0"/>
        <v>1</v>
      </c>
      <c r="K15" s="66">
        <v>2000</v>
      </c>
      <c r="L15" s="66">
        <v>7200000</v>
      </c>
      <c r="M15" s="68">
        <v>74916</v>
      </c>
    </row>
    <row r="16" spans="1:13">
      <c r="A16" s="32">
        <v>9</v>
      </c>
      <c r="B16" s="70"/>
      <c r="C16" s="70"/>
      <c r="D16" s="70"/>
      <c r="E16" s="74"/>
      <c r="F16" s="74"/>
      <c r="G16" s="75"/>
      <c r="H16" s="76"/>
      <c r="I16" s="77"/>
      <c r="J16" s="67" t="e">
        <f t="shared" si="0"/>
        <v>#DIV/0!</v>
      </c>
      <c r="K16" s="66"/>
      <c r="L16" s="66"/>
      <c r="M16" s="71"/>
    </row>
    <row r="17" spans="1:13">
      <c r="A17" s="32">
        <v>10</v>
      </c>
      <c r="B17" s="70"/>
      <c r="C17" s="70"/>
      <c r="D17" s="70"/>
      <c r="E17" s="74"/>
      <c r="F17" s="74"/>
      <c r="G17" s="75"/>
      <c r="H17" s="76"/>
      <c r="I17" s="77"/>
      <c r="J17" s="67" t="e">
        <f t="shared" si="0"/>
        <v>#DIV/0!</v>
      </c>
      <c r="K17" s="66"/>
      <c r="L17" s="66"/>
      <c r="M17" s="71"/>
    </row>
    <row r="18" spans="1:13">
      <c r="A18" s="32">
        <v>11</v>
      </c>
      <c r="B18" s="70"/>
      <c r="C18" s="70"/>
      <c r="D18" s="70"/>
      <c r="E18" s="74"/>
      <c r="F18" s="74"/>
      <c r="G18" s="75"/>
      <c r="H18" s="76"/>
      <c r="I18" s="77"/>
      <c r="J18" s="41" t="e">
        <f t="shared" si="0"/>
        <v>#DIV/0!</v>
      </c>
      <c r="K18" s="66"/>
      <c r="L18" s="66"/>
      <c r="M18" s="71"/>
    </row>
    <row r="19" spans="1:13">
      <c r="A19" s="32">
        <v>12</v>
      </c>
      <c r="B19" s="70"/>
      <c r="C19" s="70"/>
      <c r="D19" s="70"/>
      <c r="E19" s="74"/>
      <c r="F19" s="74"/>
      <c r="G19" s="75"/>
      <c r="H19" s="76"/>
      <c r="I19" s="77"/>
      <c r="J19" s="41" t="e">
        <f t="shared" si="0"/>
        <v>#DIV/0!</v>
      </c>
      <c r="K19" s="66"/>
      <c r="L19" s="66"/>
      <c r="M19" s="71"/>
    </row>
    <row r="20" spans="1:13">
      <c r="A20" s="32">
        <v>13</v>
      </c>
      <c r="B20" s="70"/>
      <c r="C20" s="70"/>
      <c r="D20" s="70"/>
      <c r="E20" s="74"/>
      <c r="F20" s="74"/>
      <c r="G20" s="75"/>
      <c r="H20" s="76"/>
      <c r="I20" s="77"/>
      <c r="J20" s="41" t="e">
        <f t="shared" si="0"/>
        <v>#DIV/0!</v>
      </c>
      <c r="K20" s="66"/>
      <c r="L20" s="66"/>
      <c r="M20" s="71"/>
    </row>
    <row r="21" spans="1:13">
      <c r="A21" s="32">
        <v>14</v>
      </c>
      <c r="B21" s="70"/>
      <c r="C21" s="70"/>
      <c r="D21" s="70"/>
      <c r="E21" s="74"/>
      <c r="F21" s="74"/>
      <c r="G21" s="75"/>
      <c r="H21" s="76"/>
      <c r="I21" s="77"/>
      <c r="J21" s="41" t="e">
        <f t="shared" si="0"/>
        <v>#DIV/0!</v>
      </c>
      <c r="K21" s="66"/>
      <c r="L21" s="66"/>
      <c r="M21" s="71"/>
    </row>
    <row r="22" spans="1:13">
      <c r="A22" s="32">
        <v>15</v>
      </c>
      <c r="B22" s="70"/>
      <c r="C22" s="70"/>
      <c r="D22" s="70"/>
      <c r="E22" s="74"/>
      <c r="F22" s="74"/>
      <c r="G22" s="75"/>
      <c r="H22" s="76"/>
      <c r="I22" s="77"/>
      <c r="J22" s="67" t="e">
        <f t="shared" si="0"/>
        <v>#DIV/0!</v>
      </c>
      <c r="K22" s="66"/>
      <c r="L22" s="66"/>
      <c r="M22" s="71"/>
    </row>
    <row r="23" spans="1:13">
      <c r="A23" s="73">
        <v>16</v>
      </c>
      <c r="B23" s="70"/>
      <c r="C23" s="70"/>
      <c r="D23" s="70"/>
      <c r="E23" s="74"/>
      <c r="F23" s="74"/>
      <c r="G23" s="75"/>
      <c r="H23" s="76"/>
      <c r="I23" s="77"/>
      <c r="J23" s="67" t="e">
        <f t="shared" si="0"/>
        <v>#DIV/0!</v>
      </c>
      <c r="K23" s="66"/>
      <c r="L23" s="66"/>
      <c r="M23" s="71"/>
    </row>
    <row r="24" spans="1:13">
      <c r="A24" s="73">
        <v>17</v>
      </c>
      <c r="B24" s="70"/>
      <c r="C24" s="70"/>
      <c r="D24" s="70"/>
      <c r="E24" s="74"/>
      <c r="F24" s="74"/>
      <c r="G24" s="75"/>
      <c r="H24" s="76"/>
      <c r="I24" s="77"/>
      <c r="J24" s="41" t="e">
        <f t="shared" si="0"/>
        <v>#DIV/0!</v>
      </c>
      <c r="K24" s="66"/>
      <c r="L24" s="66"/>
      <c r="M24" s="71"/>
    </row>
    <row r="25" spans="1:13">
      <c r="A25" s="32">
        <v>18</v>
      </c>
      <c r="B25" s="70"/>
      <c r="C25" s="70"/>
      <c r="D25" s="70"/>
      <c r="E25" s="74"/>
      <c r="F25" s="74"/>
      <c r="G25" s="75"/>
      <c r="H25" s="76"/>
      <c r="I25" s="77"/>
      <c r="J25" s="67" t="e">
        <f t="shared" si="0"/>
        <v>#DIV/0!</v>
      </c>
      <c r="K25" s="66"/>
      <c r="L25" s="66"/>
      <c r="M25" s="71"/>
    </row>
    <row r="26" spans="1:13">
      <c r="A26" s="32">
        <v>19</v>
      </c>
      <c r="B26" s="70"/>
      <c r="C26" s="70"/>
      <c r="D26" s="70"/>
      <c r="E26" s="74"/>
      <c r="F26" s="74"/>
      <c r="G26" s="75"/>
      <c r="H26" s="76"/>
      <c r="I26" s="77"/>
      <c r="J26" s="67" t="e">
        <f t="shared" si="0"/>
        <v>#DIV/0!</v>
      </c>
      <c r="K26" s="66"/>
      <c r="L26" s="66"/>
      <c r="M26" s="71"/>
    </row>
    <row r="27" spans="1:13">
      <c r="A27" s="32">
        <v>20</v>
      </c>
      <c r="B27" s="70"/>
      <c r="C27" s="70"/>
      <c r="D27" s="70"/>
      <c r="E27" s="74"/>
      <c r="F27" s="74"/>
      <c r="G27" s="75"/>
      <c r="H27" s="76"/>
      <c r="I27" s="77"/>
      <c r="J27" s="41" t="e">
        <f t="shared" si="0"/>
        <v>#DIV/0!</v>
      </c>
      <c r="K27" s="66"/>
      <c r="L27" s="66"/>
      <c r="M27" s="71"/>
    </row>
    <row r="28" spans="1:13">
      <c r="A28" s="32">
        <v>21</v>
      </c>
      <c r="B28" s="70"/>
      <c r="C28" s="70"/>
      <c r="D28" s="70"/>
      <c r="E28" s="74"/>
      <c r="F28" s="74"/>
      <c r="G28" s="75"/>
      <c r="H28" s="76"/>
      <c r="I28" s="77"/>
      <c r="J28" s="41" t="e">
        <f t="shared" si="0"/>
        <v>#DIV/0!</v>
      </c>
      <c r="K28" s="66"/>
      <c r="L28" s="66"/>
      <c r="M28" s="71"/>
    </row>
    <row r="29" spans="1:13">
      <c r="A29" s="32">
        <v>22</v>
      </c>
      <c r="B29" s="70"/>
      <c r="C29" s="70"/>
      <c r="D29" s="70"/>
      <c r="E29" s="74"/>
      <c r="F29" s="74"/>
      <c r="G29" s="75"/>
      <c r="H29" s="76"/>
      <c r="I29" s="77"/>
      <c r="J29" s="41" t="e">
        <f t="shared" si="0"/>
        <v>#DIV/0!</v>
      </c>
      <c r="K29" s="66"/>
      <c r="L29" s="66"/>
      <c r="M29" s="71"/>
    </row>
    <row r="30" spans="1:13">
      <c r="A30" s="32">
        <v>23</v>
      </c>
      <c r="B30" s="70"/>
      <c r="C30" s="70"/>
      <c r="D30" s="70"/>
      <c r="E30" s="74"/>
      <c r="F30" s="74"/>
      <c r="G30" s="75"/>
      <c r="H30" s="76"/>
      <c r="I30" s="77"/>
      <c r="J30" s="41" t="e">
        <f t="shared" si="0"/>
        <v>#DIV/0!</v>
      </c>
      <c r="K30" s="66"/>
      <c r="L30" s="66"/>
      <c r="M30" s="71"/>
    </row>
    <row r="31" spans="1:13">
      <c r="A31" s="32">
        <v>24</v>
      </c>
      <c r="B31" s="70"/>
      <c r="C31" s="70"/>
      <c r="D31" s="70"/>
      <c r="E31" s="74"/>
      <c r="F31" s="74"/>
      <c r="G31" s="75"/>
      <c r="H31" s="76"/>
      <c r="I31" s="77"/>
      <c r="J31" s="67" t="e">
        <f t="shared" si="0"/>
        <v>#DIV/0!</v>
      </c>
      <c r="K31" s="66"/>
      <c r="L31" s="66"/>
      <c r="M31" s="71"/>
    </row>
    <row r="32" spans="1:13">
      <c r="A32" s="32">
        <v>25</v>
      </c>
      <c r="B32" s="70"/>
      <c r="C32" s="70"/>
      <c r="D32" s="70"/>
      <c r="E32" s="74"/>
      <c r="F32" s="74"/>
      <c r="G32" s="75"/>
      <c r="H32" s="76"/>
      <c r="I32" s="77"/>
      <c r="J32" s="67" t="e">
        <f t="shared" si="0"/>
        <v>#DIV/0!</v>
      </c>
      <c r="K32" s="66"/>
      <c r="L32" s="66"/>
      <c r="M32" s="71"/>
    </row>
    <row r="33" spans="1:13">
      <c r="A33" s="73">
        <v>26</v>
      </c>
      <c r="B33" s="70"/>
      <c r="C33" s="70"/>
      <c r="D33" s="70"/>
      <c r="E33" s="74"/>
      <c r="F33" s="74"/>
      <c r="G33" s="75"/>
      <c r="H33" s="76"/>
      <c r="I33" s="77"/>
      <c r="J33" s="41" t="e">
        <f t="shared" si="0"/>
        <v>#DIV/0!</v>
      </c>
      <c r="K33" s="66"/>
      <c r="L33" s="66"/>
      <c r="M33" s="71"/>
    </row>
    <row r="34" spans="1:13">
      <c r="A34" s="73">
        <v>27</v>
      </c>
      <c r="B34" s="70"/>
      <c r="C34" s="70"/>
      <c r="D34" s="70"/>
      <c r="E34" s="74"/>
      <c r="F34" s="74"/>
      <c r="G34" s="75"/>
      <c r="H34" s="76"/>
      <c r="I34" s="77"/>
      <c r="J34" s="67" t="e">
        <f t="shared" si="0"/>
        <v>#DIV/0!</v>
      </c>
      <c r="K34" s="66"/>
      <c r="L34" s="66"/>
      <c r="M34" s="71"/>
    </row>
    <row r="35" spans="1:13">
      <c r="A35" s="32">
        <v>28</v>
      </c>
      <c r="B35" s="70"/>
      <c r="C35" s="70"/>
      <c r="D35" s="70"/>
      <c r="E35" s="74"/>
      <c r="F35" s="74"/>
      <c r="G35" s="75"/>
      <c r="H35" s="76"/>
      <c r="I35" s="77"/>
      <c r="J35" s="67" t="e">
        <f t="shared" si="0"/>
        <v>#DIV/0!</v>
      </c>
      <c r="K35" s="66"/>
      <c r="L35" s="66"/>
      <c r="M35" s="71"/>
    </row>
    <row r="36" spans="1:13">
      <c r="A36" s="32">
        <v>29</v>
      </c>
      <c r="B36" s="70"/>
      <c r="C36" s="70"/>
      <c r="D36" s="70"/>
      <c r="E36" s="74"/>
      <c r="F36" s="74"/>
      <c r="G36" s="75"/>
      <c r="H36" s="76"/>
      <c r="I36" s="77"/>
      <c r="J36" s="41" t="e">
        <f t="shared" si="0"/>
        <v>#DIV/0!</v>
      </c>
      <c r="K36" s="66"/>
      <c r="L36" s="66"/>
      <c r="M36" s="71"/>
    </row>
    <row r="37" spans="1:13">
      <c r="A37" s="32">
        <v>30</v>
      </c>
      <c r="B37" s="70"/>
      <c r="C37" s="70"/>
      <c r="D37" s="70"/>
      <c r="E37" s="74"/>
      <c r="F37" s="74"/>
      <c r="G37" s="75"/>
      <c r="H37" s="76"/>
      <c r="I37" s="77"/>
      <c r="J37" s="41" t="e">
        <f t="shared" si="0"/>
        <v>#DIV/0!</v>
      </c>
      <c r="K37" s="66"/>
      <c r="L37" s="66"/>
      <c r="M37" s="71"/>
    </row>
    <row r="38" spans="1:13">
      <c r="A38" s="32">
        <v>31</v>
      </c>
      <c r="B38" s="70"/>
      <c r="C38" s="70"/>
      <c r="D38" s="70"/>
      <c r="E38" s="74"/>
      <c r="F38" s="74"/>
      <c r="G38" s="75"/>
      <c r="H38" s="76"/>
      <c r="I38" s="77"/>
      <c r="J38" s="41" t="e">
        <f t="shared" si="0"/>
        <v>#DIV/0!</v>
      </c>
      <c r="K38" s="66"/>
      <c r="L38" s="66"/>
      <c r="M38" s="71"/>
    </row>
    <row r="39" spans="1:13">
      <c r="A39" s="32">
        <v>32</v>
      </c>
      <c r="B39" s="70"/>
      <c r="C39" s="70"/>
      <c r="D39" s="70"/>
      <c r="E39" s="74"/>
      <c r="F39" s="74"/>
      <c r="G39" s="75"/>
      <c r="H39" s="76"/>
      <c r="I39" s="77"/>
      <c r="J39" s="41" t="e">
        <f t="shared" si="0"/>
        <v>#DIV/0!</v>
      </c>
      <c r="K39" s="66"/>
      <c r="L39" s="66"/>
      <c r="M39" s="71"/>
    </row>
    <row r="40" spans="1:13">
      <c r="A40" s="32">
        <v>33</v>
      </c>
      <c r="B40" s="70"/>
      <c r="C40" s="70"/>
      <c r="D40" s="70"/>
      <c r="E40" s="74"/>
      <c r="F40" s="74"/>
      <c r="G40" s="75"/>
      <c r="H40" s="76"/>
      <c r="I40" s="77"/>
      <c r="J40" s="67" t="e">
        <f t="shared" si="0"/>
        <v>#DIV/0!</v>
      </c>
      <c r="K40" s="66"/>
      <c r="L40" s="66"/>
      <c r="M40" s="71"/>
    </row>
    <row r="41" spans="1:13">
      <c r="A41" s="32">
        <v>34</v>
      </c>
      <c r="B41" s="70"/>
      <c r="C41" s="70"/>
      <c r="D41" s="70"/>
      <c r="E41" s="74"/>
      <c r="F41" s="74"/>
      <c r="G41" s="75"/>
      <c r="H41" s="76"/>
      <c r="I41" s="77"/>
      <c r="J41" s="67" t="e">
        <f t="shared" si="0"/>
        <v>#DIV/0!</v>
      </c>
      <c r="K41" s="66"/>
      <c r="L41" s="66"/>
      <c r="M41" s="71"/>
    </row>
    <row r="42" spans="1:13">
      <c r="A42" s="32">
        <v>35</v>
      </c>
      <c r="B42" s="70"/>
      <c r="C42" s="70"/>
      <c r="D42" s="70"/>
      <c r="E42" s="74"/>
      <c r="F42" s="74"/>
      <c r="G42" s="75"/>
      <c r="H42" s="76"/>
      <c r="I42" s="77"/>
      <c r="J42" s="41" t="e">
        <f t="shared" si="0"/>
        <v>#DIV/0!</v>
      </c>
      <c r="K42" s="66"/>
      <c r="L42" s="66"/>
      <c r="M42" s="71"/>
    </row>
    <row r="43" spans="1:13">
      <c r="A43" s="73">
        <v>36</v>
      </c>
      <c r="B43" s="70"/>
      <c r="C43" s="70"/>
      <c r="D43" s="70"/>
      <c r="E43" s="74"/>
      <c r="F43" s="74"/>
      <c r="G43" s="75"/>
      <c r="H43" s="76"/>
      <c r="I43" s="77"/>
      <c r="J43" s="67" t="e">
        <f t="shared" si="0"/>
        <v>#DIV/0!</v>
      </c>
      <c r="K43" s="66"/>
      <c r="L43" s="66"/>
      <c r="M43" s="71"/>
    </row>
    <row r="44" spans="1:13">
      <c r="A44" s="73">
        <v>37</v>
      </c>
      <c r="B44" s="70"/>
      <c r="C44" s="70"/>
      <c r="D44" s="70"/>
      <c r="E44" s="74"/>
      <c r="F44" s="74"/>
      <c r="G44" s="75"/>
      <c r="H44" s="76"/>
      <c r="I44" s="77"/>
      <c r="J44" s="67" t="e">
        <f t="shared" si="0"/>
        <v>#DIV/0!</v>
      </c>
      <c r="K44" s="66"/>
      <c r="L44" s="66"/>
      <c r="M44" s="71"/>
    </row>
    <row r="45" spans="1:13">
      <c r="A45" s="32">
        <v>38</v>
      </c>
      <c r="B45" s="70"/>
      <c r="C45" s="70"/>
      <c r="D45" s="70"/>
      <c r="E45" s="74"/>
      <c r="F45" s="74"/>
      <c r="G45" s="75"/>
      <c r="H45" s="76"/>
      <c r="I45" s="77"/>
      <c r="J45" s="41" t="e">
        <f t="shared" si="0"/>
        <v>#DIV/0!</v>
      </c>
      <c r="K45" s="66"/>
      <c r="L45" s="66"/>
      <c r="M45" s="71"/>
    </row>
    <row r="46" spans="1:13">
      <c r="A46" s="32">
        <v>39</v>
      </c>
      <c r="B46" s="70"/>
      <c r="C46" s="70"/>
      <c r="D46" s="70"/>
      <c r="E46" s="74"/>
      <c r="F46" s="74"/>
      <c r="G46" s="75"/>
      <c r="H46" s="76"/>
      <c r="I46" s="77"/>
      <c r="J46" s="41" t="e">
        <f t="shared" si="0"/>
        <v>#DIV/0!</v>
      </c>
      <c r="K46" s="66"/>
      <c r="L46" s="66"/>
      <c r="M46" s="71"/>
    </row>
    <row r="47" spans="1:13">
      <c r="A47" s="32">
        <v>40</v>
      </c>
      <c r="B47" s="70"/>
      <c r="C47" s="70"/>
      <c r="D47" s="70"/>
      <c r="E47" s="74"/>
      <c r="F47" s="74"/>
      <c r="G47" s="75"/>
      <c r="H47" s="76"/>
      <c r="I47" s="77"/>
      <c r="J47" s="41" t="e">
        <f t="shared" si="0"/>
        <v>#DIV/0!</v>
      </c>
      <c r="K47" s="66"/>
      <c r="L47" s="66"/>
      <c r="M47" s="71"/>
    </row>
    <row r="48" spans="1:13">
      <c r="A48" s="32">
        <v>41</v>
      </c>
      <c r="B48" s="49"/>
      <c r="C48" s="49"/>
      <c r="D48" s="49"/>
      <c r="E48" s="78"/>
      <c r="F48" s="78"/>
      <c r="G48" s="51"/>
      <c r="H48" s="79"/>
      <c r="I48" s="80"/>
      <c r="J48" s="41" t="e">
        <f t="shared" si="0"/>
        <v>#DIV/0!</v>
      </c>
      <c r="K48" s="50"/>
      <c r="L48" s="50"/>
      <c r="M48" s="49"/>
    </row>
    <row r="49" spans="1:13">
      <c r="A49" s="32">
        <v>42</v>
      </c>
      <c r="B49" s="49"/>
      <c r="C49" s="49"/>
      <c r="D49" s="49"/>
      <c r="E49" s="78"/>
      <c r="F49" s="78"/>
      <c r="G49" s="51"/>
      <c r="H49" s="79"/>
      <c r="I49" s="80"/>
      <c r="J49" s="67" t="e">
        <f t="shared" si="0"/>
        <v>#DIV/0!</v>
      </c>
      <c r="K49" s="50"/>
      <c r="L49" s="50"/>
      <c r="M49" s="49"/>
    </row>
    <row r="50" spans="1:13">
      <c r="A50" s="32">
        <v>43</v>
      </c>
      <c r="B50" s="49"/>
      <c r="C50" s="49"/>
      <c r="D50" s="49"/>
      <c r="E50" s="78"/>
      <c r="F50" s="78"/>
      <c r="G50" s="51"/>
      <c r="H50" s="79"/>
      <c r="I50" s="80"/>
      <c r="J50" s="67" t="e">
        <f t="shared" si="0"/>
        <v>#DIV/0!</v>
      </c>
      <c r="K50" s="50"/>
      <c r="L50" s="50"/>
      <c r="M50" s="49"/>
    </row>
    <row r="51" spans="1:13">
      <c r="A51" s="32">
        <v>44</v>
      </c>
      <c r="B51" s="49"/>
      <c r="C51" s="49"/>
      <c r="D51" s="49"/>
      <c r="E51" s="78"/>
      <c r="F51" s="78"/>
      <c r="G51" s="51"/>
      <c r="H51" s="79"/>
      <c r="I51" s="80"/>
      <c r="J51" s="41" t="e">
        <f t="shared" si="0"/>
        <v>#DIV/0!</v>
      </c>
      <c r="K51" s="50"/>
      <c r="L51" s="50"/>
      <c r="M51" s="49"/>
    </row>
    <row r="52" spans="1:13">
      <c r="A52" s="32">
        <v>45</v>
      </c>
      <c r="B52" s="49"/>
      <c r="C52" s="49"/>
      <c r="D52" s="49"/>
      <c r="E52" s="78"/>
      <c r="F52" s="78"/>
      <c r="G52" s="51"/>
      <c r="H52" s="79"/>
      <c r="I52" s="80"/>
      <c r="J52" s="67" t="e">
        <f t="shared" si="0"/>
        <v>#DIV/0!</v>
      </c>
      <c r="K52" s="50"/>
      <c r="L52" s="50"/>
      <c r="M52" s="49"/>
    </row>
    <row r="53" spans="1:13">
      <c r="A53" s="73">
        <v>46</v>
      </c>
      <c r="B53" s="49"/>
      <c r="C53" s="49"/>
      <c r="D53" s="49"/>
      <c r="E53" s="78"/>
      <c r="F53" s="78"/>
      <c r="G53" s="51"/>
      <c r="H53" s="79"/>
      <c r="I53" s="80"/>
      <c r="J53" s="67" t="e">
        <f t="shared" si="0"/>
        <v>#DIV/0!</v>
      </c>
      <c r="K53" s="50"/>
      <c r="L53" s="50"/>
      <c r="M53" s="49"/>
    </row>
    <row r="54" spans="1:13">
      <c r="A54" s="73">
        <v>47</v>
      </c>
      <c r="B54" s="49"/>
      <c r="C54" s="49"/>
      <c r="D54" s="49"/>
      <c r="E54" s="78"/>
      <c r="F54" s="78"/>
      <c r="G54" s="51"/>
      <c r="H54" s="79"/>
      <c r="I54" s="80"/>
      <c r="J54" s="41" t="e">
        <f t="shared" si="0"/>
        <v>#DIV/0!</v>
      </c>
      <c r="K54" s="50"/>
      <c r="L54" s="50"/>
      <c r="M54" s="49"/>
    </row>
    <row r="55" spans="1:13">
      <c r="A55" s="32">
        <v>48</v>
      </c>
      <c r="B55" s="49"/>
      <c r="C55" s="49"/>
      <c r="D55" s="49"/>
      <c r="E55" s="78"/>
      <c r="F55" s="78"/>
      <c r="G55" s="51"/>
      <c r="H55" s="79"/>
      <c r="I55" s="80"/>
      <c r="J55" s="41" t="e">
        <f t="shared" si="0"/>
        <v>#DIV/0!</v>
      </c>
      <c r="K55" s="50"/>
      <c r="L55" s="50"/>
      <c r="M55" s="49"/>
    </row>
    <row r="56" spans="1:13">
      <c r="A56" s="32">
        <v>49</v>
      </c>
      <c r="B56" s="49"/>
      <c r="C56" s="49"/>
      <c r="D56" s="49"/>
      <c r="E56" s="78"/>
      <c r="F56" s="78"/>
      <c r="G56" s="51"/>
      <c r="H56" s="79"/>
      <c r="I56" s="80"/>
      <c r="J56" s="41" t="e">
        <f t="shared" si="0"/>
        <v>#DIV/0!</v>
      </c>
      <c r="K56" s="50"/>
      <c r="L56" s="50"/>
      <c r="M56" s="49"/>
    </row>
    <row r="57" spans="1:13">
      <c r="A57" s="32">
        <v>50</v>
      </c>
      <c r="B57" s="49"/>
      <c r="C57" s="49"/>
      <c r="D57" s="49"/>
      <c r="E57" s="78"/>
      <c r="F57" s="78"/>
      <c r="G57" s="51"/>
      <c r="H57" s="79"/>
      <c r="I57" s="80"/>
      <c r="J57" s="41" t="e">
        <f t="shared" si="0"/>
        <v>#DIV/0!</v>
      </c>
      <c r="K57" s="50"/>
      <c r="L57" s="50"/>
      <c r="M57" s="49"/>
    </row>
    <row r="58" spans="1:13">
      <c r="A58" s="32">
        <v>51</v>
      </c>
      <c r="B58" s="49"/>
      <c r="C58" s="49"/>
      <c r="D58" s="49"/>
      <c r="E58" s="78"/>
      <c r="F58" s="78"/>
      <c r="G58" s="51"/>
      <c r="H58" s="79"/>
      <c r="I58" s="80"/>
      <c r="J58" s="67" t="e">
        <f t="shared" si="0"/>
        <v>#DIV/0!</v>
      </c>
      <c r="K58" s="50"/>
      <c r="L58" s="50"/>
      <c r="M58" s="49"/>
    </row>
    <row r="59" spans="1:13">
      <c r="A59" s="32">
        <v>52</v>
      </c>
      <c r="B59" s="49"/>
      <c r="C59" s="49"/>
      <c r="D59" s="49"/>
      <c r="E59" s="78"/>
      <c r="F59" s="78"/>
      <c r="G59" s="51"/>
      <c r="H59" s="79"/>
      <c r="I59" s="80"/>
      <c r="J59" s="67" t="e">
        <f t="shared" si="0"/>
        <v>#DIV/0!</v>
      </c>
      <c r="K59" s="50"/>
      <c r="L59" s="50"/>
      <c r="M59" s="49"/>
    </row>
    <row r="60" spans="1:13">
      <c r="A60" s="32">
        <v>53</v>
      </c>
      <c r="B60" s="49"/>
      <c r="C60" s="49"/>
      <c r="D60" s="49"/>
      <c r="E60" s="78"/>
      <c r="F60" s="78"/>
      <c r="G60" s="51"/>
      <c r="H60" s="79"/>
      <c r="I60" s="80"/>
      <c r="J60" s="41" t="e">
        <f t="shared" si="0"/>
        <v>#DIV/0!</v>
      </c>
      <c r="K60" s="50"/>
      <c r="L60" s="50"/>
      <c r="M60" s="49"/>
    </row>
    <row r="61" spans="1:13">
      <c r="A61" s="32">
        <v>54</v>
      </c>
      <c r="B61" s="49"/>
      <c r="C61" s="49"/>
      <c r="D61" s="49"/>
      <c r="E61" s="78"/>
      <c r="F61" s="78"/>
      <c r="G61" s="51"/>
      <c r="H61" s="79"/>
      <c r="I61" s="80"/>
      <c r="J61" s="67" t="e">
        <f t="shared" si="0"/>
        <v>#DIV/0!</v>
      </c>
      <c r="K61" s="50"/>
      <c r="L61" s="50"/>
      <c r="M61" s="49"/>
    </row>
    <row r="62" spans="1:13">
      <c r="A62" s="32">
        <v>55</v>
      </c>
      <c r="B62" s="49"/>
      <c r="C62" s="49"/>
      <c r="D62" s="49"/>
      <c r="E62" s="78"/>
      <c r="F62" s="78"/>
      <c r="G62" s="51"/>
      <c r="H62" s="79"/>
      <c r="I62" s="80"/>
      <c r="J62" s="67" t="e">
        <f t="shared" si="0"/>
        <v>#DIV/0!</v>
      </c>
      <c r="K62" s="50"/>
      <c r="L62" s="50"/>
      <c r="M62" s="49"/>
    </row>
    <row r="63" spans="1:13">
      <c r="A63" s="73">
        <v>56</v>
      </c>
      <c r="B63" s="49"/>
      <c r="C63" s="49"/>
      <c r="D63" s="49"/>
      <c r="E63" s="78"/>
      <c r="F63" s="78"/>
      <c r="G63" s="51"/>
      <c r="H63" s="79"/>
      <c r="I63" s="80"/>
      <c r="J63" s="41" t="e">
        <f t="shared" si="0"/>
        <v>#DIV/0!</v>
      </c>
      <c r="K63" s="50"/>
      <c r="L63" s="50"/>
      <c r="M63" s="49"/>
    </row>
    <row r="64" spans="1:13">
      <c r="A64" s="73">
        <v>57</v>
      </c>
      <c r="B64" s="49"/>
      <c r="C64" s="49"/>
      <c r="D64" s="49"/>
      <c r="E64" s="78"/>
      <c r="F64" s="78"/>
      <c r="G64" s="51"/>
      <c r="H64" s="79"/>
      <c r="I64" s="80"/>
      <c r="J64" s="41" t="e">
        <f t="shared" si="0"/>
        <v>#DIV/0!</v>
      </c>
      <c r="K64" s="50"/>
      <c r="L64" s="50"/>
      <c r="M64" s="49"/>
    </row>
    <row r="65" spans="1:13">
      <c r="A65" s="32">
        <v>58</v>
      </c>
      <c r="B65" s="49"/>
      <c r="C65" s="49"/>
      <c r="D65" s="49"/>
      <c r="E65" s="78"/>
      <c r="F65" s="78"/>
      <c r="G65" s="51"/>
      <c r="H65" s="79"/>
      <c r="I65" s="80"/>
      <c r="J65" s="41" t="e">
        <f t="shared" si="0"/>
        <v>#DIV/0!</v>
      </c>
      <c r="K65" s="50"/>
      <c r="L65" s="50"/>
      <c r="M65" s="49"/>
    </row>
    <row r="66" spans="1:13">
      <c r="A66" s="32">
        <v>59</v>
      </c>
      <c r="B66" s="49"/>
      <c r="C66" s="49"/>
      <c r="D66" s="49"/>
      <c r="E66" s="78"/>
      <c r="F66" s="78"/>
      <c r="G66" s="51"/>
      <c r="H66" s="79"/>
      <c r="I66" s="80"/>
      <c r="J66" s="41" t="e">
        <f t="shared" si="0"/>
        <v>#DIV/0!</v>
      </c>
      <c r="K66" s="50"/>
      <c r="L66" s="50"/>
      <c r="M66" s="49"/>
    </row>
    <row r="67" spans="1:13">
      <c r="A67" s="32">
        <v>60</v>
      </c>
      <c r="B67" s="49"/>
      <c r="C67" s="49"/>
      <c r="D67" s="49"/>
      <c r="E67" s="78"/>
      <c r="F67" s="78"/>
      <c r="G67" s="51"/>
      <c r="H67" s="79"/>
      <c r="I67" s="80"/>
      <c r="J67" s="67" t="e">
        <f t="shared" si="0"/>
        <v>#DIV/0!</v>
      </c>
      <c r="K67" s="50"/>
      <c r="L67" s="50"/>
      <c r="M67" s="49"/>
    </row>
    <row r="68" spans="1:13">
      <c r="A68" s="32">
        <v>61</v>
      </c>
      <c r="B68" s="49"/>
      <c r="C68" s="49"/>
      <c r="D68" s="49"/>
      <c r="E68" s="78"/>
      <c r="F68" s="78"/>
      <c r="G68" s="51"/>
      <c r="H68" s="79"/>
      <c r="I68" s="80"/>
      <c r="J68" s="67" t="e">
        <f t="shared" si="0"/>
        <v>#DIV/0!</v>
      </c>
      <c r="K68" s="50"/>
      <c r="L68" s="50"/>
      <c r="M68" s="49"/>
    </row>
    <row r="69" spans="1:13">
      <c r="A69" s="32">
        <v>62</v>
      </c>
      <c r="B69" s="49"/>
      <c r="C69" s="49"/>
      <c r="D69" s="49"/>
      <c r="E69" s="78"/>
      <c r="F69" s="78"/>
      <c r="G69" s="51"/>
      <c r="H69" s="79"/>
      <c r="I69" s="80"/>
      <c r="J69" s="41" t="e">
        <f t="shared" si="0"/>
        <v>#DIV/0!</v>
      </c>
      <c r="K69" s="50"/>
      <c r="L69" s="50"/>
      <c r="M69" s="49"/>
    </row>
    <row r="70" spans="1:13">
      <c r="A70" s="32">
        <v>63</v>
      </c>
      <c r="B70" s="49"/>
      <c r="C70" s="49"/>
      <c r="D70" s="49"/>
      <c r="E70" s="78"/>
      <c r="F70" s="78"/>
      <c r="G70" s="51"/>
      <c r="H70" s="79"/>
      <c r="I70" s="80"/>
      <c r="J70" s="67" t="e">
        <f t="shared" si="0"/>
        <v>#DIV/0!</v>
      </c>
      <c r="K70" s="50"/>
      <c r="L70" s="50"/>
      <c r="M70" s="49"/>
    </row>
    <row r="71" spans="1:13">
      <c r="A71" s="32">
        <v>64</v>
      </c>
      <c r="B71" s="49"/>
      <c r="C71" s="49"/>
      <c r="D71" s="49"/>
      <c r="E71" s="78"/>
      <c r="F71" s="78"/>
      <c r="G71" s="51"/>
      <c r="H71" s="79"/>
      <c r="I71" s="80"/>
      <c r="J71" s="67" t="e">
        <f t="shared" si="0"/>
        <v>#DIV/0!</v>
      </c>
      <c r="K71" s="50"/>
      <c r="L71" s="50"/>
      <c r="M71" s="49"/>
    </row>
    <row r="72" spans="1:13">
      <c r="A72" s="32">
        <v>65</v>
      </c>
      <c r="B72" s="49"/>
      <c r="C72" s="49"/>
      <c r="D72" s="49"/>
      <c r="E72" s="78"/>
      <c r="F72" s="78"/>
      <c r="G72" s="51"/>
      <c r="H72" s="79"/>
      <c r="I72" s="80"/>
      <c r="J72" s="41" t="e">
        <f t="shared" ref="J72:J135" si="1">H72/I72</f>
        <v>#DIV/0!</v>
      </c>
      <c r="K72" s="50"/>
      <c r="L72" s="50"/>
      <c r="M72" s="49"/>
    </row>
    <row r="73" spans="1:13">
      <c r="A73" s="73">
        <v>66</v>
      </c>
      <c r="B73" s="49"/>
      <c r="C73" s="49"/>
      <c r="D73" s="49"/>
      <c r="E73" s="78"/>
      <c r="F73" s="78"/>
      <c r="G73" s="51"/>
      <c r="H73" s="79"/>
      <c r="I73" s="80"/>
      <c r="J73" s="41" t="e">
        <f t="shared" si="1"/>
        <v>#DIV/0!</v>
      </c>
      <c r="K73" s="50"/>
      <c r="L73" s="50"/>
      <c r="M73" s="49"/>
    </row>
    <row r="74" spans="1:13">
      <c r="A74" s="73">
        <v>67</v>
      </c>
      <c r="B74" s="49"/>
      <c r="C74" s="49"/>
      <c r="D74" s="49"/>
      <c r="E74" s="78"/>
      <c r="F74" s="78"/>
      <c r="G74" s="51"/>
      <c r="H74" s="79"/>
      <c r="I74" s="80"/>
      <c r="J74" s="41" t="e">
        <f t="shared" si="1"/>
        <v>#DIV/0!</v>
      </c>
      <c r="K74" s="50"/>
      <c r="L74" s="50"/>
      <c r="M74" s="49"/>
    </row>
    <row r="75" spans="1:13">
      <c r="A75" s="32">
        <v>68</v>
      </c>
      <c r="B75" s="49"/>
      <c r="C75" s="49"/>
      <c r="D75" s="49"/>
      <c r="E75" s="78"/>
      <c r="F75" s="78"/>
      <c r="G75" s="51"/>
      <c r="H75" s="79"/>
      <c r="I75" s="80"/>
      <c r="J75" s="41" t="e">
        <f t="shared" si="1"/>
        <v>#DIV/0!</v>
      </c>
      <c r="K75" s="50"/>
      <c r="L75" s="50"/>
      <c r="M75" s="49"/>
    </row>
    <row r="76" spans="1:13">
      <c r="A76" s="32">
        <v>69</v>
      </c>
      <c r="B76" s="49"/>
      <c r="C76" s="49"/>
      <c r="D76" s="49"/>
      <c r="E76" s="78"/>
      <c r="F76" s="78"/>
      <c r="G76" s="51"/>
      <c r="H76" s="79"/>
      <c r="I76" s="80"/>
      <c r="J76" s="67" t="e">
        <f t="shared" si="1"/>
        <v>#DIV/0!</v>
      </c>
      <c r="K76" s="50"/>
      <c r="L76" s="50"/>
      <c r="M76" s="49"/>
    </row>
    <row r="77" spans="1:13">
      <c r="A77" s="32">
        <v>70</v>
      </c>
      <c r="B77" s="49"/>
      <c r="C77" s="49"/>
      <c r="D77" s="49"/>
      <c r="E77" s="78"/>
      <c r="F77" s="78"/>
      <c r="G77" s="51"/>
      <c r="H77" s="79"/>
      <c r="I77" s="80"/>
      <c r="J77" s="67" t="e">
        <f t="shared" si="1"/>
        <v>#DIV/0!</v>
      </c>
      <c r="K77" s="50"/>
      <c r="L77" s="50"/>
      <c r="M77" s="49"/>
    </row>
    <row r="78" spans="1:13">
      <c r="A78" s="32">
        <v>71</v>
      </c>
      <c r="B78" s="49"/>
      <c r="C78" s="49"/>
      <c r="D78" s="49"/>
      <c r="E78" s="78"/>
      <c r="F78" s="78"/>
      <c r="G78" s="51"/>
      <c r="H78" s="79"/>
      <c r="I78" s="80"/>
      <c r="J78" s="41" t="e">
        <f t="shared" si="1"/>
        <v>#DIV/0!</v>
      </c>
      <c r="K78" s="50"/>
      <c r="L78" s="50"/>
      <c r="M78" s="49"/>
    </row>
    <row r="79" spans="1:13">
      <c r="A79" s="32">
        <v>72</v>
      </c>
      <c r="B79" s="49"/>
      <c r="C79" s="49"/>
      <c r="D79" s="49"/>
      <c r="E79" s="78"/>
      <c r="F79" s="78"/>
      <c r="G79" s="51"/>
      <c r="H79" s="79"/>
      <c r="I79" s="80"/>
      <c r="J79" s="67" t="e">
        <f t="shared" si="1"/>
        <v>#DIV/0!</v>
      </c>
      <c r="K79" s="50"/>
      <c r="L79" s="50"/>
      <c r="M79" s="49"/>
    </row>
    <row r="80" spans="1:13">
      <c r="A80" s="32">
        <v>73</v>
      </c>
      <c r="B80" s="49"/>
      <c r="C80" s="49"/>
      <c r="D80" s="49"/>
      <c r="E80" s="78"/>
      <c r="F80" s="78"/>
      <c r="G80" s="51"/>
      <c r="H80" s="79"/>
      <c r="I80" s="80"/>
      <c r="J80" s="67" t="e">
        <f t="shared" si="1"/>
        <v>#DIV/0!</v>
      </c>
      <c r="K80" s="50"/>
      <c r="L80" s="50"/>
      <c r="M80" s="49"/>
    </row>
    <row r="81" spans="1:13">
      <c r="A81" s="32">
        <v>74</v>
      </c>
      <c r="B81" s="49"/>
      <c r="C81" s="49"/>
      <c r="D81" s="49"/>
      <c r="E81" s="78"/>
      <c r="F81" s="78"/>
      <c r="G81" s="51"/>
      <c r="H81" s="79"/>
      <c r="I81" s="80"/>
      <c r="J81" s="41" t="e">
        <f t="shared" si="1"/>
        <v>#DIV/0!</v>
      </c>
      <c r="K81" s="50"/>
      <c r="L81" s="50"/>
      <c r="M81" s="49"/>
    </row>
    <row r="82" spans="1:13">
      <c r="A82" s="32">
        <v>75</v>
      </c>
      <c r="B82" s="49"/>
      <c r="C82" s="49"/>
      <c r="D82" s="49"/>
      <c r="E82" s="78"/>
      <c r="F82" s="78"/>
      <c r="G82" s="51"/>
      <c r="H82" s="79"/>
      <c r="I82" s="80"/>
      <c r="J82" s="41" t="e">
        <f t="shared" si="1"/>
        <v>#DIV/0!</v>
      </c>
      <c r="K82" s="50"/>
      <c r="L82" s="50"/>
      <c r="M82" s="49"/>
    </row>
    <row r="83" spans="1:13">
      <c r="A83" s="73">
        <v>76</v>
      </c>
      <c r="B83" s="49"/>
      <c r="C83" s="49"/>
      <c r="D83" s="49"/>
      <c r="E83" s="78"/>
      <c r="F83" s="78"/>
      <c r="G83" s="51"/>
      <c r="H83" s="79"/>
      <c r="I83" s="80"/>
      <c r="J83" s="41" t="e">
        <f t="shared" si="1"/>
        <v>#DIV/0!</v>
      </c>
      <c r="K83" s="50"/>
      <c r="L83" s="50"/>
      <c r="M83" s="49"/>
    </row>
    <row r="84" spans="1:13">
      <c r="A84" s="73">
        <v>77</v>
      </c>
      <c r="B84" s="49"/>
      <c r="C84" s="49"/>
      <c r="D84" s="49"/>
      <c r="E84" s="78"/>
      <c r="F84" s="78"/>
      <c r="G84" s="51"/>
      <c r="H84" s="79"/>
      <c r="I84" s="80"/>
      <c r="J84" s="41" t="e">
        <f t="shared" si="1"/>
        <v>#DIV/0!</v>
      </c>
      <c r="K84" s="50"/>
      <c r="L84" s="50"/>
      <c r="M84" s="49"/>
    </row>
    <row r="85" spans="1:13">
      <c r="A85" s="32">
        <v>78</v>
      </c>
      <c r="B85" s="49"/>
      <c r="C85" s="49"/>
      <c r="D85" s="49"/>
      <c r="E85" s="78"/>
      <c r="F85" s="78"/>
      <c r="G85" s="51"/>
      <c r="H85" s="79"/>
      <c r="I85" s="80"/>
      <c r="J85" s="67" t="e">
        <f t="shared" si="1"/>
        <v>#DIV/0!</v>
      </c>
      <c r="K85" s="50"/>
      <c r="L85" s="50"/>
      <c r="M85" s="49"/>
    </row>
    <row r="86" spans="1:13">
      <c r="A86" s="32">
        <v>79</v>
      </c>
      <c r="B86" s="49"/>
      <c r="C86" s="49"/>
      <c r="D86" s="49"/>
      <c r="E86" s="78"/>
      <c r="F86" s="78"/>
      <c r="G86" s="51"/>
      <c r="H86" s="79"/>
      <c r="I86" s="80"/>
      <c r="J86" s="67" t="e">
        <f t="shared" si="1"/>
        <v>#DIV/0!</v>
      </c>
      <c r="K86" s="50"/>
      <c r="L86" s="50"/>
      <c r="M86" s="49"/>
    </row>
    <row r="87" spans="1:13">
      <c r="A87" s="32">
        <v>80</v>
      </c>
      <c r="B87" s="49"/>
      <c r="C87" s="49"/>
      <c r="D87" s="49"/>
      <c r="E87" s="78"/>
      <c r="F87" s="78"/>
      <c r="G87" s="51"/>
      <c r="H87" s="79"/>
      <c r="I87" s="80"/>
      <c r="J87" s="41" t="e">
        <f t="shared" si="1"/>
        <v>#DIV/0!</v>
      </c>
      <c r="K87" s="50"/>
      <c r="L87" s="50"/>
      <c r="M87" s="49"/>
    </row>
    <row r="88" spans="1:13">
      <c r="A88" s="32">
        <v>81</v>
      </c>
      <c r="B88" s="49"/>
      <c r="C88" s="49"/>
      <c r="D88" s="49"/>
      <c r="E88" s="78"/>
      <c r="F88" s="78"/>
      <c r="G88" s="51"/>
      <c r="H88" s="79"/>
      <c r="I88" s="80"/>
      <c r="J88" s="67" t="e">
        <f t="shared" si="1"/>
        <v>#DIV/0!</v>
      </c>
      <c r="K88" s="50"/>
      <c r="L88" s="50"/>
      <c r="M88" s="49"/>
    </row>
    <row r="89" spans="1:13">
      <c r="A89" s="32">
        <v>82</v>
      </c>
      <c r="B89" s="49"/>
      <c r="C89" s="49"/>
      <c r="D89" s="49"/>
      <c r="E89" s="78"/>
      <c r="F89" s="78"/>
      <c r="G89" s="51"/>
      <c r="H89" s="79"/>
      <c r="I89" s="80"/>
      <c r="J89" s="67" t="e">
        <f t="shared" si="1"/>
        <v>#DIV/0!</v>
      </c>
      <c r="K89" s="50"/>
      <c r="L89" s="50"/>
      <c r="M89" s="49"/>
    </row>
    <row r="90" spans="1:13">
      <c r="A90" s="32">
        <v>83</v>
      </c>
      <c r="B90" s="49"/>
      <c r="C90" s="49"/>
      <c r="D90" s="49"/>
      <c r="E90" s="78"/>
      <c r="F90" s="78"/>
      <c r="G90" s="51"/>
      <c r="H90" s="79"/>
      <c r="I90" s="80"/>
      <c r="J90" s="41" t="e">
        <f t="shared" si="1"/>
        <v>#DIV/0!</v>
      </c>
      <c r="K90" s="50"/>
      <c r="L90" s="50"/>
      <c r="M90" s="49"/>
    </row>
    <row r="91" spans="1:13">
      <c r="A91" s="32">
        <v>84</v>
      </c>
      <c r="B91" s="49"/>
      <c r="C91" s="49"/>
      <c r="D91" s="49"/>
      <c r="E91" s="78"/>
      <c r="F91" s="78"/>
      <c r="G91" s="51"/>
      <c r="H91" s="79"/>
      <c r="I91" s="80"/>
      <c r="J91" s="41" t="e">
        <f t="shared" si="1"/>
        <v>#DIV/0!</v>
      </c>
      <c r="K91" s="50"/>
      <c r="L91" s="50"/>
      <c r="M91" s="49"/>
    </row>
    <row r="92" spans="1:13">
      <c r="A92" s="32">
        <v>85</v>
      </c>
      <c r="B92" s="49"/>
      <c r="C92" s="49"/>
      <c r="D92" s="49"/>
      <c r="E92" s="78"/>
      <c r="F92" s="78"/>
      <c r="G92" s="51"/>
      <c r="H92" s="79"/>
      <c r="I92" s="80"/>
      <c r="J92" s="41" t="e">
        <f t="shared" si="1"/>
        <v>#DIV/0!</v>
      </c>
      <c r="K92" s="50"/>
      <c r="L92" s="50"/>
      <c r="M92" s="49"/>
    </row>
    <row r="93" spans="1:13">
      <c r="A93" s="73">
        <v>86</v>
      </c>
      <c r="B93" s="49"/>
      <c r="C93" s="49"/>
      <c r="D93" s="49"/>
      <c r="E93" s="78"/>
      <c r="F93" s="78"/>
      <c r="G93" s="51"/>
      <c r="H93" s="79"/>
      <c r="I93" s="80"/>
      <c r="J93" s="41" t="e">
        <f t="shared" si="1"/>
        <v>#DIV/0!</v>
      </c>
      <c r="K93" s="50"/>
      <c r="L93" s="50"/>
      <c r="M93" s="49"/>
    </row>
    <row r="94" spans="1:13">
      <c r="A94" s="73">
        <v>87</v>
      </c>
      <c r="B94" s="49"/>
      <c r="C94" s="49"/>
      <c r="D94" s="49"/>
      <c r="E94" s="78"/>
      <c r="F94" s="78"/>
      <c r="G94" s="51"/>
      <c r="H94" s="79"/>
      <c r="I94" s="80"/>
      <c r="J94" s="67" t="e">
        <f t="shared" si="1"/>
        <v>#DIV/0!</v>
      </c>
      <c r="K94" s="50"/>
      <c r="L94" s="50"/>
      <c r="M94" s="49"/>
    </row>
    <row r="95" spans="1:13">
      <c r="A95" s="32">
        <v>88</v>
      </c>
      <c r="B95" s="49"/>
      <c r="C95" s="49"/>
      <c r="D95" s="49"/>
      <c r="E95" s="78"/>
      <c r="F95" s="78"/>
      <c r="G95" s="51"/>
      <c r="H95" s="79"/>
      <c r="I95" s="80"/>
      <c r="J95" s="67" t="e">
        <f t="shared" si="1"/>
        <v>#DIV/0!</v>
      </c>
      <c r="K95" s="50"/>
      <c r="L95" s="50"/>
      <c r="M95" s="49"/>
    </row>
    <row r="96" spans="1:13">
      <c r="A96" s="32">
        <v>89</v>
      </c>
      <c r="B96" s="49"/>
      <c r="C96" s="49"/>
      <c r="D96" s="49"/>
      <c r="E96" s="78"/>
      <c r="F96" s="78"/>
      <c r="G96" s="51"/>
      <c r="H96" s="79"/>
      <c r="I96" s="80"/>
      <c r="J96" s="41" t="e">
        <f t="shared" si="1"/>
        <v>#DIV/0!</v>
      </c>
      <c r="K96" s="50"/>
      <c r="L96" s="50"/>
      <c r="M96" s="49"/>
    </row>
    <row r="97" spans="1:13">
      <c r="A97" s="32">
        <v>90</v>
      </c>
      <c r="B97" s="49"/>
      <c r="C97" s="49"/>
      <c r="D97" s="49"/>
      <c r="E97" s="78"/>
      <c r="F97" s="78"/>
      <c r="G97" s="51"/>
      <c r="H97" s="79"/>
      <c r="I97" s="80"/>
      <c r="J97" s="67" t="e">
        <f t="shared" si="1"/>
        <v>#DIV/0!</v>
      </c>
      <c r="K97" s="50"/>
      <c r="L97" s="50"/>
      <c r="M97" s="49"/>
    </row>
    <row r="98" spans="1:13">
      <c r="A98" s="32">
        <v>91</v>
      </c>
      <c r="B98" s="49"/>
      <c r="C98" s="49"/>
      <c r="D98" s="49"/>
      <c r="E98" s="78"/>
      <c r="F98" s="78"/>
      <c r="G98" s="51"/>
      <c r="H98" s="79"/>
      <c r="I98" s="80"/>
      <c r="J98" s="67" t="e">
        <f t="shared" si="1"/>
        <v>#DIV/0!</v>
      </c>
      <c r="K98" s="50"/>
      <c r="L98" s="50"/>
      <c r="M98" s="49"/>
    </row>
    <row r="99" spans="1:13">
      <c r="A99" s="32">
        <v>92</v>
      </c>
      <c r="B99" s="49"/>
      <c r="C99" s="49"/>
      <c r="D99" s="49"/>
      <c r="E99" s="78"/>
      <c r="F99" s="78"/>
      <c r="G99" s="51"/>
      <c r="H99" s="79"/>
      <c r="I99" s="80"/>
      <c r="J99" s="41" t="e">
        <f t="shared" si="1"/>
        <v>#DIV/0!</v>
      </c>
      <c r="K99" s="50"/>
      <c r="L99" s="50"/>
      <c r="M99" s="49"/>
    </row>
    <row r="100" spans="1:13">
      <c r="A100" s="32">
        <v>93</v>
      </c>
      <c r="B100" s="49"/>
      <c r="C100" s="49"/>
      <c r="D100" s="49"/>
      <c r="E100" s="78"/>
      <c r="F100" s="78"/>
      <c r="G100" s="51"/>
      <c r="H100" s="79"/>
      <c r="I100" s="80"/>
      <c r="J100" s="41" t="e">
        <f t="shared" si="1"/>
        <v>#DIV/0!</v>
      </c>
      <c r="K100" s="50"/>
      <c r="L100" s="50"/>
      <c r="M100" s="49"/>
    </row>
    <row r="101" spans="1:13">
      <c r="A101" s="32">
        <v>94</v>
      </c>
      <c r="B101" s="49"/>
      <c r="C101" s="49"/>
      <c r="D101" s="49"/>
      <c r="E101" s="78"/>
      <c r="F101" s="78"/>
      <c r="G101" s="51"/>
      <c r="H101" s="79"/>
      <c r="I101" s="80"/>
      <c r="J101" s="41" t="e">
        <f t="shared" si="1"/>
        <v>#DIV/0!</v>
      </c>
      <c r="K101" s="50"/>
      <c r="L101" s="50"/>
      <c r="M101" s="49"/>
    </row>
    <row r="102" spans="1:13">
      <c r="A102" s="32">
        <v>95</v>
      </c>
      <c r="B102" s="49"/>
      <c r="C102" s="49"/>
      <c r="D102" s="49"/>
      <c r="E102" s="78"/>
      <c r="F102" s="78"/>
      <c r="G102" s="51"/>
      <c r="H102" s="79"/>
      <c r="I102" s="80"/>
      <c r="J102" s="41" t="e">
        <f t="shared" si="1"/>
        <v>#DIV/0!</v>
      </c>
      <c r="K102" s="50"/>
      <c r="L102" s="50"/>
      <c r="M102" s="49"/>
    </row>
    <row r="103" spans="1:13">
      <c r="A103" s="73">
        <v>96</v>
      </c>
      <c r="B103" s="49"/>
      <c r="C103" s="49"/>
      <c r="D103" s="49"/>
      <c r="E103" s="78"/>
      <c r="F103" s="78"/>
      <c r="G103" s="51"/>
      <c r="H103" s="79"/>
      <c r="I103" s="80"/>
      <c r="J103" s="67" t="e">
        <f t="shared" si="1"/>
        <v>#DIV/0!</v>
      </c>
      <c r="K103" s="50"/>
      <c r="L103" s="50"/>
      <c r="M103" s="49"/>
    </row>
    <row r="104" spans="1:13">
      <c r="A104" s="73">
        <v>97</v>
      </c>
      <c r="B104" s="49"/>
      <c r="C104" s="49"/>
      <c r="D104" s="49"/>
      <c r="E104" s="78"/>
      <c r="F104" s="78"/>
      <c r="G104" s="51"/>
      <c r="H104" s="79"/>
      <c r="I104" s="80"/>
      <c r="J104" s="67" t="e">
        <f t="shared" si="1"/>
        <v>#DIV/0!</v>
      </c>
      <c r="K104" s="50"/>
      <c r="L104" s="50"/>
      <c r="M104" s="49"/>
    </row>
    <row r="105" spans="1:13">
      <c r="A105" s="32">
        <v>98</v>
      </c>
      <c r="B105" s="49"/>
      <c r="C105" s="49"/>
      <c r="D105" s="49"/>
      <c r="E105" s="78"/>
      <c r="F105" s="78"/>
      <c r="G105" s="51"/>
      <c r="H105" s="79"/>
      <c r="I105" s="80"/>
      <c r="J105" s="41" t="e">
        <f t="shared" si="1"/>
        <v>#DIV/0!</v>
      </c>
      <c r="K105" s="50"/>
      <c r="L105" s="50"/>
      <c r="M105" s="49"/>
    </row>
    <row r="106" spans="1:13">
      <c r="A106" s="32">
        <v>99</v>
      </c>
      <c r="B106" s="49"/>
      <c r="C106" s="49"/>
      <c r="D106" s="49"/>
      <c r="E106" s="78"/>
      <c r="F106" s="78"/>
      <c r="G106" s="51"/>
      <c r="H106" s="79"/>
      <c r="I106" s="80"/>
      <c r="J106" s="67" t="e">
        <f t="shared" si="1"/>
        <v>#DIV/0!</v>
      </c>
      <c r="K106" s="50"/>
      <c r="L106" s="50"/>
      <c r="M106" s="49"/>
    </row>
    <row r="107" spans="1:13">
      <c r="A107" s="32">
        <v>100</v>
      </c>
      <c r="B107" s="49"/>
      <c r="C107" s="49"/>
      <c r="D107" s="49"/>
      <c r="E107" s="78"/>
      <c r="F107" s="78"/>
      <c r="G107" s="51"/>
      <c r="H107" s="79"/>
      <c r="I107" s="80"/>
      <c r="J107" s="67" t="e">
        <f t="shared" si="1"/>
        <v>#DIV/0!</v>
      </c>
      <c r="K107" s="50"/>
      <c r="L107" s="50"/>
      <c r="M107" s="49"/>
    </row>
    <row r="108" spans="1:13">
      <c r="A108" s="32">
        <v>101</v>
      </c>
      <c r="B108" s="49"/>
      <c r="C108" s="49"/>
      <c r="D108" s="49"/>
      <c r="E108" s="78"/>
      <c r="F108" s="78"/>
      <c r="G108" s="51"/>
      <c r="H108" s="79"/>
      <c r="I108" s="80"/>
      <c r="J108" s="41" t="e">
        <f t="shared" si="1"/>
        <v>#DIV/0!</v>
      </c>
      <c r="K108" s="50"/>
      <c r="L108" s="50"/>
      <c r="M108" s="49"/>
    </row>
    <row r="109" spans="1:13">
      <c r="A109" s="32">
        <v>102</v>
      </c>
      <c r="B109" s="49"/>
      <c r="C109" s="49"/>
      <c r="D109" s="49"/>
      <c r="E109" s="78"/>
      <c r="F109" s="78"/>
      <c r="G109" s="51"/>
      <c r="H109" s="79"/>
      <c r="I109" s="80"/>
      <c r="J109" s="41" t="e">
        <f t="shared" si="1"/>
        <v>#DIV/0!</v>
      </c>
      <c r="K109" s="50"/>
      <c r="L109" s="50"/>
      <c r="M109" s="49"/>
    </row>
    <row r="110" spans="1:13">
      <c r="A110" s="32">
        <v>103</v>
      </c>
      <c r="B110" s="49"/>
      <c r="C110" s="49"/>
      <c r="D110" s="49"/>
      <c r="E110" s="78"/>
      <c r="F110" s="78"/>
      <c r="G110" s="51"/>
      <c r="H110" s="79"/>
      <c r="I110" s="80"/>
      <c r="J110" s="41" t="e">
        <f t="shared" si="1"/>
        <v>#DIV/0!</v>
      </c>
      <c r="K110" s="50"/>
      <c r="L110" s="50"/>
      <c r="M110" s="49"/>
    </row>
    <row r="111" spans="1:13">
      <c r="A111" s="32">
        <v>104</v>
      </c>
      <c r="B111" s="49"/>
      <c r="C111" s="49"/>
      <c r="D111" s="49"/>
      <c r="E111" s="78"/>
      <c r="F111" s="78"/>
      <c r="G111" s="51"/>
      <c r="H111" s="79"/>
      <c r="I111" s="80"/>
      <c r="J111" s="41" t="e">
        <f t="shared" si="1"/>
        <v>#DIV/0!</v>
      </c>
      <c r="K111" s="50"/>
      <c r="L111" s="50"/>
      <c r="M111" s="49"/>
    </row>
    <row r="112" spans="1:13">
      <c r="A112" s="32">
        <v>105</v>
      </c>
      <c r="B112" s="49"/>
      <c r="C112" s="49"/>
      <c r="D112" s="49"/>
      <c r="E112" s="78"/>
      <c r="F112" s="78"/>
      <c r="G112" s="51"/>
      <c r="H112" s="79"/>
      <c r="I112" s="80"/>
      <c r="J112" s="67" t="e">
        <f t="shared" si="1"/>
        <v>#DIV/0!</v>
      </c>
      <c r="K112" s="50"/>
      <c r="L112" s="50"/>
      <c r="M112" s="49"/>
    </row>
    <row r="113" spans="1:13">
      <c r="A113" s="73">
        <v>106</v>
      </c>
      <c r="B113" s="49"/>
      <c r="C113" s="49"/>
      <c r="D113" s="49"/>
      <c r="E113" s="78"/>
      <c r="F113" s="78"/>
      <c r="G113" s="51"/>
      <c r="H113" s="79"/>
      <c r="I113" s="80"/>
      <c r="J113" s="67" t="e">
        <f t="shared" si="1"/>
        <v>#DIV/0!</v>
      </c>
      <c r="K113" s="50"/>
      <c r="L113" s="50"/>
      <c r="M113" s="49"/>
    </row>
    <row r="114" spans="1:13">
      <c r="A114" s="73">
        <v>107</v>
      </c>
      <c r="B114" s="49"/>
      <c r="C114" s="49"/>
      <c r="D114" s="49"/>
      <c r="E114" s="78"/>
      <c r="F114" s="78"/>
      <c r="G114" s="51"/>
      <c r="H114" s="79"/>
      <c r="I114" s="80"/>
      <c r="J114" s="41" t="e">
        <f t="shared" si="1"/>
        <v>#DIV/0!</v>
      </c>
      <c r="K114" s="50"/>
      <c r="L114" s="50"/>
      <c r="M114" s="49"/>
    </row>
    <row r="115" spans="1:13">
      <c r="A115" s="32">
        <v>108</v>
      </c>
      <c r="B115" s="49"/>
      <c r="C115" s="49"/>
      <c r="D115" s="49"/>
      <c r="E115" s="78"/>
      <c r="F115" s="78"/>
      <c r="G115" s="51"/>
      <c r="H115" s="79"/>
      <c r="I115" s="80"/>
      <c r="J115" s="67" t="e">
        <f t="shared" si="1"/>
        <v>#DIV/0!</v>
      </c>
      <c r="K115" s="50"/>
      <c r="L115" s="50"/>
      <c r="M115" s="49"/>
    </row>
    <row r="116" spans="1:13">
      <c r="A116" s="32">
        <v>109</v>
      </c>
      <c r="B116" s="49"/>
      <c r="C116" s="49"/>
      <c r="D116" s="49"/>
      <c r="E116" s="78"/>
      <c r="F116" s="78"/>
      <c r="G116" s="51"/>
      <c r="H116" s="79"/>
      <c r="I116" s="80"/>
      <c r="J116" s="67" t="e">
        <f t="shared" si="1"/>
        <v>#DIV/0!</v>
      </c>
      <c r="K116" s="50"/>
      <c r="L116" s="50"/>
      <c r="M116" s="49"/>
    </row>
    <row r="117" spans="1:13">
      <c r="A117" s="32">
        <v>110</v>
      </c>
      <c r="B117" s="49"/>
      <c r="C117" s="49"/>
      <c r="D117" s="49"/>
      <c r="E117" s="78"/>
      <c r="F117" s="78"/>
      <c r="G117" s="51"/>
      <c r="H117" s="79"/>
      <c r="I117" s="80"/>
      <c r="J117" s="41" t="e">
        <f t="shared" si="1"/>
        <v>#DIV/0!</v>
      </c>
      <c r="K117" s="50"/>
      <c r="L117" s="50"/>
      <c r="M117" s="49"/>
    </row>
    <row r="118" spans="1:13">
      <c r="A118" s="32">
        <v>111</v>
      </c>
      <c r="B118" s="49"/>
      <c r="C118" s="49"/>
      <c r="D118" s="49"/>
      <c r="E118" s="78"/>
      <c r="F118" s="78"/>
      <c r="G118" s="51"/>
      <c r="H118" s="79"/>
      <c r="I118" s="80"/>
      <c r="J118" s="41" t="e">
        <f t="shared" si="1"/>
        <v>#DIV/0!</v>
      </c>
      <c r="K118" s="50"/>
      <c r="L118" s="50"/>
      <c r="M118" s="49"/>
    </row>
    <row r="119" spans="1:13">
      <c r="A119" s="32">
        <v>112</v>
      </c>
      <c r="B119" s="49"/>
      <c r="C119" s="49"/>
      <c r="D119" s="49"/>
      <c r="E119" s="78"/>
      <c r="F119" s="78"/>
      <c r="G119" s="51"/>
      <c r="H119" s="79"/>
      <c r="I119" s="80"/>
      <c r="J119" s="41" t="e">
        <f t="shared" si="1"/>
        <v>#DIV/0!</v>
      </c>
      <c r="K119" s="50"/>
      <c r="L119" s="50"/>
      <c r="M119" s="49"/>
    </row>
    <row r="120" spans="1:13">
      <c r="A120" s="32">
        <v>113</v>
      </c>
      <c r="B120" s="49"/>
      <c r="C120" s="49"/>
      <c r="D120" s="49"/>
      <c r="E120" s="78"/>
      <c r="F120" s="78"/>
      <c r="G120" s="51"/>
      <c r="H120" s="79"/>
      <c r="I120" s="80"/>
      <c r="J120" s="41" t="e">
        <f t="shared" si="1"/>
        <v>#DIV/0!</v>
      </c>
      <c r="K120" s="50"/>
      <c r="L120" s="50"/>
      <c r="M120" s="49"/>
    </row>
    <row r="121" spans="1:13">
      <c r="A121" s="32">
        <v>114</v>
      </c>
      <c r="B121" s="49"/>
      <c r="C121" s="49"/>
      <c r="D121" s="49"/>
      <c r="E121" s="78"/>
      <c r="F121" s="78"/>
      <c r="G121" s="51"/>
      <c r="H121" s="79"/>
      <c r="I121" s="80"/>
      <c r="J121" s="67" t="e">
        <f t="shared" si="1"/>
        <v>#DIV/0!</v>
      </c>
      <c r="K121" s="50"/>
      <c r="L121" s="50"/>
      <c r="M121" s="49"/>
    </row>
    <row r="122" spans="1:13">
      <c r="A122" s="32">
        <v>115</v>
      </c>
      <c r="B122" s="49"/>
      <c r="C122" s="49"/>
      <c r="D122" s="49"/>
      <c r="E122" s="78"/>
      <c r="F122" s="78"/>
      <c r="G122" s="51"/>
      <c r="H122" s="79"/>
      <c r="I122" s="80"/>
      <c r="J122" s="67" t="e">
        <f t="shared" si="1"/>
        <v>#DIV/0!</v>
      </c>
      <c r="K122" s="50"/>
      <c r="L122" s="50"/>
      <c r="M122" s="49"/>
    </row>
    <row r="123" spans="1:13">
      <c r="A123" s="73">
        <v>116</v>
      </c>
      <c r="B123" s="49"/>
      <c r="C123" s="49"/>
      <c r="D123" s="49"/>
      <c r="E123" s="78"/>
      <c r="F123" s="78"/>
      <c r="G123" s="51"/>
      <c r="H123" s="79"/>
      <c r="I123" s="80"/>
      <c r="J123" s="41" t="e">
        <f t="shared" si="1"/>
        <v>#DIV/0!</v>
      </c>
      <c r="K123" s="50"/>
      <c r="L123" s="50"/>
      <c r="M123" s="49"/>
    </row>
    <row r="124" spans="1:13">
      <c r="A124" s="73">
        <v>117</v>
      </c>
      <c r="B124" s="49"/>
      <c r="C124" s="49"/>
      <c r="D124" s="49"/>
      <c r="E124" s="78"/>
      <c r="F124" s="78"/>
      <c r="G124" s="51"/>
      <c r="H124" s="79"/>
      <c r="I124" s="80"/>
      <c r="J124" s="67" t="e">
        <f t="shared" si="1"/>
        <v>#DIV/0!</v>
      </c>
      <c r="K124" s="50"/>
      <c r="L124" s="50"/>
      <c r="M124" s="49"/>
    </row>
    <row r="125" spans="1:13">
      <c r="A125" s="32">
        <v>118</v>
      </c>
      <c r="B125" s="49"/>
      <c r="C125" s="49"/>
      <c r="D125" s="49"/>
      <c r="E125" s="78"/>
      <c r="F125" s="78"/>
      <c r="G125" s="51"/>
      <c r="H125" s="79"/>
      <c r="I125" s="80"/>
      <c r="J125" s="67" t="e">
        <f t="shared" si="1"/>
        <v>#DIV/0!</v>
      </c>
      <c r="K125" s="50"/>
      <c r="L125" s="50"/>
      <c r="M125" s="49"/>
    </row>
    <row r="126" spans="1:13">
      <c r="A126" s="32">
        <v>119</v>
      </c>
      <c r="B126" s="49"/>
      <c r="C126" s="49"/>
      <c r="D126" s="49"/>
      <c r="E126" s="78"/>
      <c r="F126" s="78"/>
      <c r="G126" s="51"/>
      <c r="H126" s="79"/>
      <c r="I126" s="80"/>
      <c r="J126" s="41" t="e">
        <f t="shared" si="1"/>
        <v>#DIV/0!</v>
      </c>
      <c r="K126" s="50"/>
      <c r="L126" s="50"/>
      <c r="M126" s="49"/>
    </row>
    <row r="127" spans="1:13">
      <c r="A127" s="32">
        <v>120</v>
      </c>
      <c r="B127" s="49"/>
      <c r="C127" s="49"/>
      <c r="D127" s="49"/>
      <c r="E127" s="78"/>
      <c r="F127" s="78"/>
      <c r="G127" s="51"/>
      <c r="H127" s="79"/>
      <c r="I127" s="80"/>
      <c r="J127" s="41" t="e">
        <f t="shared" si="1"/>
        <v>#DIV/0!</v>
      </c>
      <c r="K127" s="50"/>
      <c r="L127" s="50"/>
      <c r="M127" s="49"/>
    </row>
    <row r="128" spans="1:13">
      <c r="A128" s="32">
        <v>121</v>
      </c>
      <c r="B128" s="49"/>
      <c r="C128" s="49"/>
      <c r="D128" s="49"/>
      <c r="E128" s="78"/>
      <c r="F128" s="78"/>
      <c r="G128" s="51"/>
      <c r="H128" s="79"/>
      <c r="I128" s="80"/>
      <c r="J128" s="41" t="e">
        <f t="shared" si="1"/>
        <v>#DIV/0!</v>
      </c>
      <c r="K128" s="50"/>
      <c r="L128" s="50"/>
      <c r="M128" s="49"/>
    </row>
    <row r="129" spans="1:13">
      <c r="A129" s="32">
        <v>122</v>
      </c>
      <c r="B129" s="49"/>
      <c r="C129" s="49"/>
      <c r="D129" s="49"/>
      <c r="E129" s="78"/>
      <c r="F129" s="78"/>
      <c r="G129" s="51"/>
      <c r="H129" s="79"/>
      <c r="I129" s="80"/>
      <c r="J129" s="41" t="e">
        <f t="shared" si="1"/>
        <v>#DIV/0!</v>
      </c>
      <c r="K129" s="50"/>
      <c r="L129" s="50"/>
      <c r="M129" s="49"/>
    </row>
    <row r="130" spans="1:13">
      <c r="A130" s="32">
        <v>123</v>
      </c>
      <c r="B130" s="49"/>
      <c r="C130" s="49"/>
      <c r="D130" s="49"/>
      <c r="E130" s="78"/>
      <c r="F130" s="78"/>
      <c r="G130" s="51"/>
      <c r="H130" s="79"/>
      <c r="I130" s="80"/>
      <c r="J130" s="67" t="e">
        <f t="shared" si="1"/>
        <v>#DIV/0!</v>
      </c>
      <c r="K130" s="50"/>
      <c r="L130" s="50"/>
      <c r="M130" s="49"/>
    </row>
    <row r="131" spans="1:13">
      <c r="A131" s="32">
        <v>124</v>
      </c>
      <c r="B131" s="49"/>
      <c r="C131" s="49"/>
      <c r="D131" s="49"/>
      <c r="E131" s="78"/>
      <c r="F131" s="78"/>
      <c r="G131" s="51"/>
      <c r="H131" s="79"/>
      <c r="I131" s="80"/>
      <c r="J131" s="67" t="e">
        <f t="shared" si="1"/>
        <v>#DIV/0!</v>
      </c>
      <c r="K131" s="50"/>
      <c r="L131" s="50"/>
      <c r="M131" s="49"/>
    </row>
    <row r="132" spans="1:13">
      <c r="A132" s="32">
        <v>125</v>
      </c>
      <c r="B132" s="49"/>
      <c r="C132" s="49"/>
      <c r="D132" s="49"/>
      <c r="E132" s="78"/>
      <c r="F132" s="78"/>
      <c r="G132" s="51"/>
      <c r="H132" s="79"/>
      <c r="I132" s="80"/>
      <c r="J132" s="41" t="e">
        <f t="shared" si="1"/>
        <v>#DIV/0!</v>
      </c>
      <c r="K132" s="50"/>
      <c r="L132" s="50"/>
      <c r="M132" s="49"/>
    </row>
    <row r="133" spans="1:13">
      <c r="A133" s="73">
        <v>126</v>
      </c>
      <c r="B133" s="49"/>
      <c r="C133" s="49"/>
      <c r="D133" s="49"/>
      <c r="E133" s="78"/>
      <c r="F133" s="78"/>
      <c r="G133" s="51"/>
      <c r="H133" s="79"/>
      <c r="I133" s="80"/>
      <c r="J133" s="67" t="e">
        <f t="shared" si="1"/>
        <v>#DIV/0!</v>
      </c>
      <c r="K133" s="50"/>
      <c r="L133" s="50"/>
      <c r="M133" s="49"/>
    </row>
    <row r="134" spans="1:13">
      <c r="A134" s="73">
        <v>127</v>
      </c>
      <c r="B134" s="49"/>
      <c r="C134" s="49"/>
      <c r="D134" s="49"/>
      <c r="E134" s="78"/>
      <c r="F134" s="78"/>
      <c r="G134" s="51"/>
      <c r="H134" s="79"/>
      <c r="I134" s="80"/>
      <c r="J134" s="67" t="e">
        <f t="shared" si="1"/>
        <v>#DIV/0!</v>
      </c>
      <c r="K134" s="50"/>
      <c r="L134" s="50"/>
      <c r="M134" s="49"/>
    </row>
    <row r="135" spans="1:13">
      <c r="A135" s="32">
        <v>128</v>
      </c>
      <c r="B135" s="49"/>
      <c r="C135" s="49"/>
      <c r="D135" s="49"/>
      <c r="E135" s="78"/>
      <c r="F135" s="78"/>
      <c r="G135" s="51"/>
      <c r="H135" s="79"/>
      <c r="I135" s="80"/>
      <c r="J135" s="41" t="e">
        <f t="shared" si="1"/>
        <v>#DIV/0!</v>
      </c>
      <c r="K135" s="50"/>
      <c r="L135" s="50"/>
      <c r="M135" s="49"/>
    </row>
    <row r="136" spans="1:13">
      <c r="A136" s="32">
        <v>129</v>
      </c>
      <c r="B136" s="49"/>
      <c r="C136" s="49"/>
      <c r="D136" s="49"/>
      <c r="E136" s="78"/>
      <c r="F136" s="78"/>
      <c r="G136" s="51"/>
      <c r="H136" s="79"/>
      <c r="I136" s="80"/>
      <c r="J136" s="41" t="e">
        <f t="shared" ref="J136:J199" si="2">H136/I136</f>
        <v>#DIV/0!</v>
      </c>
      <c r="K136" s="50"/>
      <c r="L136" s="50"/>
      <c r="M136" s="49"/>
    </row>
    <row r="137" spans="1:13">
      <c r="A137" s="32">
        <v>130</v>
      </c>
      <c r="B137" s="49"/>
      <c r="C137" s="49"/>
      <c r="D137" s="49"/>
      <c r="E137" s="78"/>
      <c r="F137" s="78"/>
      <c r="G137" s="51"/>
      <c r="H137" s="79"/>
      <c r="I137" s="80"/>
      <c r="J137" s="41" t="e">
        <f t="shared" si="2"/>
        <v>#DIV/0!</v>
      </c>
      <c r="K137" s="50"/>
      <c r="L137" s="50"/>
      <c r="M137" s="49"/>
    </row>
    <row r="138" spans="1:13">
      <c r="A138" s="32">
        <v>131</v>
      </c>
      <c r="B138" s="49"/>
      <c r="C138" s="49"/>
      <c r="D138" s="49"/>
      <c r="E138" s="78"/>
      <c r="F138" s="78"/>
      <c r="G138" s="51"/>
      <c r="H138" s="79"/>
      <c r="I138" s="80"/>
      <c r="J138" s="41" t="e">
        <f t="shared" si="2"/>
        <v>#DIV/0!</v>
      </c>
      <c r="K138" s="50"/>
      <c r="L138" s="50"/>
      <c r="M138" s="49"/>
    </row>
    <row r="139" spans="1:13">
      <c r="A139" s="32">
        <v>132</v>
      </c>
      <c r="B139" s="49"/>
      <c r="C139" s="49"/>
      <c r="D139" s="49"/>
      <c r="E139" s="78"/>
      <c r="F139" s="78"/>
      <c r="G139" s="51"/>
      <c r="H139" s="79"/>
      <c r="I139" s="80"/>
      <c r="J139" s="67" t="e">
        <f t="shared" si="2"/>
        <v>#DIV/0!</v>
      </c>
      <c r="K139" s="50"/>
      <c r="L139" s="50"/>
      <c r="M139" s="49"/>
    </row>
    <row r="140" spans="1:13">
      <c r="A140" s="32">
        <v>133</v>
      </c>
      <c r="B140" s="49"/>
      <c r="C140" s="49"/>
      <c r="D140" s="49"/>
      <c r="E140" s="78"/>
      <c r="F140" s="78"/>
      <c r="G140" s="51"/>
      <c r="H140" s="79"/>
      <c r="I140" s="80"/>
      <c r="J140" s="67" t="e">
        <f t="shared" si="2"/>
        <v>#DIV/0!</v>
      </c>
      <c r="K140" s="50"/>
      <c r="L140" s="50"/>
      <c r="M140" s="49"/>
    </row>
    <row r="141" spans="1:13">
      <c r="A141" s="32">
        <v>134</v>
      </c>
      <c r="B141" s="49"/>
      <c r="C141" s="49"/>
      <c r="D141" s="49"/>
      <c r="E141" s="78"/>
      <c r="F141" s="78"/>
      <c r="G141" s="51"/>
      <c r="H141" s="79"/>
      <c r="I141" s="80"/>
      <c r="J141" s="41" t="e">
        <f t="shared" si="2"/>
        <v>#DIV/0!</v>
      </c>
      <c r="K141" s="50"/>
      <c r="L141" s="50"/>
      <c r="M141" s="49"/>
    </row>
    <row r="142" spans="1:13">
      <c r="A142" s="32">
        <v>135</v>
      </c>
      <c r="B142" s="49"/>
      <c r="C142" s="49"/>
      <c r="D142" s="49"/>
      <c r="E142" s="78"/>
      <c r="F142" s="78"/>
      <c r="G142" s="51"/>
      <c r="H142" s="79"/>
      <c r="I142" s="80"/>
      <c r="J142" s="67" t="e">
        <f t="shared" si="2"/>
        <v>#DIV/0!</v>
      </c>
      <c r="K142" s="50"/>
      <c r="L142" s="50"/>
      <c r="M142" s="49"/>
    </row>
    <row r="143" spans="1:13">
      <c r="A143" s="73">
        <v>136</v>
      </c>
      <c r="B143" s="49"/>
      <c r="C143" s="49"/>
      <c r="D143" s="49"/>
      <c r="E143" s="78"/>
      <c r="F143" s="78"/>
      <c r="G143" s="51"/>
      <c r="H143" s="79"/>
      <c r="I143" s="80"/>
      <c r="J143" s="67" t="e">
        <f t="shared" si="2"/>
        <v>#DIV/0!</v>
      </c>
      <c r="K143" s="50"/>
      <c r="L143" s="50"/>
      <c r="M143" s="49"/>
    </row>
    <row r="144" spans="1:13">
      <c r="A144" s="73">
        <v>137</v>
      </c>
      <c r="B144" s="49"/>
      <c r="C144" s="49"/>
      <c r="D144" s="49"/>
      <c r="E144" s="78"/>
      <c r="F144" s="78"/>
      <c r="G144" s="51"/>
      <c r="H144" s="79"/>
      <c r="I144" s="80"/>
      <c r="J144" s="41" t="e">
        <f t="shared" si="2"/>
        <v>#DIV/0!</v>
      </c>
      <c r="K144" s="50"/>
      <c r="L144" s="50"/>
      <c r="M144" s="49"/>
    </row>
    <row r="145" spans="1:13">
      <c r="A145" s="32">
        <v>138</v>
      </c>
      <c r="B145" s="49"/>
      <c r="C145" s="49"/>
      <c r="D145" s="49"/>
      <c r="E145" s="78"/>
      <c r="F145" s="78"/>
      <c r="G145" s="51"/>
      <c r="H145" s="79"/>
      <c r="I145" s="80"/>
      <c r="J145" s="41" t="e">
        <f t="shared" si="2"/>
        <v>#DIV/0!</v>
      </c>
      <c r="K145" s="50"/>
      <c r="L145" s="50"/>
      <c r="M145" s="49"/>
    </row>
    <row r="146" spans="1:13">
      <c r="A146" s="32">
        <v>139</v>
      </c>
      <c r="B146" s="49"/>
      <c r="C146" s="49"/>
      <c r="D146" s="49"/>
      <c r="E146" s="78"/>
      <c r="F146" s="78"/>
      <c r="G146" s="51"/>
      <c r="H146" s="79"/>
      <c r="I146" s="80"/>
      <c r="J146" s="41" t="e">
        <f t="shared" si="2"/>
        <v>#DIV/0!</v>
      </c>
      <c r="K146" s="50"/>
      <c r="L146" s="50"/>
      <c r="M146" s="49"/>
    </row>
    <row r="147" spans="1:13">
      <c r="A147" s="32">
        <v>140</v>
      </c>
      <c r="B147" s="49"/>
      <c r="C147" s="49"/>
      <c r="D147" s="49"/>
      <c r="E147" s="78"/>
      <c r="F147" s="78"/>
      <c r="G147" s="51"/>
      <c r="H147" s="79"/>
      <c r="I147" s="80"/>
      <c r="J147" s="41" t="e">
        <f t="shared" si="2"/>
        <v>#DIV/0!</v>
      </c>
      <c r="K147" s="50"/>
      <c r="L147" s="50"/>
      <c r="M147" s="49"/>
    </row>
    <row r="148" spans="1:13">
      <c r="A148" s="32">
        <v>141</v>
      </c>
      <c r="B148" s="49"/>
      <c r="C148" s="49"/>
      <c r="D148" s="49"/>
      <c r="E148" s="78"/>
      <c r="F148" s="78"/>
      <c r="G148" s="51"/>
      <c r="H148" s="79"/>
      <c r="I148" s="80"/>
      <c r="J148" s="67" t="e">
        <f t="shared" si="2"/>
        <v>#DIV/0!</v>
      </c>
      <c r="K148" s="50"/>
      <c r="L148" s="50"/>
      <c r="M148" s="49"/>
    </row>
    <row r="149" spans="1:13">
      <c r="A149" s="32">
        <v>142</v>
      </c>
      <c r="B149" s="49"/>
      <c r="C149" s="49"/>
      <c r="D149" s="49"/>
      <c r="E149" s="78"/>
      <c r="F149" s="78"/>
      <c r="G149" s="51"/>
      <c r="H149" s="79"/>
      <c r="I149" s="80"/>
      <c r="J149" s="67" t="e">
        <f t="shared" si="2"/>
        <v>#DIV/0!</v>
      </c>
      <c r="K149" s="50"/>
      <c r="L149" s="50"/>
      <c r="M149" s="49"/>
    </row>
    <row r="150" spans="1:13">
      <c r="A150" s="32">
        <v>143</v>
      </c>
      <c r="B150" s="49"/>
      <c r="C150" s="49"/>
      <c r="D150" s="49"/>
      <c r="E150" s="78"/>
      <c r="F150" s="78"/>
      <c r="G150" s="51"/>
      <c r="H150" s="79"/>
      <c r="I150" s="80"/>
      <c r="J150" s="41" t="e">
        <f t="shared" si="2"/>
        <v>#DIV/0!</v>
      </c>
      <c r="K150" s="50"/>
      <c r="L150" s="50"/>
      <c r="M150" s="49"/>
    </row>
    <row r="151" spans="1:13">
      <c r="A151" s="32">
        <v>144</v>
      </c>
      <c r="B151" s="49"/>
      <c r="C151" s="49"/>
      <c r="D151" s="49"/>
      <c r="E151" s="78"/>
      <c r="F151" s="78"/>
      <c r="G151" s="51"/>
      <c r="H151" s="79"/>
      <c r="I151" s="80"/>
      <c r="J151" s="67" t="e">
        <f t="shared" si="2"/>
        <v>#DIV/0!</v>
      </c>
      <c r="K151" s="50"/>
      <c r="L151" s="50"/>
      <c r="M151" s="49"/>
    </row>
    <row r="152" spans="1:13">
      <c r="A152" s="32">
        <v>145</v>
      </c>
      <c r="B152" s="49"/>
      <c r="C152" s="49"/>
      <c r="D152" s="49"/>
      <c r="E152" s="78"/>
      <c r="F152" s="78"/>
      <c r="G152" s="51"/>
      <c r="H152" s="79"/>
      <c r="I152" s="80"/>
      <c r="J152" s="67" t="e">
        <f t="shared" si="2"/>
        <v>#DIV/0!</v>
      </c>
      <c r="K152" s="50"/>
      <c r="L152" s="50"/>
      <c r="M152" s="49"/>
    </row>
    <row r="153" spans="1:13">
      <c r="A153" s="73">
        <v>146</v>
      </c>
      <c r="B153" s="49"/>
      <c r="C153" s="49"/>
      <c r="D153" s="49"/>
      <c r="E153" s="78"/>
      <c r="F153" s="78"/>
      <c r="G153" s="51"/>
      <c r="H153" s="79"/>
      <c r="I153" s="80"/>
      <c r="J153" s="41" t="e">
        <f t="shared" si="2"/>
        <v>#DIV/0!</v>
      </c>
      <c r="K153" s="50"/>
      <c r="L153" s="50"/>
      <c r="M153" s="49"/>
    </row>
    <row r="154" spans="1:13">
      <c r="A154" s="73">
        <v>147</v>
      </c>
      <c r="B154" s="49"/>
      <c r="C154" s="49"/>
      <c r="D154" s="49"/>
      <c r="E154" s="78"/>
      <c r="F154" s="78"/>
      <c r="G154" s="51"/>
      <c r="H154" s="79"/>
      <c r="I154" s="80"/>
      <c r="J154" s="41" t="e">
        <f t="shared" si="2"/>
        <v>#DIV/0!</v>
      </c>
      <c r="K154" s="50"/>
      <c r="L154" s="50"/>
      <c r="M154" s="49"/>
    </row>
    <row r="155" spans="1:13">
      <c r="A155" s="32">
        <v>148</v>
      </c>
      <c r="B155" s="49"/>
      <c r="C155" s="49"/>
      <c r="D155" s="49"/>
      <c r="E155" s="78"/>
      <c r="F155" s="78"/>
      <c r="G155" s="51"/>
      <c r="H155" s="79"/>
      <c r="I155" s="80"/>
      <c r="J155" s="41" t="e">
        <f t="shared" si="2"/>
        <v>#DIV/0!</v>
      </c>
      <c r="K155" s="50"/>
      <c r="L155" s="50"/>
      <c r="M155" s="49"/>
    </row>
    <row r="156" spans="1:13">
      <c r="A156" s="32">
        <v>149</v>
      </c>
      <c r="B156" s="49"/>
      <c r="C156" s="49"/>
      <c r="D156" s="49"/>
      <c r="E156" s="78"/>
      <c r="F156" s="78"/>
      <c r="G156" s="51"/>
      <c r="H156" s="79"/>
      <c r="I156" s="80"/>
      <c r="J156" s="41" t="e">
        <f t="shared" si="2"/>
        <v>#DIV/0!</v>
      </c>
      <c r="K156" s="50"/>
      <c r="L156" s="50"/>
      <c r="M156" s="49"/>
    </row>
    <row r="157" spans="1:13">
      <c r="A157" s="32">
        <v>150</v>
      </c>
      <c r="B157" s="49"/>
      <c r="C157" s="49"/>
      <c r="D157" s="49"/>
      <c r="E157" s="78"/>
      <c r="F157" s="78"/>
      <c r="G157" s="51"/>
      <c r="H157" s="79"/>
      <c r="I157" s="80"/>
      <c r="J157" s="67" t="e">
        <f t="shared" si="2"/>
        <v>#DIV/0!</v>
      </c>
      <c r="K157" s="50"/>
      <c r="L157" s="50"/>
      <c r="M157" s="49"/>
    </row>
    <row r="158" spans="1:13">
      <c r="A158" s="32">
        <v>151</v>
      </c>
      <c r="B158" s="49"/>
      <c r="C158" s="49"/>
      <c r="D158" s="49"/>
      <c r="E158" s="78"/>
      <c r="F158" s="78"/>
      <c r="G158" s="51"/>
      <c r="H158" s="79"/>
      <c r="I158" s="80"/>
      <c r="J158" s="67" t="e">
        <f t="shared" si="2"/>
        <v>#DIV/0!</v>
      </c>
      <c r="K158" s="50"/>
      <c r="L158" s="50"/>
      <c r="M158" s="49"/>
    </row>
    <row r="159" spans="1:13">
      <c r="A159" s="32">
        <v>152</v>
      </c>
      <c r="B159" s="49"/>
      <c r="C159" s="49"/>
      <c r="D159" s="49"/>
      <c r="E159" s="78"/>
      <c r="F159" s="78"/>
      <c r="G159" s="51"/>
      <c r="H159" s="79"/>
      <c r="I159" s="80"/>
      <c r="J159" s="41" t="e">
        <f t="shared" si="2"/>
        <v>#DIV/0!</v>
      </c>
      <c r="K159" s="50"/>
      <c r="L159" s="50"/>
      <c r="M159" s="49"/>
    </row>
    <row r="160" spans="1:13">
      <c r="A160" s="32">
        <v>153</v>
      </c>
      <c r="B160" s="49"/>
      <c r="C160" s="49"/>
      <c r="D160" s="49"/>
      <c r="E160" s="78"/>
      <c r="F160" s="78"/>
      <c r="G160" s="51"/>
      <c r="H160" s="79"/>
      <c r="I160" s="80"/>
      <c r="J160" s="67" t="e">
        <f t="shared" si="2"/>
        <v>#DIV/0!</v>
      </c>
      <c r="K160" s="50"/>
      <c r="L160" s="50"/>
      <c r="M160" s="49"/>
    </row>
    <row r="161" spans="1:13">
      <c r="A161" s="32">
        <v>154</v>
      </c>
      <c r="B161" s="49"/>
      <c r="C161" s="49"/>
      <c r="D161" s="49"/>
      <c r="E161" s="78"/>
      <c r="F161" s="78"/>
      <c r="G161" s="51"/>
      <c r="H161" s="79"/>
      <c r="I161" s="80"/>
      <c r="J161" s="67" t="e">
        <f t="shared" si="2"/>
        <v>#DIV/0!</v>
      </c>
      <c r="K161" s="50"/>
      <c r="L161" s="50"/>
      <c r="M161" s="49"/>
    </row>
    <row r="162" spans="1:13">
      <c r="A162" s="32">
        <v>155</v>
      </c>
      <c r="B162" s="49"/>
      <c r="C162" s="49"/>
      <c r="D162" s="49"/>
      <c r="E162" s="78"/>
      <c r="F162" s="78"/>
      <c r="G162" s="51"/>
      <c r="H162" s="79"/>
      <c r="I162" s="80"/>
      <c r="J162" s="41" t="e">
        <f t="shared" si="2"/>
        <v>#DIV/0!</v>
      </c>
      <c r="K162" s="50"/>
      <c r="L162" s="50"/>
      <c r="M162" s="49"/>
    </row>
    <row r="163" spans="1:13">
      <c r="A163" s="73">
        <v>156</v>
      </c>
      <c r="B163" s="49"/>
      <c r="C163" s="49"/>
      <c r="D163" s="49"/>
      <c r="E163" s="78"/>
      <c r="F163" s="78"/>
      <c r="G163" s="51"/>
      <c r="H163" s="79"/>
      <c r="I163" s="80"/>
      <c r="J163" s="41" t="e">
        <f t="shared" si="2"/>
        <v>#DIV/0!</v>
      </c>
      <c r="K163" s="50"/>
      <c r="L163" s="50"/>
      <c r="M163" s="49"/>
    </row>
    <row r="164" spans="1:13">
      <c r="A164" s="73">
        <v>157</v>
      </c>
      <c r="B164" s="49"/>
      <c r="C164" s="49"/>
      <c r="D164" s="49"/>
      <c r="E164" s="78"/>
      <c r="F164" s="78"/>
      <c r="G164" s="51"/>
      <c r="H164" s="79"/>
      <c r="I164" s="80"/>
      <c r="J164" s="41" t="e">
        <f t="shared" si="2"/>
        <v>#DIV/0!</v>
      </c>
      <c r="K164" s="50"/>
      <c r="L164" s="50"/>
      <c r="M164" s="49"/>
    </row>
    <row r="165" spans="1:13">
      <c r="A165" s="32">
        <v>158</v>
      </c>
      <c r="B165" s="49"/>
      <c r="C165" s="49"/>
      <c r="D165" s="49"/>
      <c r="E165" s="78"/>
      <c r="F165" s="78"/>
      <c r="G165" s="51"/>
      <c r="H165" s="79"/>
      <c r="I165" s="80"/>
      <c r="J165" s="41" t="e">
        <f t="shared" si="2"/>
        <v>#DIV/0!</v>
      </c>
      <c r="K165" s="50"/>
      <c r="L165" s="50"/>
      <c r="M165" s="49"/>
    </row>
    <row r="166" spans="1:13">
      <c r="A166" s="32">
        <v>159</v>
      </c>
      <c r="B166" s="49"/>
      <c r="C166" s="49"/>
      <c r="D166" s="49"/>
      <c r="E166" s="78"/>
      <c r="F166" s="78"/>
      <c r="G166" s="51"/>
      <c r="H166" s="79"/>
      <c r="I166" s="80"/>
      <c r="J166" s="67" t="e">
        <f t="shared" si="2"/>
        <v>#DIV/0!</v>
      </c>
      <c r="K166" s="50"/>
      <c r="L166" s="50"/>
      <c r="M166" s="49"/>
    </row>
    <row r="167" spans="1:13">
      <c r="A167" s="32">
        <v>160</v>
      </c>
      <c r="B167" s="49"/>
      <c r="C167" s="49"/>
      <c r="D167" s="49"/>
      <c r="E167" s="78"/>
      <c r="F167" s="78"/>
      <c r="G167" s="51"/>
      <c r="H167" s="79"/>
      <c r="I167" s="80"/>
      <c r="J167" s="67" t="e">
        <f t="shared" si="2"/>
        <v>#DIV/0!</v>
      </c>
      <c r="K167" s="50"/>
      <c r="L167" s="50"/>
      <c r="M167" s="49"/>
    </row>
    <row r="168" spans="1:13">
      <c r="A168" s="32">
        <v>161</v>
      </c>
      <c r="B168" s="49"/>
      <c r="C168" s="49"/>
      <c r="D168" s="49"/>
      <c r="E168" s="78"/>
      <c r="F168" s="78"/>
      <c r="G168" s="51"/>
      <c r="H168" s="79"/>
      <c r="I168" s="80"/>
      <c r="J168" s="41" t="e">
        <f t="shared" si="2"/>
        <v>#DIV/0!</v>
      </c>
      <c r="K168" s="50"/>
      <c r="L168" s="50"/>
      <c r="M168" s="49"/>
    </row>
    <row r="169" spans="1:13">
      <c r="A169" s="32">
        <v>162</v>
      </c>
      <c r="B169" s="49"/>
      <c r="C169" s="49"/>
      <c r="D169" s="49"/>
      <c r="E169" s="78"/>
      <c r="F169" s="78"/>
      <c r="G169" s="51"/>
      <c r="H169" s="79"/>
      <c r="I169" s="80"/>
      <c r="J169" s="67" t="e">
        <f t="shared" si="2"/>
        <v>#DIV/0!</v>
      </c>
      <c r="K169" s="50"/>
      <c r="L169" s="50"/>
      <c r="M169" s="49"/>
    </row>
    <row r="170" spans="1:13">
      <c r="A170" s="32">
        <v>163</v>
      </c>
      <c r="B170" s="49"/>
      <c r="C170" s="49"/>
      <c r="D170" s="49"/>
      <c r="E170" s="78"/>
      <c r="F170" s="78"/>
      <c r="G170" s="51"/>
      <c r="H170" s="79"/>
      <c r="I170" s="80"/>
      <c r="J170" s="67" t="e">
        <f t="shared" si="2"/>
        <v>#DIV/0!</v>
      </c>
      <c r="K170" s="50"/>
      <c r="L170" s="50"/>
      <c r="M170" s="49"/>
    </row>
    <row r="171" spans="1:13">
      <c r="A171" s="32">
        <v>164</v>
      </c>
      <c r="B171" s="49"/>
      <c r="C171" s="49"/>
      <c r="D171" s="49"/>
      <c r="E171" s="78"/>
      <c r="F171" s="78"/>
      <c r="G171" s="51"/>
      <c r="H171" s="79"/>
      <c r="I171" s="80"/>
      <c r="J171" s="41" t="e">
        <f t="shared" si="2"/>
        <v>#DIV/0!</v>
      </c>
      <c r="K171" s="50"/>
      <c r="L171" s="50"/>
      <c r="M171" s="49"/>
    </row>
    <row r="172" spans="1:13">
      <c r="A172" s="32">
        <v>165</v>
      </c>
      <c r="B172" s="49"/>
      <c r="C172" s="49"/>
      <c r="D172" s="49"/>
      <c r="E172" s="78"/>
      <c r="F172" s="78"/>
      <c r="G172" s="51"/>
      <c r="H172" s="79"/>
      <c r="I172" s="80"/>
      <c r="J172" s="41" t="e">
        <f t="shared" si="2"/>
        <v>#DIV/0!</v>
      </c>
      <c r="K172" s="50"/>
      <c r="L172" s="50"/>
      <c r="M172" s="49"/>
    </row>
    <row r="173" spans="1:13">
      <c r="A173" s="73">
        <v>166</v>
      </c>
      <c r="B173" s="49"/>
      <c r="C173" s="49"/>
      <c r="D173" s="49"/>
      <c r="E173" s="78"/>
      <c r="F173" s="78"/>
      <c r="G173" s="51"/>
      <c r="H173" s="79"/>
      <c r="I173" s="80"/>
      <c r="J173" s="41" t="e">
        <f t="shared" si="2"/>
        <v>#DIV/0!</v>
      </c>
      <c r="K173" s="50"/>
      <c r="L173" s="50"/>
      <c r="M173" s="49"/>
    </row>
    <row r="174" spans="1:13">
      <c r="A174" s="73">
        <v>167</v>
      </c>
      <c r="B174" s="49"/>
      <c r="C174" s="49"/>
      <c r="D174" s="49"/>
      <c r="E174" s="78"/>
      <c r="F174" s="78"/>
      <c r="G174" s="51"/>
      <c r="H174" s="79"/>
      <c r="I174" s="80"/>
      <c r="J174" s="41" t="e">
        <f t="shared" si="2"/>
        <v>#DIV/0!</v>
      </c>
      <c r="K174" s="50"/>
      <c r="L174" s="50"/>
      <c r="M174" s="49"/>
    </row>
    <row r="175" spans="1:13">
      <c r="A175" s="32">
        <v>168</v>
      </c>
      <c r="B175" s="49"/>
      <c r="C175" s="49"/>
      <c r="D175" s="49"/>
      <c r="E175" s="78"/>
      <c r="F175" s="78"/>
      <c r="G175" s="51"/>
      <c r="H175" s="79"/>
      <c r="I175" s="80"/>
      <c r="J175" s="67" t="e">
        <f t="shared" si="2"/>
        <v>#DIV/0!</v>
      </c>
      <c r="K175" s="50"/>
      <c r="L175" s="50"/>
      <c r="M175" s="49"/>
    </row>
    <row r="176" spans="1:13">
      <c r="A176" s="32">
        <v>169</v>
      </c>
      <c r="B176" s="49"/>
      <c r="C176" s="49"/>
      <c r="D176" s="49"/>
      <c r="E176" s="78"/>
      <c r="F176" s="78"/>
      <c r="G176" s="51"/>
      <c r="H176" s="79"/>
      <c r="I176" s="80"/>
      <c r="J176" s="67" t="e">
        <f t="shared" si="2"/>
        <v>#DIV/0!</v>
      </c>
      <c r="K176" s="50"/>
      <c r="L176" s="50"/>
      <c r="M176" s="49"/>
    </row>
    <row r="177" spans="1:13">
      <c r="A177" s="32">
        <v>170</v>
      </c>
      <c r="B177" s="49"/>
      <c r="C177" s="49"/>
      <c r="D177" s="49"/>
      <c r="E177" s="78"/>
      <c r="F177" s="78"/>
      <c r="G177" s="51"/>
      <c r="H177" s="79"/>
      <c r="I177" s="80"/>
      <c r="J177" s="41" t="e">
        <f t="shared" si="2"/>
        <v>#DIV/0!</v>
      </c>
      <c r="K177" s="50"/>
      <c r="L177" s="50"/>
      <c r="M177" s="49"/>
    </row>
    <row r="178" spans="1:13">
      <c r="A178" s="32">
        <v>171</v>
      </c>
      <c r="B178" s="49"/>
      <c r="C178" s="49"/>
      <c r="D178" s="49"/>
      <c r="E178" s="78"/>
      <c r="F178" s="78"/>
      <c r="G178" s="51"/>
      <c r="H178" s="79"/>
      <c r="I178" s="80"/>
      <c r="J178" s="67" t="e">
        <f t="shared" si="2"/>
        <v>#DIV/0!</v>
      </c>
      <c r="K178" s="50"/>
      <c r="L178" s="50"/>
      <c r="M178" s="49"/>
    </row>
    <row r="179" spans="1:13">
      <c r="A179" s="32">
        <v>172</v>
      </c>
      <c r="B179" s="49"/>
      <c r="C179" s="49"/>
      <c r="D179" s="49"/>
      <c r="E179" s="78"/>
      <c r="F179" s="78"/>
      <c r="G179" s="51"/>
      <c r="H179" s="79"/>
      <c r="I179" s="80"/>
      <c r="J179" s="67" t="e">
        <f t="shared" si="2"/>
        <v>#DIV/0!</v>
      </c>
      <c r="K179" s="50"/>
      <c r="L179" s="50"/>
      <c r="M179" s="49"/>
    </row>
    <row r="180" spans="1:13">
      <c r="A180" s="32">
        <v>173</v>
      </c>
      <c r="B180" s="49"/>
      <c r="C180" s="49"/>
      <c r="D180" s="49"/>
      <c r="E180" s="78"/>
      <c r="F180" s="78"/>
      <c r="G180" s="51"/>
      <c r="H180" s="79"/>
      <c r="I180" s="80"/>
      <c r="J180" s="41" t="e">
        <f t="shared" si="2"/>
        <v>#DIV/0!</v>
      </c>
      <c r="K180" s="50"/>
      <c r="L180" s="50"/>
      <c r="M180" s="49"/>
    </row>
    <row r="181" spans="1:13">
      <c r="A181" s="32">
        <v>174</v>
      </c>
      <c r="B181" s="49"/>
      <c r="C181" s="49"/>
      <c r="D181" s="49"/>
      <c r="E181" s="78"/>
      <c r="F181" s="78"/>
      <c r="G181" s="51"/>
      <c r="H181" s="79"/>
      <c r="I181" s="80"/>
      <c r="J181" s="41" t="e">
        <f t="shared" si="2"/>
        <v>#DIV/0!</v>
      </c>
      <c r="K181" s="50"/>
      <c r="L181" s="50"/>
      <c r="M181" s="49"/>
    </row>
    <row r="182" spans="1:13">
      <c r="A182" s="32">
        <v>175</v>
      </c>
      <c r="B182" s="49"/>
      <c r="C182" s="49"/>
      <c r="D182" s="49"/>
      <c r="E182" s="78"/>
      <c r="F182" s="78"/>
      <c r="G182" s="51"/>
      <c r="H182" s="79"/>
      <c r="I182" s="80"/>
      <c r="J182" s="41" t="e">
        <f t="shared" si="2"/>
        <v>#DIV/0!</v>
      </c>
      <c r="K182" s="50"/>
      <c r="L182" s="50"/>
      <c r="M182" s="49"/>
    </row>
    <row r="183" spans="1:13">
      <c r="A183" s="73">
        <v>176</v>
      </c>
      <c r="B183" s="49"/>
      <c r="C183" s="49"/>
      <c r="D183" s="49"/>
      <c r="E183" s="78"/>
      <c r="F183" s="78"/>
      <c r="G183" s="51"/>
      <c r="H183" s="79"/>
      <c r="I183" s="80"/>
      <c r="J183" s="41" t="e">
        <f t="shared" si="2"/>
        <v>#DIV/0!</v>
      </c>
      <c r="K183" s="50"/>
      <c r="L183" s="50"/>
      <c r="M183" s="49"/>
    </row>
    <row r="184" spans="1:13">
      <c r="A184" s="73">
        <v>177</v>
      </c>
      <c r="B184" s="49"/>
      <c r="C184" s="49"/>
      <c r="D184" s="49"/>
      <c r="E184" s="78"/>
      <c r="F184" s="78"/>
      <c r="G184" s="51"/>
      <c r="H184" s="79"/>
      <c r="I184" s="80"/>
      <c r="J184" s="67" t="e">
        <f t="shared" si="2"/>
        <v>#DIV/0!</v>
      </c>
      <c r="K184" s="50"/>
      <c r="L184" s="50"/>
      <c r="M184" s="49"/>
    </row>
    <row r="185" spans="1:13">
      <c r="A185" s="32">
        <v>178</v>
      </c>
      <c r="B185" s="49"/>
      <c r="C185" s="49"/>
      <c r="D185" s="49"/>
      <c r="E185" s="78"/>
      <c r="F185" s="78"/>
      <c r="G185" s="51"/>
      <c r="H185" s="79"/>
      <c r="I185" s="80"/>
      <c r="J185" s="67" t="e">
        <f t="shared" si="2"/>
        <v>#DIV/0!</v>
      </c>
      <c r="K185" s="50"/>
      <c r="L185" s="50"/>
      <c r="M185" s="49"/>
    </row>
    <row r="186" spans="1:13">
      <c r="A186" s="32">
        <v>179</v>
      </c>
      <c r="B186" s="49"/>
      <c r="C186" s="49"/>
      <c r="D186" s="49"/>
      <c r="E186" s="78"/>
      <c r="F186" s="78"/>
      <c r="G186" s="51"/>
      <c r="H186" s="79"/>
      <c r="I186" s="80"/>
      <c r="J186" s="41" t="e">
        <f t="shared" si="2"/>
        <v>#DIV/0!</v>
      </c>
      <c r="K186" s="50"/>
      <c r="L186" s="50"/>
      <c r="M186" s="49"/>
    </row>
    <row r="187" spans="1:13">
      <c r="A187" s="32">
        <v>180</v>
      </c>
      <c r="B187" s="49"/>
      <c r="C187" s="49"/>
      <c r="D187" s="49"/>
      <c r="E187" s="78"/>
      <c r="F187" s="78"/>
      <c r="G187" s="51"/>
      <c r="H187" s="79"/>
      <c r="I187" s="80"/>
      <c r="J187" s="67" t="e">
        <f t="shared" si="2"/>
        <v>#DIV/0!</v>
      </c>
      <c r="K187" s="50"/>
      <c r="L187" s="50"/>
      <c r="M187" s="49"/>
    </row>
    <row r="188" spans="1:13">
      <c r="A188" s="32">
        <v>181</v>
      </c>
      <c r="B188" s="49"/>
      <c r="C188" s="49"/>
      <c r="D188" s="49"/>
      <c r="E188" s="78"/>
      <c r="F188" s="78"/>
      <c r="G188" s="51"/>
      <c r="H188" s="79"/>
      <c r="I188" s="80"/>
      <c r="J188" s="67" t="e">
        <f t="shared" si="2"/>
        <v>#DIV/0!</v>
      </c>
      <c r="K188" s="50"/>
      <c r="L188" s="50"/>
      <c r="M188" s="49"/>
    </row>
    <row r="189" spans="1:13">
      <c r="A189" s="32">
        <v>182</v>
      </c>
      <c r="B189" s="49"/>
      <c r="C189" s="49"/>
      <c r="D189" s="49"/>
      <c r="E189" s="78"/>
      <c r="F189" s="78"/>
      <c r="G189" s="51"/>
      <c r="H189" s="79"/>
      <c r="I189" s="80"/>
      <c r="J189" s="41" t="e">
        <f t="shared" si="2"/>
        <v>#DIV/0!</v>
      </c>
      <c r="K189" s="50"/>
      <c r="L189" s="50"/>
      <c r="M189" s="49"/>
    </row>
    <row r="190" spans="1:13">
      <c r="A190" s="32">
        <v>183</v>
      </c>
      <c r="B190" s="49"/>
      <c r="C190" s="49"/>
      <c r="D190" s="49"/>
      <c r="E190" s="78"/>
      <c r="F190" s="78"/>
      <c r="G190" s="51"/>
      <c r="H190" s="79"/>
      <c r="I190" s="80"/>
      <c r="J190" s="41" t="e">
        <f t="shared" si="2"/>
        <v>#DIV/0!</v>
      </c>
      <c r="K190" s="50"/>
      <c r="L190" s="50"/>
      <c r="M190" s="49"/>
    </row>
    <row r="191" spans="1:13">
      <c r="A191" s="32">
        <v>184</v>
      </c>
      <c r="B191" s="49"/>
      <c r="C191" s="49"/>
      <c r="D191" s="49"/>
      <c r="E191" s="78"/>
      <c r="F191" s="78"/>
      <c r="G191" s="51"/>
      <c r="H191" s="79"/>
      <c r="I191" s="80"/>
      <c r="J191" s="41" t="e">
        <f t="shared" si="2"/>
        <v>#DIV/0!</v>
      </c>
      <c r="K191" s="50"/>
      <c r="L191" s="50"/>
      <c r="M191" s="49"/>
    </row>
    <row r="192" spans="1:13">
      <c r="A192" s="32">
        <v>185</v>
      </c>
      <c r="B192" s="49"/>
      <c r="C192" s="49"/>
      <c r="D192" s="49"/>
      <c r="E192" s="78"/>
      <c r="F192" s="78"/>
      <c r="G192" s="51"/>
      <c r="H192" s="79"/>
      <c r="I192" s="80"/>
      <c r="J192" s="41" t="e">
        <f t="shared" si="2"/>
        <v>#DIV/0!</v>
      </c>
      <c r="K192" s="50"/>
      <c r="L192" s="50"/>
      <c r="M192" s="49"/>
    </row>
    <row r="193" spans="1:13">
      <c r="A193" s="73">
        <v>186</v>
      </c>
      <c r="B193" s="49"/>
      <c r="C193" s="49"/>
      <c r="D193" s="49"/>
      <c r="E193" s="78"/>
      <c r="F193" s="78"/>
      <c r="G193" s="51"/>
      <c r="H193" s="79"/>
      <c r="I193" s="80"/>
      <c r="J193" s="67" t="e">
        <f t="shared" si="2"/>
        <v>#DIV/0!</v>
      </c>
      <c r="K193" s="50"/>
      <c r="L193" s="50"/>
      <c r="M193" s="49"/>
    </row>
    <row r="194" spans="1:13">
      <c r="A194" s="73">
        <v>187</v>
      </c>
      <c r="B194" s="49"/>
      <c r="C194" s="49"/>
      <c r="D194" s="49"/>
      <c r="E194" s="78"/>
      <c r="F194" s="78"/>
      <c r="G194" s="51"/>
      <c r="H194" s="79"/>
      <c r="I194" s="80"/>
      <c r="J194" s="67" t="e">
        <f t="shared" si="2"/>
        <v>#DIV/0!</v>
      </c>
      <c r="K194" s="50"/>
      <c r="L194" s="50"/>
      <c r="M194" s="49"/>
    </row>
    <row r="195" spans="1:13">
      <c r="A195" s="32">
        <v>188</v>
      </c>
      <c r="B195" s="49"/>
      <c r="C195" s="49"/>
      <c r="D195" s="49"/>
      <c r="E195" s="78"/>
      <c r="F195" s="78"/>
      <c r="G195" s="51"/>
      <c r="H195" s="79"/>
      <c r="I195" s="80"/>
      <c r="J195" s="41" t="e">
        <f t="shared" si="2"/>
        <v>#DIV/0!</v>
      </c>
      <c r="K195" s="50"/>
      <c r="L195" s="50"/>
      <c r="M195" s="49"/>
    </row>
    <row r="196" spans="1:13">
      <c r="A196" s="32">
        <v>189</v>
      </c>
      <c r="B196" s="49"/>
      <c r="C196" s="49"/>
      <c r="D196" s="49"/>
      <c r="E196" s="78"/>
      <c r="F196" s="78"/>
      <c r="G196" s="51"/>
      <c r="H196" s="79"/>
      <c r="I196" s="80"/>
      <c r="J196" s="67" t="e">
        <f t="shared" si="2"/>
        <v>#DIV/0!</v>
      </c>
      <c r="K196" s="50"/>
      <c r="L196" s="50"/>
      <c r="M196" s="49"/>
    </row>
    <row r="197" spans="1:13">
      <c r="A197" s="32">
        <v>190</v>
      </c>
      <c r="B197" s="49"/>
      <c r="C197" s="49"/>
      <c r="D197" s="49"/>
      <c r="E197" s="78"/>
      <c r="F197" s="78"/>
      <c r="G197" s="51"/>
      <c r="H197" s="79"/>
      <c r="I197" s="80"/>
      <c r="J197" s="67" t="e">
        <f t="shared" si="2"/>
        <v>#DIV/0!</v>
      </c>
      <c r="K197" s="50"/>
      <c r="L197" s="50"/>
      <c r="M197" s="49"/>
    </row>
    <row r="198" spans="1:13">
      <c r="A198" s="32">
        <v>191</v>
      </c>
      <c r="B198" s="49"/>
      <c r="C198" s="49"/>
      <c r="D198" s="49"/>
      <c r="E198" s="78"/>
      <c r="F198" s="78"/>
      <c r="G198" s="51"/>
      <c r="H198" s="79"/>
      <c r="I198" s="80"/>
      <c r="J198" s="41" t="e">
        <f t="shared" si="2"/>
        <v>#DIV/0!</v>
      </c>
      <c r="K198" s="50"/>
      <c r="L198" s="50"/>
      <c r="M198" s="49"/>
    </row>
    <row r="199" spans="1:13">
      <c r="A199" s="32">
        <v>192</v>
      </c>
      <c r="B199" s="49"/>
      <c r="C199" s="49"/>
      <c r="D199" s="49"/>
      <c r="E199" s="78"/>
      <c r="F199" s="78"/>
      <c r="G199" s="51"/>
      <c r="H199" s="79"/>
      <c r="I199" s="80"/>
      <c r="J199" s="41" t="e">
        <f t="shared" si="2"/>
        <v>#DIV/0!</v>
      </c>
      <c r="K199" s="50"/>
      <c r="L199" s="50"/>
      <c r="M199" s="49"/>
    </row>
    <row r="200" spans="1:13">
      <c r="A200" s="32">
        <v>193</v>
      </c>
      <c r="B200" s="49"/>
      <c r="C200" s="49"/>
      <c r="D200" s="49"/>
      <c r="E200" s="78"/>
      <c r="F200" s="78"/>
      <c r="G200" s="51"/>
      <c r="H200" s="79"/>
      <c r="I200" s="80"/>
      <c r="J200" s="41" t="e">
        <f t="shared" ref="J200:J263" si="3">H200/I200</f>
        <v>#DIV/0!</v>
      </c>
      <c r="K200" s="50"/>
      <c r="L200" s="50"/>
      <c r="M200" s="49"/>
    </row>
    <row r="201" spans="1:13">
      <c r="A201" s="32">
        <v>194</v>
      </c>
      <c r="B201" s="49"/>
      <c r="C201" s="49"/>
      <c r="D201" s="49"/>
      <c r="E201" s="78"/>
      <c r="F201" s="78"/>
      <c r="G201" s="51"/>
      <c r="H201" s="79"/>
      <c r="I201" s="80"/>
      <c r="J201" s="41" t="e">
        <f t="shared" si="3"/>
        <v>#DIV/0!</v>
      </c>
      <c r="K201" s="50"/>
      <c r="L201" s="50"/>
      <c r="M201" s="49"/>
    </row>
    <row r="202" spans="1:13">
      <c r="A202" s="32">
        <v>195</v>
      </c>
      <c r="B202" s="49"/>
      <c r="C202" s="49"/>
      <c r="D202" s="49"/>
      <c r="E202" s="78"/>
      <c r="F202" s="78"/>
      <c r="G202" s="51"/>
      <c r="H202" s="79"/>
      <c r="I202" s="80"/>
      <c r="J202" s="67" t="e">
        <f t="shared" si="3"/>
        <v>#DIV/0!</v>
      </c>
      <c r="K202" s="50"/>
      <c r="L202" s="50"/>
      <c r="M202" s="49"/>
    </row>
    <row r="203" spans="1:13">
      <c r="A203" s="73">
        <v>196</v>
      </c>
      <c r="B203" s="49"/>
      <c r="C203" s="49"/>
      <c r="D203" s="49"/>
      <c r="E203" s="78"/>
      <c r="F203" s="78"/>
      <c r="G203" s="51"/>
      <c r="H203" s="79"/>
      <c r="I203" s="80"/>
      <c r="J203" s="67" t="e">
        <f t="shared" si="3"/>
        <v>#DIV/0!</v>
      </c>
      <c r="K203" s="50"/>
      <c r="L203" s="50"/>
      <c r="M203" s="49"/>
    </row>
    <row r="204" spans="1:13">
      <c r="A204" s="73">
        <v>197</v>
      </c>
      <c r="B204" s="49"/>
      <c r="C204" s="49"/>
      <c r="D204" s="49"/>
      <c r="E204" s="78"/>
      <c r="F204" s="78"/>
      <c r="G204" s="51"/>
      <c r="H204" s="79"/>
      <c r="I204" s="80"/>
      <c r="J204" s="41" t="e">
        <f t="shared" si="3"/>
        <v>#DIV/0!</v>
      </c>
      <c r="K204" s="50"/>
      <c r="L204" s="50"/>
      <c r="M204" s="49"/>
    </row>
    <row r="205" spans="1:13">
      <c r="A205" s="32">
        <v>198</v>
      </c>
      <c r="B205" s="49"/>
      <c r="C205" s="49"/>
      <c r="D205" s="49"/>
      <c r="E205" s="78"/>
      <c r="F205" s="78"/>
      <c r="G205" s="51"/>
      <c r="H205" s="79"/>
      <c r="I205" s="80"/>
      <c r="J205" s="67" t="e">
        <f t="shared" si="3"/>
        <v>#DIV/0!</v>
      </c>
      <c r="K205" s="50"/>
      <c r="L205" s="50"/>
      <c r="M205" s="49"/>
    </row>
    <row r="206" spans="1:13">
      <c r="A206" s="32">
        <v>199</v>
      </c>
      <c r="B206" s="49"/>
      <c r="C206" s="49"/>
      <c r="D206" s="49"/>
      <c r="E206" s="78"/>
      <c r="F206" s="78"/>
      <c r="G206" s="51"/>
      <c r="H206" s="79"/>
      <c r="I206" s="80"/>
      <c r="J206" s="67" t="e">
        <f t="shared" si="3"/>
        <v>#DIV/0!</v>
      </c>
      <c r="K206" s="50"/>
      <c r="L206" s="50"/>
      <c r="M206" s="49"/>
    </row>
    <row r="207" spans="1:13">
      <c r="A207" s="32">
        <v>200</v>
      </c>
      <c r="B207" s="49"/>
      <c r="C207" s="49"/>
      <c r="D207" s="49"/>
      <c r="E207" s="78"/>
      <c r="F207" s="78"/>
      <c r="G207" s="51"/>
      <c r="H207" s="79"/>
      <c r="I207" s="80"/>
      <c r="J207" s="41" t="e">
        <f t="shared" si="3"/>
        <v>#DIV/0!</v>
      </c>
      <c r="K207" s="50"/>
      <c r="L207" s="50"/>
      <c r="M207" s="49"/>
    </row>
    <row r="208" spans="1:13">
      <c r="A208" s="32">
        <v>201</v>
      </c>
      <c r="B208" s="49"/>
      <c r="C208" s="49"/>
      <c r="D208" s="49"/>
      <c r="E208" s="78"/>
      <c r="F208" s="78"/>
      <c r="G208" s="51"/>
      <c r="H208" s="79"/>
      <c r="I208" s="80"/>
      <c r="J208" s="41" t="e">
        <f t="shared" si="3"/>
        <v>#DIV/0!</v>
      </c>
      <c r="K208" s="50"/>
      <c r="L208" s="50"/>
      <c r="M208" s="49"/>
    </row>
    <row r="209" spans="1:13">
      <c r="A209" s="32">
        <v>202</v>
      </c>
      <c r="B209" s="49"/>
      <c r="C209" s="49"/>
      <c r="D209" s="49"/>
      <c r="E209" s="78"/>
      <c r="F209" s="78"/>
      <c r="G209" s="51"/>
      <c r="H209" s="79"/>
      <c r="I209" s="80"/>
      <c r="J209" s="41" t="e">
        <f t="shared" si="3"/>
        <v>#DIV/0!</v>
      </c>
      <c r="K209" s="50"/>
      <c r="L209" s="50"/>
      <c r="M209" s="49"/>
    </row>
    <row r="210" spans="1:13">
      <c r="A210" s="32">
        <v>203</v>
      </c>
      <c r="B210" s="49"/>
      <c r="C210" s="49"/>
      <c r="D210" s="49"/>
      <c r="E210" s="78"/>
      <c r="F210" s="78"/>
      <c r="G210" s="51"/>
      <c r="H210" s="79"/>
      <c r="I210" s="80"/>
      <c r="J210" s="41" t="e">
        <f t="shared" si="3"/>
        <v>#DIV/0!</v>
      </c>
      <c r="K210" s="50"/>
      <c r="L210" s="50"/>
      <c r="M210" s="49"/>
    </row>
    <row r="211" spans="1:13">
      <c r="A211" s="32">
        <v>204</v>
      </c>
      <c r="B211" s="49"/>
      <c r="C211" s="49"/>
      <c r="D211" s="49"/>
      <c r="E211" s="78"/>
      <c r="F211" s="78"/>
      <c r="G211" s="51"/>
      <c r="H211" s="79"/>
      <c r="I211" s="80"/>
      <c r="J211" s="67" t="e">
        <f t="shared" si="3"/>
        <v>#DIV/0!</v>
      </c>
      <c r="K211" s="50"/>
      <c r="L211" s="50"/>
      <c r="M211" s="49"/>
    </row>
    <row r="212" spans="1:13">
      <c r="A212" s="32">
        <v>205</v>
      </c>
      <c r="B212" s="49"/>
      <c r="C212" s="49"/>
      <c r="D212" s="49"/>
      <c r="E212" s="78"/>
      <c r="F212" s="78"/>
      <c r="G212" s="51"/>
      <c r="H212" s="79"/>
      <c r="I212" s="80"/>
      <c r="J212" s="67" t="e">
        <f t="shared" si="3"/>
        <v>#DIV/0!</v>
      </c>
      <c r="K212" s="50"/>
      <c r="L212" s="50"/>
      <c r="M212" s="49"/>
    </row>
    <row r="213" spans="1:13">
      <c r="A213" s="73">
        <v>206</v>
      </c>
      <c r="B213" s="49"/>
      <c r="C213" s="49"/>
      <c r="D213" s="49"/>
      <c r="E213" s="78"/>
      <c r="F213" s="78"/>
      <c r="G213" s="51"/>
      <c r="H213" s="79"/>
      <c r="I213" s="80"/>
      <c r="J213" s="41" t="e">
        <f t="shared" si="3"/>
        <v>#DIV/0!</v>
      </c>
      <c r="K213" s="50"/>
      <c r="L213" s="50"/>
      <c r="M213" s="49"/>
    </row>
    <row r="214" spans="1:13">
      <c r="A214" s="73">
        <v>207</v>
      </c>
      <c r="B214" s="49"/>
      <c r="C214" s="49"/>
      <c r="D214" s="49"/>
      <c r="E214" s="78"/>
      <c r="F214" s="78"/>
      <c r="G214" s="51"/>
      <c r="H214" s="79"/>
      <c r="I214" s="80"/>
      <c r="J214" s="67" t="e">
        <f t="shared" si="3"/>
        <v>#DIV/0!</v>
      </c>
      <c r="K214" s="50"/>
      <c r="L214" s="50"/>
      <c r="M214" s="49"/>
    </row>
    <row r="215" spans="1:13">
      <c r="A215" s="32">
        <v>208</v>
      </c>
      <c r="B215" s="49"/>
      <c r="C215" s="49"/>
      <c r="D215" s="49"/>
      <c r="E215" s="78"/>
      <c r="F215" s="78"/>
      <c r="G215" s="51"/>
      <c r="H215" s="79"/>
      <c r="I215" s="80"/>
      <c r="J215" s="67" t="e">
        <f t="shared" si="3"/>
        <v>#DIV/0!</v>
      </c>
      <c r="K215" s="50"/>
      <c r="L215" s="50"/>
      <c r="M215" s="49"/>
    </row>
    <row r="216" spans="1:13">
      <c r="A216" s="32">
        <v>209</v>
      </c>
      <c r="B216" s="49"/>
      <c r="C216" s="49"/>
      <c r="D216" s="49"/>
      <c r="E216" s="78"/>
      <c r="F216" s="78"/>
      <c r="G216" s="51"/>
      <c r="H216" s="79"/>
      <c r="I216" s="80"/>
      <c r="J216" s="41" t="e">
        <f t="shared" si="3"/>
        <v>#DIV/0!</v>
      </c>
      <c r="K216" s="50"/>
      <c r="L216" s="50"/>
      <c r="M216" s="49"/>
    </row>
    <row r="217" spans="1:13">
      <c r="A217" s="32">
        <v>210</v>
      </c>
      <c r="B217" s="49"/>
      <c r="C217" s="49"/>
      <c r="D217" s="49"/>
      <c r="E217" s="78"/>
      <c r="F217" s="78"/>
      <c r="G217" s="51"/>
      <c r="H217" s="79"/>
      <c r="I217" s="80"/>
      <c r="J217" s="41" t="e">
        <f t="shared" si="3"/>
        <v>#DIV/0!</v>
      </c>
      <c r="K217" s="50"/>
      <c r="L217" s="50"/>
      <c r="M217" s="49"/>
    </row>
    <row r="218" spans="1:13">
      <c r="A218" s="32">
        <v>211</v>
      </c>
      <c r="B218" s="49"/>
      <c r="C218" s="49"/>
      <c r="D218" s="49"/>
      <c r="E218" s="78"/>
      <c r="F218" s="78"/>
      <c r="G218" s="51"/>
      <c r="H218" s="79"/>
      <c r="I218" s="80"/>
      <c r="J218" s="41" t="e">
        <f t="shared" si="3"/>
        <v>#DIV/0!</v>
      </c>
      <c r="K218" s="50"/>
      <c r="L218" s="50"/>
      <c r="M218" s="49"/>
    </row>
    <row r="219" spans="1:13">
      <c r="A219" s="32">
        <v>212</v>
      </c>
      <c r="B219" s="49"/>
      <c r="C219" s="49"/>
      <c r="D219" s="49"/>
      <c r="E219" s="78"/>
      <c r="F219" s="78"/>
      <c r="G219" s="51"/>
      <c r="H219" s="79"/>
      <c r="I219" s="80"/>
      <c r="J219" s="41" t="e">
        <f t="shared" si="3"/>
        <v>#DIV/0!</v>
      </c>
      <c r="K219" s="50"/>
      <c r="L219" s="50"/>
      <c r="M219" s="49"/>
    </row>
    <row r="220" spans="1:13">
      <c r="A220" s="32">
        <v>213</v>
      </c>
      <c r="B220" s="49"/>
      <c r="C220" s="49"/>
      <c r="D220" s="49"/>
      <c r="E220" s="78"/>
      <c r="F220" s="78"/>
      <c r="G220" s="51"/>
      <c r="H220" s="79"/>
      <c r="I220" s="80"/>
      <c r="J220" s="67" t="e">
        <f t="shared" si="3"/>
        <v>#DIV/0!</v>
      </c>
      <c r="K220" s="50"/>
      <c r="L220" s="50"/>
      <c r="M220" s="49"/>
    </row>
    <row r="221" spans="1:13">
      <c r="A221" s="32">
        <v>214</v>
      </c>
      <c r="B221" s="49"/>
      <c r="C221" s="49"/>
      <c r="D221" s="49"/>
      <c r="E221" s="78"/>
      <c r="F221" s="78"/>
      <c r="G221" s="51"/>
      <c r="H221" s="79"/>
      <c r="I221" s="80"/>
      <c r="J221" s="67" t="e">
        <f t="shared" si="3"/>
        <v>#DIV/0!</v>
      </c>
      <c r="K221" s="50"/>
      <c r="L221" s="50"/>
      <c r="M221" s="49"/>
    </row>
    <row r="222" spans="1:13">
      <c r="A222" s="32">
        <v>215</v>
      </c>
      <c r="B222" s="49"/>
      <c r="C222" s="49"/>
      <c r="D222" s="49"/>
      <c r="E222" s="78"/>
      <c r="F222" s="78"/>
      <c r="G222" s="51"/>
      <c r="H222" s="79"/>
      <c r="I222" s="80"/>
      <c r="J222" s="41" t="e">
        <f t="shared" si="3"/>
        <v>#DIV/0!</v>
      </c>
      <c r="K222" s="50"/>
      <c r="L222" s="50"/>
      <c r="M222" s="49"/>
    </row>
    <row r="223" spans="1:13">
      <c r="A223" s="73">
        <v>216</v>
      </c>
      <c r="B223" s="49"/>
      <c r="C223" s="49"/>
      <c r="D223" s="49"/>
      <c r="E223" s="78"/>
      <c r="F223" s="78"/>
      <c r="G223" s="51"/>
      <c r="H223" s="79"/>
      <c r="I223" s="80"/>
      <c r="J223" s="67" t="e">
        <f t="shared" si="3"/>
        <v>#DIV/0!</v>
      </c>
      <c r="K223" s="50"/>
      <c r="L223" s="50"/>
      <c r="M223" s="49"/>
    </row>
    <row r="224" spans="1:13">
      <c r="A224" s="73">
        <v>217</v>
      </c>
      <c r="B224" s="49"/>
      <c r="C224" s="49"/>
      <c r="D224" s="49"/>
      <c r="E224" s="78"/>
      <c r="F224" s="78"/>
      <c r="G224" s="51"/>
      <c r="H224" s="79"/>
      <c r="I224" s="80"/>
      <c r="J224" s="67" t="e">
        <f t="shared" si="3"/>
        <v>#DIV/0!</v>
      </c>
      <c r="K224" s="50"/>
      <c r="L224" s="50"/>
      <c r="M224" s="49"/>
    </row>
    <row r="225" spans="1:13">
      <c r="A225" s="32">
        <v>218</v>
      </c>
      <c r="B225" s="49"/>
      <c r="C225" s="49"/>
      <c r="D225" s="49"/>
      <c r="E225" s="78"/>
      <c r="F225" s="78"/>
      <c r="G225" s="51"/>
      <c r="H225" s="79"/>
      <c r="I225" s="80"/>
      <c r="J225" s="41" t="e">
        <f t="shared" si="3"/>
        <v>#DIV/0!</v>
      </c>
      <c r="K225" s="50"/>
      <c r="L225" s="50"/>
      <c r="M225" s="49"/>
    </row>
    <row r="226" spans="1:13">
      <c r="A226" s="32">
        <v>219</v>
      </c>
      <c r="B226" s="49"/>
      <c r="C226" s="49"/>
      <c r="D226" s="49"/>
      <c r="E226" s="78"/>
      <c r="F226" s="78"/>
      <c r="G226" s="51"/>
      <c r="H226" s="79"/>
      <c r="I226" s="80"/>
      <c r="J226" s="41" t="e">
        <f t="shared" si="3"/>
        <v>#DIV/0!</v>
      </c>
      <c r="K226" s="50"/>
      <c r="L226" s="50"/>
      <c r="M226" s="49"/>
    </row>
    <row r="227" spans="1:13">
      <c r="A227" s="32">
        <v>220</v>
      </c>
      <c r="B227" s="49"/>
      <c r="C227" s="49"/>
      <c r="D227" s="49"/>
      <c r="E227" s="78"/>
      <c r="F227" s="78"/>
      <c r="G227" s="51"/>
      <c r="H227" s="79"/>
      <c r="I227" s="80"/>
      <c r="J227" s="41" t="e">
        <f t="shared" si="3"/>
        <v>#DIV/0!</v>
      </c>
      <c r="K227" s="50"/>
      <c r="L227" s="50"/>
      <c r="M227" s="49"/>
    </row>
    <row r="228" spans="1:13">
      <c r="A228" s="32">
        <v>221</v>
      </c>
      <c r="B228" s="49"/>
      <c r="C228" s="49"/>
      <c r="D228" s="49"/>
      <c r="E228" s="78"/>
      <c r="F228" s="78"/>
      <c r="G228" s="51"/>
      <c r="H228" s="79"/>
      <c r="I228" s="80"/>
      <c r="J228" s="41" t="e">
        <f t="shared" si="3"/>
        <v>#DIV/0!</v>
      </c>
      <c r="K228" s="50"/>
      <c r="L228" s="50"/>
      <c r="M228" s="49"/>
    </row>
    <row r="229" spans="1:13">
      <c r="A229" s="32">
        <v>222</v>
      </c>
      <c r="B229" s="49"/>
      <c r="C229" s="49"/>
      <c r="D229" s="49"/>
      <c r="E229" s="78"/>
      <c r="F229" s="78"/>
      <c r="G229" s="51"/>
      <c r="H229" s="79"/>
      <c r="I229" s="80"/>
      <c r="J229" s="67" t="e">
        <f t="shared" si="3"/>
        <v>#DIV/0!</v>
      </c>
      <c r="K229" s="50"/>
      <c r="L229" s="50"/>
      <c r="M229" s="49"/>
    </row>
    <row r="230" spans="1:13">
      <c r="A230" s="32">
        <v>223</v>
      </c>
      <c r="B230" s="49"/>
      <c r="C230" s="49"/>
      <c r="D230" s="49"/>
      <c r="E230" s="78"/>
      <c r="F230" s="78"/>
      <c r="G230" s="51"/>
      <c r="H230" s="79"/>
      <c r="I230" s="80"/>
      <c r="J230" s="67" t="e">
        <f t="shared" si="3"/>
        <v>#DIV/0!</v>
      </c>
      <c r="K230" s="50"/>
      <c r="L230" s="50"/>
      <c r="M230" s="49"/>
    </row>
    <row r="231" spans="1:13">
      <c r="A231" s="32">
        <v>224</v>
      </c>
      <c r="B231" s="49"/>
      <c r="C231" s="49"/>
      <c r="D231" s="49"/>
      <c r="E231" s="78"/>
      <c r="F231" s="78"/>
      <c r="G231" s="51"/>
      <c r="H231" s="79"/>
      <c r="I231" s="80"/>
      <c r="J231" s="41" t="e">
        <f t="shared" si="3"/>
        <v>#DIV/0!</v>
      </c>
      <c r="K231" s="50"/>
      <c r="L231" s="50"/>
      <c r="M231" s="49"/>
    </row>
    <row r="232" spans="1:13">
      <c r="A232" s="32">
        <v>225</v>
      </c>
      <c r="B232" s="49"/>
      <c r="C232" s="49"/>
      <c r="D232" s="49"/>
      <c r="E232" s="78"/>
      <c r="F232" s="78"/>
      <c r="G232" s="51"/>
      <c r="H232" s="79"/>
      <c r="I232" s="80"/>
      <c r="J232" s="67" t="e">
        <f t="shared" si="3"/>
        <v>#DIV/0!</v>
      </c>
      <c r="K232" s="50"/>
      <c r="L232" s="50"/>
      <c r="M232" s="49"/>
    </row>
    <row r="233" spans="1:13">
      <c r="A233" s="73">
        <v>226</v>
      </c>
      <c r="B233" s="49"/>
      <c r="C233" s="49"/>
      <c r="D233" s="49"/>
      <c r="E233" s="78"/>
      <c r="F233" s="78"/>
      <c r="G233" s="51"/>
      <c r="H233" s="79"/>
      <c r="I233" s="80"/>
      <c r="J233" s="67" t="e">
        <f t="shared" si="3"/>
        <v>#DIV/0!</v>
      </c>
      <c r="K233" s="50"/>
      <c r="L233" s="50"/>
      <c r="M233" s="49"/>
    </row>
    <row r="234" spans="1:13">
      <c r="A234" s="73">
        <v>227</v>
      </c>
      <c r="B234" s="49"/>
      <c r="C234" s="49"/>
      <c r="D234" s="49"/>
      <c r="E234" s="78"/>
      <c r="F234" s="78"/>
      <c r="G234" s="51"/>
      <c r="H234" s="79"/>
      <c r="I234" s="80"/>
      <c r="J234" s="41" t="e">
        <f t="shared" si="3"/>
        <v>#DIV/0!</v>
      </c>
      <c r="K234" s="50"/>
      <c r="L234" s="50"/>
      <c r="M234" s="49"/>
    </row>
    <row r="235" spans="1:13">
      <c r="A235" s="32">
        <v>228</v>
      </c>
      <c r="B235" s="49"/>
      <c r="C235" s="49"/>
      <c r="D235" s="49"/>
      <c r="E235" s="78"/>
      <c r="F235" s="78"/>
      <c r="G235" s="51"/>
      <c r="H235" s="79"/>
      <c r="I235" s="80"/>
      <c r="J235" s="41" t="e">
        <f t="shared" si="3"/>
        <v>#DIV/0!</v>
      </c>
      <c r="K235" s="50"/>
      <c r="L235" s="50"/>
      <c r="M235" s="49"/>
    </row>
    <row r="236" spans="1:13">
      <c r="A236" s="32">
        <v>229</v>
      </c>
      <c r="B236" s="49"/>
      <c r="C236" s="49"/>
      <c r="D236" s="49"/>
      <c r="E236" s="78"/>
      <c r="F236" s="78"/>
      <c r="G236" s="51"/>
      <c r="H236" s="79"/>
      <c r="I236" s="80"/>
      <c r="J236" s="41" t="e">
        <f t="shared" si="3"/>
        <v>#DIV/0!</v>
      </c>
      <c r="K236" s="50"/>
      <c r="L236" s="50"/>
      <c r="M236" s="49"/>
    </row>
    <row r="237" spans="1:13">
      <c r="A237" s="32">
        <v>230</v>
      </c>
      <c r="B237" s="49"/>
      <c r="C237" s="49"/>
      <c r="D237" s="49"/>
      <c r="E237" s="78"/>
      <c r="F237" s="78"/>
      <c r="G237" s="51"/>
      <c r="H237" s="79"/>
      <c r="I237" s="80"/>
      <c r="J237" s="41" t="e">
        <f t="shared" si="3"/>
        <v>#DIV/0!</v>
      </c>
      <c r="K237" s="50"/>
      <c r="L237" s="50"/>
      <c r="M237" s="49"/>
    </row>
    <row r="238" spans="1:13">
      <c r="A238" s="32">
        <v>231</v>
      </c>
      <c r="B238" s="49"/>
      <c r="C238" s="49"/>
      <c r="D238" s="49"/>
      <c r="E238" s="78"/>
      <c r="F238" s="78"/>
      <c r="G238" s="51"/>
      <c r="H238" s="79"/>
      <c r="I238" s="80"/>
      <c r="J238" s="67" t="e">
        <f t="shared" si="3"/>
        <v>#DIV/0!</v>
      </c>
      <c r="K238" s="50"/>
      <c r="L238" s="50"/>
      <c r="M238" s="49"/>
    </row>
    <row r="239" spans="1:13">
      <c r="A239" s="32">
        <v>232</v>
      </c>
      <c r="B239" s="49"/>
      <c r="C239" s="49"/>
      <c r="D239" s="49"/>
      <c r="E239" s="78"/>
      <c r="F239" s="78"/>
      <c r="G239" s="51"/>
      <c r="H239" s="79"/>
      <c r="I239" s="80"/>
      <c r="J239" s="67" t="e">
        <f t="shared" si="3"/>
        <v>#DIV/0!</v>
      </c>
      <c r="K239" s="50"/>
      <c r="L239" s="50"/>
      <c r="M239" s="49"/>
    </row>
    <row r="240" spans="1:13">
      <c r="A240" s="32">
        <v>233</v>
      </c>
      <c r="B240" s="49"/>
      <c r="C240" s="49"/>
      <c r="D240" s="49"/>
      <c r="E240" s="78"/>
      <c r="F240" s="78"/>
      <c r="G240" s="51"/>
      <c r="H240" s="79"/>
      <c r="I240" s="80"/>
      <c r="J240" s="41" t="e">
        <f t="shared" si="3"/>
        <v>#DIV/0!</v>
      </c>
      <c r="K240" s="50"/>
      <c r="L240" s="50"/>
      <c r="M240" s="49"/>
    </row>
    <row r="241" spans="1:13">
      <c r="A241" s="32">
        <v>234</v>
      </c>
      <c r="B241" s="49"/>
      <c r="C241" s="49"/>
      <c r="D241" s="49"/>
      <c r="E241" s="78"/>
      <c r="F241" s="78"/>
      <c r="G241" s="51"/>
      <c r="H241" s="79"/>
      <c r="I241" s="80"/>
      <c r="J241" s="67" t="e">
        <f t="shared" si="3"/>
        <v>#DIV/0!</v>
      </c>
      <c r="K241" s="50"/>
      <c r="L241" s="50"/>
      <c r="M241" s="49"/>
    </row>
    <row r="242" spans="1:13">
      <c r="A242" s="32">
        <v>235</v>
      </c>
      <c r="B242" s="49"/>
      <c r="C242" s="49"/>
      <c r="D242" s="49"/>
      <c r="E242" s="78"/>
      <c r="F242" s="78"/>
      <c r="G242" s="51"/>
      <c r="H242" s="79"/>
      <c r="I242" s="80"/>
      <c r="J242" s="67" t="e">
        <f t="shared" si="3"/>
        <v>#DIV/0!</v>
      </c>
      <c r="K242" s="50"/>
      <c r="L242" s="50"/>
      <c r="M242" s="49"/>
    </row>
    <row r="243" spans="1:13">
      <c r="A243" s="73">
        <v>236</v>
      </c>
      <c r="B243" s="49"/>
      <c r="C243" s="49"/>
      <c r="D243" s="49"/>
      <c r="E243" s="78"/>
      <c r="F243" s="78"/>
      <c r="G243" s="51"/>
      <c r="H243" s="79"/>
      <c r="I243" s="80"/>
      <c r="J243" s="41" t="e">
        <f t="shared" si="3"/>
        <v>#DIV/0!</v>
      </c>
      <c r="K243" s="50"/>
      <c r="L243" s="50"/>
      <c r="M243" s="49"/>
    </row>
    <row r="244" spans="1:13">
      <c r="A244" s="73">
        <v>237</v>
      </c>
      <c r="B244" s="49"/>
      <c r="C244" s="49"/>
      <c r="D244" s="49"/>
      <c r="E244" s="78"/>
      <c r="F244" s="78"/>
      <c r="G244" s="51"/>
      <c r="H244" s="79"/>
      <c r="I244" s="80"/>
      <c r="J244" s="41" t="e">
        <f t="shared" si="3"/>
        <v>#DIV/0!</v>
      </c>
      <c r="K244" s="50"/>
      <c r="L244" s="50"/>
      <c r="M244" s="49"/>
    </row>
    <row r="245" spans="1:13">
      <c r="A245" s="32">
        <v>238</v>
      </c>
      <c r="B245" s="49"/>
      <c r="C245" s="49"/>
      <c r="D245" s="49"/>
      <c r="E245" s="78"/>
      <c r="F245" s="78"/>
      <c r="G245" s="51"/>
      <c r="H245" s="79"/>
      <c r="I245" s="80"/>
      <c r="J245" s="41" t="e">
        <f t="shared" si="3"/>
        <v>#DIV/0!</v>
      </c>
      <c r="K245" s="50"/>
      <c r="L245" s="50"/>
      <c r="M245" s="49"/>
    </row>
    <row r="246" spans="1:13">
      <c r="A246" s="32">
        <v>239</v>
      </c>
      <c r="B246" s="49"/>
      <c r="C246" s="49"/>
      <c r="D246" s="49"/>
      <c r="E246" s="78"/>
      <c r="F246" s="78"/>
      <c r="G246" s="51"/>
      <c r="H246" s="79"/>
      <c r="I246" s="80"/>
      <c r="J246" s="41" t="e">
        <f t="shared" si="3"/>
        <v>#DIV/0!</v>
      </c>
      <c r="K246" s="50"/>
      <c r="L246" s="50"/>
      <c r="M246" s="49"/>
    </row>
    <row r="247" spans="1:13">
      <c r="A247" s="32">
        <v>240</v>
      </c>
      <c r="B247" s="49"/>
      <c r="C247" s="49"/>
      <c r="D247" s="49"/>
      <c r="E247" s="78"/>
      <c r="F247" s="78"/>
      <c r="G247" s="51"/>
      <c r="H247" s="79"/>
      <c r="I247" s="80"/>
      <c r="J247" s="67" t="e">
        <f t="shared" si="3"/>
        <v>#DIV/0!</v>
      </c>
      <c r="K247" s="50"/>
      <c r="L247" s="50"/>
      <c r="M247" s="49"/>
    </row>
    <row r="248" spans="1:13">
      <c r="A248" s="32">
        <v>241</v>
      </c>
      <c r="B248" s="49"/>
      <c r="C248" s="49"/>
      <c r="D248" s="49"/>
      <c r="E248" s="78"/>
      <c r="F248" s="78"/>
      <c r="G248" s="51"/>
      <c r="H248" s="79"/>
      <c r="I248" s="80"/>
      <c r="J248" s="67" t="e">
        <f t="shared" si="3"/>
        <v>#DIV/0!</v>
      </c>
      <c r="K248" s="50"/>
      <c r="L248" s="50"/>
      <c r="M248" s="49"/>
    </row>
    <row r="249" spans="1:13">
      <c r="A249" s="32">
        <v>242</v>
      </c>
      <c r="B249" s="49"/>
      <c r="C249" s="49"/>
      <c r="D249" s="49"/>
      <c r="E249" s="78"/>
      <c r="F249" s="78"/>
      <c r="G249" s="51"/>
      <c r="H249" s="79"/>
      <c r="I249" s="80"/>
      <c r="J249" s="41" t="e">
        <f t="shared" si="3"/>
        <v>#DIV/0!</v>
      </c>
      <c r="K249" s="50"/>
      <c r="L249" s="50"/>
      <c r="M249" s="49"/>
    </row>
    <row r="250" spans="1:13">
      <c r="A250" s="32">
        <v>243</v>
      </c>
      <c r="B250" s="49"/>
      <c r="C250" s="49"/>
      <c r="D250" s="49"/>
      <c r="E250" s="78"/>
      <c r="F250" s="78"/>
      <c r="G250" s="51"/>
      <c r="H250" s="79"/>
      <c r="I250" s="80"/>
      <c r="J250" s="67" t="e">
        <f t="shared" si="3"/>
        <v>#DIV/0!</v>
      </c>
      <c r="K250" s="50"/>
      <c r="L250" s="50"/>
      <c r="M250" s="49"/>
    </row>
    <row r="251" spans="1:13">
      <c r="A251" s="32">
        <v>244</v>
      </c>
      <c r="B251" s="49"/>
      <c r="C251" s="49"/>
      <c r="D251" s="49"/>
      <c r="E251" s="78"/>
      <c r="F251" s="78"/>
      <c r="G251" s="51"/>
      <c r="H251" s="79"/>
      <c r="I251" s="80"/>
      <c r="J251" s="67" t="e">
        <f t="shared" si="3"/>
        <v>#DIV/0!</v>
      </c>
      <c r="K251" s="50"/>
      <c r="L251" s="50"/>
      <c r="M251" s="49"/>
    </row>
    <row r="252" spans="1:13">
      <c r="A252" s="32">
        <v>245</v>
      </c>
      <c r="B252" s="49"/>
      <c r="C252" s="49"/>
      <c r="D252" s="49"/>
      <c r="E252" s="78"/>
      <c r="F252" s="78"/>
      <c r="G252" s="51"/>
      <c r="H252" s="79"/>
      <c r="I252" s="80"/>
      <c r="J252" s="41" t="e">
        <f t="shared" si="3"/>
        <v>#DIV/0!</v>
      </c>
      <c r="K252" s="50"/>
      <c r="L252" s="50"/>
      <c r="M252" s="49"/>
    </row>
    <row r="253" spans="1:13">
      <c r="A253" s="73">
        <v>246</v>
      </c>
      <c r="B253" s="49"/>
      <c r="C253" s="49"/>
      <c r="D253" s="49"/>
      <c r="E253" s="78"/>
      <c r="F253" s="78"/>
      <c r="G253" s="51"/>
      <c r="H253" s="79"/>
      <c r="I253" s="80"/>
      <c r="J253" s="41" t="e">
        <f t="shared" si="3"/>
        <v>#DIV/0!</v>
      </c>
      <c r="K253" s="50"/>
      <c r="L253" s="50"/>
      <c r="M253" s="49"/>
    </row>
    <row r="254" spans="1:13">
      <c r="A254" s="73">
        <v>247</v>
      </c>
      <c r="B254" s="49"/>
      <c r="C254" s="49"/>
      <c r="D254" s="49"/>
      <c r="E254" s="78"/>
      <c r="F254" s="78"/>
      <c r="G254" s="51"/>
      <c r="H254" s="79"/>
      <c r="I254" s="80"/>
      <c r="J254" s="41" t="e">
        <f t="shared" si="3"/>
        <v>#DIV/0!</v>
      </c>
      <c r="K254" s="50"/>
      <c r="L254" s="50"/>
      <c r="M254" s="49"/>
    </row>
    <row r="255" spans="1:13">
      <c r="A255" s="32">
        <v>248</v>
      </c>
      <c r="B255" s="49"/>
      <c r="C255" s="49"/>
      <c r="D255" s="49"/>
      <c r="E255" s="78"/>
      <c r="F255" s="78"/>
      <c r="G255" s="51"/>
      <c r="H255" s="79"/>
      <c r="I255" s="80"/>
      <c r="J255" s="41" t="e">
        <f t="shared" si="3"/>
        <v>#DIV/0!</v>
      </c>
      <c r="K255" s="50"/>
      <c r="L255" s="50"/>
      <c r="M255" s="49"/>
    </row>
    <row r="256" spans="1:13">
      <c r="A256" s="32">
        <v>249</v>
      </c>
      <c r="B256" s="49"/>
      <c r="C256" s="49"/>
      <c r="D256" s="49"/>
      <c r="E256" s="78"/>
      <c r="F256" s="78"/>
      <c r="G256" s="51"/>
      <c r="H256" s="79"/>
      <c r="I256" s="80"/>
      <c r="J256" s="67" t="e">
        <f t="shared" si="3"/>
        <v>#DIV/0!</v>
      </c>
      <c r="K256" s="50"/>
      <c r="L256" s="50"/>
      <c r="M256" s="49"/>
    </row>
    <row r="257" spans="1:13">
      <c r="A257" s="32">
        <v>250</v>
      </c>
      <c r="B257" s="49"/>
      <c r="C257" s="49"/>
      <c r="D257" s="49"/>
      <c r="E257" s="78"/>
      <c r="F257" s="78"/>
      <c r="G257" s="51"/>
      <c r="H257" s="79"/>
      <c r="I257" s="80"/>
      <c r="J257" s="67" t="e">
        <f t="shared" si="3"/>
        <v>#DIV/0!</v>
      </c>
      <c r="K257" s="50"/>
      <c r="L257" s="50"/>
      <c r="M257" s="49"/>
    </row>
    <row r="258" spans="1:13">
      <c r="A258" s="32">
        <v>251</v>
      </c>
      <c r="B258" s="49"/>
      <c r="C258" s="49"/>
      <c r="D258" s="49"/>
      <c r="E258" s="78"/>
      <c r="F258" s="78"/>
      <c r="G258" s="51"/>
      <c r="H258" s="79"/>
      <c r="I258" s="80"/>
      <c r="J258" s="41" t="e">
        <f t="shared" si="3"/>
        <v>#DIV/0!</v>
      </c>
      <c r="K258" s="50"/>
      <c r="L258" s="50"/>
      <c r="M258" s="49"/>
    </row>
    <row r="259" spans="1:13">
      <c r="A259" s="32">
        <v>252</v>
      </c>
      <c r="B259" s="49"/>
      <c r="C259" s="49"/>
      <c r="D259" s="49"/>
      <c r="E259" s="78"/>
      <c r="F259" s="78"/>
      <c r="G259" s="51"/>
      <c r="H259" s="79"/>
      <c r="I259" s="80"/>
      <c r="J259" s="67" t="e">
        <f t="shared" si="3"/>
        <v>#DIV/0!</v>
      </c>
      <c r="K259" s="50"/>
      <c r="L259" s="50"/>
      <c r="M259" s="49"/>
    </row>
    <row r="260" spans="1:13">
      <c r="A260" s="32">
        <v>253</v>
      </c>
      <c r="B260" s="49"/>
      <c r="C260" s="49"/>
      <c r="D260" s="49"/>
      <c r="E260" s="78"/>
      <c r="F260" s="78"/>
      <c r="G260" s="51"/>
      <c r="H260" s="79"/>
      <c r="I260" s="80"/>
      <c r="J260" s="67" t="e">
        <f t="shared" si="3"/>
        <v>#DIV/0!</v>
      </c>
      <c r="K260" s="50"/>
      <c r="L260" s="50"/>
      <c r="M260" s="49"/>
    </row>
    <row r="261" spans="1:13">
      <c r="A261" s="32">
        <v>254</v>
      </c>
      <c r="B261" s="49"/>
      <c r="C261" s="49"/>
      <c r="D261" s="49"/>
      <c r="E261" s="78"/>
      <c r="F261" s="78"/>
      <c r="G261" s="51"/>
      <c r="H261" s="79"/>
      <c r="I261" s="80"/>
      <c r="J261" s="41" t="e">
        <f t="shared" si="3"/>
        <v>#DIV/0!</v>
      </c>
      <c r="K261" s="50"/>
      <c r="L261" s="50"/>
      <c r="M261" s="49"/>
    </row>
    <row r="262" spans="1:13">
      <c r="A262" s="32">
        <v>255</v>
      </c>
      <c r="B262" s="49"/>
      <c r="C262" s="49"/>
      <c r="D262" s="49"/>
      <c r="E262" s="78"/>
      <c r="F262" s="78"/>
      <c r="G262" s="51"/>
      <c r="H262" s="79"/>
      <c r="I262" s="80"/>
      <c r="J262" s="41" t="e">
        <f t="shared" si="3"/>
        <v>#DIV/0!</v>
      </c>
      <c r="K262" s="50"/>
      <c r="L262" s="50"/>
      <c r="M262" s="49"/>
    </row>
    <row r="263" spans="1:13">
      <c r="A263" s="73">
        <v>256</v>
      </c>
      <c r="B263" s="49"/>
      <c r="C263" s="49"/>
      <c r="D263" s="49"/>
      <c r="E263" s="78"/>
      <c r="F263" s="78"/>
      <c r="G263" s="51"/>
      <c r="H263" s="79"/>
      <c r="I263" s="80"/>
      <c r="J263" s="41" t="e">
        <f t="shared" si="3"/>
        <v>#DIV/0!</v>
      </c>
      <c r="K263" s="50"/>
      <c r="L263" s="50"/>
      <c r="M263" s="49"/>
    </row>
    <row r="264" spans="1:13">
      <c r="A264" s="73">
        <v>257</v>
      </c>
      <c r="B264" s="49"/>
      <c r="C264" s="49"/>
      <c r="D264" s="49"/>
      <c r="E264" s="78"/>
      <c r="F264" s="78"/>
      <c r="G264" s="51"/>
      <c r="H264" s="79"/>
      <c r="I264" s="80"/>
      <c r="J264" s="41" t="e">
        <f t="shared" ref="J264:J327" si="4">H264/I264</f>
        <v>#DIV/0!</v>
      </c>
      <c r="K264" s="50"/>
      <c r="L264" s="50"/>
      <c r="M264" s="49"/>
    </row>
    <row r="265" spans="1:13">
      <c r="A265" s="32">
        <v>258</v>
      </c>
      <c r="B265" s="49"/>
      <c r="C265" s="49"/>
      <c r="D265" s="49"/>
      <c r="E265" s="78"/>
      <c r="F265" s="78"/>
      <c r="G265" s="51"/>
      <c r="H265" s="79"/>
      <c r="I265" s="80"/>
      <c r="J265" s="67" t="e">
        <f t="shared" si="4"/>
        <v>#DIV/0!</v>
      </c>
      <c r="K265" s="50"/>
      <c r="L265" s="50"/>
      <c r="M265" s="49"/>
    </row>
    <row r="266" spans="1:13">
      <c r="A266" s="32">
        <v>259</v>
      </c>
      <c r="B266" s="49"/>
      <c r="C266" s="49"/>
      <c r="D266" s="49"/>
      <c r="E266" s="78"/>
      <c r="F266" s="78"/>
      <c r="G266" s="51"/>
      <c r="H266" s="79"/>
      <c r="I266" s="80"/>
      <c r="J266" s="67" t="e">
        <f t="shared" si="4"/>
        <v>#DIV/0!</v>
      </c>
      <c r="K266" s="50"/>
      <c r="L266" s="50"/>
      <c r="M266" s="49"/>
    </row>
    <row r="267" spans="1:13">
      <c r="A267" s="32">
        <v>260</v>
      </c>
      <c r="B267" s="49"/>
      <c r="C267" s="49"/>
      <c r="D267" s="49"/>
      <c r="E267" s="78"/>
      <c r="F267" s="78"/>
      <c r="G267" s="51"/>
      <c r="H267" s="79"/>
      <c r="I267" s="80"/>
      <c r="J267" s="41" t="e">
        <f t="shared" si="4"/>
        <v>#DIV/0!</v>
      </c>
      <c r="K267" s="50"/>
      <c r="L267" s="50"/>
      <c r="M267" s="49"/>
    </row>
    <row r="268" spans="1:13">
      <c r="A268" s="32">
        <v>261</v>
      </c>
      <c r="B268" s="49"/>
      <c r="C268" s="49"/>
      <c r="D268" s="49"/>
      <c r="E268" s="78"/>
      <c r="F268" s="78"/>
      <c r="G268" s="51"/>
      <c r="H268" s="79"/>
      <c r="I268" s="80"/>
      <c r="J268" s="67" t="e">
        <f t="shared" si="4"/>
        <v>#DIV/0!</v>
      </c>
      <c r="K268" s="50"/>
      <c r="L268" s="50"/>
      <c r="M268" s="49"/>
    </row>
    <row r="269" spans="1:13">
      <c r="A269" s="32">
        <v>262</v>
      </c>
      <c r="B269" s="49"/>
      <c r="C269" s="49"/>
      <c r="D269" s="49"/>
      <c r="E269" s="78"/>
      <c r="F269" s="78"/>
      <c r="G269" s="51"/>
      <c r="H269" s="79"/>
      <c r="I269" s="80"/>
      <c r="J269" s="67" t="e">
        <f t="shared" si="4"/>
        <v>#DIV/0!</v>
      </c>
      <c r="K269" s="50"/>
      <c r="L269" s="50"/>
      <c r="M269" s="49"/>
    </row>
    <row r="270" spans="1:13">
      <c r="A270" s="32">
        <v>263</v>
      </c>
      <c r="B270" s="49"/>
      <c r="C270" s="49"/>
      <c r="D270" s="49"/>
      <c r="E270" s="78"/>
      <c r="F270" s="78"/>
      <c r="G270" s="51"/>
      <c r="H270" s="79"/>
      <c r="I270" s="80"/>
      <c r="J270" s="41" t="e">
        <f t="shared" si="4"/>
        <v>#DIV/0!</v>
      </c>
      <c r="K270" s="50"/>
      <c r="L270" s="50"/>
      <c r="M270" s="49"/>
    </row>
    <row r="271" spans="1:13">
      <c r="A271" s="32">
        <v>264</v>
      </c>
      <c r="B271" s="49"/>
      <c r="C271" s="49"/>
      <c r="D271" s="49"/>
      <c r="E271" s="78"/>
      <c r="F271" s="78"/>
      <c r="G271" s="51"/>
      <c r="H271" s="79"/>
      <c r="I271" s="80"/>
      <c r="J271" s="41" t="e">
        <f t="shared" si="4"/>
        <v>#DIV/0!</v>
      </c>
      <c r="K271" s="50"/>
      <c r="L271" s="50"/>
      <c r="M271" s="49"/>
    </row>
    <row r="272" spans="1:13">
      <c r="A272" s="32">
        <v>265</v>
      </c>
      <c r="B272" s="49"/>
      <c r="C272" s="49"/>
      <c r="D272" s="49"/>
      <c r="E272" s="78"/>
      <c r="F272" s="78"/>
      <c r="G272" s="51"/>
      <c r="H272" s="79"/>
      <c r="I272" s="80"/>
      <c r="J272" s="41" t="e">
        <f t="shared" si="4"/>
        <v>#DIV/0!</v>
      </c>
      <c r="K272" s="50"/>
      <c r="L272" s="50"/>
      <c r="M272" s="49"/>
    </row>
    <row r="273" spans="1:13">
      <c r="A273" s="73">
        <v>266</v>
      </c>
      <c r="B273" s="49"/>
      <c r="C273" s="49"/>
      <c r="D273" s="49"/>
      <c r="E273" s="78"/>
      <c r="F273" s="78"/>
      <c r="G273" s="51"/>
      <c r="H273" s="79"/>
      <c r="I273" s="80"/>
      <c r="J273" s="41" t="e">
        <f t="shared" si="4"/>
        <v>#DIV/0!</v>
      </c>
      <c r="K273" s="50"/>
      <c r="L273" s="50"/>
      <c r="M273" s="49"/>
    </row>
    <row r="274" spans="1:13">
      <c r="A274" s="73">
        <v>267</v>
      </c>
      <c r="B274" s="49"/>
      <c r="C274" s="49"/>
      <c r="D274" s="49"/>
      <c r="E274" s="78"/>
      <c r="F274" s="78"/>
      <c r="G274" s="51"/>
      <c r="H274" s="79"/>
      <c r="I274" s="80"/>
      <c r="J274" s="67" t="e">
        <f t="shared" si="4"/>
        <v>#DIV/0!</v>
      </c>
      <c r="K274" s="50"/>
      <c r="L274" s="50"/>
      <c r="M274" s="49"/>
    </row>
    <row r="275" spans="1:13">
      <c r="A275" s="32">
        <v>268</v>
      </c>
      <c r="B275" s="49"/>
      <c r="C275" s="49"/>
      <c r="D275" s="49"/>
      <c r="E275" s="78"/>
      <c r="F275" s="78"/>
      <c r="G275" s="51"/>
      <c r="H275" s="79"/>
      <c r="I275" s="80"/>
      <c r="J275" s="67" t="e">
        <f t="shared" si="4"/>
        <v>#DIV/0!</v>
      </c>
      <c r="K275" s="50"/>
      <c r="L275" s="50"/>
      <c r="M275" s="49"/>
    </row>
    <row r="276" spans="1:13">
      <c r="A276" s="32">
        <v>269</v>
      </c>
      <c r="B276" s="49"/>
      <c r="C276" s="49"/>
      <c r="D276" s="49"/>
      <c r="E276" s="78"/>
      <c r="F276" s="78"/>
      <c r="G276" s="51"/>
      <c r="H276" s="79"/>
      <c r="I276" s="80"/>
      <c r="J276" s="41" t="e">
        <f t="shared" si="4"/>
        <v>#DIV/0!</v>
      </c>
      <c r="K276" s="50"/>
      <c r="L276" s="50"/>
      <c r="M276" s="49"/>
    </row>
    <row r="277" spans="1:13">
      <c r="A277" s="32">
        <v>270</v>
      </c>
      <c r="B277" s="49"/>
      <c r="C277" s="49"/>
      <c r="D277" s="49"/>
      <c r="E277" s="78"/>
      <c r="F277" s="78"/>
      <c r="G277" s="51"/>
      <c r="H277" s="79"/>
      <c r="I277" s="80"/>
      <c r="J277" s="67" t="e">
        <f t="shared" si="4"/>
        <v>#DIV/0!</v>
      </c>
      <c r="K277" s="50"/>
      <c r="L277" s="50"/>
      <c r="M277" s="49"/>
    </row>
    <row r="278" spans="1:13">
      <c r="A278" s="32">
        <v>271</v>
      </c>
      <c r="B278" s="49"/>
      <c r="C278" s="49"/>
      <c r="D278" s="49"/>
      <c r="E278" s="78"/>
      <c r="F278" s="78"/>
      <c r="G278" s="51"/>
      <c r="H278" s="79"/>
      <c r="I278" s="80"/>
      <c r="J278" s="67" t="e">
        <f t="shared" si="4"/>
        <v>#DIV/0!</v>
      </c>
      <c r="K278" s="50"/>
      <c r="L278" s="50"/>
      <c r="M278" s="49"/>
    </row>
    <row r="279" spans="1:13">
      <c r="A279" s="32">
        <v>272</v>
      </c>
      <c r="B279" s="49"/>
      <c r="C279" s="49"/>
      <c r="D279" s="49"/>
      <c r="E279" s="78"/>
      <c r="F279" s="78"/>
      <c r="G279" s="51"/>
      <c r="H279" s="79"/>
      <c r="I279" s="80"/>
      <c r="J279" s="41" t="e">
        <f t="shared" si="4"/>
        <v>#DIV/0!</v>
      </c>
      <c r="K279" s="50"/>
      <c r="L279" s="50"/>
      <c r="M279" s="49"/>
    </row>
    <row r="280" spans="1:13">
      <c r="A280" s="32">
        <v>273</v>
      </c>
      <c r="B280" s="49"/>
      <c r="C280" s="49"/>
      <c r="D280" s="49"/>
      <c r="E280" s="78"/>
      <c r="F280" s="78"/>
      <c r="G280" s="51"/>
      <c r="H280" s="79"/>
      <c r="I280" s="80"/>
      <c r="J280" s="41" t="e">
        <f t="shared" si="4"/>
        <v>#DIV/0!</v>
      </c>
      <c r="K280" s="50"/>
      <c r="L280" s="50"/>
      <c r="M280" s="49"/>
    </row>
    <row r="281" spans="1:13">
      <c r="A281" s="32">
        <v>274</v>
      </c>
      <c r="B281" s="49"/>
      <c r="C281" s="49"/>
      <c r="D281" s="49"/>
      <c r="E281" s="78"/>
      <c r="F281" s="78"/>
      <c r="G281" s="51"/>
      <c r="H281" s="79"/>
      <c r="I281" s="80"/>
      <c r="J281" s="41" t="e">
        <f t="shared" si="4"/>
        <v>#DIV/0!</v>
      </c>
      <c r="K281" s="50"/>
      <c r="L281" s="50"/>
      <c r="M281" s="49"/>
    </row>
    <row r="282" spans="1:13">
      <c r="A282" s="32">
        <v>275</v>
      </c>
      <c r="B282" s="49"/>
      <c r="C282" s="49"/>
      <c r="D282" s="49"/>
      <c r="E282" s="78"/>
      <c r="F282" s="78"/>
      <c r="G282" s="51"/>
      <c r="H282" s="79"/>
      <c r="I282" s="80"/>
      <c r="J282" s="41" t="e">
        <f t="shared" si="4"/>
        <v>#DIV/0!</v>
      </c>
      <c r="K282" s="50"/>
      <c r="L282" s="50"/>
      <c r="M282" s="49"/>
    </row>
    <row r="283" spans="1:13">
      <c r="A283" s="73">
        <v>276</v>
      </c>
      <c r="B283" s="49"/>
      <c r="C283" s="49"/>
      <c r="D283" s="49"/>
      <c r="E283" s="78"/>
      <c r="F283" s="78"/>
      <c r="G283" s="51"/>
      <c r="H283" s="79"/>
      <c r="I283" s="80"/>
      <c r="J283" s="67" t="e">
        <f t="shared" si="4"/>
        <v>#DIV/0!</v>
      </c>
      <c r="K283" s="50"/>
      <c r="L283" s="50"/>
      <c r="M283" s="49"/>
    </row>
    <row r="284" spans="1:13">
      <c r="A284" s="73">
        <v>277</v>
      </c>
      <c r="B284" s="49"/>
      <c r="C284" s="49"/>
      <c r="D284" s="49"/>
      <c r="E284" s="78"/>
      <c r="F284" s="78"/>
      <c r="G284" s="51"/>
      <c r="H284" s="79"/>
      <c r="I284" s="80"/>
      <c r="J284" s="67" t="e">
        <f t="shared" si="4"/>
        <v>#DIV/0!</v>
      </c>
      <c r="K284" s="50"/>
      <c r="L284" s="50"/>
      <c r="M284" s="49"/>
    </row>
    <row r="285" spans="1:13">
      <c r="A285" s="32">
        <v>278</v>
      </c>
      <c r="B285" s="49"/>
      <c r="C285" s="49"/>
      <c r="D285" s="49"/>
      <c r="E285" s="78"/>
      <c r="F285" s="78"/>
      <c r="G285" s="51"/>
      <c r="H285" s="79"/>
      <c r="I285" s="80"/>
      <c r="J285" s="41" t="e">
        <f t="shared" si="4"/>
        <v>#DIV/0!</v>
      </c>
      <c r="K285" s="50"/>
      <c r="L285" s="50"/>
      <c r="M285" s="49"/>
    </row>
    <row r="286" spans="1:13">
      <c r="A286" s="32">
        <v>279</v>
      </c>
      <c r="B286" s="49"/>
      <c r="C286" s="49"/>
      <c r="D286" s="49"/>
      <c r="E286" s="78"/>
      <c r="F286" s="78"/>
      <c r="G286" s="51"/>
      <c r="H286" s="79"/>
      <c r="I286" s="80"/>
      <c r="J286" s="67" t="e">
        <f t="shared" si="4"/>
        <v>#DIV/0!</v>
      </c>
      <c r="K286" s="50"/>
      <c r="L286" s="50"/>
      <c r="M286" s="49"/>
    </row>
    <row r="287" spans="1:13">
      <c r="A287" s="32">
        <v>280</v>
      </c>
      <c r="B287" s="49"/>
      <c r="C287" s="49"/>
      <c r="D287" s="49"/>
      <c r="E287" s="78"/>
      <c r="F287" s="78"/>
      <c r="G287" s="51"/>
      <c r="H287" s="79"/>
      <c r="I287" s="80"/>
      <c r="J287" s="67" t="e">
        <f t="shared" si="4"/>
        <v>#DIV/0!</v>
      </c>
      <c r="K287" s="50"/>
      <c r="L287" s="50"/>
      <c r="M287" s="49"/>
    </row>
    <row r="288" spans="1:13">
      <c r="A288" s="32">
        <v>281</v>
      </c>
      <c r="B288" s="49"/>
      <c r="C288" s="49"/>
      <c r="D288" s="49"/>
      <c r="E288" s="78"/>
      <c r="F288" s="78"/>
      <c r="G288" s="51"/>
      <c r="H288" s="79"/>
      <c r="I288" s="80"/>
      <c r="J288" s="41" t="e">
        <f t="shared" si="4"/>
        <v>#DIV/0!</v>
      </c>
      <c r="K288" s="50"/>
      <c r="L288" s="50"/>
      <c r="M288" s="49"/>
    </row>
    <row r="289" spans="1:13">
      <c r="A289" s="32">
        <v>282</v>
      </c>
      <c r="B289" s="49"/>
      <c r="C289" s="49"/>
      <c r="D289" s="49"/>
      <c r="E289" s="78"/>
      <c r="F289" s="78"/>
      <c r="G289" s="51"/>
      <c r="H289" s="79"/>
      <c r="I289" s="80"/>
      <c r="J289" s="41" t="e">
        <f t="shared" si="4"/>
        <v>#DIV/0!</v>
      </c>
      <c r="K289" s="50"/>
      <c r="L289" s="50"/>
      <c r="M289" s="49"/>
    </row>
    <row r="290" spans="1:13">
      <c r="A290" s="32">
        <v>283</v>
      </c>
      <c r="B290" s="49"/>
      <c r="C290" s="49"/>
      <c r="D290" s="49"/>
      <c r="E290" s="78"/>
      <c r="F290" s="78"/>
      <c r="G290" s="51"/>
      <c r="H290" s="79"/>
      <c r="I290" s="80"/>
      <c r="J290" s="41" t="e">
        <f t="shared" si="4"/>
        <v>#DIV/0!</v>
      </c>
      <c r="K290" s="50"/>
      <c r="L290" s="50"/>
      <c r="M290" s="49"/>
    </row>
    <row r="291" spans="1:13">
      <c r="A291" s="32">
        <v>284</v>
      </c>
      <c r="B291" s="49"/>
      <c r="C291" s="49"/>
      <c r="D291" s="49"/>
      <c r="E291" s="78"/>
      <c r="F291" s="78"/>
      <c r="G291" s="51"/>
      <c r="H291" s="79"/>
      <c r="I291" s="80"/>
      <c r="J291" s="41" t="e">
        <f t="shared" si="4"/>
        <v>#DIV/0!</v>
      </c>
      <c r="K291" s="50"/>
      <c r="L291" s="50"/>
      <c r="M291" s="49"/>
    </row>
    <row r="292" spans="1:13">
      <c r="A292" s="32">
        <v>285</v>
      </c>
      <c r="B292" s="49"/>
      <c r="C292" s="49"/>
      <c r="D292" s="49"/>
      <c r="E292" s="78"/>
      <c r="F292" s="78"/>
      <c r="G292" s="51"/>
      <c r="H292" s="79"/>
      <c r="I292" s="80"/>
      <c r="J292" s="67" t="e">
        <f t="shared" si="4"/>
        <v>#DIV/0!</v>
      </c>
      <c r="K292" s="50"/>
      <c r="L292" s="50"/>
      <c r="M292" s="49"/>
    </row>
    <row r="293" spans="1:13">
      <c r="A293" s="73">
        <v>286</v>
      </c>
      <c r="B293" s="49"/>
      <c r="C293" s="49"/>
      <c r="D293" s="49"/>
      <c r="E293" s="78"/>
      <c r="F293" s="78"/>
      <c r="G293" s="51"/>
      <c r="H293" s="79"/>
      <c r="I293" s="80"/>
      <c r="J293" s="67" t="e">
        <f t="shared" si="4"/>
        <v>#DIV/0!</v>
      </c>
      <c r="K293" s="50"/>
      <c r="L293" s="50"/>
      <c r="M293" s="49"/>
    </row>
    <row r="294" spans="1:13">
      <c r="A294" s="73">
        <v>287</v>
      </c>
      <c r="B294" s="49"/>
      <c r="C294" s="49"/>
      <c r="D294" s="49"/>
      <c r="E294" s="78"/>
      <c r="F294" s="78"/>
      <c r="G294" s="51"/>
      <c r="H294" s="79"/>
      <c r="I294" s="80"/>
      <c r="J294" s="41" t="e">
        <f t="shared" si="4"/>
        <v>#DIV/0!</v>
      </c>
      <c r="K294" s="50"/>
      <c r="L294" s="50"/>
      <c r="M294" s="49"/>
    </row>
    <row r="295" spans="1:13">
      <c r="A295" s="32">
        <v>288</v>
      </c>
      <c r="B295" s="49"/>
      <c r="C295" s="49"/>
      <c r="D295" s="49"/>
      <c r="E295" s="78"/>
      <c r="F295" s="78"/>
      <c r="G295" s="51"/>
      <c r="H295" s="79"/>
      <c r="I295" s="80"/>
      <c r="J295" s="67" t="e">
        <f t="shared" si="4"/>
        <v>#DIV/0!</v>
      </c>
      <c r="K295" s="50"/>
      <c r="L295" s="50"/>
      <c r="M295" s="49"/>
    </row>
    <row r="296" spans="1:13">
      <c r="A296" s="32">
        <v>289</v>
      </c>
      <c r="B296" s="49"/>
      <c r="C296" s="49"/>
      <c r="D296" s="49"/>
      <c r="E296" s="78"/>
      <c r="F296" s="78"/>
      <c r="G296" s="51"/>
      <c r="H296" s="79"/>
      <c r="I296" s="80"/>
      <c r="J296" s="67" t="e">
        <f t="shared" si="4"/>
        <v>#DIV/0!</v>
      </c>
      <c r="K296" s="50"/>
      <c r="L296" s="50"/>
      <c r="M296" s="49"/>
    </row>
    <row r="297" spans="1:13">
      <c r="A297" s="32">
        <v>290</v>
      </c>
      <c r="B297" s="49"/>
      <c r="C297" s="49"/>
      <c r="D297" s="49"/>
      <c r="E297" s="78"/>
      <c r="F297" s="78"/>
      <c r="G297" s="51"/>
      <c r="H297" s="79"/>
      <c r="I297" s="80"/>
      <c r="J297" s="41" t="e">
        <f t="shared" si="4"/>
        <v>#DIV/0!</v>
      </c>
      <c r="K297" s="50"/>
      <c r="L297" s="50"/>
      <c r="M297" s="49"/>
    </row>
    <row r="298" spans="1:13">
      <c r="A298" s="32">
        <v>291</v>
      </c>
      <c r="B298" s="49"/>
      <c r="C298" s="49"/>
      <c r="D298" s="49"/>
      <c r="E298" s="78"/>
      <c r="F298" s="78"/>
      <c r="G298" s="51"/>
      <c r="H298" s="79"/>
      <c r="I298" s="80"/>
      <c r="J298" s="41" t="e">
        <f t="shared" si="4"/>
        <v>#DIV/0!</v>
      </c>
      <c r="K298" s="50"/>
      <c r="L298" s="50"/>
      <c r="M298" s="49"/>
    </row>
    <row r="299" spans="1:13">
      <c r="A299" s="32">
        <v>292</v>
      </c>
      <c r="B299" s="49"/>
      <c r="C299" s="49"/>
      <c r="D299" s="49"/>
      <c r="E299" s="78"/>
      <c r="F299" s="78"/>
      <c r="G299" s="51"/>
      <c r="H299" s="79"/>
      <c r="I299" s="80"/>
      <c r="J299" s="41" t="e">
        <f t="shared" si="4"/>
        <v>#DIV/0!</v>
      </c>
      <c r="K299" s="50"/>
      <c r="L299" s="50"/>
      <c r="M299" s="49"/>
    </row>
    <row r="300" spans="1:13">
      <c r="A300" s="32">
        <v>293</v>
      </c>
      <c r="B300" s="49"/>
      <c r="C300" s="49"/>
      <c r="D300" s="49"/>
      <c r="E300" s="78"/>
      <c r="F300" s="78"/>
      <c r="G300" s="51"/>
      <c r="H300" s="79"/>
      <c r="I300" s="80"/>
      <c r="J300" s="41" t="e">
        <f t="shared" si="4"/>
        <v>#DIV/0!</v>
      </c>
      <c r="K300" s="50"/>
      <c r="L300" s="50"/>
      <c r="M300" s="49"/>
    </row>
    <row r="301" spans="1:13">
      <c r="A301" s="32">
        <v>294</v>
      </c>
      <c r="B301" s="49"/>
      <c r="C301" s="49"/>
      <c r="D301" s="49"/>
      <c r="E301" s="78"/>
      <c r="F301" s="78"/>
      <c r="G301" s="51"/>
      <c r="H301" s="79"/>
      <c r="I301" s="80"/>
      <c r="J301" s="67" t="e">
        <f t="shared" si="4"/>
        <v>#DIV/0!</v>
      </c>
      <c r="K301" s="50"/>
      <c r="L301" s="50"/>
      <c r="M301" s="49"/>
    </row>
    <row r="302" spans="1:13">
      <c r="A302" s="32">
        <v>295</v>
      </c>
      <c r="B302" s="49"/>
      <c r="C302" s="49"/>
      <c r="D302" s="49"/>
      <c r="E302" s="78"/>
      <c r="F302" s="78"/>
      <c r="G302" s="51"/>
      <c r="H302" s="79"/>
      <c r="I302" s="80"/>
      <c r="J302" s="67" t="e">
        <f t="shared" si="4"/>
        <v>#DIV/0!</v>
      </c>
      <c r="K302" s="50"/>
      <c r="L302" s="50"/>
      <c r="M302" s="49"/>
    </row>
    <row r="303" spans="1:13">
      <c r="A303" s="73">
        <v>296</v>
      </c>
      <c r="B303" s="49"/>
      <c r="C303" s="49"/>
      <c r="D303" s="49"/>
      <c r="E303" s="78"/>
      <c r="F303" s="78"/>
      <c r="G303" s="51"/>
      <c r="H303" s="79"/>
      <c r="I303" s="80"/>
      <c r="J303" s="41" t="e">
        <f t="shared" si="4"/>
        <v>#DIV/0!</v>
      </c>
      <c r="K303" s="50"/>
      <c r="L303" s="50"/>
      <c r="M303" s="49"/>
    </row>
    <row r="304" spans="1:13">
      <c r="A304" s="73">
        <v>297</v>
      </c>
      <c r="B304" s="49"/>
      <c r="C304" s="49"/>
      <c r="D304" s="49"/>
      <c r="E304" s="78"/>
      <c r="F304" s="78"/>
      <c r="G304" s="51"/>
      <c r="H304" s="79"/>
      <c r="I304" s="80"/>
      <c r="J304" s="67" t="e">
        <f t="shared" si="4"/>
        <v>#DIV/0!</v>
      </c>
      <c r="K304" s="50"/>
      <c r="L304" s="50"/>
      <c r="M304" s="49"/>
    </row>
    <row r="305" spans="1:13">
      <c r="A305" s="32">
        <v>298</v>
      </c>
      <c r="B305" s="49"/>
      <c r="C305" s="49"/>
      <c r="D305" s="49"/>
      <c r="E305" s="78"/>
      <c r="F305" s="78"/>
      <c r="G305" s="51"/>
      <c r="H305" s="79"/>
      <c r="I305" s="80"/>
      <c r="J305" s="67" t="e">
        <f t="shared" si="4"/>
        <v>#DIV/0!</v>
      </c>
      <c r="K305" s="50"/>
      <c r="L305" s="50"/>
      <c r="M305" s="49"/>
    </row>
    <row r="306" spans="1:13">
      <c r="A306" s="32">
        <v>299</v>
      </c>
      <c r="B306" s="49"/>
      <c r="C306" s="49"/>
      <c r="D306" s="49"/>
      <c r="E306" s="78"/>
      <c r="F306" s="78"/>
      <c r="G306" s="51"/>
      <c r="H306" s="79"/>
      <c r="I306" s="80"/>
      <c r="J306" s="41" t="e">
        <f t="shared" si="4"/>
        <v>#DIV/0!</v>
      </c>
      <c r="K306" s="50"/>
      <c r="L306" s="50"/>
      <c r="M306" s="49"/>
    </row>
    <row r="307" spans="1:13">
      <c r="A307" s="32">
        <v>300</v>
      </c>
      <c r="B307" s="49"/>
      <c r="C307" s="49"/>
      <c r="D307" s="49"/>
      <c r="E307" s="78"/>
      <c r="F307" s="78"/>
      <c r="G307" s="51"/>
      <c r="H307" s="79"/>
      <c r="I307" s="80"/>
      <c r="J307" s="41" t="e">
        <f t="shared" si="4"/>
        <v>#DIV/0!</v>
      </c>
      <c r="K307" s="50"/>
      <c r="L307" s="50"/>
      <c r="M307" s="49"/>
    </row>
    <row r="308" spans="1:13">
      <c r="A308" s="32">
        <v>301</v>
      </c>
      <c r="B308" s="49"/>
      <c r="C308" s="49"/>
      <c r="D308" s="49"/>
      <c r="E308" s="78"/>
      <c r="F308" s="78"/>
      <c r="G308" s="51"/>
      <c r="H308" s="79"/>
      <c r="I308" s="80"/>
      <c r="J308" s="41" t="e">
        <f t="shared" si="4"/>
        <v>#DIV/0!</v>
      </c>
      <c r="K308" s="50"/>
      <c r="L308" s="50"/>
      <c r="M308" s="49"/>
    </row>
    <row r="309" spans="1:13">
      <c r="A309" s="32">
        <v>302</v>
      </c>
      <c r="B309" s="49"/>
      <c r="C309" s="49"/>
      <c r="D309" s="49"/>
      <c r="E309" s="78"/>
      <c r="F309" s="78"/>
      <c r="G309" s="51"/>
      <c r="H309" s="79"/>
      <c r="I309" s="80"/>
      <c r="J309" s="41" t="e">
        <f t="shared" si="4"/>
        <v>#DIV/0!</v>
      </c>
      <c r="K309" s="50"/>
      <c r="L309" s="50"/>
      <c r="M309" s="49"/>
    </row>
    <row r="310" spans="1:13">
      <c r="A310" s="32">
        <v>303</v>
      </c>
      <c r="B310" s="49"/>
      <c r="C310" s="49"/>
      <c r="D310" s="49"/>
      <c r="E310" s="78"/>
      <c r="F310" s="78"/>
      <c r="G310" s="51"/>
      <c r="H310" s="79"/>
      <c r="I310" s="80"/>
      <c r="J310" s="67" t="e">
        <f t="shared" si="4"/>
        <v>#DIV/0!</v>
      </c>
      <c r="K310" s="50"/>
      <c r="L310" s="50"/>
      <c r="M310" s="49"/>
    </row>
    <row r="311" spans="1:13">
      <c r="A311" s="32">
        <v>304</v>
      </c>
      <c r="B311" s="49"/>
      <c r="C311" s="49"/>
      <c r="D311" s="49"/>
      <c r="E311" s="78"/>
      <c r="F311" s="78"/>
      <c r="G311" s="51"/>
      <c r="H311" s="79"/>
      <c r="I311" s="80"/>
      <c r="J311" s="67" t="e">
        <f t="shared" si="4"/>
        <v>#DIV/0!</v>
      </c>
      <c r="K311" s="50"/>
      <c r="L311" s="50"/>
      <c r="M311" s="49"/>
    </row>
    <row r="312" spans="1:13">
      <c r="A312" s="32">
        <v>305</v>
      </c>
      <c r="B312" s="49"/>
      <c r="C312" s="49"/>
      <c r="D312" s="49"/>
      <c r="E312" s="78"/>
      <c r="F312" s="78"/>
      <c r="G312" s="51"/>
      <c r="H312" s="79"/>
      <c r="I312" s="80"/>
      <c r="J312" s="41" t="e">
        <f t="shared" si="4"/>
        <v>#DIV/0!</v>
      </c>
      <c r="K312" s="50"/>
      <c r="L312" s="50"/>
      <c r="M312" s="49"/>
    </row>
    <row r="313" spans="1:13">
      <c r="A313" s="73">
        <v>306</v>
      </c>
      <c r="B313" s="49"/>
      <c r="C313" s="49"/>
      <c r="D313" s="49"/>
      <c r="E313" s="78"/>
      <c r="F313" s="78"/>
      <c r="G313" s="51"/>
      <c r="H313" s="79"/>
      <c r="I313" s="80"/>
      <c r="J313" s="67" t="e">
        <f t="shared" si="4"/>
        <v>#DIV/0!</v>
      </c>
      <c r="K313" s="50"/>
      <c r="L313" s="50"/>
      <c r="M313" s="49"/>
    </row>
    <row r="314" spans="1:13">
      <c r="A314" s="73">
        <v>307</v>
      </c>
      <c r="B314" s="49"/>
      <c r="C314" s="49"/>
      <c r="D314" s="49"/>
      <c r="E314" s="78"/>
      <c r="F314" s="78"/>
      <c r="G314" s="51"/>
      <c r="H314" s="79"/>
      <c r="I314" s="80"/>
      <c r="J314" s="67" t="e">
        <f t="shared" si="4"/>
        <v>#DIV/0!</v>
      </c>
      <c r="K314" s="50"/>
      <c r="L314" s="50"/>
      <c r="M314" s="49"/>
    </row>
    <row r="315" spans="1:13">
      <c r="A315" s="32">
        <v>308</v>
      </c>
      <c r="B315" s="49"/>
      <c r="C315" s="49"/>
      <c r="D315" s="49"/>
      <c r="E315" s="78"/>
      <c r="F315" s="78"/>
      <c r="G315" s="51"/>
      <c r="H315" s="79"/>
      <c r="I315" s="80"/>
      <c r="J315" s="41" t="e">
        <f t="shared" si="4"/>
        <v>#DIV/0!</v>
      </c>
      <c r="K315" s="50"/>
      <c r="L315" s="50"/>
      <c r="M315" s="49"/>
    </row>
    <row r="316" spans="1:13">
      <c r="A316" s="32">
        <v>309</v>
      </c>
      <c r="B316" s="49"/>
      <c r="C316" s="49"/>
      <c r="D316" s="49"/>
      <c r="E316" s="78"/>
      <c r="F316" s="78"/>
      <c r="G316" s="51"/>
      <c r="H316" s="79"/>
      <c r="I316" s="80"/>
      <c r="J316" s="41" t="e">
        <f t="shared" si="4"/>
        <v>#DIV/0!</v>
      </c>
      <c r="K316" s="50"/>
      <c r="L316" s="50"/>
      <c r="M316" s="49"/>
    </row>
    <row r="317" spans="1:13">
      <c r="A317" s="32">
        <v>310</v>
      </c>
      <c r="B317" s="49"/>
      <c r="C317" s="49"/>
      <c r="D317" s="49"/>
      <c r="E317" s="78"/>
      <c r="F317" s="78"/>
      <c r="G317" s="51"/>
      <c r="H317" s="79"/>
      <c r="I317" s="80"/>
      <c r="J317" s="41" t="e">
        <f t="shared" si="4"/>
        <v>#DIV/0!</v>
      </c>
      <c r="K317" s="50"/>
      <c r="L317" s="50"/>
      <c r="M317" s="49"/>
    </row>
    <row r="318" spans="1:13">
      <c r="A318" s="32">
        <v>311</v>
      </c>
      <c r="B318" s="49"/>
      <c r="C318" s="49"/>
      <c r="D318" s="49"/>
      <c r="E318" s="78"/>
      <c r="F318" s="78"/>
      <c r="G318" s="51"/>
      <c r="H318" s="79"/>
      <c r="I318" s="80"/>
      <c r="J318" s="41" t="e">
        <f t="shared" si="4"/>
        <v>#DIV/0!</v>
      </c>
      <c r="K318" s="50"/>
      <c r="L318" s="50"/>
      <c r="M318" s="49"/>
    </row>
    <row r="319" spans="1:13">
      <c r="A319" s="32">
        <v>312</v>
      </c>
      <c r="B319" s="49"/>
      <c r="C319" s="49"/>
      <c r="D319" s="49"/>
      <c r="E319" s="78"/>
      <c r="F319" s="78"/>
      <c r="G319" s="51"/>
      <c r="H319" s="79"/>
      <c r="I319" s="80"/>
      <c r="J319" s="67" t="e">
        <f t="shared" si="4"/>
        <v>#DIV/0!</v>
      </c>
      <c r="K319" s="50"/>
      <c r="L319" s="50"/>
      <c r="M319" s="49"/>
    </row>
    <row r="320" spans="1:13">
      <c r="A320" s="32">
        <v>313</v>
      </c>
      <c r="B320" s="49"/>
      <c r="C320" s="49"/>
      <c r="D320" s="49"/>
      <c r="E320" s="78"/>
      <c r="F320" s="78"/>
      <c r="G320" s="51"/>
      <c r="H320" s="79"/>
      <c r="I320" s="80"/>
      <c r="J320" s="67" t="e">
        <f t="shared" si="4"/>
        <v>#DIV/0!</v>
      </c>
      <c r="K320" s="50"/>
      <c r="L320" s="50"/>
      <c r="M320" s="49"/>
    </row>
    <row r="321" spans="1:13">
      <c r="A321" s="32">
        <v>314</v>
      </c>
      <c r="B321" s="49"/>
      <c r="C321" s="49"/>
      <c r="D321" s="49"/>
      <c r="E321" s="78"/>
      <c r="F321" s="78"/>
      <c r="G321" s="51"/>
      <c r="H321" s="79"/>
      <c r="I321" s="80"/>
      <c r="J321" s="41" t="e">
        <f t="shared" si="4"/>
        <v>#DIV/0!</v>
      </c>
      <c r="K321" s="50"/>
      <c r="L321" s="50"/>
      <c r="M321" s="49"/>
    </row>
    <row r="322" spans="1:13">
      <c r="A322" s="32">
        <v>315</v>
      </c>
      <c r="B322" s="49"/>
      <c r="C322" s="49"/>
      <c r="D322" s="49"/>
      <c r="E322" s="78"/>
      <c r="F322" s="78"/>
      <c r="G322" s="51"/>
      <c r="H322" s="79"/>
      <c r="I322" s="80"/>
      <c r="J322" s="67" t="e">
        <f t="shared" si="4"/>
        <v>#DIV/0!</v>
      </c>
      <c r="K322" s="50"/>
      <c r="L322" s="50"/>
      <c r="M322" s="49"/>
    </row>
    <row r="323" spans="1:13">
      <c r="A323" s="73">
        <v>316</v>
      </c>
      <c r="B323" s="49"/>
      <c r="C323" s="49"/>
      <c r="D323" s="49"/>
      <c r="E323" s="78"/>
      <c r="F323" s="78"/>
      <c r="G323" s="51"/>
      <c r="H323" s="79"/>
      <c r="I323" s="80"/>
      <c r="J323" s="67" t="e">
        <f t="shared" si="4"/>
        <v>#DIV/0!</v>
      </c>
      <c r="K323" s="50"/>
      <c r="L323" s="50"/>
      <c r="M323" s="49"/>
    </row>
    <row r="324" spans="1:13">
      <c r="A324" s="73">
        <v>317</v>
      </c>
      <c r="B324" s="49"/>
      <c r="C324" s="49"/>
      <c r="D324" s="49"/>
      <c r="E324" s="78"/>
      <c r="F324" s="78"/>
      <c r="G324" s="51"/>
      <c r="H324" s="79"/>
      <c r="I324" s="80"/>
      <c r="J324" s="41" t="e">
        <f t="shared" si="4"/>
        <v>#DIV/0!</v>
      </c>
      <c r="K324" s="50"/>
      <c r="L324" s="50"/>
      <c r="M324" s="49"/>
    </row>
    <row r="325" spans="1:13">
      <c r="A325" s="32">
        <v>318</v>
      </c>
      <c r="B325" s="49"/>
      <c r="C325" s="49"/>
      <c r="D325" s="49"/>
      <c r="E325" s="78"/>
      <c r="F325" s="78"/>
      <c r="G325" s="51"/>
      <c r="H325" s="79"/>
      <c r="I325" s="80"/>
      <c r="J325" s="41" t="e">
        <f t="shared" si="4"/>
        <v>#DIV/0!</v>
      </c>
      <c r="K325" s="50"/>
      <c r="L325" s="50"/>
      <c r="M325" s="49"/>
    </row>
    <row r="326" spans="1:13">
      <c r="A326" s="32">
        <v>319</v>
      </c>
      <c r="B326" s="49"/>
      <c r="C326" s="49"/>
      <c r="D326" s="49"/>
      <c r="E326" s="78"/>
      <c r="F326" s="78"/>
      <c r="G326" s="51"/>
      <c r="H326" s="79"/>
      <c r="I326" s="80"/>
      <c r="J326" s="41" t="e">
        <f t="shared" si="4"/>
        <v>#DIV/0!</v>
      </c>
      <c r="K326" s="50"/>
      <c r="L326" s="50"/>
      <c r="M326" s="49"/>
    </row>
    <row r="327" spans="1:13">
      <c r="A327" s="32">
        <v>320</v>
      </c>
      <c r="B327" s="49"/>
      <c r="C327" s="49"/>
      <c r="D327" s="49"/>
      <c r="E327" s="78"/>
      <c r="F327" s="78"/>
      <c r="G327" s="51"/>
      <c r="H327" s="79"/>
      <c r="I327" s="80"/>
      <c r="J327" s="41" t="e">
        <f t="shared" si="4"/>
        <v>#DIV/0!</v>
      </c>
      <c r="K327" s="50"/>
      <c r="L327" s="50"/>
      <c r="M327" s="49"/>
    </row>
    <row r="328" spans="1:13">
      <c r="A328" s="32">
        <v>321</v>
      </c>
      <c r="B328" s="49"/>
      <c r="C328" s="49"/>
      <c r="D328" s="49"/>
      <c r="E328" s="78"/>
      <c r="F328" s="78"/>
      <c r="G328" s="51"/>
      <c r="H328" s="79"/>
      <c r="I328" s="80"/>
      <c r="J328" s="67" t="e">
        <f t="shared" ref="J328:J357" si="5">H328/I328</f>
        <v>#DIV/0!</v>
      </c>
      <c r="K328" s="50"/>
      <c r="L328" s="50"/>
      <c r="M328" s="49"/>
    </row>
    <row r="329" spans="1:13">
      <c r="A329" s="32">
        <v>322</v>
      </c>
      <c r="B329" s="49"/>
      <c r="C329" s="49"/>
      <c r="D329" s="49"/>
      <c r="E329" s="78"/>
      <c r="F329" s="78"/>
      <c r="G329" s="51"/>
      <c r="H329" s="79"/>
      <c r="I329" s="80"/>
      <c r="J329" s="67" t="e">
        <f t="shared" si="5"/>
        <v>#DIV/0!</v>
      </c>
      <c r="K329" s="50"/>
      <c r="L329" s="50"/>
      <c r="M329" s="49"/>
    </row>
    <row r="330" spans="1:13">
      <c r="A330" s="32">
        <v>323</v>
      </c>
      <c r="B330" s="49"/>
      <c r="C330" s="49"/>
      <c r="D330" s="49"/>
      <c r="E330" s="78"/>
      <c r="F330" s="78"/>
      <c r="G330" s="51"/>
      <c r="H330" s="79"/>
      <c r="I330" s="80"/>
      <c r="J330" s="41" t="e">
        <f t="shared" si="5"/>
        <v>#DIV/0!</v>
      </c>
      <c r="K330" s="50"/>
      <c r="L330" s="50"/>
      <c r="M330" s="49"/>
    </row>
    <row r="331" spans="1:13">
      <c r="A331" s="32">
        <v>324</v>
      </c>
      <c r="B331" s="49"/>
      <c r="C331" s="49"/>
      <c r="D331" s="49"/>
      <c r="E331" s="78"/>
      <c r="F331" s="78"/>
      <c r="G331" s="51"/>
      <c r="H331" s="79"/>
      <c r="I331" s="80"/>
      <c r="J331" s="67" t="e">
        <f t="shared" si="5"/>
        <v>#DIV/0!</v>
      </c>
      <c r="K331" s="50"/>
      <c r="L331" s="50"/>
      <c r="M331" s="49"/>
    </row>
    <row r="332" spans="1:13">
      <c r="A332" s="32">
        <v>325</v>
      </c>
      <c r="B332" s="49"/>
      <c r="C332" s="49"/>
      <c r="D332" s="49"/>
      <c r="E332" s="78"/>
      <c r="F332" s="78"/>
      <c r="G332" s="51"/>
      <c r="H332" s="79"/>
      <c r="I332" s="80"/>
      <c r="J332" s="67" t="e">
        <f t="shared" si="5"/>
        <v>#DIV/0!</v>
      </c>
      <c r="K332" s="50"/>
      <c r="L332" s="50"/>
      <c r="M332" s="49"/>
    </row>
    <row r="333" spans="1:13">
      <c r="A333" s="73">
        <v>326</v>
      </c>
      <c r="B333" s="49"/>
      <c r="C333" s="49"/>
      <c r="D333" s="49"/>
      <c r="E333" s="78"/>
      <c r="F333" s="78"/>
      <c r="G333" s="51"/>
      <c r="H333" s="79"/>
      <c r="I333" s="80"/>
      <c r="J333" s="41" t="e">
        <f t="shared" si="5"/>
        <v>#DIV/0!</v>
      </c>
      <c r="K333" s="50"/>
      <c r="L333" s="50"/>
      <c r="M333" s="49"/>
    </row>
    <row r="334" spans="1:13">
      <c r="A334" s="73">
        <v>327</v>
      </c>
      <c r="B334" s="49"/>
      <c r="C334" s="49"/>
      <c r="D334" s="49"/>
      <c r="E334" s="78"/>
      <c r="F334" s="78"/>
      <c r="G334" s="51"/>
      <c r="H334" s="79"/>
      <c r="I334" s="80"/>
      <c r="J334" s="41" t="e">
        <f t="shared" si="5"/>
        <v>#DIV/0!</v>
      </c>
      <c r="K334" s="50"/>
      <c r="L334" s="50"/>
      <c r="M334" s="49"/>
    </row>
    <row r="335" spans="1:13">
      <c r="A335" s="32">
        <v>328</v>
      </c>
      <c r="B335" s="49"/>
      <c r="C335" s="49"/>
      <c r="D335" s="49"/>
      <c r="E335" s="78"/>
      <c r="F335" s="78"/>
      <c r="G335" s="51"/>
      <c r="H335" s="79"/>
      <c r="I335" s="80"/>
      <c r="J335" s="41" t="e">
        <f t="shared" si="5"/>
        <v>#DIV/0!</v>
      </c>
      <c r="K335" s="50"/>
      <c r="L335" s="50"/>
      <c r="M335" s="49"/>
    </row>
    <row r="336" spans="1:13">
      <c r="A336" s="32">
        <v>329</v>
      </c>
      <c r="B336" s="49"/>
      <c r="C336" s="49"/>
      <c r="D336" s="49"/>
      <c r="E336" s="78"/>
      <c r="F336" s="78"/>
      <c r="G336" s="51"/>
      <c r="H336" s="79"/>
      <c r="I336" s="80"/>
      <c r="J336" s="41" t="e">
        <f t="shared" si="5"/>
        <v>#DIV/0!</v>
      </c>
      <c r="K336" s="50"/>
      <c r="L336" s="50"/>
      <c r="M336" s="49"/>
    </row>
    <row r="337" spans="1:13">
      <c r="A337" s="32">
        <v>330</v>
      </c>
      <c r="B337" s="49"/>
      <c r="C337" s="49"/>
      <c r="D337" s="49"/>
      <c r="E337" s="78"/>
      <c r="F337" s="78"/>
      <c r="G337" s="51"/>
      <c r="H337" s="79"/>
      <c r="I337" s="80"/>
      <c r="J337" s="67" t="e">
        <f t="shared" si="5"/>
        <v>#DIV/0!</v>
      </c>
      <c r="K337" s="50"/>
      <c r="L337" s="50"/>
      <c r="M337" s="49"/>
    </row>
    <row r="338" spans="1:13">
      <c r="A338" s="32">
        <v>331</v>
      </c>
      <c r="B338" s="49"/>
      <c r="C338" s="49"/>
      <c r="D338" s="49"/>
      <c r="E338" s="78"/>
      <c r="F338" s="78"/>
      <c r="G338" s="51"/>
      <c r="H338" s="79"/>
      <c r="I338" s="80"/>
      <c r="J338" s="67" t="e">
        <f t="shared" si="5"/>
        <v>#DIV/0!</v>
      </c>
      <c r="K338" s="50"/>
      <c r="L338" s="50"/>
      <c r="M338" s="49"/>
    </row>
    <row r="339" spans="1:13">
      <c r="A339" s="32">
        <v>332</v>
      </c>
      <c r="B339" s="49"/>
      <c r="C339" s="49"/>
      <c r="D339" s="49"/>
      <c r="E339" s="78"/>
      <c r="F339" s="78"/>
      <c r="G339" s="51"/>
      <c r="H339" s="79"/>
      <c r="I339" s="80"/>
      <c r="J339" s="41" t="e">
        <f t="shared" si="5"/>
        <v>#DIV/0!</v>
      </c>
      <c r="K339" s="50"/>
      <c r="L339" s="50"/>
      <c r="M339" s="49"/>
    </row>
    <row r="340" spans="1:13">
      <c r="A340" s="32">
        <v>333</v>
      </c>
      <c r="B340" s="49"/>
      <c r="C340" s="49"/>
      <c r="D340" s="49"/>
      <c r="E340" s="78"/>
      <c r="F340" s="78"/>
      <c r="G340" s="51"/>
      <c r="H340" s="79"/>
      <c r="I340" s="80"/>
      <c r="J340" s="67" t="e">
        <f t="shared" si="5"/>
        <v>#DIV/0!</v>
      </c>
      <c r="K340" s="50"/>
      <c r="L340" s="50"/>
      <c r="M340" s="49"/>
    </row>
    <row r="341" spans="1:13">
      <c r="A341" s="32">
        <v>334</v>
      </c>
      <c r="B341" s="49"/>
      <c r="C341" s="49"/>
      <c r="D341" s="49"/>
      <c r="E341" s="78"/>
      <c r="F341" s="78"/>
      <c r="G341" s="51"/>
      <c r="H341" s="79"/>
      <c r="I341" s="80"/>
      <c r="J341" s="67" t="e">
        <f t="shared" si="5"/>
        <v>#DIV/0!</v>
      </c>
      <c r="K341" s="50"/>
      <c r="L341" s="50"/>
      <c r="M341" s="49"/>
    </row>
    <row r="342" spans="1:13">
      <c r="A342" s="32">
        <v>335</v>
      </c>
      <c r="B342" s="49"/>
      <c r="C342" s="49"/>
      <c r="D342" s="49"/>
      <c r="E342" s="78"/>
      <c r="F342" s="78"/>
      <c r="G342" s="51"/>
      <c r="H342" s="79"/>
      <c r="I342" s="80"/>
      <c r="J342" s="41" t="e">
        <f t="shared" si="5"/>
        <v>#DIV/0!</v>
      </c>
      <c r="K342" s="50"/>
      <c r="L342" s="50"/>
      <c r="M342" s="49"/>
    </row>
    <row r="343" spans="1:13">
      <c r="A343" s="73">
        <v>336</v>
      </c>
      <c r="B343" s="49"/>
      <c r="C343" s="49"/>
      <c r="D343" s="49"/>
      <c r="E343" s="78"/>
      <c r="F343" s="78"/>
      <c r="G343" s="51"/>
      <c r="H343" s="79"/>
      <c r="I343" s="80"/>
      <c r="J343" s="41" t="e">
        <f t="shared" si="5"/>
        <v>#DIV/0!</v>
      </c>
      <c r="K343" s="50"/>
      <c r="L343" s="50"/>
      <c r="M343" s="49"/>
    </row>
    <row r="344" spans="1:13">
      <c r="A344" s="73">
        <v>337</v>
      </c>
      <c r="B344" s="49"/>
      <c r="C344" s="49"/>
      <c r="D344" s="49"/>
      <c r="E344" s="78"/>
      <c r="F344" s="78"/>
      <c r="G344" s="51"/>
      <c r="H344" s="79"/>
      <c r="I344" s="80"/>
      <c r="J344" s="41" t="e">
        <f t="shared" si="5"/>
        <v>#DIV/0!</v>
      </c>
      <c r="K344" s="50"/>
      <c r="L344" s="50"/>
      <c r="M344" s="49"/>
    </row>
    <row r="345" spans="1:13">
      <c r="A345" s="32">
        <v>338</v>
      </c>
      <c r="B345" s="49"/>
      <c r="C345" s="49"/>
      <c r="D345" s="49"/>
      <c r="E345" s="78"/>
      <c r="F345" s="78"/>
      <c r="G345" s="51"/>
      <c r="H345" s="79"/>
      <c r="I345" s="80"/>
      <c r="J345" s="41" t="e">
        <f t="shared" si="5"/>
        <v>#DIV/0!</v>
      </c>
      <c r="K345" s="50"/>
      <c r="L345" s="50"/>
      <c r="M345" s="49"/>
    </row>
    <row r="346" spans="1:13">
      <c r="A346" s="32">
        <v>339</v>
      </c>
      <c r="B346" s="49"/>
      <c r="C346" s="49"/>
      <c r="D346" s="49"/>
      <c r="E346" s="78"/>
      <c r="F346" s="78"/>
      <c r="G346" s="51"/>
      <c r="H346" s="79"/>
      <c r="I346" s="80"/>
      <c r="J346" s="67" t="e">
        <f t="shared" si="5"/>
        <v>#DIV/0!</v>
      </c>
      <c r="K346" s="50"/>
      <c r="L346" s="50"/>
      <c r="M346" s="49"/>
    </row>
    <row r="347" spans="1:13">
      <c r="A347" s="32">
        <v>340</v>
      </c>
      <c r="B347" s="49"/>
      <c r="C347" s="49"/>
      <c r="D347" s="49"/>
      <c r="E347" s="78"/>
      <c r="F347" s="78"/>
      <c r="G347" s="51"/>
      <c r="H347" s="79"/>
      <c r="I347" s="80"/>
      <c r="J347" s="67" t="e">
        <f t="shared" si="5"/>
        <v>#DIV/0!</v>
      </c>
      <c r="K347" s="50"/>
      <c r="L347" s="50"/>
      <c r="M347" s="49"/>
    </row>
    <row r="348" spans="1:13">
      <c r="A348" s="32">
        <v>341</v>
      </c>
      <c r="B348" s="49"/>
      <c r="C348" s="49"/>
      <c r="D348" s="49"/>
      <c r="E348" s="78"/>
      <c r="F348" s="78"/>
      <c r="G348" s="51"/>
      <c r="H348" s="79"/>
      <c r="I348" s="80"/>
      <c r="J348" s="41" t="e">
        <f t="shared" si="5"/>
        <v>#DIV/0!</v>
      </c>
      <c r="K348" s="50"/>
      <c r="L348" s="50"/>
      <c r="M348" s="49"/>
    </row>
    <row r="349" spans="1:13">
      <c r="A349" s="32">
        <v>342</v>
      </c>
      <c r="B349" s="49"/>
      <c r="C349" s="49"/>
      <c r="D349" s="49"/>
      <c r="E349" s="78"/>
      <c r="F349" s="78"/>
      <c r="G349" s="51"/>
      <c r="H349" s="79"/>
      <c r="I349" s="80"/>
      <c r="J349" s="67" t="e">
        <f t="shared" si="5"/>
        <v>#DIV/0!</v>
      </c>
      <c r="K349" s="50"/>
      <c r="L349" s="50"/>
      <c r="M349" s="49"/>
    </row>
    <row r="350" spans="1:13">
      <c r="A350" s="32">
        <v>343</v>
      </c>
      <c r="B350" s="49"/>
      <c r="C350" s="49"/>
      <c r="D350" s="49"/>
      <c r="E350" s="78"/>
      <c r="F350" s="78"/>
      <c r="G350" s="51"/>
      <c r="H350" s="79"/>
      <c r="I350" s="80"/>
      <c r="J350" s="67" t="e">
        <f t="shared" si="5"/>
        <v>#DIV/0!</v>
      </c>
      <c r="K350" s="50"/>
      <c r="L350" s="50"/>
      <c r="M350" s="49"/>
    </row>
    <row r="351" spans="1:13">
      <c r="A351" s="32">
        <v>344</v>
      </c>
      <c r="B351" s="49"/>
      <c r="C351" s="49"/>
      <c r="D351" s="49"/>
      <c r="E351" s="78"/>
      <c r="F351" s="78"/>
      <c r="G351" s="51"/>
      <c r="H351" s="79"/>
      <c r="I351" s="80"/>
      <c r="J351" s="41" t="e">
        <f t="shared" si="5"/>
        <v>#DIV/0!</v>
      </c>
      <c r="K351" s="50"/>
      <c r="L351" s="50"/>
      <c r="M351" s="49"/>
    </row>
    <row r="352" spans="1:13">
      <c r="A352" s="32">
        <v>345</v>
      </c>
      <c r="B352" s="49"/>
      <c r="C352" s="49"/>
      <c r="D352" s="49"/>
      <c r="E352" s="78"/>
      <c r="F352" s="78"/>
      <c r="G352" s="51"/>
      <c r="H352" s="79"/>
      <c r="I352" s="80"/>
      <c r="J352" s="41" t="e">
        <f t="shared" si="5"/>
        <v>#DIV/0!</v>
      </c>
      <c r="K352" s="50"/>
      <c r="L352" s="50"/>
      <c r="M352" s="49"/>
    </row>
    <row r="353" spans="1:13">
      <c r="A353" s="73">
        <v>346</v>
      </c>
      <c r="B353" s="49"/>
      <c r="C353" s="49"/>
      <c r="D353" s="49"/>
      <c r="E353" s="78"/>
      <c r="F353" s="78"/>
      <c r="G353" s="51"/>
      <c r="H353" s="79"/>
      <c r="I353" s="80"/>
      <c r="J353" s="41" t="e">
        <f t="shared" si="5"/>
        <v>#DIV/0!</v>
      </c>
      <c r="K353" s="50"/>
      <c r="L353" s="50"/>
      <c r="M353" s="49"/>
    </row>
    <row r="354" spans="1:13">
      <c r="A354" s="73">
        <v>347</v>
      </c>
      <c r="B354" s="49"/>
      <c r="C354" s="49"/>
      <c r="D354" s="49"/>
      <c r="E354" s="78"/>
      <c r="F354" s="78"/>
      <c r="G354" s="51"/>
      <c r="H354" s="79"/>
      <c r="I354" s="80"/>
      <c r="J354" s="41" t="e">
        <f t="shared" si="5"/>
        <v>#DIV/0!</v>
      </c>
      <c r="K354" s="50"/>
      <c r="L354" s="50"/>
      <c r="M354" s="49"/>
    </row>
    <row r="355" spans="1:13">
      <c r="A355" s="32">
        <v>348</v>
      </c>
      <c r="B355" s="49"/>
      <c r="C355" s="49"/>
      <c r="D355" s="49"/>
      <c r="E355" s="78"/>
      <c r="F355" s="78"/>
      <c r="G355" s="51"/>
      <c r="H355" s="79"/>
      <c r="I355" s="80"/>
      <c r="J355" s="67" t="e">
        <f t="shared" si="5"/>
        <v>#DIV/0!</v>
      </c>
      <c r="K355" s="50"/>
      <c r="L355" s="50"/>
      <c r="M355" s="49"/>
    </row>
    <row r="356" spans="1:13">
      <c r="A356" s="32">
        <v>349</v>
      </c>
      <c r="B356" s="49"/>
      <c r="C356" s="49"/>
      <c r="D356" s="49"/>
      <c r="E356" s="78"/>
      <c r="F356" s="78"/>
      <c r="G356" s="51"/>
      <c r="H356" s="79"/>
      <c r="I356" s="80"/>
      <c r="J356" s="67" t="e">
        <f t="shared" si="5"/>
        <v>#DIV/0!</v>
      </c>
      <c r="K356" s="50"/>
      <c r="L356" s="50"/>
      <c r="M356" s="49"/>
    </row>
    <row r="357" spans="1:13">
      <c r="A357" s="32">
        <v>350</v>
      </c>
      <c r="B357" s="49"/>
      <c r="C357" s="49"/>
      <c r="D357" s="49"/>
      <c r="E357" s="78"/>
      <c r="F357" s="78"/>
      <c r="G357" s="51"/>
      <c r="H357" s="79"/>
      <c r="I357" s="80"/>
      <c r="J357" s="41" t="e">
        <f t="shared" si="5"/>
        <v>#DIV/0!</v>
      </c>
      <c r="K357" s="50"/>
      <c r="L357" s="50"/>
      <c r="M357" s="49"/>
    </row>
    <row r="358" spans="1:13">
      <c r="B358" s="34"/>
      <c r="H358" s="81"/>
      <c r="I358" s="81"/>
      <c r="J358" s="82"/>
    </row>
    <row r="359" spans="1:13">
      <c r="B359" s="34"/>
      <c r="H359" s="81"/>
      <c r="I359" s="81"/>
      <c r="J359" s="82"/>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E22" sqref="E22"/>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ol min="16143" max="16143" width="11.125" style="32" customWidth="1"/>
    <col min="16144" max="16384" width="9" style="32"/>
  </cols>
  <sheetData>
    <row r="1" spans="1:15">
      <c r="A1" s="32" t="s">
        <v>0</v>
      </c>
      <c r="B1" s="83" t="str">
        <f>[13]合計!C3</f>
        <v>堺市</v>
      </c>
      <c r="C1" s="73"/>
      <c r="D1" s="73"/>
      <c r="E1" s="73"/>
      <c r="F1" s="73"/>
      <c r="I1" s="32" t="s">
        <v>51</v>
      </c>
      <c r="K1" s="35" t="s">
        <v>70</v>
      </c>
    </row>
    <row r="2" spans="1:15" s="73" customFormat="1" ht="51" customHeight="1">
      <c r="B2" s="84"/>
      <c r="E2" s="817" t="s">
        <v>71</v>
      </c>
      <c r="F2" s="817"/>
      <c r="G2" s="817"/>
      <c r="H2" s="37">
        <f>SUMIF(E8:E357,"PPS",H8:H357)</f>
        <v>0</v>
      </c>
      <c r="I2" s="38"/>
      <c r="J2" s="35"/>
      <c r="K2" s="48"/>
      <c r="L2" s="48"/>
      <c r="O2" s="32"/>
    </row>
    <row r="3" spans="1:15" s="73" customFormat="1" ht="41.25" customHeight="1">
      <c r="B3" s="34"/>
      <c r="E3" s="817" t="s">
        <v>72</v>
      </c>
      <c r="F3" s="817"/>
      <c r="G3" s="817"/>
      <c r="H3" s="37">
        <f>O7</f>
        <v>0</v>
      </c>
      <c r="I3" s="38"/>
      <c r="J3" s="34"/>
      <c r="K3" s="48"/>
      <c r="L3" s="48"/>
      <c r="O3" s="32"/>
    </row>
    <row r="4" spans="1:15" s="73" customFormat="1" ht="60" customHeight="1">
      <c r="B4" s="34"/>
      <c r="E4" s="817" t="s">
        <v>1439</v>
      </c>
      <c r="F4" s="817"/>
      <c r="G4" s="817"/>
      <c r="H4" s="85" t="e">
        <f>H3/I7</f>
        <v>#DIV/0!</v>
      </c>
      <c r="I4" s="86"/>
      <c r="J4" s="34"/>
      <c r="K4" s="48"/>
      <c r="L4" s="48"/>
    </row>
    <row r="5" spans="1:15" s="34" customFormat="1" ht="12.75" customHeight="1">
      <c r="B5" s="43"/>
      <c r="E5" s="44"/>
      <c r="F5" s="44"/>
      <c r="G5" s="44"/>
      <c r="H5" s="46"/>
      <c r="I5" s="46"/>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54" customFormat="1" ht="14.25" thickBot="1">
      <c r="B7" s="55" t="s">
        <v>69</v>
      </c>
      <c r="C7" s="55"/>
      <c r="D7" s="55"/>
      <c r="E7" s="55"/>
      <c r="F7" s="55"/>
      <c r="G7" s="55"/>
      <c r="H7" s="56">
        <f>SUM(H8:H357)</f>
        <v>0</v>
      </c>
      <c r="I7" s="56">
        <f>SUM(I8:I357)</f>
        <v>0</v>
      </c>
      <c r="J7" s="57" t="e">
        <f>H7/I7</f>
        <v>#DIV/0!</v>
      </c>
      <c r="K7" s="87"/>
      <c r="L7" s="87"/>
      <c r="M7" s="55"/>
      <c r="N7" s="55"/>
      <c r="O7" s="88">
        <f>SUM(O8:O357)</f>
        <v>0</v>
      </c>
    </row>
    <row r="8" spans="1:15" ht="14.25" thickTop="1">
      <c r="A8" s="32">
        <v>1</v>
      </c>
      <c r="B8" s="72"/>
      <c r="C8" s="62"/>
      <c r="D8" s="62"/>
      <c r="E8" s="74"/>
      <c r="F8" s="89"/>
      <c r="G8" s="90"/>
      <c r="H8" s="91"/>
      <c r="I8" s="92"/>
      <c r="J8" s="67" t="e">
        <f t="shared" ref="J8:J253" si="0">H8/I8</f>
        <v>#DIV/0!</v>
      </c>
      <c r="K8" s="93"/>
      <c r="L8" s="93"/>
      <c r="M8" s="495"/>
      <c r="N8" s="495"/>
      <c r="O8" s="95"/>
    </row>
    <row r="9" spans="1:15">
      <c r="A9" s="32">
        <v>2</v>
      </c>
      <c r="B9" s="63"/>
      <c r="C9" s="63"/>
      <c r="D9" s="63"/>
      <c r="E9" s="74"/>
      <c r="F9" s="89"/>
      <c r="G9" s="90"/>
      <c r="H9" s="91"/>
      <c r="I9" s="92"/>
      <c r="J9" s="67" t="e">
        <f t="shared" si="0"/>
        <v>#DIV/0!</v>
      </c>
      <c r="K9" s="93"/>
      <c r="L9" s="93"/>
      <c r="M9" s="495"/>
      <c r="N9" s="495"/>
      <c r="O9" s="71"/>
    </row>
    <row r="10" spans="1:15">
      <c r="A10" s="32">
        <v>3</v>
      </c>
      <c r="B10" s="69"/>
      <c r="C10" s="12"/>
      <c r="D10" s="63"/>
      <c r="E10" s="74"/>
      <c r="F10" s="89"/>
      <c r="G10" s="90"/>
      <c r="H10" s="91"/>
      <c r="I10" s="92"/>
      <c r="J10" s="41" t="e">
        <f t="shared" si="0"/>
        <v>#DIV/0!</v>
      </c>
      <c r="K10" s="93"/>
      <c r="L10" s="93"/>
      <c r="M10" s="495"/>
      <c r="N10" s="495"/>
      <c r="O10" s="71"/>
    </row>
    <row r="11" spans="1:15">
      <c r="A11" s="32">
        <v>4</v>
      </c>
      <c r="B11" s="72"/>
      <c r="C11" s="62"/>
      <c r="D11" s="62"/>
      <c r="E11" s="74"/>
      <c r="F11" s="89"/>
      <c r="G11" s="90"/>
      <c r="H11" s="91"/>
      <c r="I11" s="92"/>
      <c r="J11" s="67" t="e">
        <f t="shared" si="0"/>
        <v>#DIV/0!</v>
      </c>
      <c r="K11" s="93"/>
      <c r="L11" s="96"/>
      <c r="M11" s="495"/>
      <c r="N11" s="495"/>
      <c r="O11" s="71"/>
    </row>
    <row r="12" spans="1:15">
      <c r="A12" s="32">
        <v>5</v>
      </c>
      <c r="B12" s="97"/>
      <c r="C12" s="63"/>
      <c r="D12" s="63"/>
      <c r="E12" s="63"/>
      <c r="F12" s="62"/>
      <c r="G12" s="90"/>
      <c r="H12" s="98"/>
      <c r="I12" s="99"/>
      <c r="J12" s="67" t="e">
        <f t="shared" si="0"/>
        <v>#DIV/0!</v>
      </c>
      <c r="K12" s="100"/>
      <c r="L12" s="101"/>
      <c r="M12" s="90"/>
      <c r="N12" s="90"/>
      <c r="O12" s="71"/>
    </row>
    <row r="13" spans="1:15">
      <c r="A13" s="73">
        <v>6</v>
      </c>
      <c r="B13" s="63"/>
      <c r="C13" s="63"/>
      <c r="D13" s="63"/>
      <c r="E13" s="74"/>
      <c r="F13" s="89"/>
      <c r="G13" s="90"/>
      <c r="H13" s="91"/>
      <c r="I13" s="92"/>
      <c r="J13" s="67" t="e">
        <f t="shared" si="0"/>
        <v>#DIV/0!</v>
      </c>
      <c r="K13" s="93"/>
      <c r="L13" s="93"/>
      <c r="M13" s="495"/>
      <c r="N13" s="495"/>
      <c r="O13" s="71"/>
    </row>
    <row r="14" spans="1:15">
      <c r="A14" s="73">
        <v>7</v>
      </c>
      <c r="B14" s="72"/>
      <c r="C14" s="62"/>
      <c r="D14" s="62"/>
      <c r="E14" s="74"/>
      <c r="F14" s="89"/>
      <c r="G14" s="90"/>
      <c r="H14" s="91"/>
      <c r="I14" s="92"/>
      <c r="J14" s="41" t="e">
        <f t="shared" si="0"/>
        <v>#DIV/0!</v>
      </c>
      <c r="K14" s="93"/>
      <c r="L14" s="102"/>
      <c r="M14" s="495"/>
      <c r="N14" s="495"/>
      <c r="O14" s="71"/>
    </row>
    <row r="15" spans="1:15">
      <c r="A15" s="32">
        <v>8</v>
      </c>
      <c r="B15" s="13"/>
      <c r="C15" s="70"/>
      <c r="D15" s="62"/>
      <c r="E15" s="74"/>
      <c r="F15" s="89"/>
      <c r="G15" s="75"/>
      <c r="H15" s="103"/>
      <c r="I15" s="104"/>
      <c r="J15" s="67" t="e">
        <f t="shared" si="0"/>
        <v>#DIV/0!</v>
      </c>
      <c r="K15" s="101"/>
      <c r="L15" s="105"/>
      <c r="M15" s="495"/>
      <c r="N15" s="495"/>
      <c r="O15" s="71"/>
    </row>
    <row r="16" spans="1:15">
      <c r="A16" s="32">
        <v>9</v>
      </c>
      <c r="B16" s="72"/>
      <c r="C16" s="62"/>
      <c r="D16" s="62"/>
      <c r="E16" s="74"/>
      <c r="F16" s="89"/>
      <c r="G16" s="90"/>
      <c r="H16" s="91"/>
      <c r="I16" s="92"/>
      <c r="J16" s="67" t="e">
        <f t="shared" si="0"/>
        <v>#DIV/0!</v>
      </c>
      <c r="K16" s="93"/>
      <c r="L16" s="93"/>
      <c r="M16" s="495"/>
      <c r="N16" s="495"/>
      <c r="O16" s="71"/>
    </row>
    <row r="17" spans="1:15">
      <c r="A17" s="32">
        <v>10</v>
      </c>
      <c r="B17" s="72"/>
      <c r="C17" s="72"/>
      <c r="D17" s="62"/>
      <c r="E17" s="74"/>
      <c r="F17" s="89"/>
      <c r="G17" s="90"/>
      <c r="H17" s="91"/>
      <c r="I17" s="92"/>
      <c r="J17" s="67" t="e">
        <f t="shared" si="0"/>
        <v>#DIV/0!</v>
      </c>
      <c r="K17" s="93"/>
      <c r="L17" s="93"/>
      <c r="M17" s="495"/>
      <c r="N17" s="495"/>
      <c r="O17" s="71"/>
    </row>
    <row r="18" spans="1:15">
      <c r="A18" s="73">
        <v>11</v>
      </c>
      <c r="B18" s="13"/>
      <c r="C18" s="70"/>
      <c r="D18" s="70"/>
      <c r="E18" s="74"/>
      <c r="F18" s="89"/>
      <c r="G18" s="75"/>
      <c r="H18" s="103"/>
      <c r="I18" s="104"/>
      <c r="J18" s="41" t="e">
        <f t="shared" si="0"/>
        <v>#DIV/0!</v>
      </c>
      <c r="K18" s="101"/>
      <c r="L18" s="101"/>
      <c r="M18" s="495"/>
      <c r="N18" s="495"/>
      <c r="O18" s="71"/>
    </row>
    <row r="19" spans="1:15">
      <c r="A19" s="73">
        <v>12</v>
      </c>
      <c r="B19" s="13"/>
      <c r="C19" s="70"/>
      <c r="D19" s="70"/>
      <c r="E19" s="74"/>
      <c r="F19" s="89"/>
      <c r="G19" s="75"/>
      <c r="H19" s="103"/>
      <c r="I19" s="104"/>
      <c r="J19" s="67" t="e">
        <f t="shared" si="0"/>
        <v>#DIV/0!</v>
      </c>
      <c r="K19" s="101"/>
      <c r="L19" s="101"/>
      <c r="M19" s="495"/>
      <c r="N19" s="495"/>
      <c r="O19" s="71"/>
    </row>
    <row r="20" spans="1:15">
      <c r="A20" s="32">
        <v>13</v>
      </c>
      <c r="B20" s="13"/>
      <c r="C20" s="70"/>
      <c r="D20" s="70"/>
      <c r="E20" s="74"/>
      <c r="F20" s="89"/>
      <c r="G20" s="75"/>
      <c r="H20" s="103"/>
      <c r="I20" s="104"/>
      <c r="J20" s="67" t="e">
        <f t="shared" si="0"/>
        <v>#DIV/0!</v>
      </c>
      <c r="K20" s="101"/>
      <c r="L20" s="101"/>
      <c r="M20" s="495"/>
      <c r="N20" s="495"/>
      <c r="O20" s="71"/>
    </row>
    <row r="21" spans="1:15">
      <c r="A21" s="32">
        <v>14</v>
      </c>
      <c r="B21" s="106"/>
      <c r="C21" s="70"/>
      <c r="D21" s="70"/>
      <c r="E21" s="74"/>
      <c r="F21" s="70"/>
      <c r="G21" s="75"/>
      <c r="H21" s="107"/>
      <c r="I21" s="104"/>
      <c r="J21" s="67" t="e">
        <f t="shared" si="0"/>
        <v>#DIV/0!</v>
      </c>
      <c r="K21" s="101"/>
      <c r="L21" s="101"/>
      <c r="M21" s="495"/>
      <c r="N21" s="495"/>
      <c r="O21" s="71"/>
    </row>
    <row r="22" spans="1:15">
      <c r="A22" s="32">
        <v>15</v>
      </c>
      <c r="B22" s="106"/>
      <c r="C22" s="70"/>
      <c r="D22" s="75"/>
      <c r="E22" s="74"/>
      <c r="F22" s="70"/>
      <c r="G22" s="75"/>
      <c r="H22" s="108"/>
      <c r="I22" s="104"/>
      <c r="J22" s="41" t="e">
        <f t="shared" si="0"/>
        <v>#DIV/0!</v>
      </c>
      <c r="K22" s="101"/>
      <c r="L22" s="101"/>
      <c r="M22" s="495"/>
      <c r="N22" s="495"/>
      <c r="O22" s="71"/>
    </row>
    <row r="23" spans="1:15">
      <c r="A23" s="73">
        <v>16</v>
      </c>
      <c r="B23" s="109"/>
      <c r="C23" s="70"/>
      <c r="D23" s="70"/>
      <c r="E23" s="74"/>
      <c r="F23" s="74"/>
      <c r="G23" s="75"/>
      <c r="H23" s="103"/>
      <c r="I23" s="104"/>
      <c r="J23" s="67" t="e">
        <f t="shared" si="0"/>
        <v>#DIV/0!</v>
      </c>
      <c r="K23" s="101"/>
      <c r="L23" s="101"/>
      <c r="M23" s="495"/>
      <c r="N23" s="495"/>
      <c r="O23" s="71"/>
    </row>
    <row r="24" spans="1:15">
      <c r="A24" s="73">
        <v>17</v>
      </c>
      <c r="B24" s="70"/>
      <c r="C24" s="70"/>
      <c r="D24" s="70"/>
      <c r="E24" s="74"/>
      <c r="F24" s="74"/>
      <c r="G24" s="75"/>
      <c r="H24" s="110"/>
      <c r="I24" s="104"/>
      <c r="J24" s="67" t="e">
        <f t="shared" si="0"/>
        <v>#DIV/0!</v>
      </c>
      <c r="K24" s="101"/>
      <c r="L24" s="101"/>
      <c r="M24" s="495"/>
      <c r="N24" s="495"/>
      <c r="O24" s="71"/>
    </row>
    <row r="25" spans="1:15">
      <c r="A25" s="32">
        <v>18</v>
      </c>
      <c r="B25" s="70"/>
      <c r="C25" s="70"/>
      <c r="D25" s="70"/>
      <c r="E25" s="74"/>
      <c r="F25" s="74"/>
      <c r="G25" s="75"/>
      <c r="H25" s="110"/>
      <c r="I25" s="104"/>
      <c r="J25" s="67" t="e">
        <f t="shared" si="0"/>
        <v>#DIV/0!</v>
      </c>
      <c r="K25" s="101"/>
      <c r="L25" s="101"/>
      <c r="M25" s="495"/>
      <c r="N25" s="495"/>
      <c r="O25" s="71"/>
    </row>
    <row r="26" spans="1:15">
      <c r="A26" s="32">
        <v>19</v>
      </c>
      <c r="B26" s="70"/>
      <c r="C26" s="70"/>
      <c r="D26" s="70"/>
      <c r="E26" s="74"/>
      <c r="F26" s="74"/>
      <c r="G26" s="75"/>
      <c r="H26" s="110"/>
      <c r="I26" s="104"/>
      <c r="J26" s="41" t="e">
        <f t="shared" si="0"/>
        <v>#DIV/0!</v>
      </c>
      <c r="K26" s="101"/>
      <c r="L26" s="101"/>
      <c r="M26" s="495"/>
      <c r="N26" s="495"/>
      <c r="O26" s="71"/>
    </row>
    <row r="27" spans="1:15">
      <c r="A27" s="32">
        <v>20</v>
      </c>
      <c r="B27" s="70"/>
      <c r="C27" s="70"/>
      <c r="D27" s="70"/>
      <c r="E27" s="74"/>
      <c r="F27" s="74"/>
      <c r="G27" s="75"/>
      <c r="H27" s="110"/>
      <c r="I27" s="104"/>
      <c r="J27" s="67" t="e">
        <f t="shared" si="0"/>
        <v>#DIV/0!</v>
      </c>
      <c r="K27" s="101"/>
      <c r="L27" s="101"/>
      <c r="M27" s="495"/>
      <c r="N27" s="495"/>
      <c r="O27" s="71"/>
    </row>
    <row r="28" spans="1:15">
      <c r="A28" s="73">
        <v>21</v>
      </c>
      <c r="B28" s="70"/>
      <c r="C28" s="70"/>
      <c r="D28" s="70"/>
      <c r="E28" s="74"/>
      <c r="F28" s="74"/>
      <c r="G28" s="75"/>
      <c r="H28" s="110"/>
      <c r="I28" s="104"/>
      <c r="J28" s="67" t="e">
        <f t="shared" si="0"/>
        <v>#DIV/0!</v>
      </c>
      <c r="K28" s="101"/>
      <c r="L28" s="101"/>
      <c r="M28" s="495"/>
      <c r="N28" s="495"/>
      <c r="O28" s="71"/>
    </row>
    <row r="29" spans="1:15">
      <c r="A29" s="73">
        <v>22</v>
      </c>
      <c r="B29" s="70"/>
      <c r="C29" s="70"/>
      <c r="D29" s="70"/>
      <c r="E29" s="74"/>
      <c r="F29" s="74"/>
      <c r="G29" s="75"/>
      <c r="H29" s="110"/>
      <c r="I29" s="104"/>
      <c r="J29" s="67" t="e">
        <f t="shared" si="0"/>
        <v>#DIV/0!</v>
      </c>
      <c r="K29" s="101"/>
      <c r="L29" s="101"/>
      <c r="M29" s="495"/>
      <c r="N29" s="495"/>
      <c r="O29" s="71"/>
    </row>
    <row r="30" spans="1:15">
      <c r="A30" s="32">
        <v>23</v>
      </c>
      <c r="B30" s="70"/>
      <c r="C30" s="70"/>
      <c r="D30" s="70"/>
      <c r="E30" s="74"/>
      <c r="F30" s="74"/>
      <c r="G30" s="75"/>
      <c r="H30" s="110"/>
      <c r="I30" s="104"/>
      <c r="J30" s="41" t="e">
        <f t="shared" si="0"/>
        <v>#DIV/0!</v>
      </c>
      <c r="K30" s="101"/>
      <c r="L30" s="101"/>
      <c r="M30" s="495"/>
      <c r="N30" s="495"/>
      <c r="O30" s="71"/>
    </row>
    <row r="31" spans="1:15">
      <c r="A31" s="32">
        <v>24</v>
      </c>
      <c r="B31" s="70"/>
      <c r="C31" s="70"/>
      <c r="D31" s="70"/>
      <c r="E31" s="74"/>
      <c r="F31" s="74"/>
      <c r="G31" s="75"/>
      <c r="H31" s="110"/>
      <c r="I31" s="104"/>
      <c r="J31" s="67" t="e">
        <f t="shared" si="0"/>
        <v>#DIV/0!</v>
      </c>
      <c r="K31" s="101"/>
      <c r="L31" s="101"/>
      <c r="M31" s="495"/>
      <c r="N31" s="495"/>
      <c r="O31" s="71"/>
    </row>
    <row r="32" spans="1:15">
      <c r="A32" s="32">
        <v>25</v>
      </c>
      <c r="B32" s="70"/>
      <c r="C32" s="70"/>
      <c r="D32" s="70"/>
      <c r="E32" s="74"/>
      <c r="F32" s="74"/>
      <c r="G32" s="75"/>
      <c r="H32" s="110"/>
      <c r="I32" s="104"/>
      <c r="J32" s="67" t="e">
        <f t="shared" si="0"/>
        <v>#DIV/0!</v>
      </c>
      <c r="K32" s="101"/>
      <c r="L32" s="101"/>
      <c r="M32" s="495"/>
      <c r="N32" s="495"/>
      <c r="O32" s="71"/>
    </row>
    <row r="33" spans="1:15">
      <c r="A33" s="73">
        <v>26</v>
      </c>
      <c r="B33" s="70"/>
      <c r="C33" s="70"/>
      <c r="D33" s="70"/>
      <c r="E33" s="74"/>
      <c r="F33" s="74"/>
      <c r="G33" s="75"/>
      <c r="H33" s="110"/>
      <c r="I33" s="104"/>
      <c r="J33" s="67" t="e">
        <f t="shared" si="0"/>
        <v>#DIV/0!</v>
      </c>
      <c r="K33" s="101"/>
      <c r="L33" s="101"/>
      <c r="M33" s="495"/>
      <c r="N33" s="495"/>
      <c r="O33" s="71"/>
    </row>
    <row r="34" spans="1:15">
      <c r="A34" s="73">
        <v>27</v>
      </c>
      <c r="B34" s="70"/>
      <c r="C34" s="70"/>
      <c r="D34" s="70"/>
      <c r="E34" s="74"/>
      <c r="F34" s="74"/>
      <c r="G34" s="75"/>
      <c r="H34" s="110"/>
      <c r="I34" s="104"/>
      <c r="J34" s="41" t="e">
        <f t="shared" si="0"/>
        <v>#DIV/0!</v>
      </c>
      <c r="K34" s="101"/>
      <c r="L34" s="101"/>
      <c r="M34" s="495"/>
      <c r="N34" s="495"/>
      <c r="O34" s="71"/>
    </row>
    <row r="35" spans="1:15">
      <c r="A35" s="32">
        <v>28</v>
      </c>
      <c r="B35" s="70"/>
      <c r="C35" s="70"/>
      <c r="D35" s="70"/>
      <c r="E35" s="74"/>
      <c r="F35" s="74"/>
      <c r="G35" s="75"/>
      <c r="H35" s="110"/>
      <c r="I35" s="104"/>
      <c r="J35" s="67" t="e">
        <f t="shared" si="0"/>
        <v>#DIV/0!</v>
      </c>
      <c r="K35" s="101"/>
      <c r="L35" s="101"/>
      <c r="M35" s="495"/>
      <c r="N35" s="495"/>
      <c r="O35" s="71"/>
    </row>
    <row r="36" spans="1:15">
      <c r="A36" s="32">
        <v>29</v>
      </c>
      <c r="B36" s="70"/>
      <c r="C36" s="70"/>
      <c r="D36" s="70"/>
      <c r="E36" s="74"/>
      <c r="F36" s="74"/>
      <c r="G36" s="75"/>
      <c r="H36" s="110"/>
      <c r="I36" s="104"/>
      <c r="J36" s="67" t="e">
        <f t="shared" si="0"/>
        <v>#DIV/0!</v>
      </c>
      <c r="K36" s="101"/>
      <c r="L36" s="101"/>
      <c r="M36" s="70"/>
      <c r="N36" s="70"/>
      <c r="O36" s="71"/>
    </row>
    <row r="37" spans="1:15">
      <c r="A37" s="32">
        <v>30</v>
      </c>
      <c r="B37" s="70"/>
      <c r="C37" s="70"/>
      <c r="D37" s="70"/>
      <c r="E37" s="74"/>
      <c r="F37" s="74"/>
      <c r="G37" s="75"/>
      <c r="H37" s="110"/>
      <c r="I37" s="104"/>
      <c r="J37" s="67" t="e">
        <f t="shared" si="0"/>
        <v>#DIV/0!</v>
      </c>
      <c r="K37" s="101"/>
      <c r="L37" s="101"/>
      <c r="M37" s="495"/>
      <c r="N37" s="495"/>
      <c r="O37" s="71"/>
    </row>
    <row r="38" spans="1:15">
      <c r="A38" s="73">
        <v>31</v>
      </c>
      <c r="B38" s="70"/>
      <c r="C38" s="70"/>
      <c r="D38" s="70"/>
      <c r="E38" s="74"/>
      <c r="F38" s="74"/>
      <c r="G38" s="75"/>
      <c r="H38" s="110"/>
      <c r="I38" s="104"/>
      <c r="J38" s="41" t="e">
        <f t="shared" si="0"/>
        <v>#DIV/0!</v>
      </c>
      <c r="K38" s="101"/>
      <c r="L38" s="101"/>
      <c r="M38" s="495"/>
      <c r="N38" s="495"/>
      <c r="O38" s="71"/>
    </row>
    <row r="39" spans="1:15">
      <c r="A39" s="73">
        <v>32</v>
      </c>
      <c r="B39" s="70"/>
      <c r="C39" s="70"/>
      <c r="D39" s="70"/>
      <c r="E39" s="74"/>
      <c r="F39" s="74"/>
      <c r="G39" s="75"/>
      <c r="H39" s="110"/>
      <c r="I39" s="104"/>
      <c r="J39" s="67" t="e">
        <f t="shared" si="0"/>
        <v>#DIV/0!</v>
      </c>
      <c r="K39" s="101"/>
      <c r="L39" s="101"/>
      <c r="M39" s="495"/>
      <c r="N39" s="495"/>
      <c r="O39" s="71"/>
    </row>
    <row r="40" spans="1:15">
      <c r="A40" s="32">
        <v>33</v>
      </c>
      <c r="B40" s="70"/>
      <c r="C40" s="70"/>
      <c r="D40" s="70"/>
      <c r="E40" s="74"/>
      <c r="F40" s="74"/>
      <c r="G40" s="75"/>
      <c r="H40" s="110"/>
      <c r="I40" s="104"/>
      <c r="J40" s="67" t="e">
        <f t="shared" si="0"/>
        <v>#DIV/0!</v>
      </c>
      <c r="K40" s="101"/>
      <c r="L40" s="101"/>
      <c r="M40" s="495"/>
      <c r="N40" s="495"/>
      <c r="O40" s="71"/>
    </row>
    <row r="41" spans="1:15">
      <c r="A41" s="32">
        <v>34</v>
      </c>
      <c r="B41" s="70"/>
      <c r="C41" s="70"/>
      <c r="D41" s="70"/>
      <c r="E41" s="74"/>
      <c r="F41" s="74"/>
      <c r="G41" s="75"/>
      <c r="H41" s="110"/>
      <c r="I41" s="104"/>
      <c r="J41" s="67" t="e">
        <f t="shared" si="0"/>
        <v>#DIV/0!</v>
      </c>
      <c r="K41" s="101"/>
      <c r="L41" s="101"/>
      <c r="M41" s="495"/>
      <c r="N41" s="495"/>
      <c r="O41" s="71"/>
    </row>
    <row r="42" spans="1:15">
      <c r="A42" s="32">
        <v>35</v>
      </c>
      <c r="B42" s="70"/>
      <c r="C42" s="70"/>
      <c r="D42" s="70"/>
      <c r="E42" s="74"/>
      <c r="F42" s="74"/>
      <c r="G42" s="75"/>
      <c r="H42" s="110"/>
      <c r="I42" s="104"/>
      <c r="J42" s="41" t="e">
        <f t="shared" si="0"/>
        <v>#DIV/0!</v>
      </c>
      <c r="K42" s="101"/>
      <c r="L42" s="101"/>
      <c r="M42" s="495"/>
      <c r="N42" s="495"/>
      <c r="O42" s="71"/>
    </row>
    <row r="43" spans="1:15">
      <c r="A43" s="73">
        <v>36</v>
      </c>
      <c r="B43" s="70"/>
      <c r="C43" s="70"/>
      <c r="D43" s="70"/>
      <c r="E43" s="74"/>
      <c r="F43" s="74"/>
      <c r="G43" s="75"/>
      <c r="H43" s="110"/>
      <c r="I43" s="104"/>
      <c r="J43" s="67" t="e">
        <f t="shared" si="0"/>
        <v>#DIV/0!</v>
      </c>
      <c r="K43" s="101"/>
      <c r="L43" s="101"/>
      <c r="M43" s="70"/>
      <c r="N43" s="70"/>
      <c r="O43" s="71"/>
    </row>
    <row r="44" spans="1:15">
      <c r="A44" s="73">
        <v>37</v>
      </c>
      <c r="B44" s="70"/>
      <c r="C44" s="70"/>
      <c r="D44" s="70"/>
      <c r="E44" s="74"/>
      <c r="F44" s="74"/>
      <c r="G44" s="75"/>
      <c r="H44" s="110"/>
      <c r="I44" s="104"/>
      <c r="J44" s="67" t="e">
        <f t="shared" si="0"/>
        <v>#DIV/0!</v>
      </c>
      <c r="K44" s="101"/>
      <c r="L44" s="101"/>
      <c r="M44" s="495"/>
      <c r="N44" s="495"/>
      <c r="O44" s="71"/>
    </row>
    <row r="45" spans="1:15">
      <c r="A45" s="32">
        <v>38</v>
      </c>
      <c r="B45" s="70"/>
      <c r="C45" s="70"/>
      <c r="D45" s="70"/>
      <c r="E45" s="74"/>
      <c r="F45" s="74"/>
      <c r="G45" s="75"/>
      <c r="H45" s="110"/>
      <c r="I45" s="104"/>
      <c r="J45" s="67" t="e">
        <f t="shared" si="0"/>
        <v>#DIV/0!</v>
      </c>
      <c r="K45" s="101"/>
      <c r="L45" s="101"/>
      <c r="M45" s="495"/>
      <c r="N45" s="495"/>
      <c r="O45" s="71"/>
    </row>
    <row r="46" spans="1:15">
      <c r="A46" s="32">
        <v>39</v>
      </c>
      <c r="B46" s="70"/>
      <c r="C46" s="70"/>
      <c r="D46" s="70"/>
      <c r="E46" s="74"/>
      <c r="F46" s="74"/>
      <c r="G46" s="75"/>
      <c r="H46" s="110"/>
      <c r="I46" s="104"/>
      <c r="J46" s="41" t="e">
        <f t="shared" si="0"/>
        <v>#DIV/0!</v>
      </c>
      <c r="K46" s="101"/>
      <c r="L46" s="101"/>
      <c r="M46" s="495"/>
      <c r="N46" s="495"/>
      <c r="O46" s="71"/>
    </row>
    <row r="47" spans="1:15">
      <c r="A47" s="32">
        <v>40</v>
      </c>
      <c r="B47" s="70"/>
      <c r="C47" s="70"/>
      <c r="D47" s="70"/>
      <c r="E47" s="74"/>
      <c r="F47" s="74"/>
      <c r="G47" s="75"/>
      <c r="H47" s="110"/>
      <c r="I47" s="104"/>
      <c r="J47" s="67" t="e">
        <f t="shared" si="0"/>
        <v>#DIV/0!</v>
      </c>
      <c r="K47" s="101"/>
      <c r="L47" s="101"/>
      <c r="M47" s="70"/>
      <c r="N47" s="70"/>
      <c r="O47" s="71"/>
    </row>
    <row r="48" spans="1:15">
      <c r="A48" s="73">
        <v>41</v>
      </c>
      <c r="B48" s="70"/>
      <c r="C48" s="70"/>
      <c r="D48" s="70"/>
      <c r="E48" s="74"/>
      <c r="F48" s="74"/>
      <c r="G48" s="75"/>
      <c r="H48" s="110"/>
      <c r="I48" s="104"/>
      <c r="J48" s="67" t="e">
        <f t="shared" si="0"/>
        <v>#DIV/0!</v>
      </c>
      <c r="K48" s="101"/>
      <c r="L48" s="101"/>
      <c r="M48" s="70"/>
      <c r="N48" s="70"/>
      <c r="O48" s="71"/>
    </row>
    <row r="49" spans="1:15">
      <c r="A49" s="73">
        <v>42</v>
      </c>
      <c r="B49" s="70"/>
      <c r="C49" s="70"/>
      <c r="D49" s="70"/>
      <c r="E49" s="74"/>
      <c r="F49" s="74"/>
      <c r="G49" s="75"/>
      <c r="H49" s="110"/>
      <c r="I49" s="104"/>
      <c r="J49" s="67" t="e">
        <f t="shared" si="0"/>
        <v>#DIV/0!</v>
      </c>
      <c r="K49" s="101"/>
      <c r="L49" s="101"/>
      <c r="M49" s="495"/>
      <c r="N49" s="495"/>
      <c r="O49" s="71"/>
    </row>
    <row r="50" spans="1:15">
      <c r="A50" s="32">
        <v>43</v>
      </c>
      <c r="B50" s="70"/>
      <c r="C50" s="70"/>
      <c r="D50" s="70"/>
      <c r="E50" s="74"/>
      <c r="F50" s="74"/>
      <c r="G50" s="75"/>
      <c r="H50" s="110"/>
      <c r="I50" s="104"/>
      <c r="J50" s="41" t="e">
        <f t="shared" si="0"/>
        <v>#DIV/0!</v>
      </c>
      <c r="K50" s="101"/>
      <c r="L50" s="101"/>
      <c r="M50" s="495"/>
      <c r="N50" s="495"/>
      <c r="O50" s="71"/>
    </row>
    <row r="51" spans="1:15">
      <c r="A51" s="32">
        <v>44</v>
      </c>
      <c r="B51" s="70"/>
      <c r="C51" s="70"/>
      <c r="D51" s="13"/>
      <c r="E51" s="74"/>
      <c r="F51" s="74"/>
      <c r="G51" s="75"/>
      <c r="H51" s="110"/>
      <c r="I51" s="104"/>
      <c r="J51" s="67" t="e">
        <f t="shared" si="0"/>
        <v>#DIV/0!</v>
      </c>
      <c r="K51" s="101"/>
      <c r="L51" s="101"/>
      <c r="M51" s="70"/>
      <c r="N51" s="70"/>
      <c r="O51" s="71"/>
    </row>
    <row r="52" spans="1:15">
      <c r="A52" s="32">
        <v>45</v>
      </c>
      <c r="B52" s="70"/>
      <c r="C52" s="70"/>
      <c r="D52" s="70"/>
      <c r="E52" s="74"/>
      <c r="F52" s="74"/>
      <c r="G52" s="75"/>
      <c r="H52" s="110"/>
      <c r="I52" s="104"/>
      <c r="J52" s="67" t="e">
        <f t="shared" si="0"/>
        <v>#DIV/0!</v>
      </c>
      <c r="K52" s="101"/>
      <c r="L52" s="101"/>
      <c r="M52" s="495"/>
      <c r="N52" s="495"/>
      <c r="O52" s="71"/>
    </row>
    <row r="53" spans="1:15">
      <c r="A53" s="73">
        <v>46</v>
      </c>
      <c r="B53" s="70"/>
      <c r="C53" s="70"/>
      <c r="D53" s="70"/>
      <c r="E53" s="74"/>
      <c r="F53" s="74"/>
      <c r="G53" s="75"/>
      <c r="H53" s="110"/>
      <c r="I53" s="104"/>
      <c r="J53" s="67" t="e">
        <f t="shared" si="0"/>
        <v>#DIV/0!</v>
      </c>
      <c r="K53" s="101"/>
      <c r="L53" s="101"/>
      <c r="M53" s="495"/>
      <c r="N53" s="495"/>
      <c r="O53" s="71"/>
    </row>
    <row r="54" spans="1:15">
      <c r="A54" s="73">
        <v>47</v>
      </c>
      <c r="B54" s="111"/>
      <c r="C54" s="62"/>
      <c r="D54" s="111"/>
      <c r="E54" s="74"/>
      <c r="F54" s="74"/>
      <c r="G54" s="62"/>
      <c r="H54" s="64"/>
      <c r="I54" s="64"/>
      <c r="J54" s="41" t="e">
        <f t="shared" si="0"/>
        <v>#DIV/0!</v>
      </c>
      <c r="K54" s="112"/>
      <c r="L54" s="113"/>
      <c r="M54" s="70"/>
      <c r="N54" s="70"/>
      <c r="O54" s="71"/>
    </row>
    <row r="55" spans="1:15">
      <c r="A55" s="32">
        <v>48</v>
      </c>
      <c r="B55" s="69"/>
      <c r="C55" s="62"/>
      <c r="D55" s="63"/>
      <c r="E55" s="74"/>
      <c r="F55" s="63"/>
      <c r="G55" s="62"/>
      <c r="H55" s="64"/>
      <c r="I55" s="99"/>
      <c r="J55" s="67" t="e">
        <f t="shared" si="0"/>
        <v>#DIV/0!</v>
      </c>
      <c r="K55" s="112"/>
      <c r="L55" s="113"/>
      <c r="M55" s="70"/>
      <c r="N55" s="70"/>
      <c r="O55" s="71"/>
    </row>
    <row r="56" spans="1:15">
      <c r="A56" s="32">
        <v>49</v>
      </c>
      <c r="B56" s="70"/>
      <c r="C56" s="70"/>
      <c r="D56" s="70"/>
      <c r="E56" s="74"/>
      <c r="F56" s="74"/>
      <c r="G56" s="75"/>
      <c r="H56" s="110"/>
      <c r="I56" s="104"/>
      <c r="J56" s="67" t="e">
        <f t="shared" si="0"/>
        <v>#DIV/0!</v>
      </c>
      <c r="K56" s="112"/>
      <c r="L56" s="112"/>
      <c r="M56" s="70"/>
      <c r="N56" s="70"/>
      <c r="O56" s="71"/>
    </row>
    <row r="57" spans="1:15">
      <c r="A57" s="32">
        <v>50</v>
      </c>
      <c r="B57" s="13"/>
      <c r="C57" s="70"/>
      <c r="D57" s="70"/>
      <c r="E57" s="74"/>
      <c r="F57" s="74"/>
      <c r="G57" s="75"/>
      <c r="H57" s="110"/>
      <c r="I57" s="104"/>
      <c r="J57" s="67" t="e">
        <f t="shared" si="0"/>
        <v>#DIV/0!</v>
      </c>
      <c r="K57" s="114"/>
      <c r="L57" s="114"/>
      <c r="M57" s="495"/>
      <c r="N57" s="495"/>
      <c r="O57" s="71"/>
    </row>
    <row r="58" spans="1:15">
      <c r="A58" s="73">
        <v>51</v>
      </c>
      <c r="B58" s="70"/>
      <c r="C58" s="70"/>
      <c r="D58" s="70"/>
      <c r="E58" s="74"/>
      <c r="F58" s="74"/>
      <c r="G58" s="75"/>
      <c r="H58" s="110"/>
      <c r="I58" s="104"/>
      <c r="J58" s="41" t="e">
        <f t="shared" si="0"/>
        <v>#DIV/0!</v>
      </c>
      <c r="K58" s="101"/>
      <c r="L58" s="101"/>
      <c r="M58" s="495"/>
      <c r="N58" s="115"/>
      <c r="O58" s="71"/>
    </row>
    <row r="59" spans="1:15">
      <c r="A59" s="73">
        <v>52</v>
      </c>
      <c r="B59" s="70"/>
      <c r="C59" s="70"/>
      <c r="D59" s="13"/>
      <c r="E59" s="74"/>
      <c r="F59" s="74"/>
      <c r="G59" s="75"/>
      <c r="H59" s="110"/>
      <c r="I59" s="104"/>
      <c r="J59" s="67" t="e">
        <f t="shared" si="0"/>
        <v>#DIV/0!</v>
      </c>
      <c r="K59" s="101"/>
      <c r="L59" s="101"/>
      <c r="M59" s="495"/>
      <c r="N59" s="495"/>
      <c r="O59" s="71"/>
    </row>
    <row r="60" spans="1:15">
      <c r="A60" s="32">
        <v>53</v>
      </c>
      <c r="B60" s="70"/>
      <c r="C60" s="70"/>
      <c r="D60" s="13"/>
      <c r="E60" s="74"/>
      <c r="F60" s="74"/>
      <c r="G60" s="75"/>
      <c r="H60" s="110"/>
      <c r="I60" s="104"/>
      <c r="J60" s="67" t="e">
        <f t="shared" si="0"/>
        <v>#DIV/0!</v>
      </c>
      <c r="K60" s="101"/>
      <c r="L60" s="101"/>
      <c r="M60" s="495"/>
      <c r="N60" s="495"/>
      <c r="O60" s="71"/>
    </row>
    <row r="61" spans="1:15">
      <c r="A61" s="32">
        <v>54</v>
      </c>
      <c r="B61" s="70"/>
      <c r="C61" s="70"/>
      <c r="D61" s="13"/>
      <c r="E61" s="74"/>
      <c r="F61" s="74"/>
      <c r="G61" s="75"/>
      <c r="H61" s="110"/>
      <c r="I61" s="104"/>
      <c r="J61" s="67" t="e">
        <f t="shared" si="0"/>
        <v>#DIV/0!</v>
      </c>
      <c r="K61" s="101"/>
      <c r="L61" s="101"/>
      <c r="M61" s="495"/>
      <c r="N61" s="495"/>
      <c r="O61" s="71"/>
    </row>
    <row r="62" spans="1:15">
      <c r="A62" s="32">
        <v>55</v>
      </c>
      <c r="B62" s="49"/>
      <c r="C62" s="49"/>
      <c r="D62" s="49"/>
      <c r="E62" s="78"/>
      <c r="F62" s="78"/>
      <c r="G62" s="51"/>
      <c r="H62" s="79"/>
      <c r="I62" s="80"/>
      <c r="J62" s="41" t="e">
        <f t="shared" si="0"/>
        <v>#DIV/0!</v>
      </c>
      <c r="K62" s="50"/>
      <c r="L62" s="50"/>
      <c r="M62" s="49"/>
      <c r="N62" s="49"/>
      <c r="O62" s="49"/>
    </row>
    <row r="63" spans="1:15">
      <c r="A63" s="73">
        <v>56</v>
      </c>
      <c r="B63" s="49"/>
      <c r="C63" s="49"/>
      <c r="D63" s="49"/>
      <c r="E63" s="78"/>
      <c r="F63" s="78"/>
      <c r="G63" s="51"/>
      <c r="H63" s="79"/>
      <c r="I63" s="80"/>
      <c r="J63" s="67" t="e">
        <f t="shared" si="0"/>
        <v>#DIV/0!</v>
      </c>
      <c r="K63" s="50"/>
      <c r="L63" s="50"/>
      <c r="M63" s="49"/>
      <c r="N63" s="49"/>
      <c r="O63" s="49"/>
    </row>
    <row r="64" spans="1:15">
      <c r="A64" s="73">
        <v>57</v>
      </c>
      <c r="B64" s="49"/>
      <c r="C64" s="49"/>
      <c r="D64" s="49"/>
      <c r="E64" s="78"/>
      <c r="F64" s="78"/>
      <c r="G64" s="51"/>
      <c r="H64" s="79"/>
      <c r="I64" s="80"/>
      <c r="J64" s="67" t="e">
        <f t="shared" si="0"/>
        <v>#DIV/0!</v>
      </c>
      <c r="K64" s="50"/>
      <c r="L64" s="50"/>
      <c r="M64" s="49"/>
      <c r="N64" s="49"/>
      <c r="O64" s="49"/>
    </row>
    <row r="65" spans="1:15">
      <c r="A65" s="32">
        <v>58</v>
      </c>
      <c r="B65" s="49"/>
      <c r="C65" s="49"/>
      <c r="D65" s="49"/>
      <c r="E65" s="78"/>
      <c r="F65" s="78"/>
      <c r="G65" s="51"/>
      <c r="H65" s="79"/>
      <c r="I65" s="80"/>
      <c r="J65" s="67" t="e">
        <f t="shared" si="0"/>
        <v>#DIV/0!</v>
      </c>
      <c r="K65" s="50"/>
      <c r="L65" s="50"/>
      <c r="M65" s="49"/>
      <c r="N65" s="49"/>
      <c r="O65" s="49"/>
    </row>
    <row r="66" spans="1:15">
      <c r="A66" s="32">
        <v>59</v>
      </c>
      <c r="B66" s="49"/>
      <c r="C66" s="49"/>
      <c r="D66" s="49"/>
      <c r="E66" s="78"/>
      <c r="F66" s="78"/>
      <c r="G66" s="51"/>
      <c r="H66" s="79"/>
      <c r="I66" s="80"/>
      <c r="J66" s="41" t="e">
        <f t="shared" si="0"/>
        <v>#DIV/0!</v>
      </c>
      <c r="K66" s="50"/>
      <c r="L66" s="50"/>
      <c r="M66" s="49"/>
      <c r="N66" s="49"/>
      <c r="O66" s="49"/>
    </row>
    <row r="67" spans="1:15">
      <c r="A67" s="32">
        <v>60</v>
      </c>
      <c r="B67" s="49"/>
      <c r="C67" s="49"/>
      <c r="D67" s="49"/>
      <c r="E67" s="78"/>
      <c r="F67" s="78"/>
      <c r="G67" s="51"/>
      <c r="H67" s="79"/>
      <c r="I67" s="80"/>
      <c r="J67" s="67" t="e">
        <f t="shared" si="0"/>
        <v>#DIV/0!</v>
      </c>
      <c r="K67" s="50"/>
      <c r="L67" s="50"/>
      <c r="M67" s="49"/>
      <c r="N67" s="49"/>
      <c r="O67" s="49"/>
    </row>
    <row r="68" spans="1:15">
      <c r="A68" s="73">
        <v>61</v>
      </c>
      <c r="B68" s="49"/>
      <c r="C68" s="49"/>
      <c r="D68" s="49"/>
      <c r="E68" s="78"/>
      <c r="F68" s="78"/>
      <c r="G68" s="51"/>
      <c r="H68" s="79"/>
      <c r="I68" s="80"/>
      <c r="J68" s="67" t="e">
        <f t="shared" si="0"/>
        <v>#DIV/0!</v>
      </c>
      <c r="K68" s="50"/>
      <c r="L68" s="50"/>
      <c r="M68" s="49"/>
      <c r="N68" s="49"/>
      <c r="O68" s="49"/>
    </row>
    <row r="69" spans="1:15">
      <c r="A69" s="73">
        <v>62</v>
      </c>
      <c r="B69" s="49"/>
      <c r="C69" s="49"/>
      <c r="D69" s="49"/>
      <c r="E69" s="78"/>
      <c r="F69" s="78"/>
      <c r="G69" s="51"/>
      <c r="H69" s="79"/>
      <c r="I69" s="80"/>
      <c r="J69" s="67" t="e">
        <f t="shared" si="0"/>
        <v>#DIV/0!</v>
      </c>
      <c r="K69" s="50"/>
      <c r="L69" s="50"/>
      <c r="M69" s="49"/>
      <c r="N69" s="49"/>
      <c r="O69" s="49"/>
    </row>
    <row r="70" spans="1:15">
      <c r="A70" s="32">
        <v>63</v>
      </c>
      <c r="B70" s="49"/>
      <c r="C70" s="49"/>
      <c r="D70" s="49"/>
      <c r="E70" s="78"/>
      <c r="F70" s="78"/>
      <c r="G70" s="51"/>
      <c r="H70" s="79"/>
      <c r="I70" s="80"/>
      <c r="J70" s="41" t="e">
        <f t="shared" si="0"/>
        <v>#DIV/0!</v>
      </c>
      <c r="K70" s="50"/>
      <c r="L70" s="50"/>
      <c r="M70" s="49"/>
      <c r="N70" s="49"/>
      <c r="O70" s="49"/>
    </row>
    <row r="71" spans="1:15">
      <c r="A71" s="32">
        <v>64</v>
      </c>
      <c r="B71" s="49"/>
      <c r="C71" s="49"/>
      <c r="D71" s="49"/>
      <c r="E71" s="78"/>
      <c r="F71" s="78"/>
      <c r="G71" s="51"/>
      <c r="H71" s="79"/>
      <c r="I71" s="80"/>
      <c r="J71" s="67" t="e">
        <f t="shared" si="0"/>
        <v>#DIV/0!</v>
      </c>
      <c r="K71" s="50"/>
      <c r="L71" s="50"/>
      <c r="M71" s="49"/>
      <c r="N71" s="49"/>
      <c r="O71" s="49"/>
    </row>
    <row r="72" spans="1:15">
      <c r="A72" s="32">
        <v>65</v>
      </c>
      <c r="B72" s="49"/>
      <c r="C72" s="49"/>
      <c r="D72" s="49"/>
      <c r="E72" s="78"/>
      <c r="F72" s="78"/>
      <c r="G72" s="51"/>
      <c r="H72" s="79"/>
      <c r="I72" s="80"/>
      <c r="J72" s="67" t="e">
        <f t="shared" si="0"/>
        <v>#DIV/0!</v>
      </c>
      <c r="K72" s="50"/>
      <c r="L72" s="50"/>
      <c r="M72" s="49"/>
      <c r="N72" s="49"/>
      <c r="O72" s="49"/>
    </row>
    <row r="73" spans="1:15">
      <c r="A73" s="73">
        <v>66</v>
      </c>
      <c r="B73" s="49"/>
      <c r="C73" s="49"/>
      <c r="D73" s="49"/>
      <c r="E73" s="78"/>
      <c r="F73" s="78"/>
      <c r="G73" s="51"/>
      <c r="H73" s="79"/>
      <c r="I73" s="80"/>
      <c r="J73" s="67" t="e">
        <f t="shared" si="0"/>
        <v>#DIV/0!</v>
      </c>
      <c r="K73" s="50"/>
      <c r="L73" s="50"/>
      <c r="M73" s="49"/>
      <c r="N73" s="49"/>
      <c r="O73" s="49"/>
    </row>
    <row r="74" spans="1:15">
      <c r="A74" s="73">
        <v>67</v>
      </c>
      <c r="B74" s="49"/>
      <c r="C74" s="49"/>
      <c r="D74" s="49"/>
      <c r="E74" s="78"/>
      <c r="F74" s="78"/>
      <c r="G74" s="51"/>
      <c r="H74" s="79"/>
      <c r="I74" s="80"/>
      <c r="J74" s="41" t="e">
        <f t="shared" si="0"/>
        <v>#DIV/0!</v>
      </c>
      <c r="K74" s="50"/>
      <c r="L74" s="50"/>
      <c r="M74" s="49"/>
      <c r="N74" s="49"/>
      <c r="O74" s="49"/>
    </row>
    <row r="75" spans="1:15">
      <c r="A75" s="32">
        <v>68</v>
      </c>
      <c r="B75" s="49"/>
      <c r="C75" s="49"/>
      <c r="D75" s="49"/>
      <c r="E75" s="78"/>
      <c r="F75" s="78"/>
      <c r="G75" s="51"/>
      <c r="H75" s="79"/>
      <c r="I75" s="80"/>
      <c r="J75" s="67" t="e">
        <f t="shared" si="0"/>
        <v>#DIV/0!</v>
      </c>
      <c r="K75" s="50"/>
      <c r="L75" s="50"/>
      <c r="M75" s="49"/>
      <c r="N75" s="49"/>
      <c r="O75" s="49"/>
    </row>
    <row r="76" spans="1:15">
      <c r="A76" s="32">
        <v>69</v>
      </c>
      <c r="B76" s="49"/>
      <c r="C76" s="49"/>
      <c r="D76" s="49"/>
      <c r="E76" s="78"/>
      <c r="F76" s="78"/>
      <c r="G76" s="51"/>
      <c r="H76" s="79"/>
      <c r="I76" s="80"/>
      <c r="J76" s="67" t="e">
        <f t="shared" si="0"/>
        <v>#DIV/0!</v>
      </c>
      <c r="K76" s="50"/>
      <c r="L76" s="50"/>
      <c r="M76" s="49"/>
      <c r="N76" s="49"/>
      <c r="O76" s="49"/>
    </row>
    <row r="77" spans="1:15">
      <c r="A77" s="32">
        <v>70</v>
      </c>
      <c r="B77" s="49"/>
      <c r="C77" s="49"/>
      <c r="D77" s="49"/>
      <c r="E77" s="78"/>
      <c r="F77" s="78"/>
      <c r="G77" s="51"/>
      <c r="H77" s="79"/>
      <c r="I77" s="80"/>
      <c r="J77" s="67" t="e">
        <f t="shared" si="0"/>
        <v>#DIV/0!</v>
      </c>
      <c r="K77" s="50"/>
      <c r="L77" s="50"/>
      <c r="M77" s="49"/>
      <c r="N77" s="49"/>
      <c r="O77" s="49"/>
    </row>
    <row r="78" spans="1:15">
      <c r="A78" s="73">
        <v>71</v>
      </c>
      <c r="B78" s="49"/>
      <c r="C78" s="49"/>
      <c r="D78" s="49"/>
      <c r="E78" s="78"/>
      <c r="F78" s="78"/>
      <c r="G78" s="51"/>
      <c r="H78" s="79"/>
      <c r="I78" s="80"/>
      <c r="J78" s="41" t="e">
        <f t="shared" si="0"/>
        <v>#DIV/0!</v>
      </c>
      <c r="K78" s="50"/>
      <c r="L78" s="50"/>
      <c r="M78" s="49"/>
      <c r="N78" s="49"/>
      <c r="O78" s="49"/>
    </row>
    <row r="79" spans="1:15">
      <c r="A79" s="73">
        <v>72</v>
      </c>
      <c r="B79" s="49"/>
      <c r="C79" s="49"/>
      <c r="D79" s="49"/>
      <c r="E79" s="78"/>
      <c r="F79" s="78"/>
      <c r="G79" s="51"/>
      <c r="H79" s="79"/>
      <c r="I79" s="80"/>
      <c r="J79" s="67" t="e">
        <f t="shared" si="0"/>
        <v>#DIV/0!</v>
      </c>
      <c r="K79" s="50"/>
      <c r="L79" s="50"/>
      <c r="M79" s="49"/>
      <c r="N79" s="49"/>
      <c r="O79" s="49"/>
    </row>
    <row r="80" spans="1:15">
      <c r="A80" s="32">
        <v>73</v>
      </c>
      <c r="B80" s="49"/>
      <c r="C80" s="49"/>
      <c r="D80" s="49"/>
      <c r="E80" s="78"/>
      <c r="F80" s="78"/>
      <c r="G80" s="51"/>
      <c r="H80" s="79"/>
      <c r="I80" s="80"/>
      <c r="J80" s="67" t="e">
        <f t="shared" si="0"/>
        <v>#DIV/0!</v>
      </c>
      <c r="K80" s="50"/>
      <c r="L80" s="50"/>
      <c r="M80" s="49"/>
      <c r="N80" s="49"/>
      <c r="O80" s="49"/>
    </row>
    <row r="81" spans="1:15">
      <c r="A81" s="32">
        <v>74</v>
      </c>
      <c r="B81" s="49"/>
      <c r="C81" s="49"/>
      <c r="D81" s="49"/>
      <c r="E81" s="78"/>
      <c r="F81" s="78"/>
      <c r="G81" s="51"/>
      <c r="H81" s="79"/>
      <c r="I81" s="80"/>
      <c r="J81" s="41" t="e">
        <f t="shared" si="0"/>
        <v>#DIV/0!</v>
      </c>
      <c r="K81" s="50"/>
      <c r="L81" s="50"/>
      <c r="M81" s="49"/>
      <c r="N81" s="49"/>
      <c r="O81" s="49"/>
    </row>
    <row r="82" spans="1:15">
      <c r="A82" s="32">
        <v>75</v>
      </c>
      <c r="B82" s="49"/>
      <c r="C82" s="49"/>
      <c r="D82" s="49"/>
      <c r="E82" s="78"/>
      <c r="F82" s="78"/>
      <c r="G82" s="51"/>
      <c r="H82" s="79"/>
      <c r="I82" s="80"/>
      <c r="J82" s="67" t="e">
        <f t="shared" si="0"/>
        <v>#DIV/0!</v>
      </c>
      <c r="K82" s="50"/>
      <c r="L82" s="50"/>
      <c r="M82" s="49"/>
      <c r="N82" s="49"/>
      <c r="O82" s="49"/>
    </row>
    <row r="83" spans="1:15">
      <c r="A83" s="73">
        <v>76</v>
      </c>
      <c r="B83" s="49"/>
      <c r="C83" s="49"/>
      <c r="D83" s="49"/>
      <c r="E83" s="78"/>
      <c r="F83" s="78"/>
      <c r="G83" s="51"/>
      <c r="H83" s="79"/>
      <c r="I83" s="80"/>
      <c r="J83" s="67" t="e">
        <f t="shared" si="0"/>
        <v>#DIV/0!</v>
      </c>
      <c r="K83" s="50"/>
      <c r="L83" s="50"/>
      <c r="M83" s="49"/>
      <c r="N83" s="49"/>
      <c r="O83" s="49"/>
    </row>
    <row r="84" spans="1:15">
      <c r="A84" s="73">
        <v>77</v>
      </c>
      <c r="B84" s="49"/>
      <c r="C84" s="49"/>
      <c r="D84" s="49"/>
      <c r="E84" s="78"/>
      <c r="F84" s="78"/>
      <c r="G84" s="51"/>
      <c r="H84" s="79"/>
      <c r="I84" s="80"/>
      <c r="J84" s="41" t="e">
        <f t="shared" si="0"/>
        <v>#DIV/0!</v>
      </c>
      <c r="K84" s="50"/>
      <c r="L84" s="50"/>
      <c r="M84" s="49"/>
      <c r="N84" s="49"/>
      <c r="O84" s="49"/>
    </row>
    <row r="85" spans="1:15">
      <c r="A85" s="32">
        <v>78</v>
      </c>
      <c r="B85" s="49"/>
      <c r="C85" s="49"/>
      <c r="D85" s="49"/>
      <c r="E85" s="78"/>
      <c r="F85" s="78"/>
      <c r="G85" s="51"/>
      <c r="H85" s="79"/>
      <c r="I85" s="80"/>
      <c r="J85" s="67" t="e">
        <f t="shared" si="0"/>
        <v>#DIV/0!</v>
      </c>
      <c r="K85" s="50"/>
      <c r="L85" s="50"/>
      <c r="M85" s="49"/>
      <c r="N85" s="49"/>
      <c r="O85" s="49"/>
    </row>
    <row r="86" spans="1:15">
      <c r="A86" s="32">
        <v>79</v>
      </c>
      <c r="B86" s="49"/>
      <c r="C86" s="49"/>
      <c r="D86" s="49"/>
      <c r="E86" s="78"/>
      <c r="F86" s="78"/>
      <c r="G86" s="51"/>
      <c r="H86" s="79"/>
      <c r="I86" s="80"/>
      <c r="J86" s="67" t="e">
        <f t="shared" si="0"/>
        <v>#DIV/0!</v>
      </c>
      <c r="K86" s="50"/>
      <c r="L86" s="50"/>
      <c r="M86" s="49"/>
      <c r="N86" s="49"/>
      <c r="O86" s="49"/>
    </row>
    <row r="87" spans="1:15">
      <c r="A87" s="32">
        <v>80</v>
      </c>
      <c r="B87" s="49"/>
      <c r="C87" s="49"/>
      <c r="D87" s="49"/>
      <c r="E87" s="78"/>
      <c r="F87" s="78"/>
      <c r="G87" s="51"/>
      <c r="H87" s="79"/>
      <c r="I87" s="80"/>
      <c r="J87" s="41" t="e">
        <f t="shared" si="0"/>
        <v>#DIV/0!</v>
      </c>
      <c r="K87" s="50"/>
      <c r="L87" s="50"/>
      <c r="M87" s="49"/>
      <c r="N87" s="49"/>
      <c r="O87" s="49"/>
    </row>
    <row r="88" spans="1:15">
      <c r="A88" s="73">
        <v>81</v>
      </c>
      <c r="B88" s="49"/>
      <c r="C88" s="49"/>
      <c r="D88" s="49"/>
      <c r="E88" s="78"/>
      <c r="F88" s="78"/>
      <c r="G88" s="51"/>
      <c r="H88" s="79"/>
      <c r="I88" s="80"/>
      <c r="J88" s="67" t="e">
        <f t="shared" si="0"/>
        <v>#DIV/0!</v>
      </c>
      <c r="K88" s="50"/>
      <c r="L88" s="50"/>
      <c r="M88" s="49"/>
      <c r="N88" s="49"/>
      <c r="O88" s="49"/>
    </row>
    <row r="89" spans="1:15">
      <c r="A89" s="73">
        <v>82</v>
      </c>
      <c r="B89" s="49"/>
      <c r="C89" s="49"/>
      <c r="D89" s="49"/>
      <c r="E89" s="78"/>
      <c r="F89" s="78"/>
      <c r="G89" s="51"/>
      <c r="H89" s="79"/>
      <c r="I89" s="80"/>
      <c r="J89" s="67" t="e">
        <f t="shared" si="0"/>
        <v>#DIV/0!</v>
      </c>
      <c r="K89" s="50"/>
      <c r="L89" s="50"/>
      <c r="M89" s="49"/>
      <c r="N89" s="49"/>
      <c r="O89" s="49"/>
    </row>
    <row r="90" spans="1:15">
      <c r="A90" s="32">
        <v>83</v>
      </c>
      <c r="B90" s="49"/>
      <c r="C90" s="49"/>
      <c r="D90" s="49"/>
      <c r="E90" s="78"/>
      <c r="F90" s="78"/>
      <c r="G90" s="51"/>
      <c r="H90" s="79"/>
      <c r="I90" s="80"/>
      <c r="J90" s="41" t="e">
        <f t="shared" si="0"/>
        <v>#DIV/0!</v>
      </c>
      <c r="K90" s="50"/>
      <c r="L90" s="50"/>
      <c r="M90" s="49"/>
      <c r="N90" s="49"/>
      <c r="O90" s="49"/>
    </row>
    <row r="91" spans="1:15">
      <c r="A91" s="32">
        <v>84</v>
      </c>
      <c r="B91" s="49"/>
      <c r="C91" s="49"/>
      <c r="D91" s="49"/>
      <c r="E91" s="78"/>
      <c r="F91" s="78"/>
      <c r="G91" s="51"/>
      <c r="H91" s="79"/>
      <c r="I91" s="80"/>
      <c r="J91" s="67" t="e">
        <f t="shared" si="0"/>
        <v>#DIV/0!</v>
      </c>
      <c r="K91" s="50"/>
      <c r="L91" s="50"/>
      <c r="M91" s="49"/>
      <c r="N91" s="49"/>
      <c r="O91" s="49"/>
    </row>
    <row r="92" spans="1:15">
      <c r="A92" s="32">
        <v>85</v>
      </c>
      <c r="B92" s="49"/>
      <c r="C92" s="49"/>
      <c r="D92" s="49"/>
      <c r="E92" s="78"/>
      <c r="F92" s="78"/>
      <c r="G92" s="51"/>
      <c r="H92" s="79"/>
      <c r="I92" s="80"/>
      <c r="J92" s="67" t="e">
        <f t="shared" si="0"/>
        <v>#DIV/0!</v>
      </c>
      <c r="K92" s="50"/>
      <c r="L92" s="50"/>
      <c r="M92" s="49"/>
      <c r="N92" s="49"/>
      <c r="O92" s="49"/>
    </row>
    <row r="93" spans="1:15">
      <c r="A93" s="73">
        <v>86</v>
      </c>
      <c r="B93" s="49"/>
      <c r="C93" s="49"/>
      <c r="D93" s="49"/>
      <c r="E93" s="78"/>
      <c r="F93" s="78"/>
      <c r="G93" s="51"/>
      <c r="H93" s="79"/>
      <c r="I93" s="80"/>
      <c r="J93" s="41" t="e">
        <f t="shared" si="0"/>
        <v>#DIV/0!</v>
      </c>
      <c r="K93" s="50"/>
      <c r="L93" s="50"/>
      <c r="M93" s="49"/>
      <c r="N93" s="49"/>
      <c r="O93" s="49"/>
    </row>
    <row r="94" spans="1:15">
      <c r="A94" s="73">
        <v>87</v>
      </c>
      <c r="B94" s="49"/>
      <c r="C94" s="49"/>
      <c r="D94" s="49"/>
      <c r="E94" s="78"/>
      <c r="F94" s="78"/>
      <c r="G94" s="51"/>
      <c r="H94" s="79"/>
      <c r="I94" s="80"/>
      <c r="J94" s="67" t="e">
        <f t="shared" si="0"/>
        <v>#DIV/0!</v>
      </c>
      <c r="K94" s="50"/>
      <c r="L94" s="50"/>
      <c r="M94" s="49"/>
      <c r="N94" s="49"/>
      <c r="O94" s="49"/>
    </row>
    <row r="95" spans="1:15">
      <c r="A95" s="32">
        <v>88</v>
      </c>
      <c r="B95" s="49"/>
      <c r="C95" s="49"/>
      <c r="D95" s="49"/>
      <c r="E95" s="78"/>
      <c r="F95" s="78"/>
      <c r="G95" s="51"/>
      <c r="H95" s="79"/>
      <c r="I95" s="80"/>
      <c r="J95" s="67" t="e">
        <f t="shared" si="0"/>
        <v>#DIV/0!</v>
      </c>
      <c r="K95" s="50"/>
      <c r="L95" s="50"/>
      <c r="M95" s="49"/>
      <c r="N95" s="49"/>
      <c r="O95" s="49"/>
    </row>
    <row r="96" spans="1:15">
      <c r="A96" s="32">
        <v>89</v>
      </c>
      <c r="B96" s="49"/>
      <c r="C96" s="49"/>
      <c r="D96" s="49"/>
      <c r="E96" s="78"/>
      <c r="F96" s="78"/>
      <c r="G96" s="51"/>
      <c r="H96" s="79"/>
      <c r="I96" s="80"/>
      <c r="J96" s="41" t="e">
        <f t="shared" si="0"/>
        <v>#DIV/0!</v>
      </c>
      <c r="K96" s="50"/>
      <c r="L96" s="50"/>
      <c r="M96" s="49"/>
      <c r="N96" s="49"/>
      <c r="O96" s="49"/>
    </row>
    <row r="97" spans="1:15">
      <c r="A97" s="32">
        <v>90</v>
      </c>
      <c r="B97" s="49"/>
      <c r="C97" s="49"/>
      <c r="D97" s="49"/>
      <c r="E97" s="78"/>
      <c r="F97" s="78"/>
      <c r="G97" s="51"/>
      <c r="H97" s="79"/>
      <c r="I97" s="80"/>
      <c r="J97" s="67" t="e">
        <f t="shared" si="0"/>
        <v>#DIV/0!</v>
      </c>
      <c r="K97" s="50"/>
      <c r="L97" s="50"/>
      <c r="M97" s="49"/>
      <c r="N97" s="49"/>
      <c r="O97" s="49"/>
    </row>
    <row r="98" spans="1:15">
      <c r="A98" s="73">
        <v>91</v>
      </c>
      <c r="B98" s="49"/>
      <c r="C98" s="49"/>
      <c r="D98" s="49"/>
      <c r="E98" s="78"/>
      <c r="F98" s="78"/>
      <c r="G98" s="51"/>
      <c r="H98" s="79"/>
      <c r="I98" s="80"/>
      <c r="J98" s="67" t="e">
        <f t="shared" si="0"/>
        <v>#DIV/0!</v>
      </c>
      <c r="K98" s="50"/>
      <c r="L98" s="50"/>
      <c r="M98" s="49"/>
      <c r="N98" s="49"/>
      <c r="O98" s="49"/>
    </row>
    <row r="99" spans="1:15">
      <c r="A99" s="73">
        <v>92</v>
      </c>
      <c r="B99" s="49"/>
      <c r="C99" s="49"/>
      <c r="D99" s="49"/>
      <c r="E99" s="78"/>
      <c r="F99" s="78"/>
      <c r="G99" s="51"/>
      <c r="H99" s="79"/>
      <c r="I99" s="80"/>
      <c r="J99" s="41" t="e">
        <f t="shared" si="0"/>
        <v>#DIV/0!</v>
      </c>
      <c r="K99" s="50"/>
      <c r="L99" s="50"/>
      <c r="M99" s="49"/>
      <c r="N99" s="49"/>
      <c r="O99" s="49"/>
    </row>
    <row r="100" spans="1:15">
      <c r="A100" s="32">
        <v>93</v>
      </c>
      <c r="B100" s="49"/>
      <c r="C100" s="49"/>
      <c r="D100" s="49"/>
      <c r="E100" s="78"/>
      <c r="F100" s="78"/>
      <c r="G100" s="51"/>
      <c r="H100" s="79"/>
      <c r="I100" s="80"/>
      <c r="J100" s="67" t="e">
        <f t="shared" si="0"/>
        <v>#DIV/0!</v>
      </c>
      <c r="K100" s="50"/>
      <c r="L100" s="50"/>
      <c r="M100" s="49"/>
      <c r="N100" s="49"/>
      <c r="O100" s="49"/>
    </row>
    <row r="101" spans="1:15">
      <c r="A101" s="32">
        <v>94</v>
      </c>
      <c r="B101" s="49"/>
      <c r="C101" s="49"/>
      <c r="D101" s="49"/>
      <c r="E101" s="78"/>
      <c r="F101" s="78"/>
      <c r="G101" s="51"/>
      <c r="H101" s="79"/>
      <c r="I101" s="80"/>
      <c r="J101" s="67" t="e">
        <f t="shared" si="0"/>
        <v>#DIV/0!</v>
      </c>
      <c r="K101" s="50"/>
      <c r="L101" s="50"/>
      <c r="M101" s="49"/>
      <c r="N101" s="49"/>
      <c r="O101" s="49"/>
    </row>
    <row r="102" spans="1:15">
      <c r="A102" s="32">
        <v>95</v>
      </c>
      <c r="B102" s="49"/>
      <c r="C102" s="49"/>
      <c r="D102" s="49"/>
      <c r="E102" s="78"/>
      <c r="F102" s="78"/>
      <c r="G102" s="51"/>
      <c r="H102" s="79"/>
      <c r="I102" s="80"/>
      <c r="J102" s="41" t="e">
        <f t="shared" si="0"/>
        <v>#DIV/0!</v>
      </c>
      <c r="K102" s="50"/>
      <c r="L102" s="50"/>
      <c r="M102" s="49"/>
      <c r="N102" s="49"/>
      <c r="O102" s="49"/>
    </row>
    <row r="103" spans="1:15">
      <c r="A103" s="73">
        <v>96</v>
      </c>
      <c r="B103" s="49"/>
      <c r="C103" s="49"/>
      <c r="D103" s="49"/>
      <c r="E103" s="78"/>
      <c r="F103" s="78"/>
      <c r="G103" s="51"/>
      <c r="H103" s="79"/>
      <c r="I103" s="80"/>
      <c r="J103" s="67" t="e">
        <f t="shared" si="0"/>
        <v>#DIV/0!</v>
      </c>
      <c r="K103" s="50"/>
      <c r="L103" s="50"/>
      <c r="M103" s="49"/>
      <c r="N103" s="49"/>
      <c r="O103" s="49"/>
    </row>
    <row r="104" spans="1:15">
      <c r="A104" s="73">
        <v>97</v>
      </c>
      <c r="B104" s="49"/>
      <c r="C104" s="49"/>
      <c r="D104" s="49"/>
      <c r="E104" s="78"/>
      <c r="F104" s="78"/>
      <c r="G104" s="51"/>
      <c r="H104" s="79"/>
      <c r="I104" s="80"/>
      <c r="J104" s="67" t="e">
        <f t="shared" si="0"/>
        <v>#DIV/0!</v>
      </c>
      <c r="K104" s="50"/>
      <c r="L104" s="50"/>
      <c r="M104" s="49"/>
      <c r="N104" s="49"/>
      <c r="O104" s="49"/>
    </row>
    <row r="105" spans="1:15">
      <c r="A105" s="32">
        <v>98</v>
      </c>
      <c r="B105" s="49"/>
      <c r="C105" s="49"/>
      <c r="D105" s="49"/>
      <c r="E105" s="78"/>
      <c r="F105" s="78"/>
      <c r="G105" s="51"/>
      <c r="H105" s="79"/>
      <c r="I105" s="80"/>
      <c r="J105" s="41" t="e">
        <f t="shared" si="0"/>
        <v>#DIV/0!</v>
      </c>
      <c r="K105" s="50"/>
      <c r="L105" s="50"/>
      <c r="M105" s="49"/>
      <c r="N105" s="49"/>
      <c r="O105" s="49"/>
    </row>
    <row r="106" spans="1:15">
      <c r="A106" s="32">
        <v>99</v>
      </c>
      <c r="B106" s="49"/>
      <c r="C106" s="49"/>
      <c r="D106" s="49"/>
      <c r="E106" s="78"/>
      <c r="F106" s="78"/>
      <c r="G106" s="51"/>
      <c r="H106" s="79"/>
      <c r="I106" s="80"/>
      <c r="J106" s="67" t="e">
        <f t="shared" si="0"/>
        <v>#DIV/0!</v>
      </c>
      <c r="K106" s="50"/>
      <c r="L106" s="50"/>
      <c r="M106" s="49"/>
      <c r="N106" s="49"/>
      <c r="O106" s="49"/>
    </row>
    <row r="107" spans="1:15">
      <c r="A107" s="32">
        <v>100</v>
      </c>
      <c r="B107" s="49"/>
      <c r="C107" s="49"/>
      <c r="D107" s="49"/>
      <c r="E107" s="78"/>
      <c r="F107" s="78"/>
      <c r="G107" s="51"/>
      <c r="H107" s="79"/>
      <c r="I107" s="80"/>
      <c r="J107" s="67" t="e">
        <f t="shared" si="0"/>
        <v>#DIV/0!</v>
      </c>
      <c r="K107" s="50"/>
      <c r="L107" s="50"/>
      <c r="M107" s="49"/>
      <c r="N107" s="49"/>
      <c r="O107" s="49"/>
    </row>
    <row r="108" spans="1:15">
      <c r="A108" s="73">
        <v>101</v>
      </c>
      <c r="B108" s="49"/>
      <c r="C108" s="49"/>
      <c r="D108" s="49"/>
      <c r="E108" s="78"/>
      <c r="F108" s="78"/>
      <c r="G108" s="51"/>
      <c r="H108" s="79"/>
      <c r="I108" s="80"/>
      <c r="J108" s="41" t="e">
        <f t="shared" si="0"/>
        <v>#DIV/0!</v>
      </c>
      <c r="K108" s="50"/>
      <c r="L108" s="50"/>
      <c r="M108" s="49"/>
      <c r="N108" s="49"/>
      <c r="O108" s="49"/>
    </row>
    <row r="109" spans="1:15">
      <c r="A109" s="73">
        <v>102</v>
      </c>
      <c r="B109" s="49"/>
      <c r="C109" s="49"/>
      <c r="D109" s="49"/>
      <c r="E109" s="78"/>
      <c r="F109" s="78"/>
      <c r="G109" s="51"/>
      <c r="H109" s="79"/>
      <c r="I109" s="80"/>
      <c r="J109" s="67" t="e">
        <f t="shared" si="0"/>
        <v>#DIV/0!</v>
      </c>
      <c r="K109" s="50"/>
      <c r="L109" s="50"/>
      <c r="M109" s="49"/>
      <c r="N109" s="49"/>
      <c r="O109" s="49"/>
    </row>
    <row r="110" spans="1:15">
      <c r="A110" s="32">
        <v>103</v>
      </c>
      <c r="B110" s="49"/>
      <c r="C110" s="49"/>
      <c r="D110" s="49"/>
      <c r="E110" s="78"/>
      <c r="F110" s="78"/>
      <c r="G110" s="51"/>
      <c r="H110" s="79"/>
      <c r="I110" s="80"/>
      <c r="J110" s="67" t="e">
        <f t="shared" si="0"/>
        <v>#DIV/0!</v>
      </c>
      <c r="K110" s="50"/>
      <c r="L110" s="50"/>
      <c r="M110" s="49"/>
      <c r="N110" s="49"/>
      <c r="O110" s="49"/>
    </row>
    <row r="111" spans="1:15">
      <c r="A111" s="32">
        <v>104</v>
      </c>
      <c r="B111" s="49"/>
      <c r="C111" s="49"/>
      <c r="D111" s="49"/>
      <c r="E111" s="78"/>
      <c r="F111" s="78"/>
      <c r="G111" s="51"/>
      <c r="H111" s="79"/>
      <c r="I111" s="80"/>
      <c r="J111" s="41" t="e">
        <f t="shared" si="0"/>
        <v>#DIV/0!</v>
      </c>
      <c r="K111" s="50"/>
      <c r="L111" s="50"/>
      <c r="M111" s="49"/>
      <c r="N111" s="49"/>
      <c r="O111" s="49"/>
    </row>
    <row r="112" spans="1:15">
      <c r="A112" s="32">
        <v>105</v>
      </c>
      <c r="B112" s="49"/>
      <c r="C112" s="49"/>
      <c r="D112" s="49"/>
      <c r="E112" s="78"/>
      <c r="F112" s="78"/>
      <c r="G112" s="51"/>
      <c r="H112" s="79"/>
      <c r="I112" s="80"/>
      <c r="J112" s="67" t="e">
        <f t="shared" si="0"/>
        <v>#DIV/0!</v>
      </c>
      <c r="K112" s="50"/>
      <c r="L112" s="50"/>
      <c r="M112" s="49"/>
      <c r="N112" s="49"/>
      <c r="O112" s="49"/>
    </row>
    <row r="113" spans="1:15">
      <c r="A113" s="73">
        <v>106</v>
      </c>
      <c r="B113" s="49"/>
      <c r="C113" s="49"/>
      <c r="D113" s="49"/>
      <c r="E113" s="78"/>
      <c r="F113" s="78"/>
      <c r="G113" s="51"/>
      <c r="H113" s="79"/>
      <c r="I113" s="80"/>
      <c r="J113" s="67" t="e">
        <f t="shared" si="0"/>
        <v>#DIV/0!</v>
      </c>
      <c r="K113" s="50"/>
      <c r="L113" s="50"/>
      <c r="M113" s="49"/>
      <c r="N113" s="49"/>
      <c r="O113" s="49"/>
    </row>
    <row r="114" spans="1:15">
      <c r="A114" s="73">
        <v>107</v>
      </c>
      <c r="B114" s="49"/>
      <c r="C114" s="49"/>
      <c r="D114" s="49"/>
      <c r="E114" s="78"/>
      <c r="F114" s="78"/>
      <c r="G114" s="51"/>
      <c r="H114" s="79"/>
      <c r="I114" s="80"/>
      <c r="J114" s="41" t="e">
        <f t="shared" si="0"/>
        <v>#DIV/0!</v>
      </c>
      <c r="K114" s="50"/>
      <c r="L114" s="50"/>
      <c r="M114" s="49"/>
      <c r="N114" s="49"/>
      <c r="O114" s="49"/>
    </row>
    <row r="115" spans="1:15">
      <c r="A115" s="32">
        <v>108</v>
      </c>
      <c r="B115" s="49"/>
      <c r="C115" s="49"/>
      <c r="D115" s="49"/>
      <c r="E115" s="78"/>
      <c r="F115" s="78"/>
      <c r="G115" s="51"/>
      <c r="H115" s="79"/>
      <c r="I115" s="80"/>
      <c r="J115" s="67" t="e">
        <f t="shared" si="0"/>
        <v>#DIV/0!</v>
      </c>
      <c r="K115" s="50"/>
      <c r="L115" s="50"/>
      <c r="M115" s="49"/>
      <c r="N115" s="49"/>
      <c r="O115" s="49"/>
    </row>
    <row r="116" spans="1:15">
      <c r="A116" s="32">
        <v>109</v>
      </c>
      <c r="B116" s="49"/>
      <c r="C116" s="49"/>
      <c r="D116" s="49"/>
      <c r="E116" s="78"/>
      <c r="F116" s="78"/>
      <c r="G116" s="51"/>
      <c r="H116" s="79"/>
      <c r="I116" s="80"/>
      <c r="J116" s="67" t="e">
        <f t="shared" si="0"/>
        <v>#DIV/0!</v>
      </c>
      <c r="K116" s="50"/>
      <c r="L116" s="50"/>
      <c r="M116" s="49"/>
      <c r="N116" s="49"/>
      <c r="O116" s="49"/>
    </row>
    <row r="117" spans="1:15">
      <c r="A117" s="32">
        <v>110</v>
      </c>
      <c r="B117" s="49"/>
      <c r="C117" s="49"/>
      <c r="D117" s="49"/>
      <c r="E117" s="78"/>
      <c r="F117" s="78"/>
      <c r="G117" s="51"/>
      <c r="H117" s="79"/>
      <c r="I117" s="80"/>
      <c r="J117" s="41" t="e">
        <f t="shared" si="0"/>
        <v>#DIV/0!</v>
      </c>
      <c r="K117" s="50"/>
      <c r="L117" s="50"/>
      <c r="M117" s="49"/>
      <c r="N117" s="49"/>
      <c r="O117" s="49"/>
    </row>
    <row r="118" spans="1:15">
      <c r="A118" s="73">
        <v>111</v>
      </c>
      <c r="B118" s="49"/>
      <c r="C118" s="49"/>
      <c r="D118" s="49"/>
      <c r="E118" s="78"/>
      <c r="F118" s="78"/>
      <c r="G118" s="51"/>
      <c r="H118" s="79"/>
      <c r="I118" s="80"/>
      <c r="J118" s="67" t="e">
        <f t="shared" si="0"/>
        <v>#DIV/0!</v>
      </c>
      <c r="K118" s="50"/>
      <c r="L118" s="50"/>
      <c r="M118" s="49"/>
      <c r="N118" s="49"/>
      <c r="O118" s="49"/>
    </row>
    <row r="119" spans="1:15">
      <c r="A119" s="73">
        <v>112</v>
      </c>
      <c r="B119" s="49"/>
      <c r="C119" s="49"/>
      <c r="D119" s="49"/>
      <c r="E119" s="78"/>
      <c r="F119" s="78"/>
      <c r="G119" s="51"/>
      <c r="H119" s="79"/>
      <c r="I119" s="80"/>
      <c r="J119" s="67" t="e">
        <f t="shared" si="0"/>
        <v>#DIV/0!</v>
      </c>
      <c r="K119" s="50"/>
      <c r="L119" s="50"/>
      <c r="M119" s="49"/>
      <c r="N119" s="49"/>
      <c r="O119" s="49"/>
    </row>
    <row r="120" spans="1:15">
      <c r="A120" s="32">
        <v>113</v>
      </c>
      <c r="B120" s="49"/>
      <c r="C120" s="49"/>
      <c r="D120" s="49"/>
      <c r="E120" s="78"/>
      <c r="F120" s="78"/>
      <c r="G120" s="51"/>
      <c r="H120" s="79"/>
      <c r="I120" s="80"/>
      <c r="J120" s="41" t="e">
        <f t="shared" si="0"/>
        <v>#DIV/0!</v>
      </c>
      <c r="K120" s="50"/>
      <c r="L120" s="50"/>
      <c r="M120" s="49"/>
      <c r="N120" s="49"/>
      <c r="O120" s="49"/>
    </row>
    <row r="121" spans="1:15">
      <c r="A121" s="32">
        <v>114</v>
      </c>
      <c r="B121" s="49"/>
      <c r="C121" s="49"/>
      <c r="D121" s="49"/>
      <c r="E121" s="78"/>
      <c r="F121" s="78"/>
      <c r="G121" s="51"/>
      <c r="H121" s="79"/>
      <c r="I121" s="80"/>
      <c r="J121" s="67" t="e">
        <f t="shared" si="0"/>
        <v>#DIV/0!</v>
      </c>
      <c r="K121" s="50"/>
      <c r="L121" s="50"/>
      <c r="M121" s="49"/>
      <c r="N121" s="49"/>
      <c r="O121" s="49"/>
    </row>
    <row r="122" spans="1:15">
      <c r="A122" s="32">
        <v>115</v>
      </c>
      <c r="B122" s="49"/>
      <c r="C122" s="49"/>
      <c r="D122" s="49"/>
      <c r="E122" s="78"/>
      <c r="F122" s="78"/>
      <c r="G122" s="51"/>
      <c r="H122" s="79"/>
      <c r="I122" s="80"/>
      <c r="J122" s="67" t="e">
        <f t="shared" si="0"/>
        <v>#DIV/0!</v>
      </c>
      <c r="K122" s="50"/>
      <c r="L122" s="50"/>
      <c r="M122" s="49"/>
      <c r="N122" s="49"/>
      <c r="O122" s="49"/>
    </row>
    <row r="123" spans="1:15">
      <c r="A123" s="73">
        <v>116</v>
      </c>
      <c r="B123" s="49"/>
      <c r="C123" s="49"/>
      <c r="D123" s="49"/>
      <c r="E123" s="78"/>
      <c r="F123" s="78"/>
      <c r="G123" s="51"/>
      <c r="H123" s="79"/>
      <c r="I123" s="80"/>
      <c r="J123" s="41" t="e">
        <f t="shared" si="0"/>
        <v>#DIV/0!</v>
      </c>
      <c r="K123" s="50"/>
      <c r="L123" s="50"/>
      <c r="M123" s="49"/>
      <c r="N123" s="49"/>
      <c r="O123" s="49"/>
    </row>
    <row r="124" spans="1:15">
      <c r="A124" s="73">
        <v>117</v>
      </c>
      <c r="B124" s="49"/>
      <c r="C124" s="49"/>
      <c r="D124" s="49"/>
      <c r="E124" s="78"/>
      <c r="F124" s="78"/>
      <c r="G124" s="51"/>
      <c r="H124" s="79"/>
      <c r="I124" s="80"/>
      <c r="J124" s="67" t="e">
        <f t="shared" si="0"/>
        <v>#DIV/0!</v>
      </c>
      <c r="K124" s="50"/>
      <c r="L124" s="50"/>
      <c r="M124" s="49"/>
      <c r="N124" s="49"/>
      <c r="O124" s="49"/>
    </row>
    <row r="125" spans="1:15">
      <c r="A125" s="32">
        <v>118</v>
      </c>
      <c r="B125" s="49"/>
      <c r="C125" s="49"/>
      <c r="D125" s="49"/>
      <c r="E125" s="78"/>
      <c r="F125" s="78"/>
      <c r="G125" s="51"/>
      <c r="H125" s="79"/>
      <c r="I125" s="80"/>
      <c r="J125" s="67" t="e">
        <f t="shared" si="0"/>
        <v>#DIV/0!</v>
      </c>
      <c r="K125" s="50"/>
      <c r="L125" s="50"/>
      <c r="M125" s="49"/>
      <c r="N125" s="49"/>
      <c r="O125" s="49"/>
    </row>
    <row r="126" spans="1:15">
      <c r="A126" s="32">
        <v>119</v>
      </c>
      <c r="B126" s="49"/>
      <c r="C126" s="49"/>
      <c r="D126" s="49"/>
      <c r="E126" s="78"/>
      <c r="F126" s="78"/>
      <c r="G126" s="51"/>
      <c r="H126" s="79"/>
      <c r="I126" s="80"/>
      <c r="J126" s="41" t="e">
        <f t="shared" si="0"/>
        <v>#DIV/0!</v>
      </c>
      <c r="K126" s="50"/>
      <c r="L126" s="50"/>
      <c r="M126" s="49"/>
      <c r="N126" s="49"/>
      <c r="O126" s="49"/>
    </row>
    <row r="127" spans="1:15">
      <c r="A127" s="32">
        <v>120</v>
      </c>
      <c r="B127" s="49"/>
      <c r="C127" s="49"/>
      <c r="D127" s="49"/>
      <c r="E127" s="78"/>
      <c r="F127" s="78"/>
      <c r="G127" s="51"/>
      <c r="H127" s="79"/>
      <c r="I127" s="80"/>
      <c r="J127" s="67" t="e">
        <f t="shared" si="0"/>
        <v>#DIV/0!</v>
      </c>
      <c r="K127" s="50"/>
      <c r="L127" s="50"/>
      <c r="M127" s="49"/>
      <c r="N127" s="49"/>
      <c r="O127" s="49"/>
    </row>
    <row r="128" spans="1:15">
      <c r="A128" s="73">
        <v>121</v>
      </c>
      <c r="B128" s="49"/>
      <c r="C128" s="49"/>
      <c r="D128" s="49"/>
      <c r="E128" s="78"/>
      <c r="F128" s="78"/>
      <c r="G128" s="51"/>
      <c r="H128" s="79"/>
      <c r="I128" s="80"/>
      <c r="J128" s="67" t="e">
        <f t="shared" si="0"/>
        <v>#DIV/0!</v>
      </c>
      <c r="K128" s="50"/>
      <c r="L128" s="50"/>
      <c r="M128" s="49"/>
      <c r="N128" s="49"/>
      <c r="O128" s="49"/>
    </row>
    <row r="129" spans="1:15">
      <c r="A129" s="73">
        <v>122</v>
      </c>
      <c r="B129" s="49"/>
      <c r="C129" s="49"/>
      <c r="D129" s="49"/>
      <c r="E129" s="78"/>
      <c r="F129" s="78"/>
      <c r="G129" s="51"/>
      <c r="H129" s="79"/>
      <c r="I129" s="80"/>
      <c r="J129" s="41" t="e">
        <f t="shared" si="0"/>
        <v>#DIV/0!</v>
      </c>
      <c r="K129" s="50"/>
      <c r="L129" s="50"/>
      <c r="M129" s="49"/>
      <c r="N129" s="49"/>
      <c r="O129" s="49"/>
    </row>
    <row r="130" spans="1:15">
      <c r="A130" s="32">
        <v>123</v>
      </c>
      <c r="B130" s="49"/>
      <c r="C130" s="49"/>
      <c r="D130" s="49"/>
      <c r="E130" s="78"/>
      <c r="F130" s="78"/>
      <c r="G130" s="51"/>
      <c r="H130" s="79"/>
      <c r="I130" s="80"/>
      <c r="J130" s="67" t="e">
        <f t="shared" si="0"/>
        <v>#DIV/0!</v>
      </c>
      <c r="K130" s="50"/>
      <c r="L130" s="50"/>
      <c r="M130" s="49"/>
      <c r="N130" s="49"/>
      <c r="O130" s="49"/>
    </row>
    <row r="131" spans="1:15">
      <c r="A131" s="32">
        <v>124</v>
      </c>
      <c r="B131" s="49"/>
      <c r="C131" s="49"/>
      <c r="D131" s="49"/>
      <c r="E131" s="78"/>
      <c r="F131" s="78"/>
      <c r="G131" s="51"/>
      <c r="H131" s="79"/>
      <c r="I131" s="80"/>
      <c r="J131" s="67" t="e">
        <f t="shared" si="0"/>
        <v>#DIV/0!</v>
      </c>
      <c r="K131" s="50"/>
      <c r="L131" s="50"/>
      <c r="M131" s="49"/>
      <c r="N131" s="49"/>
      <c r="O131" s="49"/>
    </row>
    <row r="132" spans="1:15">
      <c r="A132" s="32">
        <v>125</v>
      </c>
      <c r="B132" s="49"/>
      <c r="C132" s="49"/>
      <c r="D132" s="49"/>
      <c r="E132" s="78"/>
      <c r="F132" s="78"/>
      <c r="G132" s="51"/>
      <c r="H132" s="79"/>
      <c r="I132" s="80"/>
      <c r="J132" s="41" t="e">
        <f t="shared" si="0"/>
        <v>#DIV/0!</v>
      </c>
      <c r="K132" s="50"/>
      <c r="L132" s="50"/>
      <c r="M132" s="49"/>
      <c r="N132" s="49"/>
      <c r="O132" s="49"/>
    </row>
    <row r="133" spans="1:15">
      <c r="A133" s="73">
        <v>126</v>
      </c>
      <c r="B133" s="49"/>
      <c r="C133" s="49"/>
      <c r="D133" s="49"/>
      <c r="E133" s="78"/>
      <c r="F133" s="78"/>
      <c r="G133" s="51"/>
      <c r="H133" s="79"/>
      <c r="I133" s="80"/>
      <c r="J133" s="67" t="e">
        <f t="shared" si="0"/>
        <v>#DIV/0!</v>
      </c>
      <c r="K133" s="50"/>
      <c r="L133" s="50"/>
      <c r="M133" s="49"/>
      <c r="N133" s="49"/>
      <c r="O133" s="49"/>
    </row>
    <row r="134" spans="1:15">
      <c r="A134" s="73">
        <v>127</v>
      </c>
      <c r="B134" s="49"/>
      <c r="C134" s="49"/>
      <c r="D134" s="49"/>
      <c r="E134" s="78"/>
      <c r="F134" s="78"/>
      <c r="G134" s="51"/>
      <c r="H134" s="79"/>
      <c r="I134" s="80"/>
      <c r="J134" s="67" t="e">
        <f t="shared" si="0"/>
        <v>#DIV/0!</v>
      </c>
      <c r="K134" s="50"/>
      <c r="L134" s="50"/>
      <c r="M134" s="49"/>
      <c r="N134" s="49"/>
      <c r="O134" s="49"/>
    </row>
    <row r="135" spans="1:15">
      <c r="A135" s="32">
        <v>128</v>
      </c>
      <c r="B135" s="49"/>
      <c r="C135" s="49"/>
      <c r="D135" s="49"/>
      <c r="E135" s="78"/>
      <c r="F135" s="78"/>
      <c r="G135" s="51"/>
      <c r="H135" s="79"/>
      <c r="I135" s="80"/>
      <c r="J135" s="41" t="e">
        <f t="shared" si="0"/>
        <v>#DIV/0!</v>
      </c>
      <c r="K135" s="50"/>
      <c r="L135" s="50"/>
      <c r="M135" s="49"/>
      <c r="N135" s="49"/>
      <c r="O135" s="49"/>
    </row>
    <row r="136" spans="1:15">
      <c r="A136" s="32">
        <v>129</v>
      </c>
      <c r="B136" s="49"/>
      <c r="C136" s="49"/>
      <c r="D136" s="49"/>
      <c r="E136" s="78"/>
      <c r="F136" s="78"/>
      <c r="G136" s="51"/>
      <c r="H136" s="79"/>
      <c r="I136" s="80"/>
      <c r="J136" s="67" t="e">
        <f t="shared" si="0"/>
        <v>#DIV/0!</v>
      </c>
      <c r="K136" s="50"/>
      <c r="L136" s="50"/>
      <c r="M136" s="49"/>
      <c r="N136" s="49"/>
      <c r="O136" s="49"/>
    </row>
    <row r="137" spans="1:15">
      <c r="A137" s="32">
        <v>130</v>
      </c>
      <c r="B137" s="49"/>
      <c r="C137" s="49"/>
      <c r="D137" s="49"/>
      <c r="E137" s="78"/>
      <c r="F137" s="78"/>
      <c r="G137" s="51"/>
      <c r="H137" s="79"/>
      <c r="I137" s="80"/>
      <c r="J137" s="67" t="e">
        <f t="shared" si="0"/>
        <v>#DIV/0!</v>
      </c>
      <c r="K137" s="50"/>
      <c r="L137" s="50"/>
      <c r="M137" s="49"/>
      <c r="N137" s="49"/>
      <c r="O137" s="49"/>
    </row>
    <row r="138" spans="1:15">
      <c r="A138" s="73">
        <v>131</v>
      </c>
      <c r="B138" s="49"/>
      <c r="C138" s="49"/>
      <c r="D138" s="49"/>
      <c r="E138" s="78"/>
      <c r="F138" s="78"/>
      <c r="G138" s="51"/>
      <c r="H138" s="79"/>
      <c r="I138" s="80"/>
      <c r="J138" s="41" t="e">
        <f t="shared" si="0"/>
        <v>#DIV/0!</v>
      </c>
      <c r="K138" s="50"/>
      <c r="L138" s="50"/>
      <c r="M138" s="49"/>
      <c r="N138" s="49"/>
      <c r="O138" s="49"/>
    </row>
    <row r="139" spans="1:15">
      <c r="A139" s="73">
        <v>132</v>
      </c>
      <c r="B139" s="49"/>
      <c r="C139" s="49"/>
      <c r="D139" s="49"/>
      <c r="E139" s="78"/>
      <c r="F139" s="78"/>
      <c r="G139" s="51"/>
      <c r="H139" s="79"/>
      <c r="I139" s="80"/>
      <c r="J139" s="67" t="e">
        <f t="shared" si="0"/>
        <v>#DIV/0!</v>
      </c>
      <c r="K139" s="50"/>
      <c r="L139" s="50"/>
      <c r="M139" s="49"/>
      <c r="N139" s="49"/>
      <c r="O139" s="49"/>
    </row>
    <row r="140" spans="1:15">
      <c r="A140" s="32">
        <v>133</v>
      </c>
      <c r="B140" s="49"/>
      <c r="C140" s="49"/>
      <c r="D140" s="49"/>
      <c r="E140" s="78"/>
      <c r="F140" s="78"/>
      <c r="G140" s="51"/>
      <c r="H140" s="79"/>
      <c r="I140" s="80"/>
      <c r="J140" s="67" t="e">
        <f t="shared" si="0"/>
        <v>#DIV/0!</v>
      </c>
      <c r="K140" s="50"/>
      <c r="L140" s="50"/>
      <c r="M140" s="49"/>
      <c r="N140" s="49"/>
      <c r="O140" s="49"/>
    </row>
    <row r="141" spans="1:15">
      <c r="A141" s="32">
        <v>134</v>
      </c>
      <c r="B141" s="49"/>
      <c r="C141" s="49"/>
      <c r="D141" s="49"/>
      <c r="E141" s="78"/>
      <c r="F141" s="78"/>
      <c r="G141" s="51"/>
      <c r="H141" s="79"/>
      <c r="I141" s="80"/>
      <c r="J141" s="41" t="e">
        <f t="shared" si="0"/>
        <v>#DIV/0!</v>
      </c>
      <c r="K141" s="50"/>
      <c r="L141" s="50"/>
      <c r="M141" s="49"/>
      <c r="N141" s="49"/>
      <c r="O141" s="49"/>
    </row>
    <row r="142" spans="1:15">
      <c r="A142" s="32">
        <v>135</v>
      </c>
      <c r="B142" s="49"/>
      <c r="C142" s="49"/>
      <c r="D142" s="49"/>
      <c r="E142" s="78"/>
      <c r="F142" s="78"/>
      <c r="G142" s="51"/>
      <c r="H142" s="79"/>
      <c r="I142" s="80"/>
      <c r="J142" s="67" t="e">
        <f t="shared" si="0"/>
        <v>#DIV/0!</v>
      </c>
      <c r="K142" s="50"/>
      <c r="L142" s="50"/>
      <c r="M142" s="49"/>
      <c r="N142" s="49"/>
      <c r="O142" s="49"/>
    </row>
    <row r="143" spans="1:15">
      <c r="A143" s="73">
        <v>136</v>
      </c>
      <c r="B143" s="49"/>
      <c r="C143" s="49"/>
      <c r="D143" s="49"/>
      <c r="E143" s="78"/>
      <c r="F143" s="78"/>
      <c r="G143" s="51"/>
      <c r="H143" s="79"/>
      <c r="I143" s="80"/>
      <c r="J143" s="67" t="e">
        <f t="shared" si="0"/>
        <v>#DIV/0!</v>
      </c>
      <c r="K143" s="50"/>
      <c r="L143" s="50"/>
      <c r="M143" s="49"/>
      <c r="N143" s="49"/>
      <c r="O143" s="49"/>
    </row>
    <row r="144" spans="1:15">
      <c r="A144" s="73">
        <v>137</v>
      </c>
      <c r="B144" s="49"/>
      <c r="C144" s="49"/>
      <c r="D144" s="49"/>
      <c r="E144" s="78"/>
      <c r="F144" s="78"/>
      <c r="G144" s="51"/>
      <c r="H144" s="79"/>
      <c r="I144" s="80"/>
      <c r="J144" s="41" t="e">
        <f t="shared" si="0"/>
        <v>#DIV/0!</v>
      </c>
      <c r="K144" s="50"/>
      <c r="L144" s="50"/>
      <c r="M144" s="49"/>
      <c r="N144" s="49"/>
      <c r="O144" s="49"/>
    </row>
    <row r="145" spans="1:15">
      <c r="A145" s="32">
        <v>138</v>
      </c>
      <c r="B145" s="49"/>
      <c r="C145" s="49"/>
      <c r="D145" s="49"/>
      <c r="E145" s="78"/>
      <c r="F145" s="78"/>
      <c r="G145" s="51"/>
      <c r="H145" s="79"/>
      <c r="I145" s="80"/>
      <c r="J145" s="67" t="e">
        <f t="shared" si="0"/>
        <v>#DIV/0!</v>
      </c>
      <c r="K145" s="50"/>
      <c r="L145" s="50"/>
      <c r="M145" s="49"/>
      <c r="N145" s="49"/>
      <c r="O145" s="49"/>
    </row>
    <row r="146" spans="1:15">
      <c r="A146" s="32">
        <v>139</v>
      </c>
      <c r="B146" s="49"/>
      <c r="C146" s="49"/>
      <c r="D146" s="49"/>
      <c r="E146" s="78"/>
      <c r="F146" s="78"/>
      <c r="G146" s="51"/>
      <c r="H146" s="79"/>
      <c r="I146" s="80"/>
      <c r="J146" s="67" t="e">
        <f t="shared" si="0"/>
        <v>#DIV/0!</v>
      </c>
      <c r="K146" s="50"/>
      <c r="L146" s="50"/>
      <c r="M146" s="49"/>
      <c r="N146" s="49"/>
      <c r="O146" s="49"/>
    </row>
    <row r="147" spans="1:15">
      <c r="A147" s="32">
        <v>140</v>
      </c>
      <c r="B147" s="49"/>
      <c r="C147" s="49"/>
      <c r="D147" s="49"/>
      <c r="E147" s="78"/>
      <c r="F147" s="78"/>
      <c r="G147" s="51"/>
      <c r="H147" s="79"/>
      <c r="I147" s="80"/>
      <c r="J147" s="41" t="e">
        <f t="shared" si="0"/>
        <v>#DIV/0!</v>
      </c>
      <c r="K147" s="50"/>
      <c r="L147" s="50"/>
      <c r="M147" s="49"/>
      <c r="N147" s="49"/>
      <c r="O147" s="49"/>
    </row>
    <row r="148" spans="1:15">
      <c r="A148" s="73">
        <v>141</v>
      </c>
      <c r="B148" s="49"/>
      <c r="C148" s="49"/>
      <c r="D148" s="49"/>
      <c r="E148" s="78"/>
      <c r="F148" s="78"/>
      <c r="G148" s="51"/>
      <c r="H148" s="79"/>
      <c r="I148" s="80"/>
      <c r="J148" s="67" t="e">
        <f t="shared" si="0"/>
        <v>#DIV/0!</v>
      </c>
      <c r="K148" s="50"/>
      <c r="L148" s="50"/>
      <c r="M148" s="49"/>
      <c r="N148" s="49"/>
      <c r="O148" s="49"/>
    </row>
    <row r="149" spans="1:15">
      <c r="A149" s="73">
        <v>142</v>
      </c>
      <c r="B149" s="49"/>
      <c r="C149" s="49"/>
      <c r="D149" s="49"/>
      <c r="E149" s="78"/>
      <c r="F149" s="78"/>
      <c r="G149" s="51"/>
      <c r="H149" s="79"/>
      <c r="I149" s="80"/>
      <c r="J149" s="67" t="e">
        <f t="shared" si="0"/>
        <v>#DIV/0!</v>
      </c>
      <c r="K149" s="50"/>
      <c r="L149" s="50"/>
      <c r="M149" s="49"/>
      <c r="N149" s="49"/>
      <c r="O149" s="49"/>
    </row>
    <row r="150" spans="1:15">
      <c r="A150" s="32">
        <v>143</v>
      </c>
      <c r="B150" s="49"/>
      <c r="C150" s="49"/>
      <c r="D150" s="49"/>
      <c r="E150" s="78"/>
      <c r="F150" s="78"/>
      <c r="G150" s="51"/>
      <c r="H150" s="79"/>
      <c r="I150" s="80"/>
      <c r="J150" s="41" t="e">
        <f t="shared" si="0"/>
        <v>#DIV/0!</v>
      </c>
      <c r="K150" s="50"/>
      <c r="L150" s="50"/>
      <c r="M150" s="49"/>
      <c r="N150" s="49"/>
      <c r="O150" s="49"/>
    </row>
    <row r="151" spans="1:15">
      <c r="A151" s="32">
        <v>144</v>
      </c>
      <c r="B151" s="49"/>
      <c r="C151" s="49"/>
      <c r="D151" s="49"/>
      <c r="E151" s="78"/>
      <c r="F151" s="78"/>
      <c r="G151" s="51"/>
      <c r="H151" s="79"/>
      <c r="I151" s="80"/>
      <c r="J151" s="67" t="e">
        <f t="shared" si="0"/>
        <v>#DIV/0!</v>
      </c>
      <c r="K151" s="50"/>
      <c r="L151" s="50"/>
      <c r="M151" s="49"/>
      <c r="N151" s="49"/>
      <c r="O151" s="49"/>
    </row>
    <row r="152" spans="1:15">
      <c r="A152" s="32">
        <v>145</v>
      </c>
      <c r="B152" s="49"/>
      <c r="C152" s="49"/>
      <c r="D152" s="49"/>
      <c r="E152" s="78"/>
      <c r="F152" s="78"/>
      <c r="G152" s="51"/>
      <c r="H152" s="79"/>
      <c r="I152" s="80"/>
      <c r="J152" s="67" t="e">
        <f t="shared" si="0"/>
        <v>#DIV/0!</v>
      </c>
      <c r="K152" s="50"/>
      <c r="L152" s="50"/>
      <c r="M152" s="49"/>
      <c r="N152" s="49"/>
      <c r="O152" s="49"/>
    </row>
    <row r="153" spans="1:15">
      <c r="A153" s="73">
        <v>146</v>
      </c>
      <c r="B153" s="49"/>
      <c r="C153" s="49"/>
      <c r="D153" s="49"/>
      <c r="E153" s="78"/>
      <c r="F153" s="78"/>
      <c r="G153" s="51"/>
      <c r="H153" s="79"/>
      <c r="I153" s="80"/>
      <c r="J153" s="41" t="e">
        <f t="shared" si="0"/>
        <v>#DIV/0!</v>
      </c>
      <c r="K153" s="50"/>
      <c r="L153" s="50"/>
      <c r="M153" s="49"/>
      <c r="N153" s="49"/>
      <c r="O153" s="49"/>
    </row>
    <row r="154" spans="1:15">
      <c r="A154" s="73">
        <v>147</v>
      </c>
      <c r="B154" s="49"/>
      <c r="C154" s="49"/>
      <c r="D154" s="49"/>
      <c r="E154" s="78"/>
      <c r="F154" s="78"/>
      <c r="G154" s="51"/>
      <c r="H154" s="79"/>
      <c r="I154" s="80"/>
      <c r="J154" s="67" t="e">
        <f t="shared" si="0"/>
        <v>#DIV/0!</v>
      </c>
      <c r="K154" s="50"/>
      <c r="L154" s="50"/>
      <c r="M154" s="49"/>
      <c r="N154" s="49"/>
      <c r="O154" s="49"/>
    </row>
    <row r="155" spans="1:15">
      <c r="A155" s="32">
        <v>148</v>
      </c>
      <c r="B155" s="49"/>
      <c r="C155" s="49"/>
      <c r="D155" s="49"/>
      <c r="E155" s="78"/>
      <c r="F155" s="78"/>
      <c r="G155" s="51"/>
      <c r="H155" s="79"/>
      <c r="I155" s="80"/>
      <c r="J155" s="67" t="e">
        <f t="shared" si="0"/>
        <v>#DIV/0!</v>
      </c>
      <c r="K155" s="50"/>
      <c r="L155" s="50"/>
      <c r="M155" s="49"/>
      <c r="N155" s="49"/>
      <c r="O155" s="49"/>
    </row>
    <row r="156" spans="1:15">
      <c r="A156" s="32">
        <v>149</v>
      </c>
      <c r="B156" s="49"/>
      <c r="C156" s="49"/>
      <c r="D156" s="49"/>
      <c r="E156" s="78"/>
      <c r="F156" s="78"/>
      <c r="G156" s="51"/>
      <c r="H156" s="79"/>
      <c r="I156" s="80"/>
      <c r="J156" s="41" t="e">
        <f t="shared" si="0"/>
        <v>#DIV/0!</v>
      </c>
      <c r="K156" s="50"/>
      <c r="L156" s="50"/>
      <c r="M156" s="49"/>
      <c r="N156" s="49"/>
      <c r="O156" s="49"/>
    </row>
    <row r="157" spans="1:15">
      <c r="A157" s="32">
        <v>150</v>
      </c>
      <c r="B157" s="49"/>
      <c r="C157" s="49"/>
      <c r="D157" s="49"/>
      <c r="E157" s="78"/>
      <c r="F157" s="78"/>
      <c r="G157" s="51"/>
      <c r="H157" s="79"/>
      <c r="I157" s="80"/>
      <c r="J157" s="67" t="e">
        <f t="shared" si="0"/>
        <v>#DIV/0!</v>
      </c>
      <c r="K157" s="50"/>
      <c r="L157" s="50"/>
      <c r="M157" s="49"/>
      <c r="N157" s="49"/>
      <c r="O157" s="49"/>
    </row>
    <row r="158" spans="1:15">
      <c r="A158" s="73">
        <v>151</v>
      </c>
      <c r="B158" s="49"/>
      <c r="C158" s="49"/>
      <c r="D158" s="49"/>
      <c r="E158" s="78"/>
      <c r="F158" s="78"/>
      <c r="G158" s="51"/>
      <c r="H158" s="79"/>
      <c r="I158" s="80"/>
      <c r="J158" s="67" t="e">
        <f t="shared" si="0"/>
        <v>#DIV/0!</v>
      </c>
      <c r="K158" s="50"/>
      <c r="L158" s="50"/>
      <c r="M158" s="49"/>
      <c r="N158" s="49"/>
      <c r="O158" s="49"/>
    </row>
    <row r="159" spans="1:15">
      <c r="A159" s="73">
        <v>152</v>
      </c>
      <c r="B159" s="49"/>
      <c r="C159" s="49"/>
      <c r="D159" s="49"/>
      <c r="E159" s="78"/>
      <c r="F159" s="78"/>
      <c r="G159" s="51"/>
      <c r="H159" s="79"/>
      <c r="I159" s="80"/>
      <c r="J159" s="41" t="e">
        <f t="shared" si="0"/>
        <v>#DIV/0!</v>
      </c>
      <c r="K159" s="50"/>
      <c r="L159" s="50"/>
      <c r="M159" s="49"/>
      <c r="N159" s="49"/>
      <c r="O159" s="49"/>
    </row>
    <row r="160" spans="1:15">
      <c r="A160" s="32">
        <v>153</v>
      </c>
      <c r="B160" s="49"/>
      <c r="C160" s="49"/>
      <c r="D160" s="49"/>
      <c r="E160" s="78"/>
      <c r="F160" s="78"/>
      <c r="G160" s="51"/>
      <c r="H160" s="79"/>
      <c r="I160" s="80"/>
      <c r="J160" s="67" t="e">
        <f t="shared" si="0"/>
        <v>#DIV/0!</v>
      </c>
      <c r="K160" s="50"/>
      <c r="L160" s="50"/>
      <c r="M160" s="49"/>
      <c r="N160" s="49"/>
      <c r="O160" s="49"/>
    </row>
    <row r="161" spans="1:15">
      <c r="A161" s="32">
        <v>154</v>
      </c>
      <c r="B161" s="49"/>
      <c r="C161" s="49"/>
      <c r="D161" s="49"/>
      <c r="E161" s="78"/>
      <c r="F161" s="78"/>
      <c r="G161" s="51"/>
      <c r="H161" s="79"/>
      <c r="I161" s="80"/>
      <c r="J161" s="67" t="e">
        <f t="shared" si="0"/>
        <v>#DIV/0!</v>
      </c>
      <c r="K161" s="50"/>
      <c r="L161" s="50"/>
      <c r="M161" s="49"/>
      <c r="N161" s="49"/>
      <c r="O161" s="49"/>
    </row>
    <row r="162" spans="1:15">
      <c r="A162" s="32">
        <v>155</v>
      </c>
      <c r="B162" s="49"/>
      <c r="C162" s="49"/>
      <c r="D162" s="49"/>
      <c r="E162" s="78"/>
      <c r="F162" s="78"/>
      <c r="G162" s="51"/>
      <c r="H162" s="79"/>
      <c r="I162" s="80"/>
      <c r="J162" s="41" t="e">
        <f t="shared" si="0"/>
        <v>#DIV/0!</v>
      </c>
      <c r="K162" s="50"/>
      <c r="L162" s="50"/>
      <c r="M162" s="49"/>
      <c r="N162" s="49"/>
      <c r="O162" s="49"/>
    </row>
    <row r="163" spans="1:15">
      <c r="A163" s="73">
        <v>156</v>
      </c>
      <c r="B163" s="49"/>
      <c r="C163" s="49"/>
      <c r="D163" s="49"/>
      <c r="E163" s="78"/>
      <c r="F163" s="78"/>
      <c r="G163" s="51"/>
      <c r="H163" s="79"/>
      <c r="I163" s="80"/>
      <c r="J163" s="67" t="e">
        <f t="shared" si="0"/>
        <v>#DIV/0!</v>
      </c>
      <c r="K163" s="50"/>
      <c r="L163" s="50"/>
      <c r="M163" s="49"/>
      <c r="N163" s="49"/>
      <c r="O163" s="49"/>
    </row>
    <row r="164" spans="1:15">
      <c r="A164" s="73">
        <v>157</v>
      </c>
      <c r="B164" s="49"/>
      <c r="C164" s="49"/>
      <c r="D164" s="49"/>
      <c r="E164" s="78"/>
      <c r="F164" s="78"/>
      <c r="G164" s="51"/>
      <c r="H164" s="79"/>
      <c r="I164" s="80"/>
      <c r="J164" s="67" t="e">
        <f t="shared" si="0"/>
        <v>#DIV/0!</v>
      </c>
      <c r="K164" s="50"/>
      <c r="L164" s="50"/>
      <c r="M164" s="49"/>
      <c r="N164" s="49"/>
      <c r="O164" s="49"/>
    </row>
    <row r="165" spans="1:15">
      <c r="A165" s="32">
        <v>158</v>
      </c>
      <c r="B165" s="49"/>
      <c r="C165" s="49"/>
      <c r="D165" s="49"/>
      <c r="E165" s="78"/>
      <c r="F165" s="78"/>
      <c r="G165" s="51"/>
      <c r="H165" s="79"/>
      <c r="I165" s="80"/>
      <c r="J165" s="41" t="e">
        <f t="shared" si="0"/>
        <v>#DIV/0!</v>
      </c>
      <c r="K165" s="50"/>
      <c r="L165" s="50"/>
      <c r="M165" s="49"/>
      <c r="N165" s="49"/>
      <c r="O165" s="49"/>
    </row>
    <row r="166" spans="1:15">
      <c r="A166" s="32">
        <v>159</v>
      </c>
      <c r="B166" s="49"/>
      <c r="C166" s="49"/>
      <c r="D166" s="49"/>
      <c r="E166" s="78"/>
      <c r="F166" s="78"/>
      <c r="G166" s="51"/>
      <c r="H166" s="79"/>
      <c r="I166" s="80"/>
      <c r="J166" s="67" t="e">
        <f t="shared" si="0"/>
        <v>#DIV/0!</v>
      </c>
      <c r="K166" s="50"/>
      <c r="L166" s="50"/>
      <c r="M166" s="49"/>
      <c r="N166" s="49"/>
      <c r="O166" s="49"/>
    </row>
    <row r="167" spans="1:15">
      <c r="A167" s="32">
        <v>160</v>
      </c>
      <c r="B167" s="49"/>
      <c r="C167" s="49"/>
      <c r="D167" s="49"/>
      <c r="E167" s="78"/>
      <c r="F167" s="78"/>
      <c r="G167" s="51"/>
      <c r="H167" s="79"/>
      <c r="I167" s="80"/>
      <c r="J167" s="67" t="e">
        <f t="shared" si="0"/>
        <v>#DIV/0!</v>
      </c>
      <c r="K167" s="50"/>
      <c r="L167" s="50"/>
      <c r="M167" s="49"/>
      <c r="N167" s="49"/>
      <c r="O167" s="49"/>
    </row>
    <row r="168" spans="1:15">
      <c r="A168" s="73">
        <v>161</v>
      </c>
      <c r="B168" s="49"/>
      <c r="C168" s="49"/>
      <c r="D168" s="49"/>
      <c r="E168" s="78"/>
      <c r="F168" s="78"/>
      <c r="G168" s="51"/>
      <c r="H168" s="79"/>
      <c r="I168" s="80"/>
      <c r="J168" s="41" t="e">
        <f t="shared" si="0"/>
        <v>#DIV/0!</v>
      </c>
      <c r="K168" s="50"/>
      <c r="L168" s="50"/>
      <c r="M168" s="49"/>
      <c r="N168" s="49"/>
      <c r="O168" s="49"/>
    </row>
    <row r="169" spans="1:15">
      <c r="A169" s="73">
        <v>162</v>
      </c>
      <c r="B169" s="49"/>
      <c r="C169" s="49"/>
      <c r="D169" s="49"/>
      <c r="E169" s="78"/>
      <c r="F169" s="78"/>
      <c r="G169" s="51"/>
      <c r="H169" s="79"/>
      <c r="I169" s="80"/>
      <c r="J169" s="67" t="e">
        <f t="shared" si="0"/>
        <v>#DIV/0!</v>
      </c>
      <c r="K169" s="50"/>
      <c r="L169" s="50"/>
      <c r="M169" s="49"/>
      <c r="N169" s="49"/>
      <c r="O169" s="49"/>
    </row>
    <row r="170" spans="1:15">
      <c r="A170" s="32">
        <v>163</v>
      </c>
      <c r="B170" s="49"/>
      <c r="C170" s="49"/>
      <c r="D170" s="49"/>
      <c r="E170" s="78"/>
      <c r="F170" s="78"/>
      <c r="G170" s="51"/>
      <c r="H170" s="79"/>
      <c r="I170" s="80"/>
      <c r="J170" s="67" t="e">
        <f t="shared" si="0"/>
        <v>#DIV/0!</v>
      </c>
      <c r="K170" s="50"/>
      <c r="L170" s="50"/>
      <c r="M170" s="49"/>
      <c r="N170" s="49"/>
      <c r="O170" s="49"/>
    </row>
    <row r="171" spans="1:15">
      <c r="A171" s="32">
        <v>164</v>
      </c>
      <c r="B171" s="49"/>
      <c r="C171" s="49"/>
      <c r="D171" s="49"/>
      <c r="E171" s="78"/>
      <c r="F171" s="78"/>
      <c r="G171" s="51"/>
      <c r="H171" s="79"/>
      <c r="I171" s="80"/>
      <c r="J171" s="41" t="e">
        <f t="shared" si="0"/>
        <v>#DIV/0!</v>
      </c>
      <c r="K171" s="50"/>
      <c r="L171" s="50"/>
      <c r="M171" s="49"/>
      <c r="N171" s="49"/>
      <c r="O171" s="49"/>
    </row>
    <row r="172" spans="1:15">
      <c r="A172" s="32">
        <v>165</v>
      </c>
      <c r="B172" s="49"/>
      <c r="C172" s="49"/>
      <c r="D172" s="49"/>
      <c r="E172" s="78"/>
      <c r="F172" s="78"/>
      <c r="G172" s="51"/>
      <c r="H172" s="79"/>
      <c r="I172" s="80"/>
      <c r="J172" s="67" t="e">
        <f t="shared" si="0"/>
        <v>#DIV/0!</v>
      </c>
      <c r="K172" s="50"/>
      <c r="L172" s="50"/>
      <c r="M172" s="49"/>
      <c r="N172" s="49"/>
      <c r="O172" s="49"/>
    </row>
    <row r="173" spans="1:15">
      <c r="A173" s="73">
        <v>166</v>
      </c>
      <c r="B173" s="49"/>
      <c r="C173" s="49"/>
      <c r="D173" s="49"/>
      <c r="E173" s="78"/>
      <c r="F173" s="78"/>
      <c r="G173" s="51"/>
      <c r="H173" s="79"/>
      <c r="I173" s="80"/>
      <c r="J173" s="67" t="e">
        <f t="shared" si="0"/>
        <v>#DIV/0!</v>
      </c>
      <c r="K173" s="50"/>
      <c r="L173" s="50"/>
      <c r="M173" s="49"/>
      <c r="N173" s="49"/>
      <c r="O173" s="49"/>
    </row>
    <row r="174" spans="1:15">
      <c r="A174" s="73">
        <v>167</v>
      </c>
      <c r="B174" s="49"/>
      <c r="C174" s="49"/>
      <c r="D174" s="49"/>
      <c r="E174" s="78"/>
      <c r="F174" s="78"/>
      <c r="G174" s="51"/>
      <c r="H174" s="79"/>
      <c r="I174" s="80"/>
      <c r="J174" s="41" t="e">
        <f t="shared" si="0"/>
        <v>#DIV/0!</v>
      </c>
      <c r="K174" s="50"/>
      <c r="L174" s="50"/>
      <c r="M174" s="49"/>
      <c r="N174" s="49"/>
      <c r="O174" s="49"/>
    </row>
    <row r="175" spans="1:15">
      <c r="A175" s="32">
        <v>168</v>
      </c>
      <c r="B175" s="49"/>
      <c r="C175" s="49"/>
      <c r="D175" s="49"/>
      <c r="E175" s="78"/>
      <c r="F175" s="78"/>
      <c r="G175" s="51"/>
      <c r="H175" s="79"/>
      <c r="I175" s="80"/>
      <c r="J175" s="67" t="e">
        <f t="shared" si="0"/>
        <v>#DIV/0!</v>
      </c>
      <c r="K175" s="50"/>
      <c r="L175" s="50"/>
      <c r="M175" s="49"/>
      <c r="N175" s="49"/>
      <c r="O175" s="49"/>
    </row>
    <row r="176" spans="1:15">
      <c r="A176" s="32">
        <v>169</v>
      </c>
      <c r="B176" s="49"/>
      <c r="C176" s="49"/>
      <c r="D176" s="49"/>
      <c r="E176" s="78"/>
      <c r="F176" s="78"/>
      <c r="G176" s="51"/>
      <c r="H176" s="79"/>
      <c r="I176" s="80"/>
      <c r="J176" s="67" t="e">
        <f t="shared" si="0"/>
        <v>#DIV/0!</v>
      </c>
      <c r="K176" s="50"/>
      <c r="L176" s="50"/>
      <c r="M176" s="49"/>
      <c r="N176" s="49"/>
      <c r="O176" s="49"/>
    </row>
    <row r="177" spans="1:15">
      <c r="A177" s="32">
        <v>170</v>
      </c>
      <c r="B177" s="49"/>
      <c r="C177" s="49"/>
      <c r="D177" s="49"/>
      <c r="E177" s="78"/>
      <c r="F177" s="78"/>
      <c r="G177" s="51"/>
      <c r="H177" s="79"/>
      <c r="I177" s="80"/>
      <c r="J177" s="41" t="e">
        <f t="shared" si="0"/>
        <v>#DIV/0!</v>
      </c>
      <c r="K177" s="50"/>
      <c r="L177" s="50"/>
      <c r="M177" s="49"/>
      <c r="N177" s="49"/>
      <c r="O177" s="49"/>
    </row>
    <row r="178" spans="1:15">
      <c r="A178" s="73">
        <v>171</v>
      </c>
      <c r="B178" s="49"/>
      <c r="C178" s="49"/>
      <c r="D178" s="49"/>
      <c r="E178" s="78"/>
      <c r="F178" s="78"/>
      <c r="G178" s="51"/>
      <c r="H178" s="79"/>
      <c r="I178" s="80"/>
      <c r="J178" s="67" t="e">
        <f t="shared" si="0"/>
        <v>#DIV/0!</v>
      </c>
      <c r="K178" s="50"/>
      <c r="L178" s="50"/>
      <c r="M178" s="49"/>
      <c r="N178" s="49"/>
      <c r="O178" s="49"/>
    </row>
    <row r="179" spans="1:15">
      <c r="A179" s="73">
        <v>172</v>
      </c>
      <c r="B179" s="49"/>
      <c r="C179" s="49"/>
      <c r="D179" s="49"/>
      <c r="E179" s="78"/>
      <c r="F179" s="78"/>
      <c r="G179" s="51"/>
      <c r="H179" s="79"/>
      <c r="I179" s="80"/>
      <c r="J179" s="67" t="e">
        <f t="shared" si="0"/>
        <v>#DIV/0!</v>
      </c>
      <c r="K179" s="50"/>
      <c r="L179" s="50"/>
      <c r="M179" s="49"/>
      <c r="N179" s="49"/>
      <c r="O179" s="49"/>
    </row>
    <row r="180" spans="1:15">
      <c r="A180" s="32">
        <v>173</v>
      </c>
      <c r="B180" s="49"/>
      <c r="C180" s="49"/>
      <c r="D180" s="49"/>
      <c r="E180" s="78"/>
      <c r="F180" s="78"/>
      <c r="G180" s="51"/>
      <c r="H180" s="79"/>
      <c r="I180" s="80"/>
      <c r="J180" s="41" t="e">
        <f t="shared" si="0"/>
        <v>#DIV/0!</v>
      </c>
      <c r="K180" s="50"/>
      <c r="L180" s="50"/>
      <c r="M180" s="49"/>
      <c r="N180" s="49"/>
      <c r="O180" s="49"/>
    </row>
    <row r="181" spans="1:15">
      <c r="A181" s="32">
        <v>174</v>
      </c>
      <c r="B181" s="49"/>
      <c r="C181" s="49"/>
      <c r="D181" s="49"/>
      <c r="E181" s="78"/>
      <c r="F181" s="78"/>
      <c r="G181" s="51"/>
      <c r="H181" s="79"/>
      <c r="I181" s="80"/>
      <c r="J181" s="67" t="e">
        <f t="shared" si="0"/>
        <v>#DIV/0!</v>
      </c>
      <c r="K181" s="50"/>
      <c r="L181" s="50"/>
      <c r="M181" s="49"/>
      <c r="N181" s="49"/>
      <c r="O181" s="49"/>
    </row>
    <row r="182" spans="1:15">
      <c r="A182" s="32">
        <v>175</v>
      </c>
      <c r="B182" s="49"/>
      <c r="C182" s="49"/>
      <c r="D182" s="49"/>
      <c r="E182" s="78"/>
      <c r="F182" s="78"/>
      <c r="G182" s="51"/>
      <c r="H182" s="79"/>
      <c r="I182" s="80"/>
      <c r="J182" s="67" t="e">
        <f t="shared" si="0"/>
        <v>#DIV/0!</v>
      </c>
      <c r="K182" s="50"/>
      <c r="L182" s="50"/>
      <c r="M182" s="49"/>
      <c r="N182" s="49"/>
      <c r="O182" s="49"/>
    </row>
    <row r="183" spans="1:15">
      <c r="A183" s="73">
        <v>176</v>
      </c>
      <c r="B183" s="49"/>
      <c r="C183" s="49"/>
      <c r="D183" s="49"/>
      <c r="E183" s="78"/>
      <c r="F183" s="78"/>
      <c r="G183" s="51"/>
      <c r="H183" s="79"/>
      <c r="I183" s="80"/>
      <c r="J183" s="41" t="e">
        <f t="shared" si="0"/>
        <v>#DIV/0!</v>
      </c>
      <c r="K183" s="50"/>
      <c r="L183" s="50"/>
      <c r="M183" s="49"/>
      <c r="N183" s="49"/>
      <c r="O183" s="49"/>
    </row>
    <row r="184" spans="1:15">
      <c r="A184" s="73">
        <v>177</v>
      </c>
      <c r="B184" s="49"/>
      <c r="C184" s="49"/>
      <c r="D184" s="49"/>
      <c r="E184" s="78"/>
      <c r="F184" s="78"/>
      <c r="G184" s="51"/>
      <c r="H184" s="79"/>
      <c r="I184" s="80"/>
      <c r="J184" s="67" t="e">
        <f t="shared" si="0"/>
        <v>#DIV/0!</v>
      </c>
      <c r="K184" s="50"/>
      <c r="L184" s="50"/>
      <c r="M184" s="49"/>
      <c r="N184" s="49"/>
      <c r="O184" s="49"/>
    </row>
    <row r="185" spans="1:15">
      <c r="A185" s="32">
        <v>178</v>
      </c>
      <c r="B185" s="49"/>
      <c r="C185" s="49"/>
      <c r="D185" s="49"/>
      <c r="E185" s="78"/>
      <c r="F185" s="78"/>
      <c r="G185" s="51"/>
      <c r="H185" s="79"/>
      <c r="I185" s="80"/>
      <c r="J185" s="67" t="e">
        <f t="shared" si="0"/>
        <v>#DIV/0!</v>
      </c>
      <c r="K185" s="50"/>
      <c r="L185" s="50"/>
      <c r="M185" s="49"/>
      <c r="N185" s="49"/>
      <c r="O185" s="49"/>
    </row>
    <row r="186" spans="1:15">
      <c r="A186" s="32">
        <v>179</v>
      </c>
      <c r="B186" s="49"/>
      <c r="C186" s="49"/>
      <c r="D186" s="49"/>
      <c r="E186" s="78"/>
      <c r="F186" s="78"/>
      <c r="G186" s="51"/>
      <c r="H186" s="79"/>
      <c r="I186" s="80"/>
      <c r="J186" s="41" t="e">
        <f t="shared" si="0"/>
        <v>#DIV/0!</v>
      </c>
      <c r="K186" s="50"/>
      <c r="L186" s="50"/>
      <c r="M186" s="49"/>
      <c r="N186" s="49"/>
      <c r="O186" s="49"/>
    </row>
    <row r="187" spans="1:15">
      <c r="A187" s="32">
        <v>180</v>
      </c>
      <c r="B187" s="49"/>
      <c r="C187" s="49"/>
      <c r="D187" s="49"/>
      <c r="E187" s="78"/>
      <c r="F187" s="78"/>
      <c r="G187" s="51"/>
      <c r="H187" s="79"/>
      <c r="I187" s="80"/>
      <c r="J187" s="67" t="e">
        <f t="shared" si="0"/>
        <v>#DIV/0!</v>
      </c>
      <c r="K187" s="50"/>
      <c r="L187" s="50"/>
      <c r="M187" s="49"/>
      <c r="N187" s="49"/>
      <c r="O187" s="49"/>
    </row>
    <row r="188" spans="1:15">
      <c r="A188" s="73">
        <v>181</v>
      </c>
      <c r="B188" s="49"/>
      <c r="C188" s="49"/>
      <c r="D188" s="49"/>
      <c r="E188" s="78"/>
      <c r="F188" s="78"/>
      <c r="G188" s="51"/>
      <c r="H188" s="79"/>
      <c r="I188" s="80"/>
      <c r="J188" s="67" t="e">
        <f t="shared" si="0"/>
        <v>#DIV/0!</v>
      </c>
      <c r="K188" s="50"/>
      <c r="L188" s="50"/>
      <c r="M188" s="49"/>
      <c r="N188" s="49"/>
      <c r="O188" s="49"/>
    </row>
    <row r="189" spans="1:15">
      <c r="A189" s="73">
        <v>182</v>
      </c>
      <c r="B189" s="49"/>
      <c r="C189" s="49"/>
      <c r="D189" s="49"/>
      <c r="E189" s="78"/>
      <c r="F189" s="78"/>
      <c r="G189" s="51"/>
      <c r="H189" s="79"/>
      <c r="I189" s="80"/>
      <c r="J189" s="41" t="e">
        <f t="shared" si="0"/>
        <v>#DIV/0!</v>
      </c>
      <c r="K189" s="50"/>
      <c r="L189" s="50"/>
      <c r="M189" s="49"/>
      <c r="N189" s="49"/>
      <c r="O189" s="49"/>
    </row>
    <row r="190" spans="1:15">
      <c r="A190" s="32">
        <v>183</v>
      </c>
      <c r="B190" s="49"/>
      <c r="C190" s="49"/>
      <c r="D190" s="49"/>
      <c r="E190" s="78"/>
      <c r="F190" s="78"/>
      <c r="G190" s="51"/>
      <c r="H190" s="79"/>
      <c r="I190" s="80"/>
      <c r="J190" s="67" t="e">
        <f t="shared" si="0"/>
        <v>#DIV/0!</v>
      </c>
      <c r="K190" s="50"/>
      <c r="L190" s="50"/>
      <c r="M190" s="49"/>
      <c r="N190" s="49"/>
      <c r="O190" s="49"/>
    </row>
    <row r="191" spans="1:15">
      <c r="A191" s="32">
        <v>184</v>
      </c>
      <c r="B191" s="49"/>
      <c r="C191" s="49"/>
      <c r="D191" s="49"/>
      <c r="E191" s="78"/>
      <c r="F191" s="78"/>
      <c r="G191" s="51"/>
      <c r="H191" s="79"/>
      <c r="I191" s="80"/>
      <c r="J191" s="67" t="e">
        <f t="shared" si="0"/>
        <v>#DIV/0!</v>
      </c>
      <c r="K191" s="50"/>
      <c r="L191" s="50"/>
      <c r="M191" s="49"/>
      <c r="N191" s="49"/>
      <c r="O191" s="49"/>
    </row>
    <row r="192" spans="1:15">
      <c r="A192" s="32">
        <v>185</v>
      </c>
      <c r="B192" s="49"/>
      <c r="C192" s="49"/>
      <c r="D192" s="49"/>
      <c r="E192" s="78"/>
      <c r="F192" s="78"/>
      <c r="G192" s="51"/>
      <c r="H192" s="79"/>
      <c r="I192" s="80"/>
      <c r="J192" s="41" t="e">
        <f t="shared" si="0"/>
        <v>#DIV/0!</v>
      </c>
      <c r="K192" s="50"/>
      <c r="L192" s="50"/>
      <c r="M192" s="49"/>
      <c r="N192" s="49"/>
      <c r="O192" s="49"/>
    </row>
    <row r="193" spans="1:15">
      <c r="A193" s="73">
        <v>186</v>
      </c>
      <c r="B193" s="49"/>
      <c r="C193" s="49"/>
      <c r="D193" s="49"/>
      <c r="E193" s="78"/>
      <c r="F193" s="78"/>
      <c r="G193" s="51"/>
      <c r="H193" s="79"/>
      <c r="I193" s="80"/>
      <c r="J193" s="67" t="e">
        <f t="shared" si="0"/>
        <v>#DIV/0!</v>
      </c>
      <c r="K193" s="50"/>
      <c r="L193" s="50"/>
      <c r="M193" s="49"/>
      <c r="N193" s="49"/>
      <c r="O193" s="49"/>
    </row>
    <row r="194" spans="1:15">
      <c r="A194" s="73">
        <v>187</v>
      </c>
      <c r="B194" s="49"/>
      <c r="C194" s="49"/>
      <c r="D194" s="49"/>
      <c r="E194" s="78"/>
      <c r="F194" s="78"/>
      <c r="G194" s="51"/>
      <c r="H194" s="79"/>
      <c r="I194" s="80"/>
      <c r="J194" s="67" t="e">
        <f t="shared" si="0"/>
        <v>#DIV/0!</v>
      </c>
      <c r="K194" s="50"/>
      <c r="L194" s="50"/>
      <c r="M194" s="49"/>
      <c r="N194" s="49"/>
      <c r="O194" s="49"/>
    </row>
    <row r="195" spans="1:15">
      <c r="A195" s="32">
        <v>188</v>
      </c>
      <c r="B195" s="49"/>
      <c r="C195" s="49"/>
      <c r="D195" s="49"/>
      <c r="E195" s="78"/>
      <c r="F195" s="78"/>
      <c r="G195" s="51"/>
      <c r="H195" s="79"/>
      <c r="I195" s="80"/>
      <c r="J195" s="41" t="e">
        <f t="shared" si="0"/>
        <v>#DIV/0!</v>
      </c>
      <c r="K195" s="50"/>
      <c r="L195" s="50"/>
      <c r="M195" s="49"/>
      <c r="N195" s="49"/>
      <c r="O195" s="49"/>
    </row>
    <row r="196" spans="1:15">
      <c r="A196" s="32">
        <v>189</v>
      </c>
      <c r="B196" s="49"/>
      <c r="C196" s="49"/>
      <c r="D196" s="49"/>
      <c r="E196" s="78"/>
      <c r="F196" s="78"/>
      <c r="G196" s="51"/>
      <c r="H196" s="79"/>
      <c r="I196" s="80"/>
      <c r="J196" s="67" t="e">
        <f t="shared" si="0"/>
        <v>#DIV/0!</v>
      </c>
      <c r="K196" s="50"/>
      <c r="L196" s="50"/>
      <c r="M196" s="49"/>
      <c r="N196" s="49"/>
      <c r="O196" s="49"/>
    </row>
    <row r="197" spans="1:15">
      <c r="A197" s="32">
        <v>190</v>
      </c>
      <c r="B197" s="49"/>
      <c r="C197" s="49"/>
      <c r="D197" s="49"/>
      <c r="E197" s="78"/>
      <c r="F197" s="78"/>
      <c r="G197" s="51"/>
      <c r="H197" s="79"/>
      <c r="I197" s="80"/>
      <c r="J197" s="67" t="e">
        <f t="shared" si="0"/>
        <v>#DIV/0!</v>
      </c>
      <c r="K197" s="50"/>
      <c r="L197" s="50"/>
      <c r="M197" s="49"/>
      <c r="N197" s="49"/>
      <c r="O197" s="49"/>
    </row>
    <row r="198" spans="1:15">
      <c r="A198" s="73">
        <v>191</v>
      </c>
      <c r="B198" s="49"/>
      <c r="C198" s="49"/>
      <c r="D198" s="49"/>
      <c r="E198" s="78"/>
      <c r="F198" s="78"/>
      <c r="G198" s="51"/>
      <c r="H198" s="79"/>
      <c r="I198" s="80"/>
      <c r="J198" s="41" t="e">
        <f t="shared" si="0"/>
        <v>#DIV/0!</v>
      </c>
      <c r="K198" s="50"/>
      <c r="L198" s="50"/>
      <c r="M198" s="49"/>
      <c r="N198" s="49"/>
      <c r="O198" s="49"/>
    </row>
    <row r="199" spans="1:15">
      <c r="A199" s="73">
        <v>192</v>
      </c>
      <c r="B199" s="49"/>
      <c r="C199" s="49"/>
      <c r="D199" s="49"/>
      <c r="E199" s="78"/>
      <c r="F199" s="78"/>
      <c r="G199" s="51"/>
      <c r="H199" s="79"/>
      <c r="I199" s="80"/>
      <c r="J199" s="67" t="e">
        <f t="shared" si="0"/>
        <v>#DIV/0!</v>
      </c>
      <c r="K199" s="50"/>
      <c r="L199" s="50"/>
      <c r="M199" s="49"/>
      <c r="N199" s="49"/>
      <c r="O199" s="49"/>
    </row>
    <row r="200" spans="1:15">
      <c r="A200" s="32">
        <v>193</v>
      </c>
      <c r="B200" s="49"/>
      <c r="C200" s="49"/>
      <c r="D200" s="49"/>
      <c r="E200" s="78"/>
      <c r="F200" s="78"/>
      <c r="G200" s="51"/>
      <c r="H200" s="79"/>
      <c r="I200" s="80"/>
      <c r="J200" s="67" t="e">
        <f t="shared" si="0"/>
        <v>#DIV/0!</v>
      </c>
      <c r="K200" s="50"/>
      <c r="L200" s="50"/>
      <c r="M200" s="49"/>
      <c r="N200" s="49"/>
      <c r="O200" s="49"/>
    </row>
    <row r="201" spans="1:15">
      <c r="A201" s="32">
        <v>194</v>
      </c>
      <c r="B201" s="49"/>
      <c r="C201" s="49"/>
      <c r="D201" s="49"/>
      <c r="E201" s="78"/>
      <c r="F201" s="78"/>
      <c r="G201" s="51"/>
      <c r="H201" s="79"/>
      <c r="I201" s="80"/>
      <c r="J201" s="41" t="e">
        <f t="shared" si="0"/>
        <v>#DIV/0!</v>
      </c>
      <c r="K201" s="50"/>
      <c r="L201" s="50"/>
      <c r="M201" s="49"/>
      <c r="N201" s="49"/>
      <c r="O201" s="49"/>
    </row>
    <row r="202" spans="1:15">
      <c r="A202" s="32">
        <v>195</v>
      </c>
      <c r="B202" s="49"/>
      <c r="C202" s="49"/>
      <c r="D202" s="49"/>
      <c r="E202" s="78"/>
      <c r="F202" s="78"/>
      <c r="G202" s="51"/>
      <c r="H202" s="79"/>
      <c r="I202" s="80"/>
      <c r="J202" s="67" t="e">
        <f t="shared" si="0"/>
        <v>#DIV/0!</v>
      </c>
      <c r="K202" s="50"/>
      <c r="L202" s="50"/>
      <c r="M202" s="49"/>
      <c r="N202" s="49"/>
      <c r="O202" s="49"/>
    </row>
    <row r="203" spans="1:15">
      <c r="A203" s="73">
        <v>196</v>
      </c>
      <c r="B203" s="49"/>
      <c r="C203" s="49"/>
      <c r="D203" s="49"/>
      <c r="E203" s="78"/>
      <c r="F203" s="78"/>
      <c r="G203" s="51"/>
      <c r="H203" s="79"/>
      <c r="I203" s="80"/>
      <c r="J203" s="67" t="e">
        <f t="shared" si="0"/>
        <v>#DIV/0!</v>
      </c>
      <c r="K203" s="50"/>
      <c r="L203" s="50"/>
      <c r="M203" s="49"/>
      <c r="N203" s="49"/>
      <c r="O203" s="49"/>
    </row>
    <row r="204" spans="1:15">
      <c r="A204" s="73">
        <v>197</v>
      </c>
      <c r="B204" s="49"/>
      <c r="C204" s="49"/>
      <c r="D204" s="49"/>
      <c r="E204" s="78"/>
      <c r="F204" s="78"/>
      <c r="G204" s="51"/>
      <c r="H204" s="79"/>
      <c r="I204" s="80"/>
      <c r="J204" s="41" t="e">
        <f t="shared" si="0"/>
        <v>#DIV/0!</v>
      </c>
      <c r="K204" s="50"/>
      <c r="L204" s="50"/>
      <c r="M204" s="49"/>
      <c r="N204" s="49"/>
      <c r="O204" s="49"/>
    </row>
    <row r="205" spans="1:15">
      <c r="A205" s="32">
        <v>198</v>
      </c>
      <c r="B205" s="49"/>
      <c r="C205" s="49"/>
      <c r="D205" s="49"/>
      <c r="E205" s="78"/>
      <c r="F205" s="78"/>
      <c r="G205" s="51"/>
      <c r="H205" s="79"/>
      <c r="I205" s="80"/>
      <c r="J205" s="67" t="e">
        <f t="shared" si="0"/>
        <v>#DIV/0!</v>
      </c>
      <c r="K205" s="50"/>
      <c r="L205" s="50"/>
      <c r="M205" s="49"/>
      <c r="N205" s="49"/>
      <c r="O205" s="49"/>
    </row>
    <row r="206" spans="1:15">
      <c r="A206" s="32">
        <v>199</v>
      </c>
      <c r="B206" s="49"/>
      <c r="C206" s="49"/>
      <c r="D206" s="49"/>
      <c r="E206" s="78"/>
      <c r="F206" s="78"/>
      <c r="G206" s="51"/>
      <c r="H206" s="79"/>
      <c r="I206" s="80"/>
      <c r="J206" s="67" t="e">
        <f t="shared" si="0"/>
        <v>#DIV/0!</v>
      </c>
      <c r="K206" s="50"/>
      <c r="L206" s="50"/>
      <c r="M206" s="49"/>
      <c r="N206" s="49"/>
      <c r="O206" s="49"/>
    </row>
    <row r="207" spans="1:15">
      <c r="A207" s="32">
        <v>200</v>
      </c>
      <c r="B207" s="49"/>
      <c r="C207" s="49"/>
      <c r="D207" s="49"/>
      <c r="E207" s="78"/>
      <c r="F207" s="78"/>
      <c r="G207" s="51"/>
      <c r="H207" s="79"/>
      <c r="I207" s="80"/>
      <c r="J207" s="41" t="e">
        <f t="shared" si="0"/>
        <v>#DIV/0!</v>
      </c>
      <c r="K207" s="50"/>
      <c r="L207" s="50"/>
      <c r="M207" s="49"/>
      <c r="N207" s="49"/>
      <c r="O207" s="49"/>
    </row>
    <row r="208" spans="1:15">
      <c r="A208" s="73">
        <v>201</v>
      </c>
      <c r="B208" s="49"/>
      <c r="C208" s="49"/>
      <c r="D208" s="49"/>
      <c r="E208" s="78"/>
      <c r="F208" s="78"/>
      <c r="G208" s="51"/>
      <c r="H208" s="79"/>
      <c r="I208" s="80"/>
      <c r="J208" s="67" t="e">
        <f t="shared" si="0"/>
        <v>#DIV/0!</v>
      </c>
      <c r="K208" s="50"/>
      <c r="L208" s="50"/>
      <c r="M208" s="49"/>
      <c r="N208" s="49"/>
      <c r="O208" s="49"/>
    </row>
    <row r="209" spans="1:15">
      <c r="A209" s="73">
        <v>202</v>
      </c>
      <c r="B209" s="49"/>
      <c r="C209" s="49"/>
      <c r="D209" s="49"/>
      <c r="E209" s="78"/>
      <c r="F209" s="78"/>
      <c r="G209" s="51"/>
      <c r="H209" s="79"/>
      <c r="I209" s="80"/>
      <c r="J209" s="67" t="e">
        <f t="shared" si="0"/>
        <v>#DIV/0!</v>
      </c>
      <c r="K209" s="50"/>
      <c r="L209" s="50"/>
      <c r="M209" s="49"/>
      <c r="N209" s="49"/>
      <c r="O209" s="49"/>
    </row>
    <row r="210" spans="1:15">
      <c r="A210" s="32">
        <v>203</v>
      </c>
      <c r="B210" s="49"/>
      <c r="C210" s="49"/>
      <c r="D210" s="49"/>
      <c r="E210" s="78"/>
      <c r="F210" s="78"/>
      <c r="G210" s="51"/>
      <c r="H210" s="79"/>
      <c r="I210" s="80"/>
      <c r="J210" s="41" t="e">
        <f t="shared" si="0"/>
        <v>#DIV/0!</v>
      </c>
      <c r="K210" s="50"/>
      <c r="L210" s="50"/>
      <c r="M210" s="49"/>
      <c r="N210" s="49"/>
      <c r="O210" s="49"/>
    </row>
    <row r="211" spans="1:15">
      <c r="A211" s="32">
        <v>204</v>
      </c>
      <c r="B211" s="49"/>
      <c r="C211" s="49"/>
      <c r="D211" s="49"/>
      <c r="E211" s="78"/>
      <c r="F211" s="78"/>
      <c r="G211" s="51"/>
      <c r="H211" s="79"/>
      <c r="I211" s="80"/>
      <c r="J211" s="67" t="e">
        <f t="shared" si="0"/>
        <v>#DIV/0!</v>
      </c>
      <c r="K211" s="50"/>
      <c r="L211" s="50"/>
      <c r="M211" s="49"/>
      <c r="N211" s="49"/>
      <c r="O211" s="49"/>
    </row>
    <row r="212" spans="1:15">
      <c r="A212" s="32">
        <v>205</v>
      </c>
      <c r="B212" s="49"/>
      <c r="C212" s="49"/>
      <c r="D212" s="49"/>
      <c r="E212" s="78"/>
      <c r="F212" s="78"/>
      <c r="G212" s="51"/>
      <c r="H212" s="79"/>
      <c r="I212" s="80"/>
      <c r="J212" s="67" t="e">
        <f t="shared" si="0"/>
        <v>#DIV/0!</v>
      </c>
      <c r="K212" s="50"/>
      <c r="L212" s="50"/>
      <c r="M212" s="49"/>
      <c r="N212" s="49"/>
      <c r="O212" s="49"/>
    </row>
    <row r="213" spans="1:15">
      <c r="A213" s="73">
        <v>206</v>
      </c>
      <c r="B213" s="49"/>
      <c r="C213" s="49"/>
      <c r="D213" s="49"/>
      <c r="E213" s="78"/>
      <c r="F213" s="78"/>
      <c r="G213" s="51"/>
      <c r="H213" s="79"/>
      <c r="I213" s="80"/>
      <c r="J213" s="41" t="e">
        <f t="shared" si="0"/>
        <v>#DIV/0!</v>
      </c>
      <c r="K213" s="50"/>
      <c r="L213" s="50"/>
      <c r="M213" s="49"/>
      <c r="N213" s="49"/>
      <c r="O213" s="49"/>
    </row>
    <row r="214" spans="1:15">
      <c r="A214" s="73">
        <v>207</v>
      </c>
      <c r="B214" s="49"/>
      <c r="C214" s="49"/>
      <c r="D214" s="49"/>
      <c r="E214" s="78"/>
      <c r="F214" s="78"/>
      <c r="G214" s="51"/>
      <c r="H214" s="79"/>
      <c r="I214" s="80"/>
      <c r="J214" s="67" t="e">
        <f t="shared" si="0"/>
        <v>#DIV/0!</v>
      </c>
      <c r="K214" s="50"/>
      <c r="L214" s="50"/>
      <c r="M214" s="49"/>
      <c r="N214" s="49"/>
      <c r="O214" s="49"/>
    </row>
    <row r="215" spans="1:15">
      <c r="A215" s="32">
        <v>208</v>
      </c>
      <c r="B215" s="49"/>
      <c r="C215" s="49"/>
      <c r="D215" s="49"/>
      <c r="E215" s="78"/>
      <c r="F215" s="78"/>
      <c r="G215" s="51"/>
      <c r="H215" s="79"/>
      <c r="I215" s="80"/>
      <c r="J215" s="67" t="e">
        <f t="shared" si="0"/>
        <v>#DIV/0!</v>
      </c>
      <c r="K215" s="50"/>
      <c r="L215" s="50"/>
      <c r="M215" s="49"/>
      <c r="N215" s="49"/>
      <c r="O215" s="49"/>
    </row>
    <row r="216" spans="1:15">
      <c r="A216" s="32">
        <v>209</v>
      </c>
      <c r="B216" s="49"/>
      <c r="C216" s="49"/>
      <c r="D216" s="49"/>
      <c r="E216" s="78"/>
      <c r="F216" s="78"/>
      <c r="G216" s="51"/>
      <c r="H216" s="79"/>
      <c r="I216" s="80"/>
      <c r="J216" s="41" t="e">
        <f t="shared" si="0"/>
        <v>#DIV/0!</v>
      </c>
      <c r="K216" s="50"/>
      <c r="L216" s="50"/>
      <c r="M216" s="49"/>
      <c r="N216" s="49"/>
      <c r="O216" s="49"/>
    </row>
    <row r="217" spans="1:15">
      <c r="A217" s="32">
        <v>210</v>
      </c>
      <c r="B217" s="49"/>
      <c r="C217" s="49"/>
      <c r="D217" s="49"/>
      <c r="E217" s="78"/>
      <c r="F217" s="78"/>
      <c r="G217" s="51"/>
      <c r="H217" s="79"/>
      <c r="I217" s="80"/>
      <c r="J217" s="67" t="e">
        <f t="shared" si="0"/>
        <v>#DIV/0!</v>
      </c>
      <c r="K217" s="50"/>
      <c r="L217" s="50"/>
      <c r="M217" s="49"/>
      <c r="N217" s="49"/>
      <c r="O217" s="49"/>
    </row>
    <row r="218" spans="1:15">
      <c r="A218" s="73">
        <v>211</v>
      </c>
      <c r="B218" s="49"/>
      <c r="C218" s="49"/>
      <c r="D218" s="49"/>
      <c r="E218" s="78"/>
      <c r="F218" s="78"/>
      <c r="G218" s="51"/>
      <c r="H218" s="79"/>
      <c r="I218" s="80"/>
      <c r="J218" s="67" t="e">
        <f t="shared" si="0"/>
        <v>#DIV/0!</v>
      </c>
      <c r="K218" s="50"/>
      <c r="L218" s="50"/>
      <c r="M218" s="49"/>
      <c r="N218" s="49"/>
      <c r="O218" s="49"/>
    </row>
    <row r="219" spans="1:15">
      <c r="A219" s="73">
        <v>212</v>
      </c>
      <c r="B219" s="49"/>
      <c r="C219" s="49"/>
      <c r="D219" s="49"/>
      <c r="E219" s="78"/>
      <c r="F219" s="78"/>
      <c r="G219" s="51"/>
      <c r="H219" s="79"/>
      <c r="I219" s="80"/>
      <c r="J219" s="41" t="e">
        <f t="shared" si="0"/>
        <v>#DIV/0!</v>
      </c>
      <c r="K219" s="50"/>
      <c r="L219" s="50"/>
      <c r="M219" s="49"/>
      <c r="N219" s="49"/>
      <c r="O219" s="49"/>
    </row>
    <row r="220" spans="1:15">
      <c r="A220" s="32">
        <v>213</v>
      </c>
      <c r="B220" s="49"/>
      <c r="C220" s="49"/>
      <c r="D220" s="49"/>
      <c r="E220" s="78"/>
      <c r="F220" s="78"/>
      <c r="G220" s="51"/>
      <c r="H220" s="79"/>
      <c r="I220" s="80"/>
      <c r="J220" s="67" t="e">
        <f t="shared" si="0"/>
        <v>#DIV/0!</v>
      </c>
      <c r="K220" s="50"/>
      <c r="L220" s="50"/>
      <c r="M220" s="49"/>
      <c r="N220" s="49"/>
      <c r="O220" s="49"/>
    </row>
    <row r="221" spans="1:15">
      <c r="A221" s="32">
        <v>214</v>
      </c>
      <c r="B221" s="49"/>
      <c r="C221" s="49"/>
      <c r="D221" s="49"/>
      <c r="E221" s="78"/>
      <c r="F221" s="78"/>
      <c r="G221" s="51"/>
      <c r="H221" s="79"/>
      <c r="I221" s="80"/>
      <c r="J221" s="67" t="e">
        <f t="shared" si="0"/>
        <v>#DIV/0!</v>
      </c>
      <c r="K221" s="50"/>
      <c r="L221" s="50"/>
      <c r="M221" s="49"/>
      <c r="N221" s="49"/>
      <c r="O221" s="49"/>
    </row>
    <row r="222" spans="1:15">
      <c r="A222" s="32">
        <v>215</v>
      </c>
      <c r="B222" s="49"/>
      <c r="C222" s="49"/>
      <c r="D222" s="49"/>
      <c r="E222" s="78"/>
      <c r="F222" s="78"/>
      <c r="G222" s="51"/>
      <c r="H222" s="79"/>
      <c r="I222" s="80"/>
      <c r="J222" s="41" t="e">
        <f t="shared" si="0"/>
        <v>#DIV/0!</v>
      </c>
      <c r="K222" s="50"/>
      <c r="L222" s="50"/>
      <c r="M222" s="49"/>
      <c r="N222" s="49"/>
      <c r="O222" s="49"/>
    </row>
    <row r="223" spans="1:15">
      <c r="A223" s="73">
        <v>216</v>
      </c>
      <c r="B223" s="49"/>
      <c r="C223" s="49"/>
      <c r="D223" s="49"/>
      <c r="E223" s="78"/>
      <c r="F223" s="78"/>
      <c r="G223" s="51"/>
      <c r="H223" s="79"/>
      <c r="I223" s="80"/>
      <c r="J223" s="67" t="e">
        <f t="shared" si="0"/>
        <v>#DIV/0!</v>
      </c>
      <c r="K223" s="50"/>
      <c r="L223" s="50"/>
      <c r="M223" s="49"/>
      <c r="N223" s="49"/>
      <c r="O223" s="49"/>
    </row>
    <row r="224" spans="1:15">
      <c r="A224" s="73">
        <v>217</v>
      </c>
      <c r="B224" s="49"/>
      <c r="C224" s="49"/>
      <c r="D224" s="49"/>
      <c r="E224" s="78"/>
      <c r="F224" s="78"/>
      <c r="G224" s="51"/>
      <c r="H224" s="79"/>
      <c r="I224" s="80"/>
      <c r="J224" s="67" t="e">
        <f t="shared" si="0"/>
        <v>#DIV/0!</v>
      </c>
      <c r="K224" s="50"/>
      <c r="L224" s="50"/>
      <c r="M224" s="49"/>
      <c r="N224" s="49"/>
      <c r="O224" s="49"/>
    </row>
    <row r="225" spans="1:15">
      <c r="A225" s="32">
        <v>218</v>
      </c>
      <c r="B225" s="49"/>
      <c r="C225" s="49"/>
      <c r="D225" s="49"/>
      <c r="E225" s="78"/>
      <c r="F225" s="78"/>
      <c r="G225" s="51"/>
      <c r="H225" s="79"/>
      <c r="I225" s="80"/>
      <c r="J225" s="41" t="e">
        <f t="shared" si="0"/>
        <v>#DIV/0!</v>
      </c>
      <c r="K225" s="50"/>
      <c r="L225" s="50"/>
      <c r="M225" s="49"/>
      <c r="N225" s="49"/>
      <c r="O225" s="49"/>
    </row>
    <row r="226" spans="1:15">
      <c r="A226" s="32">
        <v>219</v>
      </c>
      <c r="B226" s="49"/>
      <c r="C226" s="49"/>
      <c r="D226" s="49"/>
      <c r="E226" s="78"/>
      <c r="F226" s="78"/>
      <c r="G226" s="51"/>
      <c r="H226" s="79"/>
      <c r="I226" s="80"/>
      <c r="J226" s="67" t="e">
        <f t="shared" si="0"/>
        <v>#DIV/0!</v>
      </c>
      <c r="K226" s="50"/>
      <c r="L226" s="50"/>
      <c r="M226" s="49"/>
      <c r="N226" s="49"/>
      <c r="O226" s="49"/>
    </row>
    <row r="227" spans="1:15">
      <c r="A227" s="32">
        <v>220</v>
      </c>
      <c r="B227" s="49"/>
      <c r="C227" s="49"/>
      <c r="D227" s="49"/>
      <c r="E227" s="78"/>
      <c r="F227" s="78"/>
      <c r="G227" s="51"/>
      <c r="H227" s="79"/>
      <c r="I227" s="80"/>
      <c r="J227" s="67" t="e">
        <f t="shared" si="0"/>
        <v>#DIV/0!</v>
      </c>
      <c r="K227" s="50"/>
      <c r="L227" s="50"/>
      <c r="M227" s="49"/>
      <c r="N227" s="49"/>
      <c r="O227" s="49"/>
    </row>
    <row r="228" spans="1:15">
      <c r="A228" s="73">
        <v>221</v>
      </c>
      <c r="B228" s="49"/>
      <c r="C228" s="49"/>
      <c r="D228" s="49"/>
      <c r="E228" s="78"/>
      <c r="F228" s="78"/>
      <c r="G228" s="51"/>
      <c r="H228" s="79"/>
      <c r="I228" s="80"/>
      <c r="J228" s="41" t="e">
        <f t="shared" si="0"/>
        <v>#DIV/0!</v>
      </c>
      <c r="K228" s="50"/>
      <c r="L228" s="50"/>
      <c r="M228" s="49"/>
      <c r="N228" s="49"/>
      <c r="O228" s="49"/>
    </row>
    <row r="229" spans="1:15">
      <c r="A229" s="73">
        <v>222</v>
      </c>
      <c r="B229" s="49"/>
      <c r="C229" s="49"/>
      <c r="D229" s="49"/>
      <c r="E229" s="78"/>
      <c r="F229" s="78"/>
      <c r="G229" s="51"/>
      <c r="H229" s="79"/>
      <c r="I229" s="80"/>
      <c r="J229" s="67" t="e">
        <f t="shared" si="0"/>
        <v>#DIV/0!</v>
      </c>
      <c r="K229" s="50"/>
      <c r="L229" s="50"/>
      <c r="M229" s="49"/>
      <c r="N229" s="49"/>
      <c r="O229" s="49"/>
    </row>
    <row r="230" spans="1:15">
      <c r="A230" s="32">
        <v>223</v>
      </c>
      <c r="B230" s="49"/>
      <c r="C230" s="49"/>
      <c r="D230" s="49"/>
      <c r="E230" s="78"/>
      <c r="F230" s="78"/>
      <c r="G230" s="51"/>
      <c r="H230" s="79"/>
      <c r="I230" s="80"/>
      <c r="J230" s="67" t="e">
        <f t="shared" si="0"/>
        <v>#DIV/0!</v>
      </c>
      <c r="K230" s="50"/>
      <c r="L230" s="50"/>
      <c r="M230" s="49"/>
      <c r="N230" s="49"/>
      <c r="O230" s="49"/>
    </row>
    <row r="231" spans="1:15">
      <c r="A231" s="32">
        <v>224</v>
      </c>
      <c r="B231" s="49"/>
      <c r="C231" s="49"/>
      <c r="D231" s="49"/>
      <c r="E231" s="78"/>
      <c r="F231" s="78"/>
      <c r="G231" s="51"/>
      <c r="H231" s="79"/>
      <c r="I231" s="80"/>
      <c r="J231" s="41" t="e">
        <f t="shared" si="0"/>
        <v>#DIV/0!</v>
      </c>
      <c r="K231" s="50"/>
      <c r="L231" s="50"/>
      <c r="M231" s="49"/>
      <c r="N231" s="49"/>
      <c r="O231" s="49"/>
    </row>
    <row r="232" spans="1:15">
      <c r="A232" s="32">
        <v>225</v>
      </c>
      <c r="B232" s="49"/>
      <c r="C232" s="49"/>
      <c r="D232" s="49"/>
      <c r="E232" s="78"/>
      <c r="F232" s="78"/>
      <c r="G232" s="51"/>
      <c r="H232" s="79"/>
      <c r="I232" s="80"/>
      <c r="J232" s="67" t="e">
        <f t="shared" si="0"/>
        <v>#DIV/0!</v>
      </c>
      <c r="K232" s="50"/>
      <c r="L232" s="50"/>
      <c r="M232" s="49"/>
      <c r="N232" s="49"/>
      <c r="O232" s="49"/>
    </row>
    <row r="233" spans="1:15">
      <c r="A233" s="73">
        <v>226</v>
      </c>
      <c r="B233" s="49"/>
      <c r="C233" s="49"/>
      <c r="D233" s="49"/>
      <c r="E233" s="78"/>
      <c r="F233" s="78"/>
      <c r="G233" s="51"/>
      <c r="H233" s="79"/>
      <c r="I233" s="80"/>
      <c r="J233" s="67" t="e">
        <f t="shared" si="0"/>
        <v>#DIV/0!</v>
      </c>
      <c r="K233" s="50"/>
      <c r="L233" s="50"/>
      <c r="M233" s="49"/>
      <c r="N233" s="49"/>
      <c r="O233" s="49"/>
    </row>
    <row r="234" spans="1:15">
      <c r="A234" s="73">
        <v>227</v>
      </c>
      <c r="B234" s="49"/>
      <c r="C234" s="49"/>
      <c r="D234" s="49"/>
      <c r="E234" s="78"/>
      <c r="F234" s="78"/>
      <c r="G234" s="51"/>
      <c r="H234" s="79"/>
      <c r="I234" s="80"/>
      <c r="J234" s="41" t="e">
        <f t="shared" si="0"/>
        <v>#DIV/0!</v>
      </c>
      <c r="K234" s="50"/>
      <c r="L234" s="50"/>
      <c r="M234" s="49"/>
      <c r="N234" s="49"/>
      <c r="O234" s="49"/>
    </row>
    <row r="235" spans="1:15">
      <c r="A235" s="32">
        <v>228</v>
      </c>
      <c r="B235" s="49"/>
      <c r="C235" s="49"/>
      <c r="D235" s="49"/>
      <c r="E235" s="78"/>
      <c r="F235" s="78"/>
      <c r="G235" s="51"/>
      <c r="H235" s="79"/>
      <c r="I235" s="80"/>
      <c r="J235" s="67" t="e">
        <f t="shared" si="0"/>
        <v>#DIV/0!</v>
      </c>
      <c r="K235" s="50"/>
      <c r="L235" s="50"/>
      <c r="M235" s="49"/>
      <c r="N235" s="49"/>
      <c r="O235" s="49"/>
    </row>
    <row r="236" spans="1:15">
      <c r="A236" s="32">
        <v>229</v>
      </c>
      <c r="B236" s="49"/>
      <c r="C236" s="49"/>
      <c r="D236" s="49"/>
      <c r="E236" s="78"/>
      <c r="F236" s="78"/>
      <c r="G236" s="51"/>
      <c r="H236" s="79"/>
      <c r="I236" s="80"/>
      <c r="J236" s="67" t="e">
        <f t="shared" si="0"/>
        <v>#DIV/0!</v>
      </c>
      <c r="K236" s="50"/>
      <c r="L236" s="50"/>
      <c r="M236" s="49"/>
      <c r="N236" s="49"/>
      <c r="O236" s="49"/>
    </row>
    <row r="237" spans="1:15">
      <c r="A237" s="32">
        <v>230</v>
      </c>
      <c r="B237" s="49"/>
      <c r="C237" s="49"/>
      <c r="D237" s="49"/>
      <c r="E237" s="78"/>
      <c r="F237" s="78"/>
      <c r="G237" s="51"/>
      <c r="H237" s="79"/>
      <c r="I237" s="80"/>
      <c r="J237" s="41" t="e">
        <f t="shared" si="0"/>
        <v>#DIV/0!</v>
      </c>
      <c r="K237" s="50"/>
      <c r="L237" s="50"/>
      <c r="M237" s="49"/>
      <c r="N237" s="49"/>
      <c r="O237" s="49"/>
    </row>
    <row r="238" spans="1:15">
      <c r="A238" s="73">
        <v>231</v>
      </c>
      <c r="B238" s="49"/>
      <c r="C238" s="49"/>
      <c r="D238" s="49"/>
      <c r="E238" s="78"/>
      <c r="F238" s="78"/>
      <c r="G238" s="51"/>
      <c r="H238" s="79"/>
      <c r="I238" s="80"/>
      <c r="J238" s="67" t="e">
        <f t="shared" si="0"/>
        <v>#DIV/0!</v>
      </c>
      <c r="K238" s="50"/>
      <c r="L238" s="50"/>
      <c r="M238" s="49"/>
      <c r="N238" s="49"/>
      <c r="O238" s="49"/>
    </row>
    <row r="239" spans="1:15">
      <c r="A239" s="73">
        <v>232</v>
      </c>
      <c r="B239" s="49"/>
      <c r="C239" s="49"/>
      <c r="D239" s="49"/>
      <c r="E239" s="78"/>
      <c r="F239" s="78"/>
      <c r="G239" s="51"/>
      <c r="H239" s="79"/>
      <c r="I239" s="80"/>
      <c r="J239" s="67" t="e">
        <f t="shared" si="0"/>
        <v>#DIV/0!</v>
      </c>
      <c r="K239" s="50"/>
      <c r="L239" s="50"/>
      <c r="M239" s="49"/>
      <c r="N239" s="49"/>
      <c r="O239" s="49"/>
    </row>
    <row r="240" spans="1:15">
      <c r="A240" s="32">
        <v>233</v>
      </c>
      <c r="B240" s="49"/>
      <c r="C240" s="49"/>
      <c r="D240" s="49"/>
      <c r="E240" s="78"/>
      <c r="F240" s="78"/>
      <c r="G240" s="51"/>
      <c r="H240" s="79"/>
      <c r="I240" s="80"/>
      <c r="J240" s="41" t="e">
        <f t="shared" si="0"/>
        <v>#DIV/0!</v>
      </c>
      <c r="K240" s="50"/>
      <c r="L240" s="50"/>
      <c r="M240" s="49"/>
      <c r="N240" s="49"/>
      <c r="O240" s="49"/>
    </row>
    <row r="241" spans="1:15">
      <c r="A241" s="32">
        <v>234</v>
      </c>
      <c r="B241" s="49"/>
      <c r="C241" s="49"/>
      <c r="D241" s="49"/>
      <c r="E241" s="78"/>
      <c r="F241" s="78"/>
      <c r="G241" s="51"/>
      <c r="H241" s="79"/>
      <c r="I241" s="80"/>
      <c r="J241" s="67" t="e">
        <f t="shared" si="0"/>
        <v>#DIV/0!</v>
      </c>
      <c r="K241" s="50"/>
      <c r="L241" s="50"/>
      <c r="M241" s="49"/>
      <c r="N241" s="49"/>
      <c r="O241" s="49"/>
    </row>
    <row r="242" spans="1:15">
      <c r="A242" s="32">
        <v>235</v>
      </c>
      <c r="B242" s="49"/>
      <c r="C242" s="49"/>
      <c r="D242" s="49"/>
      <c r="E242" s="78"/>
      <c r="F242" s="78"/>
      <c r="G242" s="51"/>
      <c r="H242" s="79"/>
      <c r="I242" s="80"/>
      <c r="J242" s="67" t="e">
        <f t="shared" si="0"/>
        <v>#DIV/0!</v>
      </c>
      <c r="K242" s="50"/>
      <c r="L242" s="50"/>
      <c r="M242" s="49"/>
      <c r="N242" s="49"/>
      <c r="O242" s="49"/>
    </row>
    <row r="243" spans="1:15">
      <c r="A243" s="73">
        <v>236</v>
      </c>
      <c r="B243" s="49"/>
      <c r="C243" s="49"/>
      <c r="D243" s="49"/>
      <c r="E243" s="78"/>
      <c r="F243" s="78"/>
      <c r="G243" s="51"/>
      <c r="H243" s="79"/>
      <c r="I243" s="80"/>
      <c r="J243" s="41" t="e">
        <f t="shared" si="0"/>
        <v>#DIV/0!</v>
      </c>
      <c r="K243" s="50"/>
      <c r="L243" s="50"/>
      <c r="M243" s="49"/>
      <c r="N243" s="49"/>
      <c r="O243" s="49"/>
    </row>
    <row r="244" spans="1:15">
      <c r="A244" s="73">
        <v>237</v>
      </c>
      <c r="B244" s="49"/>
      <c r="C244" s="49"/>
      <c r="D244" s="49"/>
      <c r="E244" s="78"/>
      <c r="F244" s="78"/>
      <c r="G244" s="51"/>
      <c r="H244" s="79"/>
      <c r="I244" s="80"/>
      <c r="J244" s="67" t="e">
        <f t="shared" si="0"/>
        <v>#DIV/0!</v>
      </c>
      <c r="K244" s="50"/>
      <c r="L244" s="50"/>
      <c r="M244" s="49"/>
      <c r="N244" s="49"/>
      <c r="O244" s="49"/>
    </row>
    <row r="245" spans="1:15">
      <c r="A245" s="32">
        <v>238</v>
      </c>
      <c r="B245" s="49"/>
      <c r="C245" s="49"/>
      <c r="D245" s="49"/>
      <c r="E245" s="78"/>
      <c r="F245" s="78"/>
      <c r="G245" s="51"/>
      <c r="H245" s="79"/>
      <c r="I245" s="80"/>
      <c r="J245" s="67" t="e">
        <f t="shared" si="0"/>
        <v>#DIV/0!</v>
      </c>
      <c r="K245" s="50"/>
      <c r="L245" s="50"/>
      <c r="M245" s="49"/>
      <c r="N245" s="49"/>
      <c r="O245" s="49"/>
    </row>
    <row r="246" spans="1:15">
      <c r="A246" s="32">
        <v>239</v>
      </c>
      <c r="B246" s="49"/>
      <c r="C246" s="49"/>
      <c r="D246" s="49"/>
      <c r="E246" s="78"/>
      <c r="F246" s="78"/>
      <c r="G246" s="51"/>
      <c r="H246" s="79"/>
      <c r="I246" s="80"/>
      <c r="J246" s="41" t="e">
        <f t="shared" si="0"/>
        <v>#DIV/0!</v>
      </c>
      <c r="K246" s="50"/>
      <c r="L246" s="50"/>
      <c r="M246" s="49"/>
      <c r="N246" s="49"/>
      <c r="O246" s="49"/>
    </row>
    <row r="247" spans="1:15">
      <c r="A247" s="32">
        <v>240</v>
      </c>
      <c r="B247" s="49"/>
      <c r="C247" s="49"/>
      <c r="D247" s="49"/>
      <c r="E247" s="78"/>
      <c r="F247" s="78"/>
      <c r="G247" s="51"/>
      <c r="H247" s="79"/>
      <c r="I247" s="80"/>
      <c r="J247" s="67" t="e">
        <f t="shared" si="0"/>
        <v>#DIV/0!</v>
      </c>
      <c r="K247" s="50"/>
      <c r="L247" s="50"/>
      <c r="M247" s="49"/>
      <c r="N247" s="49"/>
      <c r="O247" s="49"/>
    </row>
    <row r="248" spans="1:15">
      <c r="A248" s="73">
        <v>241</v>
      </c>
      <c r="B248" s="49"/>
      <c r="C248" s="49"/>
      <c r="D248" s="49"/>
      <c r="E248" s="78"/>
      <c r="F248" s="78"/>
      <c r="G248" s="51"/>
      <c r="H248" s="79"/>
      <c r="I248" s="80"/>
      <c r="J248" s="67" t="e">
        <f t="shared" si="0"/>
        <v>#DIV/0!</v>
      </c>
      <c r="K248" s="50"/>
      <c r="L248" s="50"/>
      <c r="M248" s="49"/>
      <c r="N248" s="49"/>
      <c r="O248" s="49"/>
    </row>
    <row r="249" spans="1:15">
      <c r="A249" s="73">
        <v>242</v>
      </c>
      <c r="B249" s="49"/>
      <c r="C249" s="49"/>
      <c r="D249" s="49"/>
      <c r="E249" s="78"/>
      <c r="F249" s="78"/>
      <c r="G249" s="51"/>
      <c r="H249" s="79"/>
      <c r="I249" s="80"/>
      <c r="J249" s="41" t="e">
        <f t="shared" si="0"/>
        <v>#DIV/0!</v>
      </c>
      <c r="K249" s="50"/>
      <c r="L249" s="50"/>
      <c r="M249" s="49"/>
      <c r="N249" s="49"/>
      <c r="O249" s="49"/>
    </row>
    <row r="250" spans="1:15">
      <c r="A250" s="32">
        <v>243</v>
      </c>
      <c r="B250" s="49"/>
      <c r="C250" s="49"/>
      <c r="D250" s="49"/>
      <c r="E250" s="78"/>
      <c r="F250" s="78"/>
      <c r="G250" s="51"/>
      <c r="H250" s="79"/>
      <c r="I250" s="80"/>
      <c r="J250" s="67" t="e">
        <f t="shared" si="0"/>
        <v>#DIV/0!</v>
      </c>
      <c r="K250" s="50"/>
      <c r="L250" s="50"/>
      <c r="M250" s="49"/>
      <c r="N250" s="49"/>
      <c r="O250" s="49"/>
    </row>
    <row r="251" spans="1:15">
      <c r="A251" s="32">
        <v>244</v>
      </c>
      <c r="B251" s="49"/>
      <c r="C251" s="49"/>
      <c r="D251" s="49"/>
      <c r="E251" s="78"/>
      <c r="F251" s="78"/>
      <c r="G251" s="51"/>
      <c r="H251" s="79"/>
      <c r="I251" s="80"/>
      <c r="J251" s="67" t="e">
        <f t="shared" si="0"/>
        <v>#DIV/0!</v>
      </c>
      <c r="K251" s="50"/>
      <c r="L251" s="50"/>
      <c r="M251" s="49"/>
      <c r="N251" s="49"/>
      <c r="O251" s="49"/>
    </row>
    <row r="252" spans="1:15">
      <c r="A252" s="32">
        <v>245</v>
      </c>
      <c r="B252" s="49"/>
      <c r="C252" s="49"/>
      <c r="D252" s="49"/>
      <c r="E252" s="78"/>
      <c r="F252" s="78"/>
      <c r="G252" s="51"/>
      <c r="H252" s="79"/>
      <c r="I252" s="80"/>
      <c r="J252" s="41" t="e">
        <f t="shared" si="0"/>
        <v>#DIV/0!</v>
      </c>
      <c r="K252" s="50"/>
      <c r="L252" s="50"/>
      <c r="M252" s="49"/>
      <c r="N252" s="49"/>
      <c r="O252" s="49"/>
    </row>
    <row r="253" spans="1:15">
      <c r="A253" s="73">
        <v>246</v>
      </c>
      <c r="B253" s="49"/>
      <c r="C253" s="49"/>
      <c r="D253" s="49"/>
      <c r="E253" s="78"/>
      <c r="F253" s="78"/>
      <c r="G253" s="51"/>
      <c r="H253" s="79"/>
      <c r="I253" s="80"/>
      <c r="J253" s="67" t="e">
        <f t="shared" si="0"/>
        <v>#DIV/0!</v>
      </c>
      <c r="K253" s="50"/>
      <c r="L253" s="50"/>
      <c r="M253" s="49"/>
      <c r="N253" s="49"/>
      <c r="O253" s="49"/>
    </row>
    <row r="254" spans="1:15">
      <c r="A254" s="73">
        <v>247</v>
      </c>
      <c r="B254" s="49"/>
      <c r="C254" s="49"/>
      <c r="D254" s="49"/>
      <c r="E254" s="78"/>
      <c r="F254" s="78"/>
      <c r="G254" s="51"/>
      <c r="H254" s="79"/>
      <c r="I254" s="80"/>
      <c r="J254" s="67" t="e">
        <f t="shared" ref="J254:J317" si="1">H254/I254</f>
        <v>#DIV/0!</v>
      </c>
      <c r="K254" s="50"/>
      <c r="L254" s="50"/>
      <c r="M254" s="49"/>
      <c r="N254" s="49"/>
      <c r="O254" s="49"/>
    </row>
    <row r="255" spans="1:15">
      <c r="A255" s="32">
        <v>248</v>
      </c>
      <c r="B255" s="49"/>
      <c r="C255" s="49"/>
      <c r="D255" s="49"/>
      <c r="E255" s="78"/>
      <c r="F255" s="78"/>
      <c r="G255" s="51"/>
      <c r="H255" s="79"/>
      <c r="I255" s="80"/>
      <c r="J255" s="41" t="e">
        <f t="shared" si="1"/>
        <v>#DIV/0!</v>
      </c>
      <c r="K255" s="50"/>
      <c r="L255" s="50"/>
      <c r="M255" s="49"/>
      <c r="N255" s="49"/>
      <c r="O255" s="49"/>
    </row>
    <row r="256" spans="1:15">
      <c r="A256" s="32">
        <v>249</v>
      </c>
      <c r="B256" s="49"/>
      <c r="C256" s="49"/>
      <c r="D256" s="49"/>
      <c r="E256" s="78"/>
      <c r="F256" s="78"/>
      <c r="G256" s="51"/>
      <c r="H256" s="79"/>
      <c r="I256" s="80"/>
      <c r="J256" s="67" t="e">
        <f t="shared" si="1"/>
        <v>#DIV/0!</v>
      </c>
      <c r="K256" s="50"/>
      <c r="L256" s="50"/>
      <c r="M256" s="49"/>
      <c r="N256" s="49"/>
      <c r="O256" s="49"/>
    </row>
    <row r="257" spans="1:15">
      <c r="A257" s="32">
        <v>250</v>
      </c>
      <c r="B257" s="49"/>
      <c r="C257" s="49"/>
      <c r="D257" s="49"/>
      <c r="E257" s="78"/>
      <c r="F257" s="78"/>
      <c r="G257" s="51"/>
      <c r="H257" s="79"/>
      <c r="I257" s="80"/>
      <c r="J257" s="67" t="e">
        <f t="shared" si="1"/>
        <v>#DIV/0!</v>
      </c>
      <c r="K257" s="50"/>
      <c r="L257" s="50"/>
      <c r="M257" s="49"/>
      <c r="N257" s="49"/>
      <c r="O257" s="49"/>
    </row>
    <row r="258" spans="1:15">
      <c r="A258" s="73">
        <v>251</v>
      </c>
      <c r="B258" s="49"/>
      <c r="C258" s="49"/>
      <c r="D258" s="49"/>
      <c r="E258" s="78"/>
      <c r="F258" s="78"/>
      <c r="G258" s="51"/>
      <c r="H258" s="79"/>
      <c r="I258" s="80"/>
      <c r="J258" s="41" t="e">
        <f t="shared" si="1"/>
        <v>#DIV/0!</v>
      </c>
      <c r="K258" s="50"/>
      <c r="L258" s="50"/>
      <c r="M258" s="49"/>
      <c r="N258" s="49"/>
      <c r="O258" s="49"/>
    </row>
    <row r="259" spans="1:15">
      <c r="A259" s="73">
        <v>252</v>
      </c>
      <c r="B259" s="49"/>
      <c r="C259" s="49"/>
      <c r="D259" s="49"/>
      <c r="E259" s="78"/>
      <c r="F259" s="78"/>
      <c r="G259" s="51"/>
      <c r="H259" s="79"/>
      <c r="I259" s="80"/>
      <c r="J259" s="67" t="e">
        <f t="shared" si="1"/>
        <v>#DIV/0!</v>
      </c>
      <c r="K259" s="50"/>
      <c r="L259" s="50"/>
      <c r="M259" s="49"/>
      <c r="N259" s="49"/>
      <c r="O259" s="49"/>
    </row>
    <row r="260" spans="1:15">
      <c r="A260" s="32">
        <v>253</v>
      </c>
      <c r="B260" s="49"/>
      <c r="C260" s="49"/>
      <c r="D260" s="49"/>
      <c r="E260" s="78"/>
      <c r="F260" s="78"/>
      <c r="G260" s="51"/>
      <c r="H260" s="79"/>
      <c r="I260" s="80"/>
      <c r="J260" s="67" t="e">
        <f t="shared" si="1"/>
        <v>#DIV/0!</v>
      </c>
      <c r="K260" s="50"/>
      <c r="L260" s="50"/>
      <c r="M260" s="49"/>
      <c r="N260" s="49"/>
      <c r="O260" s="49"/>
    </row>
    <row r="261" spans="1:15">
      <c r="A261" s="32">
        <v>254</v>
      </c>
      <c r="B261" s="49"/>
      <c r="C261" s="49"/>
      <c r="D261" s="49"/>
      <c r="E261" s="78"/>
      <c r="F261" s="78"/>
      <c r="G261" s="51"/>
      <c r="H261" s="79"/>
      <c r="I261" s="80"/>
      <c r="J261" s="41" t="e">
        <f t="shared" si="1"/>
        <v>#DIV/0!</v>
      </c>
      <c r="K261" s="50"/>
      <c r="L261" s="50"/>
      <c r="M261" s="49"/>
      <c r="N261" s="49"/>
      <c r="O261" s="49"/>
    </row>
    <row r="262" spans="1:15">
      <c r="A262" s="32">
        <v>255</v>
      </c>
      <c r="B262" s="49"/>
      <c r="C262" s="49"/>
      <c r="D262" s="49"/>
      <c r="E262" s="78"/>
      <c r="F262" s="78"/>
      <c r="G262" s="51"/>
      <c r="H262" s="79"/>
      <c r="I262" s="80"/>
      <c r="J262" s="67" t="e">
        <f t="shared" si="1"/>
        <v>#DIV/0!</v>
      </c>
      <c r="K262" s="50"/>
      <c r="L262" s="50"/>
      <c r="M262" s="49"/>
      <c r="N262" s="49"/>
      <c r="O262" s="49"/>
    </row>
    <row r="263" spans="1:15">
      <c r="A263" s="73">
        <v>256</v>
      </c>
      <c r="B263" s="49"/>
      <c r="C263" s="49"/>
      <c r="D263" s="49"/>
      <c r="E263" s="78"/>
      <c r="F263" s="78"/>
      <c r="G263" s="51"/>
      <c r="H263" s="79"/>
      <c r="I263" s="80"/>
      <c r="J263" s="67" t="e">
        <f t="shared" si="1"/>
        <v>#DIV/0!</v>
      </c>
      <c r="K263" s="50"/>
      <c r="L263" s="50"/>
      <c r="M263" s="49"/>
      <c r="N263" s="49"/>
      <c r="O263" s="49"/>
    </row>
    <row r="264" spans="1:15">
      <c r="A264" s="73">
        <v>257</v>
      </c>
      <c r="B264" s="49"/>
      <c r="C264" s="49"/>
      <c r="D264" s="49"/>
      <c r="E264" s="78"/>
      <c r="F264" s="78"/>
      <c r="G264" s="51"/>
      <c r="H264" s="79"/>
      <c r="I264" s="80"/>
      <c r="J264" s="41" t="e">
        <f t="shared" si="1"/>
        <v>#DIV/0!</v>
      </c>
      <c r="K264" s="50"/>
      <c r="L264" s="50"/>
      <c r="M264" s="49"/>
      <c r="N264" s="49"/>
      <c r="O264" s="49"/>
    </row>
    <row r="265" spans="1:15">
      <c r="A265" s="32">
        <v>258</v>
      </c>
      <c r="B265" s="49"/>
      <c r="C265" s="49"/>
      <c r="D265" s="49"/>
      <c r="E265" s="78"/>
      <c r="F265" s="78"/>
      <c r="G265" s="51"/>
      <c r="H265" s="79"/>
      <c r="I265" s="80"/>
      <c r="J265" s="67" t="e">
        <f t="shared" si="1"/>
        <v>#DIV/0!</v>
      </c>
      <c r="K265" s="50"/>
      <c r="L265" s="50"/>
      <c r="M265" s="49"/>
      <c r="N265" s="49"/>
      <c r="O265" s="49"/>
    </row>
    <row r="266" spans="1:15">
      <c r="A266" s="32">
        <v>259</v>
      </c>
      <c r="B266" s="49"/>
      <c r="C266" s="49"/>
      <c r="D266" s="49"/>
      <c r="E266" s="78"/>
      <c r="F266" s="78"/>
      <c r="G266" s="51"/>
      <c r="H266" s="79"/>
      <c r="I266" s="80"/>
      <c r="J266" s="67" t="e">
        <f t="shared" si="1"/>
        <v>#DIV/0!</v>
      </c>
      <c r="K266" s="50"/>
      <c r="L266" s="50"/>
      <c r="M266" s="49"/>
      <c r="N266" s="49"/>
      <c r="O266" s="49"/>
    </row>
    <row r="267" spans="1:15">
      <c r="A267" s="32">
        <v>260</v>
      </c>
      <c r="B267" s="49"/>
      <c r="C267" s="49"/>
      <c r="D267" s="49"/>
      <c r="E267" s="78"/>
      <c r="F267" s="78"/>
      <c r="G267" s="51"/>
      <c r="H267" s="79"/>
      <c r="I267" s="80"/>
      <c r="J267" s="41" t="e">
        <f t="shared" si="1"/>
        <v>#DIV/0!</v>
      </c>
      <c r="K267" s="50"/>
      <c r="L267" s="50"/>
      <c r="M267" s="49"/>
      <c r="N267" s="49"/>
      <c r="O267" s="49"/>
    </row>
    <row r="268" spans="1:15">
      <c r="A268" s="73">
        <v>261</v>
      </c>
      <c r="B268" s="49"/>
      <c r="C268" s="49"/>
      <c r="D268" s="49"/>
      <c r="E268" s="78"/>
      <c r="F268" s="78"/>
      <c r="G268" s="51"/>
      <c r="H268" s="79"/>
      <c r="I268" s="80"/>
      <c r="J268" s="67" t="e">
        <f t="shared" si="1"/>
        <v>#DIV/0!</v>
      </c>
      <c r="K268" s="50"/>
      <c r="L268" s="50"/>
      <c r="M268" s="49"/>
      <c r="N268" s="49"/>
      <c r="O268" s="49"/>
    </row>
    <row r="269" spans="1:15">
      <c r="A269" s="73">
        <v>262</v>
      </c>
      <c r="B269" s="49"/>
      <c r="C269" s="49"/>
      <c r="D269" s="49"/>
      <c r="E269" s="78"/>
      <c r="F269" s="78"/>
      <c r="G269" s="51"/>
      <c r="H269" s="79"/>
      <c r="I269" s="80"/>
      <c r="J269" s="67" t="e">
        <f t="shared" si="1"/>
        <v>#DIV/0!</v>
      </c>
      <c r="K269" s="50"/>
      <c r="L269" s="50"/>
      <c r="M269" s="49"/>
      <c r="N269" s="49"/>
      <c r="O269" s="49"/>
    </row>
    <row r="270" spans="1:15">
      <c r="A270" s="32">
        <v>263</v>
      </c>
      <c r="B270" s="49"/>
      <c r="C270" s="49"/>
      <c r="D270" s="49"/>
      <c r="E270" s="78"/>
      <c r="F270" s="78"/>
      <c r="G270" s="51"/>
      <c r="H270" s="79"/>
      <c r="I270" s="80"/>
      <c r="J270" s="41" t="e">
        <f t="shared" si="1"/>
        <v>#DIV/0!</v>
      </c>
      <c r="K270" s="50"/>
      <c r="L270" s="50"/>
      <c r="M270" s="49"/>
      <c r="N270" s="49"/>
      <c r="O270" s="49"/>
    </row>
    <row r="271" spans="1:15">
      <c r="A271" s="32">
        <v>264</v>
      </c>
      <c r="B271" s="49"/>
      <c r="C271" s="49"/>
      <c r="D271" s="49"/>
      <c r="E271" s="78"/>
      <c r="F271" s="78"/>
      <c r="G271" s="51"/>
      <c r="H271" s="79"/>
      <c r="I271" s="80"/>
      <c r="J271" s="67" t="e">
        <f t="shared" si="1"/>
        <v>#DIV/0!</v>
      </c>
      <c r="K271" s="50"/>
      <c r="L271" s="50"/>
      <c r="M271" s="49"/>
      <c r="N271" s="49"/>
      <c r="O271" s="49"/>
    </row>
    <row r="272" spans="1:15">
      <c r="A272" s="32">
        <v>265</v>
      </c>
      <c r="B272" s="49"/>
      <c r="C272" s="49"/>
      <c r="D272" s="49"/>
      <c r="E272" s="78"/>
      <c r="F272" s="78"/>
      <c r="G272" s="51"/>
      <c r="H272" s="79"/>
      <c r="I272" s="80"/>
      <c r="J272" s="67" t="e">
        <f t="shared" si="1"/>
        <v>#DIV/0!</v>
      </c>
      <c r="K272" s="50"/>
      <c r="L272" s="50"/>
      <c r="M272" s="49"/>
      <c r="N272" s="49"/>
      <c r="O272" s="49"/>
    </row>
    <row r="273" spans="1:15">
      <c r="A273" s="73">
        <v>266</v>
      </c>
      <c r="B273" s="49"/>
      <c r="C273" s="49"/>
      <c r="D273" s="49"/>
      <c r="E273" s="78"/>
      <c r="F273" s="78"/>
      <c r="G273" s="51"/>
      <c r="H273" s="79"/>
      <c r="I273" s="80"/>
      <c r="J273" s="41" t="e">
        <f t="shared" si="1"/>
        <v>#DIV/0!</v>
      </c>
      <c r="K273" s="50"/>
      <c r="L273" s="50"/>
      <c r="M273" s="49"/>
      <c r="N273" s="49"/>
      <c r="O273" s="49"/>
    </row>
    <row r="274" spans="1:15">
      <c r="A274" s="73">
        <v>267</v>
      </c>
      <c r="B274" s="49"/>
      <c r="C274" s="49"/>
      <c r="D274" s="49"/>
      <c r="E274" s="78"/>
      <c r="F274" s="78"/>
      <c r="G274" s="51"/>
      <c r="H274" s="79"/>
      <c r="I274" s="80"/>
      <c r="J274" s="67" t="e">
        <f t="shared" si="1"/>
        <v>#DIV/0!</v>
      </c>
      <c r="K274" s="50"/>
      <c r="L274" s="50"/>
      <c r="M274" s="49"/>
      <c r="N274" s="49"/>
      <c r="O274" s="49"/>
    </row>
    <row r="275" spans="1:15">
      <c r="A275" s="32">
        <v>268</v>
      </c>
      <c r="B275" s="49"/>
      <c r="C275" s="49"/>
      <c r="D275" s="49"/>
      <c r="E275" s="78"/>
      <c r="F275" s="78"/>
      <c r="G275" s="51"/>
      <c r="H275" s="79"/>
      <c r="I275" s="80"/>
      <c r="J275" s="67" t="e">
        <f t="shared" si="1"/>
        <v>#DIV/0!</v>
      </c>
      <c r="K275" s="50"/>
      <c r="L275" s="50"/>
      <c r="M275" s="49"/>
      <c r="N275" s="49"/>
      <c r="O275" s="49"/>
    </row>
    <row r="276" spans="1:15">
      <c r="A276" s="32">
        <v>269</v>
      </c>
      <c r="B276" s="49"/>
      <c r="C276" s="49"/>
      <c r="D276" s="49"/>
      <c r="E276" s="78"/>
      <c r="F276" s="78"/>
      <c r="G276" s="51"/>
      <c r="H276" s="79"/>
      <c r="I276" s="80"/>
      <c r="J276" s="41" t="e">
        <f t="shared" si="1"/>
        <v>#DIV/0!</v>
      </c>
      <c r="K276" s="50"/>
      <c r="L276" s="50"/>
      <c r="M276" s="49"/>
      <c r="N276" s="49"/>
      <c r="O276" s="49"/>
    </row>
    <row r="277" spans="1:15">
      <c r="A277" s="32">
        <v>270</v>
      </c>
      <c r="B277" s="49"/>
      <c r="C277" s="49"/>
      <c r="D277" s="49"/>
      <c r="E277" s="78"/>
      <c r="F277" s="78"/>
      <c r="G277" s="51"/>
      <c r="H277" s="79"/>
      <c r="I277" s="80"/>
      <c r="J277" s="67" t="e">
        <f t="shared" si="1"/>
        <v>#DIV/0!</v>
      </c>
      <c r="K277" s="50"/>
      <c r="L277" s="50"/>
      <c r="M277" s="49"/>
      <c r="N277" s="49"/>
      <c r="O277" s="49"/>
    </row>
    <row r="278" spans="1:15">
      <c r="A278" s="73">
        <v>271</v>
      </c>
      <c r="B278" s="49"/>
      <c r="C278" s="49"/>
      <c r="D278" s="49"/>
      <c r="E278" s="78"/>
      <c r="F278" s="78"/>
      <c r="G278" s="51"/>
      <c r="H278" s="79"/>
      <c r="I278" s="80"/>
      <c r="J278" s="67" t="e">
        <f t="shared" si="1"/>
        <v>#DIV/0!</v>
      </c>
      <c r="K278" s="50"/>
      <c r="L278" s="50"/>
      <c r="M278" s="49"/>
      <c r="N278" s="49"/>
      <c r="O278" s="49"/>
    </row>
    <row r="279" spans="1:15">
      <c r="A279" s="73">
        <v>272</v>
      </c>
      <c r="B279" s="49"/>
      <c r="C279" s="49"/>
      <c r="D279" s="49"/>
      <c r="E279" s="78"/>
      <c r="F279" s="78"/>
      <c r="G279" s="51"/>
      <c r="H279" s="79"/>
      <c r="I279" s="80"/>
      <c r="J279" s="41" t="e">
        <f t="shared" si="1"/>
        <v>#DIV/0!</v>
      </c>
      <c r="K279" s="50"/>
      <c r="L279" s="50"/>
      <c r="M279" s="49"/>
      <c r="N279" s="49"/>
      <c r="O279" s="49"/>
    </row>
    <row r="280" spans="1:15">
      <c r="A280" s="32">
        <v>273</v>
      </c>
      <c r="B280" s="49"/>
      <c r="C280" s="49"/>
      <c r="D280" s="49"/>
      <c r="E280" s="78"/>
      <c r="F280" s="78"/>
      <c r="G280" s="51"/>
      <c r="H280" s="79"/>
      <c r="I280" s="80"/>
      <c r="J280" s="67" t="e">
        <f t="shared" si="1"/>
        <v>#DIV/0!</v>
      </c>
      <c r="K280" s="50"/>
      <c r="L280" s="50"/>
      <c r="M280" s="49"/>
      <c r="N280" s="49"/>
      <c r="O280" s="49"/>
    </row>
    <row r="281" spans="1:15">
      <c r="A281" s="32">
        <v>274</v>
      </c>
      <c r="B281" s="49"/>
      <c r="C281" s="49"/>
      <c r="D281" s="49"/>
      <c r="E281" s="78"/>
      <c r="F281" s="78"/>
      <c r="G281" s="51"/>
      <c r="H281" s="79"/>
      <c r="I281" s="80"/>
      <c r="J281" s="67" t="e">
        <f t="shared" si="1"/>
        <v>#DIV/0!</v>
      </c>
      <c r="K281" s="50"/>
      <c r="L281" s="50"/>
      <c r="M281" s="49"/>
      <c r="N281" s="49"/>
      <c r="O281" s="49"/>
    </row>
    <row r="282" spans="1:15">
      <c r="A282" s="32">
        <v>275</v>
      </c>
      <c r="B282" s="49"/>
      <c r="C282" s="49"/>
      <c r="D282" s="49"/>
      <c r="E282" s="78"/>
      <c r="F282" s="78"/>
      <c r="G282" s="51"/>
      <c r="H282" s="79"/>
      <c r="I282" s="80"/>
      <c r="J282" s="41" t="e">
        <f t="shared" si="1"/>
        <v>#DIV/0!</v>
      </c>
      <c r="K282" s="50"/>
      <c r="L282" s="50"/>
      <c r="M282" s="49"/>
      <c r="N282" s="49"/>
      <c r="O282" s="49"/>
    </row>
    <row r="283" spans="1:15">
      <c r="A283" s="73">
        <v>276</v>
      </c>
      <c r="B283" s="49"/>
      <c r="C283" s="49"/>
      <c r="D283" s="49"/>
      <c r="E283" s="78"/>
      <c r="F283" s="78"/>
      <c r="G283" s="51"/>
      <c r="H283" s="79"/>
      <c r="I283" s="80"/>
      <c r="J283" s="67" t="e">
        <f t="shared" si="1"/>
        <v>#DIV/0!</v>
      </c>
      <c r="K283" s="50"/>
      <c r="L283" s="50"/>
      <c r="M283" s="49"/>
      <c r="N283" s="49"/>
      <c r="O283" s="49"/>
    </row>
    <row r="284" spans="1:15">
      <c r="A284" s="73">
        <v>277</v>
      </c>
      <c r="B284" s="49"/>
      <c r="C284" s="49"/>
      <c r="D284" s="49"/>
      <c r="E284" s="78"/>
      <c r="F284" s="78"/>
      <c r="G284" s="51"/>
      <c r="H284" s="79"/>
      <c r="I284" s="80"/>
      <c r="J284" s="67" t="e">
        <f t="shared" si="1"/>
        <v>#DIV/0!</v>
      </c>
      <c r="K284" s="50"/>
      <c r="L284" s="50"/>
      <c r="M284" s="49"/>
      <c r="N284" s="49"/>
      <c r="O284" s="49"/>
    </row>
    <row r="285" spans="1:15">
      <c r="A285" s="32">
        <v>278</v>
      </c>
      <c r="B285" s="49"/>
      <c r="C285" s="49"/>
      <c r="D285" s="49"/>
      <c r="E285" s="78"/>
      <c r="F285" s="78"/>
      <c r="G285" s="51"/>
      <c r="H285" s="79"/>
      <c r="I285" s="80"/>
      <c r="J285" s="41" t="e">
        <f t="shared" si="1"/>
        <v>#DIV/0!</v>
      </c>
      <c r="K285" s="50"/>
      <c r="L285" s="50"/>
      <c r="M285" s="49"/>
      <c r="N285" s="49"/>
      <c r="O285" s="49"/>
    </row>
    <row r="286" spans="1:15">
      <c r="A286" s="32">
        <v>279</v>
      </c>
      <c r="B286" s="49"/>
      <c r="C286" s="49"/>
      <c r="D286" s="49"/>
      <c r="E286" s="78"/>
      <c r="F286" s="78"/>
      <c r="G286" s="51"/>
      <c r="H286" s="79"/>
      <c r="I286" s="80"/>
      <c r="J286" s="67" t="e">
        <f t="shared" si="1"/>
        <v>#DIV/0!</v>
      </c>
      <c r="K286" s="50"/>
      <c r="L286" s="50"/>
      <c r="M286" s="49"/>
      <c r="N286" s="49"/>
      <c r="O286" s="49"/>
    </row>
    <row r="287" spans="1:15">
      <c r="A287" s="32">
        <v>280</v>
      </c>
      <c r="B287" s="49"/>
      <c r="C287" s="49"/>
      <c r="D287" s="49"/>
      <c r="E287" s="78"/>
      <c r="F287" s="78"/>
      <c r="G287" s="51"/>
      <c r="H287" s="79"/>
      <c r="I287" s="80"/>
      <c r="J287" s="67" t="e">
        <f t="shared" si="1"/>
        <v>#DIV/0!</v>
      </c>
      <c r="K287" s="50"/>
      <c r="L287" s="50"/>
      <c r="M287" s="49"/>
      <c r="N287" s="49"/>
      <c r="O287" s="49"/>
    </row>
    <row r="288" spans="1:15">
      <c r="A288" s="73">
        <v>281</v>
      </c>
      <c r="B288" s="49"/>
      <c r="C288" s="49"/>
      <c r="D288" s="49"/>
      <c r="E288" s="78"/>
      <c r="F288" s="78"/>
      <c r="G288" s="51"/>
      <c r="H288" s="79"/>
      <c r="I288" s="80"/>
      <c r="J288" s="41" t="e">
        <f t="shared" si="1"/>
        <v>#DIV/0!</v>
      </c>
      <c r="K288" s="50"/>
      <c r="L288" s="50"/>
      <c r="M288" s="49"/>
      <c r="N288" s="49"/>
      <c r="O288" s="49"/>
    </row>
    <row r="289" spans="1:15">
      <c r="A289" s="73">
        <v>282</v>
      </c>
      <c r="B289" s="49"/>
      <c r="C289" s="49"/>
      <c r="D289" s="49"/>
      <c r="E289" s="78"/>
      <c r="F289" s="78"/>
      <c r="G289" s="51"/>
      <c r="H289" s="79"/>
      <c r="I289" s="80"/>
      <c r="J289" s="67" t="e">
        <f t="shared" si="1"/>
        <v>#DIV/0!</v>
      </c>
      <c r="K289" s="50"/>
      <c r="L289" s="50"/>
      <c r="M289" s="49"/>
      <c r="N289" s="49"/>
      <c r="O289" s="49"/>
    </row>
    <row r="290" spans="1:15">
      <c r="A290" s="32">
        <v>283</v>
      </c>
      <c r="B290" s="49"/>
      <c r="C290" s="49"/>
      <c r="D290" s="49"/>
      <c r="E290" s="78"/>
      <c r="F290" s="78"/>
      <c r="G290" s="51"/>
      <c r="H290" s="79"/>
      <c r="I290" s="80"/>
      <c r="J290" s="67" t="e">
        <f t="shared" si="1"/>
        <v>#DIV/0!</v>
      </c>
      <c r="K290" s="50"/>
      <c r="L290" s="50"/>
      <c r="M290" s="49"/>
      <c r="N290" s="49"/>
      <c r="O290" s="49"/>
    </row>
    <row r="291" spans="1:15">
      <c r="A291" s="32">
        <v>284</v>
      </c>
      <c r="B291" s="49"/>
      <c r="C291" s="49"/>
      <c r="D291" s="49"/>
      <c r="E291" s="78"/>
      <c r="F291" s="78"/>
      <c r="G291" s="51"/>
      <c r="H291" s="79"/>
      <c r="I291" s="80"/>
      <c r="J291" s="41" t="e">
        <f t="shared" si="1"/>
        <v>#DIV/0!</v>
      </c>
      <c r="K291" s="50"/>
      <c r="L291" s="50"/>
      <c r="M291" s="49"/>
      <c r="N291" s="49"/>
      <c r="O291" s="49"/>
    </row>
    <row r="292" spans="1:15">
      <c r="A292" s="32">
        <v>285</v>
      </c>
      <c r="B292" s="49"/>
      <c r="C292" s="49"/>
      <c r="D292" s="49"/>
      <c r="E292" s="78"/>
      <c r="F292" s="78"/>
      <c r="G292" s="51"/>
      <c r="H292" s="79"/>
      <c r="I292" s="80"/>
      <c r="J292" s="67" t="e">
        <f t="shared" si="1"/>
        <v>#DIV/0!</v>
      </c>
      <c r="K292" s="50"/>
      <c r="L292" s="50"/>
      <c r="M292" s="49"/>
      <c r="N292" s="49"/>
      <c r="O292" s="49"/>
    </row>
    <row r="293" spans="1:15">
      <c r="A293" s="73">
        <v>286</v>
      </c>
      <c r="B293" s="49"/>
      <c r="C293" s="49"/>
      <c r="D293" s="49"/>
      <c r="E293" s="78"/>
      <c r="F293" s="78"/>
      <c r="G293" s="51"/>
      <c r="H293" s="79"/>
      <c r="I293" s="80"/>
      <c r="J293" s="67" t="e">
        <f t="shared" si="1"/>
        <v>#DIV/0!</v>
      </c>
      <c r="K293" s="50"/>
      <c r="L293" s="50"/>
      <c r="M293" s="49"/>
      <c r="N293" s="49"/>
      <c r="O293" s="49"/>
    </row>
    <row r="294" spans="1:15">
      <c r="A294" s="73">
        <v>287</v>
      </c>
      <c r="B294" s="49"/>
      <c r="C294" s="49"/>
      <c r="D294" s="49"/>
      <c r="E294" s="78"/>
      <c r="F294" s="78"/>
      <c r="G294" s="51"/>
      <c r="H294" s="79"/>
      <c r="I294" s="80"/>
      <c r="J294" s="41" t="e">
        <f t="shared" si="1"/>
        <v>#DIV/0!</v>
      </c>
      <c r="K294" s="50"/>
      <c r="L294" s="50"/>
      <c r="M294" s="49"/>
      <c r="N294" s="49"/>
      <c r="O294" s="49"/>
    </row>
    <row r="295" spans="1:15">
      <c r="A295" s="32">
        <v>288</v>
      </c>
      <c r="B295" s="49"/>
      <c r="C295" s="49"/>
      <c r="D295" s="49"/>
      <c r="E295" s="78"/>
      <c r="F295" s="78"/>
      <c r="G295" s="51"/>
      <c r="H295" s="79"/>
      <c r="I295" s="80"/>
      <c r="J295" s="67" t="e">
        <f t="shared" si="1"/>
        <v>#DIV/0!</v>
      </c>
      <c r="K295" s="50"/>
      <c r="L295" s="50"/>
      <c r="M295" s="49"/>
      <c r="N295" s="49"/>
      <c r="O295" s="49"/>
    </row>
    <row r="296" spans="1:15">
      <c r="A296" s="32">
        <v>289</v>
      </c>
      <c r="B296" s="49"/>
      <c r="C296" s="49"/>
      <c r="D296" s="49"/>
      <c r="E296" s="78"/>
      <c r="F296" s="78"/>
      <c r="G296" s="51"/>
      <c r="H296" s="79"/>
      <c r="I296" s="80"/>
      <c r="J296" s="67" t="e">
        <f t="shared" si="1"/>
        <v>#DIV/0!</v>
      </c>
      <c r="K296" s="50"/>
      <c r="L296" s="50"/>
      <c r="M296" s="49"/>
      <c r="N296" s="49"/>
      <c r="O296" s="49"/>
    </row>
    <row r="297" spans="1:15">
      <c r="A297" s="32">
        <v>290</v>
      </c>
      <c r="B297" s="49"/>
      <c r="C297" s="49"/>
      <c r="D297" s="49"/>
      <c r="E297" s="78"/>
      <c r="F297" s="78"/>
      <c r="G297" s="51"/>
      <c r="H297" s="79"/>
      <c r="I297" s="80"/>
      <c r="J297" s="41" t="e">
        <f t="shared" si="1"/>
        <v>#DIV/0!</v>
      </c>
      <c r="K297" s="50"/>
      <c r="L297" s="50"/>
      <c r="M297" s="49"/>
      <c r="N297" s="49"/>
      <c r="O297" s="49"/>
    </row>
    <row r="298" spans="1:15">
      <c r="A298" s="73">
        <v>291</v>
      </c>
      <c r="B298" s="49"/>
      <c r="C298" s="49"/>
      <c r="D298" s="49"/>
      <c r="E298" s="78"/>
      <c r="F298" s="78"/>
      <c r="G298" s="51"/>
      <c r="H298" s="79"/>
      <c r="I298" s="80"/>
      <c r="J298" s="67" t="e">
        <f t="shared" si="1"/>
        <v>#DIV/0!</v>
      </c>
      <c r="K298" s="50"/>
      <c r="L298" s="50"/>
      <c r="M298" s="49"/>
      <c r="N298" s="49"/>
      <c r="O298" s="49"/>
    </row>
    <row r="299" spans="1:15">
      <c r="A299" s="73">
        <v>292</v>
      </c>
      <c r="B299" s="49"/>
      <c r="C299" s="49"/>
      <c r="D299" s="49"/>
      <c r="E299" s="78"/>
      <c r="F299" s="78"/>
      <c r="G299" s="51"/>
      <c r="H299" s="79"/>
      <c r="I299" s="80"/>
      <c r="J299" s="67" t="e">
        <f t="shared" si="1"/>
        <v>#DIV/0!</v>
      </c>
      <c r="K299" s="50"/>
      <c r="L299" s="50"/>
      <c r="M299" s="49"/>
      <c r="N299" s="49"/>
      <c r="O299" s="49"/>
    </row>
    <row r="300" spans="1:15">
      <c r="A300" s="32">
        <v>293</v>
      </c>
      <c r="B300" s="49"/>
      <c r="C300" s="49"/>
      <c r="D300" s="49"/>
      <c r="E300" s="78"/>
      <c r="F300" s="78"/>
      <c r="G300" s="51"/>
      <c r="H300" s="79"/>
      <c r="I300" s="80"/>
      <c r="J300" s="41" t="e">
        <f t="shared" si="1"/>
        <v>#DIV/0!</v>
      </c>
      <c r="K300" s="50"/>
      <c r="L300" s="50"/>
      <c r="M300" s="49"/>
      <c r="N300" s="49"/>
      <c r="O300" s="49"/>
    </row>
    <row r="301" spans="1:15">
      <c r="A301" s="32">
        <v>294</v>
      </c>
      <c r="B301" s="49"/>
      <c r="C301" s="49"/>
      <c r="D301" s="49"/>
      <c r="E301" s="78"/>
      <c r="F301" s="78"/>
      <c r="G301" s="51"/>
      <c r="H301" s="79"/>
      <c r="I301" s="80"/>
      <c r="J301" s="67" t="e">
        <f t="shared" si="1"/>
        <v>#DIV/0!</v>
      </c>
      <c r="K301" s="50"/>
      <c r="L301" s="50"/>
      <c r="M301" s="49"/>
      <c r="N301" s="49"/>
      <c r="O301" s="49"/>
    </row>
    <row r="302" spans="1:15">
      <c r="A302" s="32">
        <v>295</v>
      </c>
      <c r="B302" s="49"/>
      <c r="C302" s="49"/>
      <c r="D302" s="49"/>
      <c r="E302" s="78"/>
      <c r="F302" s="78"/>
      <c r="G302" s="51"/>
      <c r="H302" s="79"/>
      <c r="I302" s="80"/>
      <c r="J302" s="67" t="e">
        <f t="shared" si="1"/>
        <v>#DIV/0!</v>
      </c>
      <c r="K302" s="50"/>
      <c r="L302" s="50"/>
      <c r="M302" s="49"/>
      <c r="N302" s="49"/>
      <c r="O302" s="49"/>
    </row>
    <row r="303" spans="1:15">
      <c r="A303" s="73">
        <v>296</v>
      </c>
      <c r="B303" s="49"/>
      <c r="C303" s="49"/>
      <c r="D303" s="49"/>
      <c r="E303" s="78"/>
      <c r="F303" s="78"/>
      <c r="G303" s="51"/>
      <c r="H303" s="79"/>
      <c r="I303" s="80"/>
      <c r="J303" s="41" t="e">
        <f t="shared" si="1"/>
        <v>#DIV/0!</v>
      </c>
      <c r="K303" s="50"/>
      <c r="L303" s="50"/>
      <c r="M303" s="49"/>
      <c r="N303" s="49"/>
      <c r="O303" s="49"/>
    </row>
    <row r="304" spans="1:15">
      <c r="A304" s="73">
        <v>297</v>
      </c>
      <c r="B304" s="49"/>
      <c r="C304" s="49"/>
      <c r="D304" s="49"/>
      <c r="E304" s="78"/>
      <c r="F304" s="78"/>
      <c r="G304" s="51"/>
      <c r="H304" s="79"/>
      <c r="I304" s="80"/>
      <c r="J304" s="67" t="e">
        <f t="shared" si="1"/>
        <v>#DIV/0!</v>
      </c>
      <c r="K304" s="50"/>
      <c r="L304" s="50"/>
      <c r="M304" s="49"/>
      <c r="N304" s="49"/>
      <c r="O304" s="49"/>
    </row>
    <row r="305" spans="1:15">
      <c r="A305" s="32">
        <v>298</v>
      </c>
      <c r="B305" s="49"/>
      <c r="C305" s="49"/>
      <c r="D305" s="49"/>
      <c r="E305" s="78"/>
      <c r="F305" s="78"/>
      <c r="G305" s="51"/>
      <c r="H305" s="79"/>
      <c r="I305" s="80"/>
      <c r="J305" s="67" t="e">
        <f t="shared" si="1"/>
        <v>#DIV/0!</v>
      </c>
      <c r="K305" s="50"/>
      <c r="L305" s="50"/>
      <c r="M305" s="49"/>
      <c r="N305" s="49"/>
      <c r="O305" s="49"/>
    </row>
    <row r="306" spans="1:15">
      <c r="A306" s="32">
        <v>299</v>
      </c>
      <c r="B306" s="49"/>
      <c r="C306" s="49"/>
      <c r="D306" s="49"/>
      <c r="E306" s="78"/>
      <c r="F306" s="78"/>
      <c r="G306" s="51"/>
      <c r="H306" s="79"/>
      <c r="I306" s="80"/>
      <c r="J306" s="41" t="e">
        <f t="shared" si="1"/>
        <v>#DIV/0!</v>
      </c>
      <c r="K306" s="50"/>
      <c r="L306" s="50"/>
      <c r="M306" s="49"/>
      <c r="N306" s="49"/>
      <c r="O306" s="49"/>
    </row>
    <row r="307" spans="1:15">
      <c r="A307" s="32">
        <v>300</v>
      </c>
      <c r="B307" s="49"/>
      <c r="C307" s="49"/>
      <c r="D307" s="49"/>
      <c r="E307" s="78"/>
      <c r="F307" s="78"/>
      <c r="G307" s="51"/>
      <c r="H307" s="79"/>
      <c r="I307" s="80"/>
      <c r="J307" s="67" t="e">
        <f t="shared" si="1"/>
        <v>#DIV/0!</v>
      </c>
      <c r="K307" s="50"/>
      <c r="L307" s="50"/>
      <c r="M307" s="49"/>
      <c r="N307" s="49"/>
      <c r="O307" s="49"/>
    </row>
    <row r="308" spans="1:15">
      <c r="A308" s="73">
        <v>301</v>
      </c>
      <c r="B308" s="49"/>
      <c r="C308" s="49"/>
      <c r="D308" s="49"/>
      <c r="E308" s="78"/>
      <c r="F308" s="78"/>
      <c r="G308" s="51"/>
      <c r="H308" s="79"/>
      <c r="I308" s="80"/>
      <c r="J308" s="67" t="e">
        <f t="shared" si="1"/>
        <v>#DIV/0!</v>
      </c>
      <c r="K308" s="50"/>
      <c r="L308" s="50"/>
      <c r="M308" s="49"/>
      <c r="N308" s="49"/>
      <c r="O308" s="49"/>
    </row>
    <row r="309" spans="1:15">
      <c r="A309" s="73">
        <v>302</v>
      </c>
      <c r="B309" s="49"/>
      <c r="C309" s="49"/>
      <c r="D309" s="49"/>
      <c r="E309" s="78"/>
      <c r="F309" s="78"/>
      <c r="G309" s="51"/>
      <c r="H309" s="79"/>
      <c r="I309" s="80"/>
      <c r="J309" s="41" t="e">
        <f t="shared" si="1"/>
        <v>#DIV/0!</v>
      </c>
      <c r="K309" s="50"/>
      <c r="L309" s="50"/>
      <c r="M309" s="49"/>
      <c r="N309" s="49"/>
      <c r="O309" s="49"/>
    </row>
    <row r="310" spans="1:15">
      <c r="A310" s="32">
        <v>303</v>
      </c>
      <c r="B310" s="49"/>
      <c r="C310" s="49"/>
      <c r="D310" s="49"/>
      <c r="E310" s="78"/>
      <c r="F310" s="78"/>
      <c r="G310" s="51"/>
      <c r="H310" s="79"/>
      <c r="I310" s="80"/>
      <c r="J310" s="67" t="e">
        <f t="shared" si="1"/>
        <v>#DIV/0!</v>
      </c>
      <c r="K310" s="50"/>
      <c r="L310" s="50"/>
      <c r="M310" s="49"/>
      <c r="N310" s="49"/>
      <c r="O310" s="49"/>
    </row>
    <row r="311" spans="1:15">
      <c r="A311" s="32">
        <v>304</v>
      </c>
      <c r="B311" s="49"/>
      <c r="C311" s="49"/>
      <c r="D311" s="49"/>
      <c r="E311" s="78"/>
      <c r="F311" s="78"/>
      <c r="G311" s="51"/>
      <c r="H311" s="79"/>
      <c r="I311" s="80"/>
      <c r="J311" s="67" t="e">
        <f t="shared" si="1"/>
        <v>#DIV/0!</v>
      </c>
      <c r="K311" s="50"/>
      <c r="L311" s="50"/>
      <c r="M311" s="49"/>
      <c r="N311" s="49"/>
      <c r="O311" s="49"/>
    </row>
    <row r="312" spans="1:15">
      <c r="A312" s="32">
        <v>305</v>
      </c>
      <c r="B312" s="49"/>
      <c r="C312" s="49"/>
      <c r="D312" s="49"/>
      <c r="E312" s="78"/>
      <c r="F312" s="78"/>
      <c r="G312" s="51"/>
      <c r="H312" s="79"/>
      <c r="I312" s="80"/>
      <c r="J312" s="41" t="e">
        <f t="shared" si="1"/>
        <v>#DIV/0!</v>
      </c>
      <c r="K312" s="50"/>
      <c r="L312" s="50"/>
      <c r="M312" s="49"/>
      <c r="N312" s="49"/>
      <c r="O312" s="49"/>
    </row>
    <row r="313" spans="1:15">
      <c r="A313" s="73">
        <v>306</v>
      </c>
      <c r="B313" s="49"/>
      <c r="C313" s="49"/>
      <c r="D313" s="49"/>
      <c r="E313" s="78"/>
      <c r="F313" s="78"/>
      <c r="G313" s="51"/>
      <c r="H313" s="79"/>
      <c r="I313" s="80"/>
      <c r="J313" s="67" t="e">
        <f t="shared" si="1"/>
        <v>#DIV/0!</v>
      </c>
      <c r="K313" s="50"/>
      <c r="L313" s="50"/>
      <c r="M313" s="49"/>
      <c r="N313" s="49"/>
      <c r="O313" s="49"/>
    </row>
    <row r="314" spans="1:15">
      <c r="A314" s="73">
        <v>307</v>
      </c>
      <c r="B314" s="49"/>
      <c r="C314" s="49"/>
      <c r="D314" s="49"/>
      <c r="E314" s="78"/>
      <c r="F314" s="78"/>
      <c r="G314" s="51"/>
      <c r="H314" s="79"/>
      <c r="I314" s="80"/>
      <c r="J314" s="67" t="e">
        <f t="shared" si="1"/>
        <v>#DIV/0!</v>
      </c>
      <c r="K314" s="50"/>
      <c r="L314" s="50"/>
      <c r="M314" s="49"/>
      <c r="N314" s="49"/>
      <c r="O314" s="49"/>
    </row>
    <row r="315" spans="1:15">
      <c r="A315" s="32">
        <v>308</v>
      </c>
      <c r="B315" s="49"/>
      <c r="C315" s="49"/>
      <c r="D315" s="49"/>
      <c r="E315" s="78"/>
      <c r="F315" s="78"/>
      <c r="G315" s="51"/>
      <c r="H315" s="79"/>
      <c r="I315" s="80"/>
      <c r="J315" s="41" t="e">
        <f t="shared" si="1"/>
        <v>#DIV/0!</v>
      </c>
      <c r="K315" s="50"/>
      <c r="L315" s="50"/>
      <c r="M315" s="49"/>
      <c r="N315" s="49"/>
      <c r="O315" s="49"/>
    </row>
    <row r="316" spans="1:15">
      <c r="A316" s="32">
        <v>309</v>
      </c>
      <c r="B316" s="49"/>
      <c r="C316" s="49"/>
      <c r="D316" s="49"/>
      <c r="E316" s="78"/>
      <c r="F316" s="78"/>
      <c r="G316" s="51"/>
      <c r="H316" s="79"/>
      <c r="I316" s="80"/>
      <c r="J316" s="67" t="e">
        <f t="shared" si="1"/>
        <v>#DIV/0!</v>
      </c>
      <c r="K316" s="50"/>
      <c r="L316" s="50"/>
      <c r="M316" s="49"/>
      <c r="N316" s="49"/>
      <c r="O316" s="49"/>
    </row>
    <row r="317" spans="1:15">
      <c r="A317" s="32">
        <v>310</v>
      </c>
      <c r="B317" s="49"/>
      <c r="C317" s="49"/>
      <c r="D317" s="49"/>
      <c r="E317" s="78"/>
      <c r="F317" s="78"/>
      <c r="G317" s="51"/>
      <c r="H317" s="79"/>
      <c r="I317" s="80"/>
      <c r="J317" s="67" t="e">
        <f t="shared" si="1"/>
        <v>#DIV/0!</v>
      </c>
      <c r="K317" s="50"/>
      <c r="L317" s="50"/>
      <c r="M317" s="49"/>
      <c r="N317" s="49"/>
      <c r="O317" s="49"/>
    </row>
    <row r="318" spans="1:15">
      <c r="A318" s="73">
        <v>311</v>
      </c>
      <c r="B318" s="49"/>
      <c r="C318" s="49"/>
      <c r="D318" s="49"/>
      <c r="E318" s="78"/>
      <c r="F318" s="78"/>
      <c r="G318" s="51"/>
      <c r="H318" s="79"/>
      <c r="I318" s="80"/>
      <c r="J318" s="41" t="e">
        <f t="shared" ref="J318:J357" si="2">H318/I318</f>
        <v>#DIV/0!</v>
      </c>
      <c r="K318" s="50"/>
      <c r="L318" s="50"/>
      <c r="M318" s="49"/>
      <c r="N318" s="49"/>
      <c r="O318" s="49"/>
    </row>
    <row r="319" spans="1:15">
      <c r="A319" s="73">
        <v>312</v>
      </c>
      <c r="B319" s="49"/>
      <c r="C319" s="49"/>
      <c r="D319" s="49"/>
      <c r="E319" s="78"/>
      <c r="F319" s="78"/>
      <c r="G319" s="51"/>
      <c r="H319" s="79"/>
      <c r="I319" s="80"/>
      <c r="J319" s="67" t="e">
        <f t="shared" si="2"/>
        <v>#DIV/0!</v>
      </c>
      <c r="K319" s="50"/>
      <c r="L319" s="50"/>
      <c r="M319" s="49"/>
      <c r="N319" s="49"/>
      <c r="O319" s="49"/>
    </row>
    <row r="320" spans="1:15">
      <c r="A320" s="32">
        <v>313</v>
      </c>
      <c r="B320" s="49"/>
      <c r="C320" s="49"/>
      <c r="D320" s="49"/>
      <c r="E320" s="78"/>
      <c r="F320" s="78"/>
      <c r="G320" s="51"/>
      <c r="H320" s="79"/>
      <c r="I320" s="80"/>
      <c r="J320" s="67" t="e">
        <f t="shared" si="2"/>
        <v>#DIV/0!</v>
      </c>
      <c r="K320" s="50"/>
      <c r="L320" s="50"/>
      <c r="M320" s="49"/>
      <c r="N320" s="49"/>
      <c r="O320" s="49"/>
    </row>
    <row r="321" spans="1:15">
      <c r="A321" s="32">
        <v>314</v>
      </c>
      <c r="B321" s="49"/>
      <c r="C321" s="49"/>
      <c r="D321" s="49"/>
      <c r="E321" s="78"/>
      <c r="F321" s="78"/>
      <c r="G321" s="51"/>
      <c r="H321" s="79"/>
      <c r="I321" s="80"/>
      <c r="J321" s="41" t="e">
        <f t="shared" si="2"/>
        <v>#DIV/0!</v>
      </c>
      <c r="K321" s="50"/>
      <c r="L321" s="50"/>
      <c r="M321" s="49"/>
      <c r="N321" s="49"/>
      <c r="O321" s="49"/>
    </row>
    <row r="322" spans="1:15">
      <c r="A322" s="32">
        <v>315</v>
      </c>
      <c r="B322" s="49"/>
      <c r="C322" s="49"/>
      <c r="D322" s="49"/>
      <c r="E322" s="78"/>
      <c r="F322" s="78"/>
      <c r="G322" s="51"/>
      <c r="H322" s="79"/>
      <c r="I322" s="80"/>
      <c r="J322" s="67" t="e">
        <f t="shared" si="2"/>
        <v>#DIV/0!</v>
      </c>
      <c r="K322" s="50"/>
      <c r="L322" s="50"/>
      <c r="M322" s="49"/>
      <c r="N322" s="49"/>
      <c r="O322" s="49"/>
    </row>
    <row r="323" spans="1:15">
      <c r="A323" s="73">
        <v>316</v>
      </c>
      <c r="B323" s="49"/>
      <c r="C323" s="49"/>
      <c r="D323" s="49"/>
      <c r="E323" s="78"/>
      <c r="F323" s="78"/>
      <c r="G323" s="51"/>
      <c r="H323" s="79"/>
      <c r="I323" s="80"/>
      <c r="J323" s="67" t="e">
        <f t="shared" si="2"/>
        <v>#DIV/0!</v>
      </c>
      <c r="K323" s="50"/>
      <c r="L323" s="50"/>
      <c r="M323" s="49"/>
      <c r="N323" s="49"/>
      <c r="O323" s="49"/>
    </row>
    <row r="324" spans="1:15">
      <c r="A324" s="73">
        <v>317</v>
      </c>
      <c r="B324" s="49"/>
      <c r="C324" s="49"/>
      <c r="D324" s="49"/>
      <c r="E324" s="78"/>
      <c r="F324" s="78"/>
      <c r="G324" s="51"/>
      <c r="H324" s="79"/>
      <c r="I324" s="80"/>
      <c r="J324" s="41" t="e">
        <f t="shared" si="2"/>
        <v>#DIV/0!</v>
      </c>
      <c r="K324" s="50"/>
      <c r="L324" s="50"/>
      <c r="M324" s="49"/>
      <c r="N324" s="49"/>
      <c r="O324" s="49"/>
    </row>
    <row r="325" spans="1:15">
      <c r="A325" s="32">
        <v>318</v>
      </c>
      <c r="B325" s="49"/>
      <c r="C325" s="49"/>
      <c r="D325" s="49"/>
      <c r="E325" s="78"/>
      <c r="F325" s="78"/>
      <c r="G325" s="51"/>
      <c r="H325" s="79"/>
      <c r="I325" s="80"/>
      <c r="J325" s="67" t="e">
        <f t="shared" si="2"/>
        <v>#DIV/0!</v>
      </c>
      <c r="K325" s="50"/>
      <c r="L325" s="50"/>
      <c r="M325" s="49"/>
      <c r="N325" s="49"/>
      <c r="O325" s="49"/>
    </row>
    <row r="326" spans="1:15">
      <c r="A326" s="32">
        <v>319</v>
      </c>
      <c r="B326" s="49"/>
      <c r="C326" s="49"/>
      <c r="D326" s="49"/>
      <c r="E326" s="78"/>
      <c r="F326" s="78"/>
      <c r="G326" s="51"/>
      <c r="H326" s="79"/>
      <c r="I326" s="80"/>
      <c r="J326" s="67" t="e">
        <f t="shared" si="2"/>
        <v>#DIV/0!</v>
      </c>
      <c r="K326" s="50"/>
      <c r="L326" s="50"/>
      <c r="M326" s="49"/>
      <c r="N326" s="49"/>
      <c r="O326" s="49"/>
    </row>
    <row r="327" spans="1:15">
      <c r="A327" s="32">
        <v>320</v>
      </c>
      <c r="B327" s="49"/>
      <c r="C327" s="49"/>
      <c r="D327" s="49"/>
      <c r="E327" s="78"/>
      <c r="F327" s="78"/>
      <c r="G327" s="51"/>
      <c r="H327" s="79"/>
      <c r="I327" s="80"/>
      <c r="J327" s="41" t="e">
        <f t="shared" si="2"/>
        <v>#DIV/0!</v>
      </c>
      <c r="K327" s="50"/>
      <c r="L327" s="50"/>
      <c r="M327" s="49"/>
      <c r="N327" s="49"/>
      <c r="O327" s="49"/>
    </row>
    <row r="328" spans="1:15">
      <c r="A328" s="73">
        <v>321</v>
      </c>
      <c r="B328" s="49"/>
      <c r="C328" s="49"/>
      <c r="D328" s="49"/>
      <c r="E328" s="78"/>
      <c r="F328" s="78"/>
      <c r="G328" s="51"/>
      <c r="H328" s="79"/>
      <c r="I328" s="80"/>
      <c r="J328" s="67" t="e">
        <f t="shared" si="2"/>
        <v>#DIV/0!</v>
      </c>
      <c r="K328" s="50"/>
      <c r="L328" s="50"/>
      <c r="M328" s="49"/>
      <c r="N328" s="49"/>
      <c r="O328" s="49"/>
    </row>
    <row r="329" spans="1:15">
      <c r="A329" s="73">
        <v>322</v>
      </c>
      <c r="B329" s="49"/>
      <c r="C329" s="49"/>
      <c r="D329" s="49"/>
      <c r="E329" s="78"/>
      <c r="F329" s="78"/>
      <c r="G329" s="51"/>
      <c r="H329" s="79"/>
      <c r="I329" s="80"/>
      <c r="J329" s="67" t="e">
        <f t="shared" si="2"/>
        <v>#DIV/0!</v>
      </c>
      <c r="K329" s="50"/>
      <c r="L329" s="50"/>
      <c r="M329" s="49"/>
      <c r="N329" s="49"/>
      <c r="O329" s="49"/>
    </row>
    <row r="330" spans="1:15">
      <c r="A330" s="32">
        <v>323</v>
      </c>
      <c r="B330" s="49"/>
      <c r="C330" s="49"/>
      <c r="D330" s="49"/>
      <c r="E330" s="78"/>
      <c r="F330" s="78"/>
      <c r="G330" s="51"/>
      <c r="H330" s="79"/>
      <c r="I330" s="80"/>
      <c r="J330" s="41" t="e">
        <f t="shared" si="2"/>
        <v>#DIV/0!</v>
      </c>
      <c r="K330" s="50"/>
      <c r="L330" s="50"/>
      <c r="M330" s="49"/>
      <c r="N330" s="49"/>
      <c r="O330" s="49"/>
    </row>
    <row r="331" spans="1:15">
      <c r="A331" s="32">
        <v>324</v>
      </c>
      <c r="B331" s="49"/>
      <c r="C331" s="49"/>
      <c r="D331" s="49"/>
      <c r="E331" s="78"/>
      <c r="F331" s="78"/>
      <c r="G331" s="51"/>
      <c r="H331" s="79"/>
      <c r="I331" s="80"/>
      <c r="J331" s="67" t="e">
        <f t="shared" si="2"/>
        <v>#DIV/0!</v>
      </c>
      <c r="K331" s="50"/>
      <c r="L331" s="50"/>
      <c r="M331" s="49"/>
      <c r="N331" s="49"/>
      <c r="O331" s="49"/>
    </row>
    <row r="332" spans="1:15">
      <c r="A332" s="32">
        <v>325</v>
      </c>
      <c r="B332" s="49"/>
      <c r="C332" s="49"/>
      <c r="D332" s="49"/>
      <c r="E332" s="78"/>
      <c r="F332" s="78"/>
      <c r="G332" s="51"/>
      <c r="H332" s="79"/>
      <c r="I332" s="80"/>
      <c r="J332" s="67" t="e">
        <f t="shared" si="2"/>
        <v>#DIV/0!</v>
      </c>
      <c r="K332" s="50"/>
      <c r="L332" s="50"/>
      <c r="M332" s="49"/>
      <c r="N332" s="49"/>
      <c r="O332" s="49"/>
    </row>
    <row r="333" spans="1:15">
      <c r="A333" s="73">
        <v>326</v>
      </c>
      <c r="B333" s="49"/>
      <c r="C333" s="49"/>
      <c r="D333" s="49"/>
      <c r="E333" s="78"/>
      <c r="F333" s="78"/>
      <c r="G333" s="51"/>
      <c r="H333" s="79"/>
      <c r="I333" s="80"/>
      <c r="J333" s="41" t="e">
        <f t="shared" si="2"/>
        <v>#DIV/0!</v>
      </c>
      <c r="K333" s="50"/>
      <c r="L333" s="50"/>
      <c r="M333" s="49"/>
      <c r="N333" s="49"/>
      <c r="O333" s="49"/>
    </row>
    <row r="334" spans="1:15">
      <c r="A334" s="73">
        <v>327</v>
      </c>
      <c r="B334" s="49"/>
      <c r="C334" s="49"/>
      <c r="D334" s="49"/>
      <c r="E334" s="78"/>
      <c r="F334" s="78"/>
      <c r="G334" s="51"/>
      <c r="H334" s="79"/>
      <c r="I334" s="80"/>
      <c r="J334" s="67" t="e">
        <f t="shared" si="2"/>
        <v>#DIV/0!</v>
      </c>
      <c r="K334" s="50"/>
      <c r="L334" s="50"/>
      <c r="M334" s="49"/>
      <c r="N334" s="49"/>
      <c r="O334" s="49"/>
    </row>
    <row r="335" spans="1:15">
      <c r="A335" s="32">
        <v>328</v>
      </c>
      <c r="B335" s="49"/>
      <c r="C335" s="49"/>
      <c r="D335" s="49"/>
      <c r="E335" s="78"/>
      <c r="F335" s="78"/>
      <c r="G335" s="51"/>
      <c r="H335" s="79"/>
      <c r="I335" s="80"/>
      <c r="J335" s="67" t="e">
        <f t="shared" si="2"/>
        <v>#DIV/0!</v>
      </c>
      <c r="K335" s="50"/>
      <c r="L335" s="50"/>
      <c r="M335" s="49"/>
      <c r="N335" s="49"/>
      <c r="O335" s="49"/>
    </row>
    <row r="336" spans="1:15">
      <c r="A336" s="32">
        <v>329</v>
      </c>
      <c r="B336" s="49"/>
      <c r="C336" s="49"/>
      <c r="D336" s="49"/>
      <c r="E336" s="78"/>
      <c r="F336" s="78"/>
      <c r="G336" s="51"/>
      <c r="H336" s="79"/>
      <c r="I336" s="80"/>
      <c r="J336" s="41" t="e">
        <f t="shared" si="2"/>
        <v>#DIV/0!</v>
      </c>
      <c r="K336" s="50"/>
      <c r="L336" s="50"/>
      <c r="M336" s="49"/>
      <c r="N336" s="49"/>
      <c r="O336" s="49"/>
    </row>
    <row r="337" spans="1:15">
      <c r="A337" s="32">
        <v>330</v>
      </c>
      <c r="B337" s="49"/>
      <c r="C337" s="49"/>
      <c r="D337" s="49"/>
      <c r="E337" s="78"/>
      <c r="F337" s="78"/>
      <c r="G337" s="51"/>
      <c r="H337" s="79"/>
      <c r="I337" s="80"/>
      <c r="J337" s="67" t="e">
        <f t="shared" si="2"/>
        <v>#DIV/0!</v>
      </c>
      <c r="K337" s="50"/>
      <c r="L337" s="50"/>
      <c r="M337" s="49"/>
      <c r="N337" s="49"/>
      <c r="O337" s="49"/>
    </row>
    <row r="338" spans="1:15">
      <c r="A338" s="73">
        <v>331</v>
      </c>
      <c r="B338" s="49"/>
      <c r="C338" s="49"/>
      <c r="D338" s="49"/>
      <c r="E338" s="78"/>
      <c r="F338" s="78"/>
      <c r="G338" s="51"/>
      <c r="H338" s="79"/>
      <c r="I338" s="80"/>
      <c r="J338" s="67" t="e">
        <f t="shared" si="2"/>
        <v>#DIV/0!</v>
      </c>
      <c r="K338" s="50"/>
      <c r="L338" s="50"/>
      <c r="M338" s="49"/>
      <c r="N338" s="49"/>
      <c r="O338" s="49"/>
    </row>
    <row r="339" spans="1:15">
      <c r="A339" s="73">
        <v>332</v>
      </c>
      <c r="B339" s="49"/>
      <c r="C339" s="49"/>
      <c r="D339" s="49"/>
      <c r="E339" s="78"/>
      <c r="F339" s="78"/>
      <c r="G339" s="51"/>
      <c r="H339" s="79"/>
      <c r="I339" s="80"/>
      <c r="J339" s="41" t="e">
        <f t="shared" si="2"/>
        <v>#DIV/0!</v>
      </c>
      <c r="K339" s="50"/>
      <c r="L339" s="50"/>
      <c r="M339" s="49"/>
      <c r="N339" s="49"/>
      <c r="O339" s="49"/>
    </row>
    <row r="340" spans="1:15">
      <c r="A340" s="32">
        <v>333</v>
      </c>
      <c r="B340" s="49"/>
      <c r="C340" s="49"/>
      <c r="D340" s="49"/>
      <c r="E340" s="78"/>
      <c r="F340" s="78"/>
      <c r="G340" s="51"/>
      <c r="H340" s="79"/>
      <c r="I340" s="80"/>
      <c r="J340" s="67" t="e">
        <f t="shared" si="2"/>
        <v>#DIV/0!</v>
      </c>
      <c r="K340" s="50"/>
      <c r="L340" s="50"/>
      <c r="M340" s="49"/>
      <c r="N340" s="49"/>
      <c r="O340" s="49"/>
    </row>
    <row r="341" spans="1:15">
      <c r="A341" s="32">
        <v>334</v>
      </c>
      <c r="B341" s="49"/>
      <c r="C341" s="49"/>
      <c r="D341" s="49"/>
      <c r="E341" s="78"/>
      <c r="F341" s="78"/>
      <c r="G341" s="51"/>
      <c r="H341" s="79"/>
      <c r="I341" s="80"/>
      <c r="J341" s="67" t="e">
        <f t="shared" si="2"/>
        <v>#DIV/0!</v>
      </c>
      <c r="K341" s="50"/>
      <c r="L341" s="50"/>
      <c r="M341" s="49"/>
      <c r="N341" s="49"/>
      <c r="O341" s="49"/>
    </row>
    <row r="342" spans="1:15">
      <c r="A342" s="32">
        <v>335</v>
      </c>
      <c r="B342" s="49"/>
      <c r="C342" s="49"/>
      <c r="D342" s="49"/>
      <c r="E342" s="78"/>
      <c r="F342" s="78"/>
      <c r="G342" s="51"/>
      <c r="H342" s="79"/>
      <c r="I342" s="80"/>
      <c r="J342" s="41" t="e">
        <f t="shared" si="2"/>
        <v>#DIV/0!</v>
      </c>
      <c r="K342" s="50"/>
      <c r="L342" s="50"/>
      <c r="M342" s="49"/>
      <c r="N342" s="49"/>
      <c r="O342" s="49"/>
    </row>
    <row r="343" spans="1:15">
      <c r="A343" s="73">
        <v>336</v>
      </c>
      <c r="B343" s="49"/>
      <c r="C343" s="49"/>
      <c r="D343" s="49"/>
      <c r="E343" s="78"/>
      <c r="F343" s="78"/>
      <c r="G343" s="51"/>
      <c r="H343" s="79"/>
      <c r="I343" s="80"/>
      <c r="J343" s="67" t="e">
        <f t="shared" si="2"/>
        <v>#DIV/0!</v>
      </c>
      <c r="K343" s="50"/>
      <c r="L343" s="50"/>
      <c r="M343" s="49"/>
      <c r="N343" s="49"/>
      <c r="O343" s="49"/>
    </row>
    <row r="344" spans="1:15">
      <c r="A344" s="73">
        <v>337</v>
      </c>
      <c r="B344" s="49"/>
      <c r="C344" s="49"/>
      <c r="D344" s="49"/>
      <c r="E344" s="78"/>
      <c r="F344" s="78"/>
      <c r="G344" s="51"/>
      <c r="H344" s="79"/>
      <c r="I344" s="80"/>
      <c r="J344" s="67" t="e">
        <f t="shared" si="2"/>
        <v>#DIV/0!</v>
      </c>
      <c r="K344" s="50"/>
      <c r="L344" s="50"/>
      <c r="M344" s="49"/>
      <c r="N344" s="49"/>
      <c r="O344" s="49"/>
    </row>
    <row r="345" spans="1:15">
      <c r="A345" s="32">
        <v>338</v>
      </c>
      <c r="B345" s="49"/>
      <c r="C345" s="49"/>
      <c r="D345" s="49"/>
      <c r="E345" s="78"/>
      <c r="F345" s="78"/>
      <c r="G345" s="51"/>
      <c r="H345" s="79"/>
      <c r="I345" s="80"/>
      <c r="J345" s="41" t="e">
        <f t="shared" si="2"/>
        <v>#DIV/0!</v>
      </c>
      <c r="K345" s="50"/>
      <c r="L345" s="50"/>
      <c r="M345" s="49"/>
      <c r="N345" s="49"/>
      <c r="O345" s="49"/>
    </row>
    <row r="346" spans="1:15">
      <c r="A346" s="32">
        <v>339</v>
      </c>
      <c r="B346" s="49"/>
      <c r="C346" s="49"/>
      <c r="D346" s="49"/>
      <c r="E346" s="78"/>
      <c r="F346" s="78"/>
      <c r="G346" s="51"/>
      <c r="H346" s="79"/>
      <c r="I346" s="80"/>
      <c r="J346" s="67" t="e">
        <f t="shared" si="2"/>
        <v>#DIV/0!</v>
      </c>
      <c r="K346" s="50"/>
      <c r="L346" s="50"/>
      <c r="M346" s="49"/>
      <c r="N346" s="49"/>
      <c r="O346" s="49"/>
    </row>
    <row r="347" spans="1:15">
      <c r="A347" s="32">
        <v>340</v>
      </c>
      <c r="B347" s="49"/>
      <c r="C347" s="49"/>
      <c r="D347" s="49"/>
      <c r="E347" s="78"/>
      <c r="F347" s="78"/>
      <c r="G347" s="51"/>
      <c r="H347" s="79"/>
      <c r="I347" s="80"/>
      <c r="J347" s="67" t="e">
        <f t="shared" si="2"/>
        <v>#DIV/0!</v>
      </c>
      <c r="K347" s="50"/>
      <c r="L347" s="50"/>
      <c r="M347" s="49"/>
      <c r="N347" s="49"/>
      <c r="O347" s="49"/>
    </row>
    <row r="348" spans="1:15">
      <c r="A348" s="73">
        <v>341</v>
      </c>
      <c r="B348" s="49"/>
      <c r="C348" s="49"/>
      <c r="D348" s="49"/>
      <c r="E348" s="78"/>
      <c r="F348" s="78"/>
      <c r="G348" s="51"/>
      <c r="H348" s="79"/>
      <c r="I348" s="80"/>
      <c r="J348" s="41" t="e">
        <f t="shared" si="2"/>
        <v>#DIV/0!</v>
      </c>
      <c r="K348" s="50"/>
      <c r="L348" s="50"/>
      <c r="M348" s="49"/>
      <c r="N348" s="49"/>
      <c r="O348" s="49"/>
    </row>
    <row r="349" spans="1:15">
      <c r="A349" s="73">
        <v>342</v>
      </c>
      <c r="B349" s="49"/>
      <c r="C349" s="49"/>
      <c r="D349" s="49"/>
      <c r="E349" s="78"/>
      <c r="F349" s="78"/>
      <c r="G349" s="51"/>
      <c r="H349" s="79"/>
      <c r="I349" s="80"/>
      <c r="J349" s="67" t="e">
        <f t="shared" si="2"/>
        <v>#DIV/0!</v>
      </c>
      <c r="K349" s="50"/>
      <c r="L349" s="50"/>
      <c r="M349" s="49"/>
      <c r="N349" s="49"/>
      <c r="O349" s="49"/>
    </row>
    <row r="350" spans="1:15">
      <c r="A350" s="32">
        <v>343</v>
      </c>
      <c r="B350" s="49"/>
      <c r="C350" s="49"/>
      <c r="D350" s="49"/>
      <c r="E350" s="78"/>
      <c r="F350" s="78"/>
      <c r="G350" s="51"/>
      <c r="H350" s="79"/>
      <c r="I350" s="80"/>
      <c r="J350" s="67" t="e">
        <f t="shared" si="2"/>
        <v>#DIV/0!</v>
      </c>
      <c r="K350" s="50"/>
      <c r="L350" s="50"/>
      <c r="M350" s="49"/>
      <c r="N350" s="49"/>
      <c r="O350" s="49"/>
    </row>
    <row r="351" spans="1:15">
      <c r="A351" s="32">
        <v>344</v>
      </c>
      <c r="B351" s="49"/>
      <c r="C351" s="49"/>
      <c r="D351" s="49"/>
      <c r="E351" s="78"/>
      <c r="F351" s="78"/>
      <c r="G351" s="51"/>
      <c r="H351" s="79"/>
      <c r="I351" s="80"/>
      <c r="J351" s="41" t="e">
        <f t="shared" si="2"/>
        <v>#DIV/0!</v>
      </c>
      <c r="K351" s="50"/>
      <c r="L351" s="50"/>
      <c r="M351" s="49"/>
      <c r="N351" s="49"/>
      <c r="O351" s="49"/>
    </row>
    <row r="352" spans="1:15">
      <c r="A352" s="32">
        <v>345</v>
      </c>
      <c r="B352" s="49"/>
      <c r="C352" s="49"/>
      <c r="D352" s="49"/>
      <c r="E352" s="78"/>
      <c r="F352" s="78"/>
      <c r="G352" s="51"/>
      <c r="H352" s="79"/>
      <c r="I352" s="80"/>
      <c r="J352" s="67" t="e">
        <f t="shared" si="2"/>
        <v>#DIV/0!</v>
      </c>
      <c r="K352" s="50"/>
      <c r="L352" s="50"/>
      <c r="M352" s="49"/>
      <c r="N352" s="49"/>
      <c r="O352" s="49"/>
    </row>
    <row r="353" spans="1:15">
      <c r="A353" s="73">
        <v>346</v>
      </c>
      <c r="B353" s="49"/>
      <c r="C353" s="49"/>
      <c r="D353" s="49"/>
      <c r="E353" s="78"/>
      <c r="F353" s="78"/>
      <c r="G353" s="51"/>
      <c r="H353" s="79"/>
      <c r="I353" s="80"/>
      <c r="J353" s="67" t="e">
        <f t="shared" si="2"/>
        <v>#DIV/0!</v>
      </c>
      <c r="K353" s="50"/>
      <c r="L353" s="50"/>
      <c r="M353" s="49"/>
      <c r="N353" s="49"/>
      <c r="O353" s="49"/>
    </row>
    <row r="354" spans="1:15">
      <c r="A354" s="73">
        <v>347</v>
      </c>
      <c r="B354" s="49"/>
      <c r="C354" s="49"/>
      <c r="D354" s="49"/>
      <c r="E354" s="78"/>
      <c r="F354" s="78"/>
      <c r="G354" s="51"/>
      <c r="H354" s="79"/>
      <c r="I354" s="80"/>
      <c r="J354" s="41" t="e">
        <f t="shared" si="2"/>
        <v>#DIV/0!</v>
      </c>
      <c r="K354" s="50"/>
      <c r="L354" s="50"/>
      <c r="M354" s="49"/>
      <c r="N354" s="49"/>
      <c r="O354" s="49"/>
    </row>
    <row r="355" spans="1:15">
      <c r="A355" s="32">
        <v>348</v>
      </c>
      <c r="B355" s="49"/>
      <c r="C355" s="49"/>
      <c r="D355" s="49"/>
      <c r="E355" s="78"/>
      <c r="F355" s="78"/>
      <c r="G355" s="51"/>
      <c r="H355" s="79"/>
      <c r="I355" s="80"/>
      <c r="J355" s="67" t="e">
        <f t="shared" si="2"/>
        <v>#DIV/0!</v>
      </c>
      <c r="K355" s="50"/>
      <c r="L355" s="50"/>
      <c r="M355" s="49"/>
      <c r="N355" s="49"/>
      <c r="O355" s="49"/>
    </row>
    <row r="356" spans="1:15">
      <c r="A356" s="32">
        <v>349</v>
      </c>
      <c r="B356" s="49"/>
      <c r="C356" s="49"/>
      <c r="D356" s="49"/>
      <c r="E356" s="78"/>
      <c r="F356" s="78"/>
      <c r="G356" s="51"/>
      <c r="H356" s="79"/>
      <c r="I356" s="80"/>
      <c r="J356" s="67" t="e">
        <f t="shared" si="2"/>
        <v>#DIV/0!</v>
      </c>
      <c r="K356" s="50"/>
      <c r="L356" s="50"/>
      <c r="M356" s="49"/>
      <c r="N356" s="49"/>
      <c r="O356" s="49"/>
    </row>
    <row r="357" spans="1:15">
      <c r="A357" s="32">
        <v>350</v>
      </c>
      <c r="B357" s="49"/>
      <c r="C357" s="49"/>
      <c r="D357" s="49"/>
      <c r="E357" s="78"/>
      <c r="F357" s="78"/>
      <c r="G357" s="51"/>
      <c r="H357" s="79"/>
      <c r="I357" s="80"/>
      <c r="J357" s="41"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E22" sqref="E22"/>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[13]合計!C3</f>
        <v>堺市</v>
      </c>
      <c r="C1" s="73"/>
      <c r="D1" s="73"/>
      <c r="E1" s="73"/>
      <c r="F1" s="73"/>
      <c r="G1" s="73"/>
      <c r="I1" s="32" t="s">
        <v>82</v>
      </c>
    </row>
    <row r="2" spans="1:10" ht="49.5" customHeight="1">
      <c r="B2" s="84"/>
      <c r="C2" s="73"/>
      <c r="D2" s="73"/>
      <c r="E2" s="820" t="s">
        <v>83</v>
      </c>
      <c r="F2" s="817"/>
      <c r="G2" s="817"/>
      <c r="H2" s="37">
        <f>SUMIF(G6:G356,"PPS",H6:H356)</f>
        <v>456232206</v>
      </c>
    </row>
    <row r="3" spans="1:10" s="73" customFormat="1" ht="16.5" customHeight="1">
      <c r="B3" s="43"/>
      <c r="E3" s="116"/>
      <c r="F3" s="116"/>
      <c r="G3" s="116"/>
      <c r="H3" s="45"/>
    </row>
    <row r="4" spans="1:10" ht="54">
      <c r="A4" s="48" t="s">
        <v>84</v>
      </c>
      <c r="B4" s="49" t="s">
        <v>57</v>
      </c>
      <c r="C4" s="49" t="s">
        <v>58</v>
      </c>
      <c r="D4" s="49" t="s">
        <v>61</v>
      </c>
      <c r="E4" s="49" t="s">
        <v>62</v>
      </c>
      <c r="F4" s="49" t="s">
        <v>59</v>
      </c>
      <c r="G4" s="50" t="s">
        <v>60</v>
      </c>
      <c r="H4" s="52" t="s">
        <v>85</v>
      </c>
      <c r="I4" s="117" t="s">
        <v>86</v>
      </c>
      <c r="J4" s="118" t="s">
        <v>87</v>
      </c>
    </row>
    <row r="5" spans="1:10" s="54" customFormat="1" ht="14.25" thickBot="1">
      <c r="B5" s="55" t="s">
        <v>69</v>
      </c>
      <c r="C5" s="55"/>
      <c r="D5" s="55"/>
      <c r="E5" s="55"/>
      <c r="F5" s="55"/>
      <c r="G5" s="55"/>
      <c r="H5" s="119">
        <f>SUM(H6:H65)</f>
        <v>456232206</v>
      </c>
      <c r="I5" s="119">
        <f>SUM(I6:I65)</f>
        <v>34767850</v>
      </c>
      <c r="J5" s="55">
        <f>H5/I5</f>
        <v>13.122243854595553</v>
      </c>
    </row>
    <row r="6" spans="1:10" ht="14.25" thickTop="1">
      <c r="A6" s="32">
        <v>1</v>
      </c>
      <c r="B6" s="70" t="s">
        <v>1467</v>
      </c>
      <c r="C6" s="70" t="s">
        <v>251</v>
      </c>
      <c r="D6" s="70" t="s">
        <v>249</v>
      </c>
      <c r="E6" s="120">
        <v>3</v>
      </c>
      <c r="F6" s="70" t="s">
        <v>1468</v>
      </c>
      <c r="G6" s="74" t="s">
        <v>99</v>
      </c>
      <c r="H6" s="37">
        <v>456232206</v>
      </c>
      <c r="I6" s="37">
        <v>34767850</v>
      </c>
      <c r="J6" s="49">
        <f>H6/I6</f>
        <v>13.122243854595553</v>
      </c>
    </row>
    <row r="7" spans="1:10">
      <c r="A7" s="32">
        <v>2</v>
      </c>
      <c r="B7" s="70"/>
      <c r="C7" s="70"/>
      <c r="D7" s="70"/>
      <c r="E7" s="120"/>
      <c r="F7" s="70"/>
      <c r="G7" s="74"/>
      <c r="H7" s="37"/>
      <c r="I7" s="37"/>
      <c r="J7" s="49" t="e">
        <f t="shared" ref="J7:J65" si="0">H7/I7</f>
        <v>#DIV/0!</v>
      </c>
    </row>
    <row r="8" spans="1:10">
      <c r="A8" s="32">
        <v>3</v>
      </c>
      <c r="B8" s="70"/>
      <c r="C8" s="70"/>
      <c r="D8" s="70"/>
      <c r="E8" s="120"/>
      <c r="F8" s="70"/>
      <c r="G8" s="74"/>
      <c r="H8" s="37"/>
      <c r="I8" s="37"/>
      <c r="J8" s="49" t="e">
        <f t="shared" si="0"/>
        <v>#DIV/0!</v>
      </c>
    </row>
    <row r="9" spans="1:10">
      <c r="A9" s="32">
        <v>4</v>
      </c>
      <c r="B9" s="49"/>
      <c r="C9" s="49"/>
      <c r="D9" s="49"/>
      <c r="E9" s="49"/>
      <c r="F9" s="49"/>
      <c r="G9" s="78"/>
      <c r="H9" s="49"/>
      <c r="I9" s="49"/>
      <c r="J9" s="49" t="e">
        <f t="shared" si="0"/>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2" sqref="H2"/>
    </sheetView>
  </sheetViews>
  <sheetFormatPr defaultColWidth="9" defaultRowHeight="13.5"/>
  <cols>
    <col min="1" max="1" width="9" style="32"/>
    <col min="2" max="2" width="20" style="32" customWidth="1"/>
    <col min="3" max="3" width="11" style="32" bestFit="1" customWidth="1"/>
    <col min="4"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59" width="11" style="32" bestFit="1" customWidth="1"/>
    <col min="260"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5" width="11" style="32" bestFit="1" customWidth="1"/>
    <col min="516"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1" width="11" style="32" bestFit="1" customWidth="1"/>
    <col min="772"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7" width="11" style="32" bestFit="1" customWidth="1"/>
    <col min="1028"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3" width="11" style="32" bestFit="1" customWidth="1"/>
    <col min="1284"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39" width="11" style="32" bestFit="1" customWidth="1"/>
    <col min="1540"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5" width="11" style="32" bestFit="1" customWidth="1"/>
    <col min="1796"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1" width="11" style="32" bestFit="1" customWidth="1"/>
    <col min="2052"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7" width="11" style="32" bestFit="1" customWidth="1"/>
    <col min="2308"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3" width="11" style="32" bestFit="1" customWidth="1"/>
    <col min="2564"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19" width="11" style="32" bestFit="1" customWidth="1"/>
    <col min="2820"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5" width="11" style="32" bestFit="1" customWidth="1"/>
    <col min="3076"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1" width="11" style="32" bestFit="1" customWidth="1"/>
    <col min="3332"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7" width="11" style="32" bestFit="1" customWidth="1"/>
    <col min="3588"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3" width="11" style="32" bestFit="1" customWidth="1"/>
    <col min="3844"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099" width="11" style="32" bestFit="1" customWidth="1"/>
    <col min="4100"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5" width="11" style="32" bestFit="1" customWidth="1"/>
    <col min="4356"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1" width="11" style="32" bestFit="1" customWidth="1"/>
    <col min="4612"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7" width="11" style="32" bestFit="1" customWidth="1"/>
    <col min="4868"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3" width="11" style="32" bestFit="1" customWidth="1"/>
    <col min="5124"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79" width="11" style="32" bestFit="1" customWidth="1"/>
    <col min="5380"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5" width="11" style="32" bestFit="1" customWidth="1"/>
    <col min="5636"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1" width="11" style="32" bestFit="1" customWidth="1"/>
    <col min="5892"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7" width="11" style="32" bestFit="1" customWidth="1"/>
    <col min="6148"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3" width="11" style="32" bestFit="1" customWidth="1"/>
    <col min="6404"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59" width="11" style="32" bestFit="1" customWidth="1"/>
    <col min="6660"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5" width="11" style="32" bestFit="1" customWidth="1"/>
    <col min="6916"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1" width="11" style="32" bestFit="1" customWidth="1"/>
    <col min="7172"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7" width="11" style="32" bestFit="1" customWidth="1"/>
    <col min="7428"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3" width="11" style="32" bestFit="1" customWidth="1"/>
    <col min="7684"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39" width="11" style="32" bestFit="1" customWidth="1"/>
    <col min="7940"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5" width="11" style="32" bestFit="1" customWidth="1"/>
    <col min="8196"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1" width="11" style="32" bestFit="1" customWidth="1"/>
    <col min="8452"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7" width="11" style="32" bestFit="1" customWidth="1"/>
    <col min="8708"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3" width="11" style="32" bestFit="1" customWidth="1"/>
    <col min="8964"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19" width="11" style="32" bestFit="1" customWidth="1"/>
    <col min="9220"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5" width="11" style="32" bestFit="1" customWidth="1"/>
    <col min="9476"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1" width="11" style="32" bestFit="1" customWidth="1"/>
    <col min="9732"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7" width="11" style="32" bestFit="1" customWidth="1"/>
    <col min="9988"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3" width="11" style="32" bestFit="1" customWidth="1"/>
    <col min="10244"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499" width="11" style="32" bestFit="1" customWidth="1"/>
    <col min="10500"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5" width="11" style="32" bestFit="1" customWidth="1"/>
    <col min="10756"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1" width="11" style="32" bestFit="1" customWidth="1"/>
    <col min="11012"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7" width="11" style="32" bestFit="1" customWidth="1"/>
    <col min="11268"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3" width="11" style="32" bestFit="1" customWidth="1"/>
    <col min="11524"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79" width="11" style="32" bestFit="1" customWidth="1"/>
    <col min="11780"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5" width="11" style="32" bestFit="1" customWidth="1"/>
    <col min="12036"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1" width="11" style="32" bestFit="1" customWidth="1"/>
    <col min="12292"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7" width="11" style="32" bestFit="1" customWidth="1"/>
    <col min="12548"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3" width="11" style="32" bestFit="1" customWidth="1"/>
    <col min="12804"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59" width="11" style="32" bestFit="1" customWidth="1"/>
    <col min="13060"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5" width="11" style="32" bestFit="1" customWidth="1"/>
    <col min="13316"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1" width="11" style="32" bestFit="1" customWidth="1"/>
    <col min="13572"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7" width="11" style="32" bestFit="1" customWidth="1"/>
    <col min="13828"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3" width="11" style="32" bestFit="1" customWidth="1"/>
    <col min="14084"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39" width="11" style="32" bestFit="1" customWidth="1"/>
    <col min="14340"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5" width="11" style="32" bestFit="1" customWidth="1"/>
    <col min="14596"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1" width="11" style="32" bestFit="1" customWidth="1"/>
    <col min="14852"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7" width="11" style="32" bestFit="1" customWidth="1"/>
    <col min="15108"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3" width="11" style="32" bestFit="1" customWidth="1"/>
    <col min="15364"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19" width="11" style="32" bestFit="1" customWidth="1"/>
    <col min="15620"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5" width="11" style="32" bestFit="1" customWidth="1"/>
    <col min="15876"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1" width="11" style="32" bestFit="1" customWidth="1"/>
    <col min="16132"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[13]合計!C3</f>
        <v>堺市</v>
      </c>
      <c r="C1" s="73"/>
      <c r="D1" s="73"/>
      <c r="E1" s="73"/>
      <c r="F1" s="73"/>
      <c r="G1" s="73"/>
      <c r="I1" s="32" t="s">
        <v>88</v>
      </c>
    </row>
    <row r="2" spans="1:10" s="34" customFormat="1" ht="56.25" customHeight="1">
      <c r="B2" s="84"/>
      <c r="E2" s="820" t="s">
        <v>89</v>
      </c>
      <c r="F2" s="817"/>
      <c r="G2" s="817"/>
      <c r="H2" s="121">
        <f>SUMIF(G6:G356,"PPS",H6:H356)</f>
        <v>33232151</v>
      </c>
    </row>
    <row r="3" spans="1:10" s="34" customFormat="1" ht="16.5" customHeight="1">
      <c r="B3" s="43"/>
      <c r="E3" s="116"/>
      <c r="F3" s="116"/>
      <c r="G3" s="116"/>
      <c r="H3" s="122"/>
    </row>
    <row r="4" spans="1:10" ht="54">
      <c r="A4" s="53" t="s">
        <v>90</v>
      </c>
      <c r="B4" s="49" t="s">
        <v>57</v>
      </c>
      <c r="C4" s="49" t="s">
        <v>58</v>
      </c>
      <c r="D4" s="49" t="s">
        <v>91</v>
      </c>
      <c r="E4" s="49" t="s">
        <v>76</v>
      </c>
      <c r="F4" s="49" t="s">
        <v>92</v>
      </c>
      <c r="G4" s="123" t="s">
        <v>60</v>
      </c>
      <c r="H4" s="117" t="s">
        <v>93</v>
      </c>
      <c r="I4" s="117" t="s">
        <v>94</v>
      </c>
      <c r="J4" s="118" t="s">
        <v>87</v>
      </c>
    </row>
    <row r="5" spans="1:10" s="54" customFormat="1" ht="14.25" thickBot="1">
      <c r="B5" s="55" t="s">
        <v>69</v>
      </c>
      <c r="C5" s="55"/>
      <c r="D5" s="55"/>
      <c r="E5" s="55"/>
      <c r="F5" s="55"/>
      <c r="G5" s="55"/>
      <c r="H5" s="119">
        <f>SUM(H6:H65)</f>
        <v>51470642</v>
      </c>
      <c r="I5" s="119">
        <f>SUM(I6:I65)</f>
        <v>3043230</v>
      </c>
      <c r="J5" s="55">
        <f>H5/I5</f>
        <v>16.913162002214751</v>
      </c>
    </row>
    <row r="6" spans="1:10" ht="21.75" thickTop="1">
      <c r="A6" s="32">
        <v>1</v>
      </c>
      <c r="B6" s="405" t="s">
        <v>1469</v>
      </c>
      <c r="C6" s="338" t="s">
        <v>1470</v>
      </c>
      <c r="D6" s="70" t="s">
        <v>153</v>
      </c>
      <c r="E6" s="120"/>
      <c r="F6" s="70" t="s">
        <v>838</v>
      </c>
      <c r="G6" s="74" t="s">
        <v>127</v>
      </c>
      <c r="H6" s="37">
        <v>14721794</v>
      </c>
      <c r="I6" s="37">
        <v>457936</v>
      </c>
      <c r="J6" s="49">
        <f>H6/I6</f>
        <v>32.148147339366197</v>
      </c>
    </row>
    <row r="7" spans="1:10">
      <c r="A7" s="32">
        <v>2</v>
      </c>
      <c r="B7" s="70" t="s">
        <v>1471</v>
      </c>
      <c r="C7" s="70" t="s">
        <v>1472</v>
      </c>
      <c r="D7" s="70" t="s">
        <v>149</v>
      </c>
      <c r="E7" s="120"/>
      <c r="F7" s="70" t="s">
        <v>838</v>
      </c>
      <c r="G7" s="74" t="s">
        <v>127</v>
      </c>
      <c r="H7" s="124">
        <v>2382809</v>
      </c>
      <c r="I7" s="124">
        <v>71760</v>
      </c>
      <c r="J7" s="49">
        <v>33.205253620000001</v>
      </c>
    </row>
    <row r="8" spans="1:10">
      <c r="A8" s="32">
        <v>3</v>
      </c>
      <c r="B8" s="70" t="s">
        <v>1473</v>
      </c>
      <c r="C8" s="70" t="s">
        <v>1474</v>
      </c>
      <c r="D8" s="70" t="s">
        <v>149</v>
      </c>
      <c r="E8" s="120"/>
      <c r="F8" s="70" t="s">
        <v>838</v>
      </c>
      <c r="G8" s="74" t="s">
        <v>127</v>
      </c>
      <c r="H8" s="124">
        <v>1133888</v>
      </c>
      <c r="I8" s="124">
        <v>35434</v>
      </c>
      <c r="J8" s="49">
        <v>32</v>
      </c>
    </row>
    <row r="9" spans="1:10">
      <c r="A9" s="32">
        <v>4</v>
      </c>
      <c r="B9" s="70" t="s">
        <v>1475</v>
      </c>
      <c r="C9" s="70" t="s">
        <v>1383</v>
      </c>
      <c r="D9" s="70" t="s">
        <v>149</v>
      </c>
      <c r="E9" s="120"/>
      <c r="F9" s="70" t="s">
        <v>1476</v>
      </c>
      <c r="G9" s="74" t="s">
        <v>99</v>
      </c>
      <c r="H9" s="124">
        <v>33232151</v>
      </c>
      <c r="I9" s="124">
        <v>2478100</v>
      </c>
      <c r="J9" s="49">
        <f>H9/I9</f>
        <v>13.410334934022034</v>
      </c>
    </row>
    <row r="10" spans="1:10">
      <c r="A10" s="32">
        <v>5</v>
      </c>
      <c r="B10" s="70"/>
      <c r="C10" s="70"/>
      <c r="D10" s="70"/>
      <c r="E10" s="70"/>
      <c r="F10" s="70"/>
      <c r="G10" s="74"/>
      <c r="H10" s="125"/>
      <c r="I10" s="125"/>
      <c r="J10" s="49" t="e">
        <f t="shared" ref="J10:J65" si="0">H10/I10</f>
        <v>#DIV/0!</v>
      </c>
    </row>
    <row r="11" spans="1:10">
      <c r="A11" s="73">
        <v>6</v>
      </c>
      <c r="B11" s="75"/>
      <c r="C11" s="70"/>
      <c r="D11" s="70"/>
      <c r="E11" s="70"/>
      <c r="F11" s="70"/>
      <c r="G11" s="74"/>
      <c r="H11" s="125"/>
      <c r="I11" s="125"/>
      <c r="J11" s="49" t="e">
        <f t="shared" si="0"/>
        <v>#DIV/0!</v>
      </c>
    </row>
    <row r="12" spans="1:10">
      <c r="A12" s="73">
        <v>7</v>
      </c>
      <c r="B12" s="75"/>
      <c r="C12" s="70"/>
      <c r="D12" s="70"/>
      <c r="E12" s="70"/>
      <c r="F12" s="70"/>
      <c r="G12" s="74"/>
      <c r="H12" s="125"/>
      <c r="I12" s="125"/>
      <c r="J12" s="49" t="e">
        <f t="shared" si="0"/>
        <v>#DIV/0!</v>
      </c>
    </row>
    <row r="13" spans="1:10">
      <c r="A13" s="32">
        <v>8</v>
      </c>
      <c r="B13" s="70"/>
      <c r="C13" s="70"/>
      <c r="D13" s="70"/>
      <c r="E13" s="70"/>
      <c r="F13" s="70"/>
      <c r="G13" s="74"/>
      <c r="H13" s="125"/>
      <c r="I13" s="125"/>
      <c r="J13" s="49" t="e">
        <f t="shared" si="0"/>
        <v>#DIV/0!</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1"/>
  <sheetViews>
    <sheetView view="pageBreakPreview" topLeftCell="A31" zoomScaleNormal="70" zoomScaleSheetLayoutView="100" workbookViewId="0">
      <selection activeCell="H11" sqref="H11"/>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16.375" style="35" bestFit="1" customWidth="1"/>
    <col min="13" max="13" width="14.5" style="32" customWidth="1"/>
    <col min="14" max="14" width="7.25" style="32" bestFit="1" customWidth="1"/>
    <col min="15"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6.375" style="32" bestFit="1" customWidth="1"/>
    <col min="269" max="269" width="14.5" style="32" customWidth="1"/>
    <col min="270" max="270" width="7.25" style="32" bestFit="1" customWidth="1"/>
    <col min="271"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6.375" style="32" bestFit="1" customWidth="1"/>
    <col min="525" max="525" width="14.5" style="32" customWidth="1"/>
    <col min="526" max="526" width="7.25" style="32" bestFit="1" customWidth="1"/>
    <col min="527"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6.375" style="32" bestFit="1" customWidth="1"/>
    <col min="781" max="781" width="14.5" style="32" customWidth="1"/>
    <col min="782" max="782" width="7.25" style="32" bestFit="1" customWidth="1"/>
    <col min="783"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6.375" style="32" bestFit="1" customWidth="1"/>
    <col min="1037" max="1037" width="14.5" style="32" customWidth="1"/>
    <col min="1038" max="1038" width="7.25" style="32" bestFit="1" customWidth="1"/>
    <col min="1039"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6.375" style="32" bestFit="1" customWidth="1"/>
    <col min="1293" max="1293" width="14.5" style="32" customWidth="1"/>
    <col min="1294" max="1294" width="7.25" style="32" bestFit="1" customWidth="1"/>
    <col min="1295"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6.375" style="32" bestFit="1" customWidth="1"/>
    <col min="1549" max="1549" width="14.5" style="32" customWidth="1"/>
    <col min="1550" max="1550" width="7.25" style="32" bestFit="1" customWidth="1"/>
    <col min="1551"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6.375" style="32" bestFit="1" customWidth="1"/>
    <col min="1805" max="1805" width="14.5" style="32" customWidth="1"/>
    <col min="1806" max="1806" width="7.25" style="32" bestFit="1" customWidth="1"/>
    <col min="1807"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6.375" style="32" bestFit="1" customWidth="1"/>
    <col min="2061" max="2061" width="14.5" style="32" customWidth="1"/>
    <col min="2062" max="2062" width="7.25" style="32" bestFit="1" customWidth="1"/>
    <col min="2063"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6.375" style="32" bestFit="1" customWidth="1"/>
    <col min="2317" max="2317" width="14.5" style="32" customWidth="1"/>
    <col min="2318" max="2318" width="7.25" style="32" bestFit="1" customWidth="1"/>
    <col min="2319"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6.375" style="32" bestFit="1" customWidth="1"/>
    <col min="2573" max="2573" width="14.5" style="32" customWidth="1"/>
    <col min="2574" max="2574" width="7.25" style="32" bestFit="1" customWidth="1"/>
    <col min="2575"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6.375" style="32" bestFit="1" customWidth="1"/>
    <col min="2829" max="2829" width="14.5" style="32" customWidth="1"/>
    <col min="2830" max="2830" width="7.25" style="32" bestFit="1" customWidth="1"/>
    <col min="2831"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6.375" style="32" bestFit="1" customWidth="1"/>
    <col min="3085" max="3085" width="14.5" style="32" customWidth="1"/>
    <col min="3086" max="3086" width="7.25" style="32" bestFit="1" customWidth="1"/>
    <col min="3087"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6.375" style="32" bestFit="1" customWidth="1"/>
    <col min="3341" max="3341" width="14.5" style="32" customWidth="1"/>
    <col min="3342" max="3342" width="7.25" style="32" bestFit="1" customWidth="1"/>
    <col min="3343"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6.375" style="32" bestFit="1" customWidth="1"/>
    <col min="3597" max="3597" width="14.5" style="32" customWidth="1"/>
    <col min="3598" max="3598" width="7.25" style="32" bestFit="1" customWidth="1"/>
    <col min="3599"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6.375" style="32" bestFit="1" customWidth="1"/>
    <col min="3853" max="3853" width="14.5" style="32" customWidth="1"/>
    <col min="3854" max="3854" width="7.25" style="32" bestFit="1" customWidth="1"/>
    <col min="3855"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6.375" style="32" bestFit="1" customWidth="1"/>
    <col min="4109" max="4109" width="14.5" style="32" customWidth="1"/>
    <col min="4110" max="4110" width="7.25" style="32" bestFit="1" customWidth="1"/>
    <col min="4111"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6.375" style="32" bestFit="1" customWidth="1"/>
    <col min="4365" max="4365" width="14.5" style="32" customWidth="1"/>
    <col min="4366" max="4366" width="7.25" style="32" bestFit="1" customWidth="1"/>
    <col min="4367"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6.375" style="32" bestFit="1" customWidth="1"/>
    <col min="4621" max="4621" width="14.5" style="32" customWidth="1"/>
    <col min="4622" max="4622" width="7.25" style="32" bestFit="1" customWidth="1"/>
    <col min="4623"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6.375" style="32" bestFit="1" customWidth="1"/>
    <col min="4877" max="4877" width="14.5" style="32" customWidth="1"/>
    <col min="4878" max="4878" width="7.25" style="32" bestFit="1" customWidth="1"/>
    <col min="4879"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6.375" style="32" bestFit="1" customWidth="1"/>
    <col min="5133" max="5133" width="14.5" style="32" customWidth="1"/>
    <col min="5134" max="5134" width="7.25" style="32" bestFit="1" customWidth="1"/>
    <col min="5135"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6.375" style="32" bestFit="1" customWidth="1"/>
    <col min="5389" max="5389" width="14.5" style="32" customWidth="1"/>
    <col min="5390" max="5390" width="7.25" style="32" bestFit="1" customWidth="1"/>
    <col min="5391"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6.375" style="32" bestFit="1" customWidth="1"/>
    <col min="5645" max="5645" width="14.5" style="32" customWidth="1"/>
    <col min="5646" max="5646" width="7.25" style="32" bestFit="1" customWidth="1"/>
    <col min="5647"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6.375" style="32" bestFit="1" customWidth="1"/>
    <col min="5901" max="5901" width="14.5" style="32" customWidth="1"/>
    <col min="5902" max="5902" width="7.25" style="32" bestFit="1" customWidth="1"/>
    <col min="5903"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6.375" style="32" bestFit="1" customWidth="1"/>
    <col min="6157" max="6157" width="14.5" style="32" customWidth="1"/>
    <col min="6158" max="6158" width="7.25" style="32" bestFit="1" customWidth="1"/>
    <col min="6159"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6.375" style="32" bestFit="1" customWidth="1"/>
    <col min="6413" max="6413" width="14.5" style="32" customWidth="1"/>
    <col min="6414" max="6414" width="7.25" style="32" bestFit="1" customWidth="1"/>
    <col min="6415"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6.375" style="32" bestFit="1" customWidth="1"/>
    <col min="6669" max="6669" width="14.5" style="32" customWidth="1"/>
    <col min="6670" max="6670" width="7.25" style="32" bestFit="1" customWidth="1"/>
    <col min="6671"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6.375" style="32" bestFit="1" customWidth="1"/>
    <col min="6925" max="6925" width="14.5" style="32" customWidth="1"/>
    <col min="6926" max="6926" width="7.25" style="32" bestFit="1" customWidth="1"/>
    <col min="6927"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6.375" style="32" bestFit="1" customWidth="1"/>
    <col min="7181" max="7181" width="14.5" style="32" customWidth="1"/>
    <col min="7182" max="7182" width="7.25" style="32" bestFit="1" customWidth="1"/>
    <col min="7183"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6.375" style="32" bestFit="1" customWidth="1"/>
    <col min="7437" max="7437" width="14.5" style="32" customWidth="1"/>
    <col min="7438" max="7438" width="7.25" style="32" bestFit="1" customWidth="1"/>
    <col min="7439"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6.375" style="32" bestFit="1" customWidth="1"/>
    <col min="7693" max="7693" width="14.5" style="32" customWidth="1"/>
    <col min="7694" max="7694" width="7.25" style="32" bestFit="1" customWidth="1"/>
    <col min="7695"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6.375" style="32" bestFit="1" customWidth="1"/>
    <col min="7949" max="7949" width="14.5" style="32" customWidth="1"/>
    <col min="7950" max="7950" width="7.25" style="32" bestFit="1" customWidth="1"/>
    <col min="7951"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6.375" style="32" bestFit="1" customWidth="1"/>
    <col min="8205" max="8205" width="14.5" style="32" customWidth="1"/>
    <col min="8206" max="8206" width="7.25" style="32" bestFit="1" customWidth="1"/>
    <col min="8207"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6.375" style="32" bestFit="1" customWidth="1"/>
    <col min="8461" max="8461" width="14.5" style="32" customWidth="1"/>
    <col min="8462" max="8462" width="7.25" style="32" bestFit="1" customWidth="1"/>
    <col min="8463"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6.375" style="32" bestFit="1" customWidth="1"/>
    <col min="8717" max="8717" width="14.5" style="32" customWidth="1"/>
    <col min="8718" max="8718" width="7.25" style="32" bestFit="1" customWidth="1"/>
    <col min="8719"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6.375" style="32" bestFit="1" customWidth="1"/>
    <col min="8973" max="8973" width="14.5" style="32" customWidth="1"/>
    <col min="8974" max="8974" width="7.25" style="32" bestFit="1" customWidth="1"/>
    <col min="8975"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6.375" style="32" bestFit="1" customWidth="1"/>
    <col min="9229" max="9229" width="14.5" style="32" customWidth="1"/>
    <col min="9230" max="9230" width="7.25" style="32" bestFit="1" customWidth="1"/>
    <col min="9231"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6.375" style="32" bestFit="1" customWidth="1"/>
    <col min="9485" max="9485" width="14.5" style="32" customWidth="1"/>
    <col min="9486" max="9486" width="7.25" style="32" bestFit="1" customWidth="1"/>
    <col min="9487"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6.375" style="32" bestFit="1" customWidth="1"/>
    <col min="9741" max="9741" width="14.5" style="32" customWidth="1"/>
    <col min="9742" max="9742" width="7.25" style="32" bestFit="1" customWidth="1"/>
    <col min="9743"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6.375" style="32" bestFit="1" customWidth="1"/>
    <col min="9997" max="9997" width="14.5" style="32" customWidth="1"/>
    <col min="9998" max="9998" width="7.25" style="32" bestFit="1" customWidth="1"/>
    <col min="9999"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6.375" style="32" bestFit="1" customWidth="1"/>
    <col min="10253" max="10253" width="14.5" style="32" customWidth="1"/>
    <col min="10254" max="10254" width="7.25" style="32" bestFit="1" customWidth="1"/>
    <col min="10255"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6.375" style="32" bestFit="1" customWidth="1"/>
    <col min="10509" max="10509" width="14.5" style="32" customWidth="1"/>
    <col min="10510" max="10510" width="7.25" style="32" bestFit="1" customWidth="1"/>
    <col min="10511"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6.375" style="32" bestFit="1" customWidth="1"/>
    <col min="10765" max="10765" width="14.5" style="32" customWidth="1"/>
    <col min="10766" max="10766" width="7.25" style="32" bestFit="1" customWidth="1"/>
    <col min="10767"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6.375" style="32" bestFit="1" customWidth="1"/>
    <col min="11021" max="11021" width="14.5" style="32" customWidth="1"/>
    <col min="11022" max="11022" width="7.25" style="32" bestFit="1" customWidth="1"/>
    <col min="11023"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6.375" style="32" bestFit="1" customWidth="1"/>
    <col min="11277" max="11277" width="14.5" style="32" customWidth="1"/>
    <col min="11278" max="11278" width="7.25" style="32" bestFit="1" customWidth="1"/>
    <col min="11279"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6.375" style="32" bestFit="1" customWidth="1"/>
    <col min="11533" max="11533" width="14.5" style="32" customWidth="1"/>
    <col min="11534" max="11534" width="7.25" style="32" bestFit="1" customWidth="1"/>
    <col min="11535"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6.375" style="32" bestFit="1" customWidth="1"/>
    <col min="11789" max="11789" width="14.5" style="32" customWidth="1"/>
    <col min="11790" max="11790" width="7.25" style="32" bestFit="1" customWidth="1"/>
    <col min="11791"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6.375" style="32" bestFit="1" customWidth="1"/>
    <col min="12045" max="12045" width="14.5" style="32" customWidth="1"/>
    <col min="12046" max="12046" width="7.25" style="32" bestFit="1" customWidth="1"/>
    <col min="12047"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6.375" style="32" bestFit="1" customWidth="1"/>
    <col min="12301" max="12301" width="14.5" style="32" customWidth="1"/>
    <col min="12302" max="12302" width="7.25" style="32" bestFit="1" customWidth="1"/>
    <col min="12303"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6.375" style="32" bestFit="1" customWidth="1"/>
    <col min="12557" max="12557" width="14.5" style="32" customWidth="1"/>
    <col min="12558" max="12558" width="7.25" style="32" bestFit="1" customWidth="1"/>
    <col min="12559"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6.375" style="32" bestFit="1" customWidth="1"/>
    <col min="12813" max="12813" width="14.5" style="32" customWidth="1"/>
    <col min="12814" max="12814" width="7.25" style="32" bestFit="1" customWidth="1"/>
    <col min="12815"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6.375" style="32" bestFit="1" customWidth="1"/>
    <col min="13069" max="13069" width="14.5" style="32" customWidth="1"/>
    <col min="13070" max="13070" width="7.25" style="32" bestFit="1" customWidth="1"/>
    <col min="13071"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6.375" style="32" bestFit="1" customWidth="1"/>
    <col min="13325" max="13325" width="14.5" style="32" customWidth="1"/>
    <col min="13326" max="13326" width="7.25" style="32" bestFit="1" customWidth="1"/>
    <col min="13327"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6.375" style="32" bestFit="1" customWidth="1"/>
    <col min="13581" max="13581" width="14.5" style="32" customWidth="1"/>
    <col min="13582" max="13582" width="7.25" style="32" bestFit="1" customWidth="1"/>
    <col min="13583"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6.375" style="32" bestFit="1" customWidth="1"/>
    <col min="13837" max="13837" width="14.5" style="32" customWidth="1"/>
    <col min="13838" max="13838" width="7.25" style="32" bestFit="1" customWidth="1"/>
    <col min="13839"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6.375" style="32" bestFit="1" customWidth="1"/>
    <col min="14093" max="14093" width="14.5" style="32" customWidth="1"/>
    <col min="14094" max="14094" width="7.25" style="32" bestFit="1" customWidth="1"/>
    <col min="14095"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6.375" style="32" bestFit="1" customWidth="1"/>
    <col min="14349" max="14349" width="14.5" style="32" customWidth="1"/>
    <col min="14350" max="14350" width="7.25" style="32" bestFit="1" customWidth="1"/>
    <col min="14351"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6.375" style="32" bestFit="1" customWidth="1"/>
    <col min="14605" max="14605" width="14.5" style="32" customWidth="1"/>
    <col min="14606" max="14606" width="7.25" style="32" bestFit="1" customWidth="1"/>
    <col min="14607"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6.375" style="32" bestFit="1" customWidth="1"/>
    <col min="14861" max="14861" width="14.5" style="32" customWidth="1"/>
    <col min="14862" max="14862" width="7.25" style="32" bestFit="1" customWidth="1"/>
    <col min="14863"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6.375" style="32" bestFit="1" customWidth="1"/>
    <col min="15117" max="15117" width="14.5" style="32" customWidth="1"/>
    <col min="15118" max="15118" width="7.25" style="32" bestFit="1" customWidth="1"/>
    <col min="15119"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6.375" style="32" bestFit="1" customWidth="1"/>
    <col min="15373" max="15373" width="14.5" style="32" customWidth="1"/>
    <col min="15374" max="15374" width="7.25" style="32" bestFit="1" customWidth="1"/>
    <col min="15375"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6.375" style="32" bestFit="1" customWidth="1"/>
    <col min="15629" max="15629" width="14.5" style="32" customWidth="1"/>
    <col min="15630" max="15630" width="7.25" style="32" bestFit="1" customWidth="1"/>
    <col min="15631"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6.375" style="32" bestFit="1" customWidth="1"/>
    <col min="15885" max="15885" width="14.5" style="32" customWidth="1"/>
    <col min="15886" max="15886" width="7.25" style="32" bestFit="1" customWidth="1"/>
    <col min="15887"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6.375" style="32" bestFit="1" customWidth="1"/>
    <col min="16141" max="16141" width="14.5" style="32" customWidth="1"/>
    <col min="16142" max="16142" width="7.25" style="32" bestFit="1" customWidth="1"/>
    <col min="16143" max="16384" width="9" style="32"/>
  </cols>
  <sheetData>
    <row r="1" spans="1:13">
      <c r="A1" s="32" t="s">
        <v>0</v>
      </c>
      <c r="B1" s="386" t="s">
        <v>8</v>
      </c>
      <c r="I1" s="32" t="s">
        <v>51</v>
      </c>
      <c r="K1" s="35" t="s">
        <v>52</v>
      </c>
    </row>
    <row r="2" spans="1:13" ht="54" customHeight="1">
      <c r="B2" s="36"/>
      <c r="E2" s="817" t="s">
        <v>53</v>
      </c>
      <c r="F2" s="817"/>
      <c r="G2" s="817"/>
      <c r="H2" s="37">
        <f>SUMIF(E8:E59,"PPS",H8:H59)</f>
        <v>1498171</v>
      </c>
      <c r="I2" s="38"/>
      <c r="J2" s="35"/>
    </row>
    <row r="3" spans="1:13" ht="57" customHeight="1">
      <c r="B3" s="34"/>
      <c r="E3" s="817" t="s">
        <v>54</v>
      </c>
      <c r="F3" s="817"/>
      <c r="G3" s="817"/>
      <c r="H3" s="37">
        <f>M7</f>
        <v>1971048</v>
      </c>
      <c r="I3" s="38"/>
      <c r="J3" s="39"/>
    </row>
    <row r="4" spans="1:13" s="39" customFormat="1" ht="55.5" customHeight="1">
      <c r="B4" s="40"/>
      <c r="E4" s="817" t="s">
        <v>729</v>
      </c>
      <c r="F4" s="817"/>
      <c r="G4" s="817"/>
      <c r="H4" s="41">
        <f>H3/I7</f>
        <v>0.97433233167224675</v>
      </c>
      <c r="I4" s="38"/>
      <c r="K4" s="42"/>
      <c r="L4" s="42"/>
    </row>
    <row r="5" spans="1:13" s="34" customFormat="1" ht="17.25" customHeight="1">
      <c r="B5" s="43"/>
      <c r="E5" s="44"/>
      <c r="F5" s="44"/>
      <c r="G5" s="44"/>
      <c r="H5" s="45"/>
      <c r="I5" s="46"/>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54" customFormat="1" ht="14.25" thickBot="1">
      <c r="B7" s="55" t="s">
        <v>69</v>
      </c>
      <c r="C7" s="55"/>
      <c r="D7" s="55"/>
      <c r="E7" s="55"/>
      <c r="F7" s="55"/>
      <c r="G7" s="55"/>
      <c r="H7" s="56">
        <f>SUM(H8:H59)</f>
        <v>2891816</v>
      </c>
      <c r="I7" s="56">
        <f>SUM(I8:I59)</f>
        <v>2022973</v>
      </c>
      <c r="J7" s="57">
        <f>H7/I7</f>
        <v>1.4294881839747737</v>
      </c>
      <c r="K7" s="58">
        <f>SUM(K8:K59)</f>
        <v>93221</v>
      </c>
      <c r="L7" s="59">
        <f>SUM(L8:L59)</f>
        <v>213563097</v>
      </c>
      <c r="M7" s="387">
        <f>SUM(M8:M59)</f>
        <v>1971048</v>
      </c>
    </row>
    <row r="8" spans="1:13" ht="43.5" customHeight="1" thickTop="1">
      <c r="A8" s="32">
        <v>1</v>
      </c>
      <c r="B8" s="61" t="s">
        <v>730</v>
      </c>
      <c r="C8" s="62" t="s">
        <v>251</v>
      </c>
      <c r="D8" s="63" t="s">
        <v>731</v>
      </c>
      <c r="E8" s="63" t="s">
        <v>99</v>
      </c>
      <c r="F8" s="62" t="s">
        <v>732</v>
      </c>
      <c r="G8" s="64">
        <v>5</v>
      </c>
      <c r="H8" s="65">
        <v>67497</v>
      </c>
      <c r="I8" s="66"/>
      <c r="J8" s="67" t="e">
        <f t="shared" ref="J8:J16" si="0">H8/I8</f>
        <v>#DIV/0!</v>
      </c>
      <c r="K8" s="66">
        <v>10200</v>
      </c>
      <c r="L8" s="66">
        <v>2739800</v>
      </c>
      <c r="M8" s="68"/>
    </row>
    <row r="9" spans="1:13" ht="43.5" customHeight="1">
      <c r="A9" s="32">
        <v>2</v>
      </c>
      <c r="B9" s="69" t="s">
        <v>733</v>
      </c>
      <c r="C9" s="62" t="s">
        <v>251</v>
      </c>
      <c r="D9" s="70" t="s">
        <v>734</v>
      </c>
      <c r="E9" s="63" t="s">
        <v>127</v>
      </c>
      <c r="F9" s="62" t="s">
        <v>732</v>
      </c>
      <c r="G9" s="64">
        <v>5</v>
      </c>
      <c r="H9" s="65">
        <v>31235</v>
      </c>
      <c r="I9" s="66">
        <v>31235</v>
      </c>
      <c r="J9" s="41">
        <f t="shared" si="0"/>
        <v>1</v>
      </c>
      <c r="K9" s="66">
        <v>3000</v>
      </c>
      <c r="L9" s="66">
        <v>419000</v>
      </c>
      <c r="M9" s="71">
        <v>31235</v>
      </c>
    </row>
    <row r="10" spans="1:13" ht="43.5" customHeight="1">
      <c r="A10" s="32">
        <v>3</v>
      </c>
      <c r="B10" s="69" t="s">
        <v>735</v>
      </c>
      <c r="C10" s="72" t="s">
        <v>251</v>
      </c>
      <c r="D10" s="63" t="s">
        <v>736</v>
      </c>
      <c r="E10" s="63" t="s">
        <v>99</v>
      </c>
      <c r="F10" s="62" t="s">
        <v>732</v>
      </c>
      <c r="G10" s="64">
        <v>7</v>
      </c>
      <c r="H10" s="65">
        <v>15912</v>
      </c>
      <c r="I10" s="66"/>
      <c r="J10" s="41" t="e">
        <f t="shared" si="0"/>
        <v>#DIV/0!</v>
      </c>
      <c r="K10" s="66">
        <v>2500</v>
      </c>
      <c r="L10" s="66">
        <v>555000</v>
      </c>
      <c r="M10" s="71"/>
    </row>
    <row r="11" spans="1:13" ht="43.5" customHeight="1">
      <c r="A11" s="32">
        <v>4</v>
      </c>
      <c r="B11" s="69" t="s">
        <v>737</v>
      </c>
      <c r="C11" s="62" t="s">
        <v>251</v>
      </c>
      <c r="D11" s="63" t="s">
        <v>731</v>
      </c>
      <c r="E11" s="63" t="s">
        <v>99</v>
      </c>
      <c r="F11" s="62" t="s">
        <v>732</v>
      </c>
      <c r="G11" s="64">
        <v>7</v>
      </c>
      <c r="H11" s="65">
        <v>21098</v>
      </c>
      <c r="I11" s="66"/>
      <c r="J11" s="41" t="e">
        <f t="shared" si="0"/>
        <v>#DIV/0!</v>
      </c>
      <c r="K11" s="66">
        <v>1500</v>
      </c>
      <c r="L11" s="66">
        <v>1792000</v>
      </c>
      <c r="M11" s="71"/>
    </row>
    <row r="12" spans="1:13" ht="43.5" customHeight="1">
      <c r="A12" s="32">
        <v>5</v>
      </c>
      <c r="B12" s="69" t="s">
        <v>738</v>
      </c>
      <c r="C12" s="62" t="s">
        <v>251</v>
      </c>
      <c r="D12" s="63" t="s">
        <v>739</v>
      </c>
      <c r="E12" s="63" t="s">
        <v>99</v>
      </c>
      <c r="F12" s="62" t="s">
        <v>732</v>
      </c>
      <c r="G12" s="64">
        <v>7</v>
      </c>
      <c r="H12" s="65">
        <v>19843</v>
      </c>
      <c r="I12" s="65"/>
      <c r="J12" s="41" t="e">
        <f t="shared" si="0"/>
        <v>#DIV/0!</v>
      </c>
      <c r="K12" s="66">
        <v>766</v>
      </c>
      <c r="L12" s="66">
        <v>1408250</v>
      </c>
      <c r="M12" s="71"/>
    </row>
    <row r="13" spans="1:13" s="73" customFormat="1" ht="43.5" customHeight="1">
      <c r="A13" s="32">
        <v>6</v>
      </c>
      <c r="B13" s="69" t="s">
        <v>740</v>
      </c>
      <c r="C13" s="62" t="s">
        <v>251</v>
      </c>
      <c r="D13" s="63" t="s">
        <v>731</v>
      </c>
      <c r="E13" s="63" t="s">
        <v>99</v>
      </c>
      <c r="F13" s="62" t="s">
        <v>732</v>
      </c>
      <c r="G13" s="64">
        <v>6</v>
      </c>
      <c r="H13" s="65">
        <v>61644</v>
      </c>
      <c r="I13" s="65"/>
      <c r="J13" s="67" t="e">
        <f t="shared" si="0"/>
        <v>#DIV/0!</v>
      </c>
      <c r="K13" s="66">
        <v>1402</v>
      </c>
      <c r="L13" s="66">
        <v>4831943</v>
      </c>
      <c r="M13" s="71"/>
    </row>
    <row r="14" spans="1:13" s="73" customFormat="1" ht="43.5" customHeight="1">
      <c r="A14" s="32">
        <v>7</v>
      </c>
      <c r="B14" s="69" t="s">
        <v>741</v>
      </c>
      <c r="C14" s="62" t="s">
        <v>251</v>
      </c>
      <c r="D14" s="72" t="s">
        <v>731</v>
      </c>
      <c r="E14" s="63" t="s">
        <v>99</v>
      </c>
      <c r="F14" s="62" t="s">
        <v>732</v>
      </c>
      <c r="G14" s="64">
        <v>7</v>
      </c>
      <c r="H14" s="65">
        <v>15031</v>
      </c>
      <c r="I14" s="65">
        <v>24960</v>
      </c>
      <c r="J14" s="67">
        <f t="shared" si="0"/>
        <v>0.60220352564102564</v>
      </c>
      <c r="K14" s="66">
        <v>750</v>
      </c>
      <c r="L14" s="66">
        <v>1083000</v>
      </c>
      <c r="M14" s="71">
        <v>15031</v>
      </c>
    </row>
    <row r="15" spans="1:13" ht="33.75" customHeight="1">
      <c r="A15" s="32">
        <v>8</v>
      </c>
      <c r="B15" s="61" t="s">
        <v>742</v>
      </c>
      <c r="C15" s="72" t="s">
        <v>743</v>
      </c>
      <c r="D15" s="63" t="s">
        <v>744</v>
      </c>
      <c r="E15" s="63" t="s">
        <v>99</v>
      </c>
      <c r="F15" s="62" t="s">
        <v>745</v>
      </c>
      <c r="G15" s="64">
        <v>7</v>
      </c>
      <c r="H15" s="65">
        <v>115070</v>
      </c>
      <c r="I15" s="66"/>
      <c r="J15" s="67" t="e">
        <f t="shared" si="0"/>
        <v>#DIV/0!</v>
      </c>
      <c r="K15" s="66">
        <v>4300</v>
      </c>
      <c r="L15" s="66">
        <v>10718000</v>
      </c>
      <c r="M15" s="68"/>
    </row>
    <row r="16" spans="1:13" ht="57" customHeight="1">
      <c r="A16" s="32">
        <v>9</v>
      </c>
      <c r="B16" s="61" t="s">
        <v>746</v>
      </c>
      <c r="C16" s="62" t="s">
        <v>747</v>
      </c>
      <c r="D16" s="63" t="s">
        <v>146</v>
      </c>
      <c r="E16" s="63" t="s">
        <v>99</v>
      </c>
      <c r="F16" s="62" t="s">
        <v>113</v>
      </c>
      <c r="G16" s="64">
        <v>7</v>
      </c>
      <c r="H16" s="65">
        <v>125068</v>
      </c>
      <c r="I16" s="66">
        <v>134889</v>
      </c>
      <c r="J16" s="67">
        <f t="shared" si="0"/>
        <v>0.92719198748600706</v>
      </c>
      <c r="K16" s="66">
        <v>3300</v>
      </c>
      <c r="L16" s="66">
        <v>12401000</v>
      </c>
      <c r="M16" s="68">
        <v>125068</v>
      </c>
    </row>
    <row r="17" spans="1:13" ht="57" customHeight="1">
      <c r="A17" s="32">
        <v>10</v>
      </c>
      <c r="B17" s="69" t="s">
        <v>748</v>
      </c>
      <c r="C17" s="62" t="s">
        <v>747</v>
      </c>
      <c r="D17" s="70" t="s">
        <v>749</v>
      </c>
      <c r="E17" s="63" t="s">
        <v>99</v>
      </c>
      <c r="F17" s="62" t="s">
        <v>113</v>
      </c>
      <c r="G17" s="64">
        <v>7</v>
      </c>
      <c r="H17" s="65">
        <v>37374</v>
      </c>
      <c r="I17" s="66">
        <v>41940</v>
      </c>
      <c r="J17" s="41">
        <v>0.8911301859799714</v>
      </c>
      <c r="K17" s="66">
        <v>1250</v>
      </c>
      <c r="L17" s="66">
        <v>2917390</v>
      </c>
      <c r="M17" s="71">
        <v>37374</v>
      </c>
    </row>
    <row r="18" spans="1:13" ht="60" customHeight="1">
      <c r="A18" s="32">
        <v>11</v>
      </c>
      <c r="B18" s="69" t="s">
        <v>750</v>
      </c>
      <c r="C18" s="72" t="s">
        <v>751</v>
      </c>
      <c r="D18" s="63" t="s">
        <v>752</v>
      </c>
      <c r="E18" s="63" t="s">
        <v>127</v>
      </c>
      <c r="F18" s="62" t="s">
        <v>113</v>
      </c>
      <c r="G18" s="64">
        <v>7</v>
      </c>
      <c r="H18" s="65">
        <v>70125</v>
      </c>
      <c r="I18" s="66">
        <v>70125</v>
      </c>
      <c r="J18" s="41">
        <v>1</v>
      </c>
      <c r="K18" s="66">
        <v>2200</v>
      </c>
      <c r="L18" s="66">
        <v>6730600</v>
      </c>
      <c r="M18" s="71">
        <v>70125</v>
      </c>
    </row>
    <row r="19" spans="1:13" s="203" customFormat="1" ht="21.75" customHeight="1">
      <c r="A19" s="32">
        <v>12</v>
      </c>
      <c r="B19" s="61" t="s">
        <v>753</v>
      </c>
      <c r="C19" s="63" t="s">
        <v>754</v>
      </c>
      <c r="D19" s="63" t="s">
        <v>755</v>
      </c>
      <c r="E19" s="63" t="s">
        <v>127</v>
      </c>
      <c r="F19" s="62" t="s">
        <v>745</v>
      </c>
      <c r="G19" s="64">
        <v>5</v>
      </c>
      <c r="H19" s="65">
        <v>30755</v>
      </c>
      <c r="I19" s="66">
        <v>30755</v>
      </c>
      <c r="J19" s="67">
        <v>1</v>
      </c>
      <c r="K19" s="66">
        <v>800</v>
      </c>
      <c r="L19" s="66">
        <v>2814000</v>
      </c>
      <c r="M19" s="68">
        <v>30755</v>
      </c>
    </row>
    <row r="20" spans="1:13" ht="23.25" customHeight="1">
      <c r="A20" s="32">
        <v>13</v>
      </c>
      <c r="B20" s="61" t="s">
        <v>756</v>
      </c>
      <c r="C20" s="63" t="s">
        <v>757</v>
      </c>
      <c r="D20" s="63" t="s">
        <v>758</v>
      </c>
      <c r="E20" s="63" t="s">
        <v>99</v>
      </c>
      <c r="F20" s="63" t="s">
        <v>113</v>
      </c>
      <c r="G20" s="388">
        <v>6</v>
      </c>
      <c r="H20" s="389">
        <v>164743</v>
      </c>
      <c r="I20" s="390">
        <v>171851</v>
      </c>
      <c r="J20" s="391">
        <v>0.95863651533132532</v>
      </c>
      <c r="K20" s="390">
        <v>3800</v>
      </c>
      <c r="L20" s="390">
        <v>15935200</v>
      </c>
      <c r="M20" s="392">
        <v>164743</v>
      </c>
    </row>
    <row r="21" spans="1:13" ht="36.75" customHeight="1">
      <c r="A21" s="32">
        <v>14</v>
      </c>
      <c r="B21" s="115" t="s">
        <v>759</v>
      </c>
      <c r="C21" s="393" t="s">
        <v>760</v>
      </c>
      <c r="D21" s="63" t="s">
        <v>752</v>
      </c>
      <c r="E21" s="63" t="s">
        <v>127</v>
      </c>
      <c r="F21" s="63" t="s">
        <v>113</v>
      </c>
      <c r="G21" s="388">
        <v>7</v>
      </c>
      <c r="H21" s="389">
        <v>182974</v>
      </c>
      <c r="I21" s="390">
        <v>182974</v>
      </c>
      <c r="J21" s="391">
        <v>1</v>
      </c>
      <c r="K21" s="390">
        <v>5000</v>
      </c>
      <c r="L21" s="390">
        <v>23427000</v>
      </c>
      <c r="M21" s="392">
        <v>182974</v>
      </c>
    </row>
    <row r="22" spans="1:13" ht="36.75" customHeight="1">
      <c r="A22" s="32">
        <v>15</v>
      </c>
      <c r="B22" s="61" t="s">
        <v>761</v>
      </c>
      <c r="C22" s="194" t="s">
        <v>760</v>
      </c>
      <c r="D22" s="63" t="s">
        <v>752</v>
      </c>
      <c r="E22" s="63" t="s">
        <v>127</v>
      </c>
      <c r="F22" s="62" t="s">
        <v>113</v>
      </c>
      <c r="G22" s="64">
        <v>8</v>
      </c>
      <c r="H22" s="65">
        <v>125350</v>
      </c>
      <c r="I22" s="66">
        <v>125350</v>
      </c>
      <c r="J22" s="67">
        <v>1</v>
      </c>
      <c r="K22" s="66">
        <v>2700</v>
      </c>
      <c r="L22" s="66">
        <v>10782000</v>
      </c>
      <c r="M22" s="68">
        <v>125350</v>
      </c>
    </row>
    <row r="23" spans="1:13" ht="36.75" customHeight="1" thickBot="1">
      <c r="A23" s="32">
        <v>16</v>
      </c>
      <c r="B23" s="69" t="s">
        <v>762</v>
      </c>
      <c r="C23" s="62" t="s">
        <v>763</v>
      </c>
      <c r="D23" s="63" t="s">
        <v>764</v>
      </c>
      <c r="E23" s="63" t="s">
        <v>99</v>
      </c>
      <c r="F23" s="62" t="s">
        <v>765</v>
      </c>
      <c r="G23" s="64">
        <v>5</v>
      </c>
      <c r="H23" s="65">
        <v>15366</v>
      </c>
      <c r="I23" s="66">
        <v>0</v>
      </c>
      <c r="J23" s="67" t="e">
        <f>H23/I23</f>
        <v>#DIV/0!</v>
      </c>
      <c r="K23" s="66">
        <v>800</v>
      </c>
      <c r="L23" s="66">
        <v>992600</v>
      </c>
      <c r="M23" s="68">
        <v>15366</v>
      </c>
    </row>
    <row r="24" spans="1:13" ht="27" customHeight="1" thickTop="1">
      <c r="A24" s="32">
        <v>17</v>
      </c>
      <c r="B24" s="61" t="s">
        <v>766</v>
      </c>
      <c r="C24" s="62" t="s">
        <v>767</v>
      </c>
      <c r="D24" s="63" t="s">
        <v>768</v>
      </c>
      <c r="E24" s="63" t="s">
        <v>99</v>
      </c>
      <c r="F24" s="62" t="s">
        <v>113</v>
      </c>
      <c r="G24" s="394">
        <v>5</v>
      </c>
      <c r="H24" s="65">
        <v>58374</v>
      </c>
      <c r="I24" s="395">
        <v>59380</v>
      </c>
      <c r="J24" s="396">
        <f t="shared" ref="J24:J37" si="1">H24/I24</f>
        <v>0.98305826877736613</v>
      </c>
      <c r="K24" s="397">
        <v>1030</v>
      </c>
      <c r="L24" s="395">
        <v>3200000</v>
      </c>
      <c r="M24" s="398">
        <v>58374</v>
      </c>
    </row>
    <row r="25" spans="1:13" ht="27" customHeight="1">
      <c r="A25" s="32">
        <v>18</v>
      </c>
      <c r="B25" s="61" t="s">
        <v>769</v>
      </c>
      <c r="C25" s="62" t="s">
        <v>770</v>
      </c>
      <c r="D25" s="70" t="s">
        <v>771</v>
      </c>
      <c r="E25" s="63" t="s">
        <v>127</v>
      </c>
      <c r="F25" s="62" t="s">
        <v>772</v>
      </c>
      <c r="G25" s="394">
        <v>6</v>
      </c>
      <c r="H25" s="65">
        <v>122673</v>
      </c>
      <c r="I25" s="397">
        <v>122673</v>
      </c>
      <c r="J25" s="399">
        <f t="shared" si="1"/>
        <v>1</v>
      </c>
      <c r="K25" s="397">
        <v>1830</v>
      </c>
      <c r="L25" s="395">
        <v>7563000</v>
      </c>
      <c r="M25" s="400">
        <v>122673</v>
      </c>
    </row>
    <row r="26" spans="1:13" ht="27" customHeight="1">
      <c r="A26" s="32">
        <v>19</v>
      </c>
      <c r="B26" s="61" t="s">
        <v>773</v>
      </c>
      <c r="C26" s="72" t="s">
        <v>770</v>
      </c>
      <c r="D26" s="63" t="s">
        <v>774</v>
      </c>
      <c r="E26" s="63" t="s">
        <v>127</v>
      </c>
      <c r="F26" s="62" t="s">
        <v>772</v>
      </c>
      <c r="G26" s="394">
        <v>7</v>
      </c>
      <c r="H26" s="65">
        <v>96711</v>
      </c>
      <c r="I26" s="397">
        <v>96711</v>
      </c>
      <c r="J26" s="399">
        <f t="shared" si="1"/>
        <v>1</v>
      </c>
      <c r="K26" s="397">
        <v>1180</v>
      </c>
      <c r="L26" s="397">
        <v>4821000</v>
      </c>
      <c r="M26" s="400">
        <v>96711</v>
      </c>
    </row>
    <row r="27" spans="1:13" ht="27" customHeight="1">
      <c r="A27" s="32">
        <v>20</v>
      </c>
      <c r="B27" s="61" t="s">
        <v>775</v>
      </c>
      <c r="C27" s="62" t="s">
        <v>770</v>
      </c>
      <c r="D27" s="63" t="s">
        <v>774</v>
      </c>
      <c r="E27" s="63" t="s">
        <v>127</v>
      </c>
      <c r="F27" s="62" t="s">
        <v>772</v>
      </c>
      <c r="G27" s="394">
        <v>4</v>
      </c>
      <c r="H27" s="65">
        <v>21392</v>
      </c>
      <c r="I27" s="397">
        <v>21392</v>
      </c>
      <c r="J27" s="399">
        <f t="shared" si="1"/>
        <v>1</v>
      </c>
      <c r="K27" s="397">
        <v>510</v>
      </c>
      <c r="L27" s="397">
        <v>1731000</v>
      </c>
      <c r="M27" s="400">
        <v>21392</v>
      </c>
    </row>
    <row r="28" spans="1:13" ht="27" customHeight="1">
      <c r="A28" s="32">
        <v>21</v>
      </c>
      <c r="B28" s="61" t="s">
        <v>776</v>
      </c>
      <c r="C28" s="62" t="s">
        <v>770</v>
      </c>
      <c r="D28" s="63" t="s">
        <v>774</v>
      </c>
      <c r="E28" s="63" t="s">
        <v>127</v>
      </c>
      <c r="F28" s="62" t="s">
        <v>772</v>
      </c>
      <c r="G28" s="394">
        <v>4</v>
      </c>
      <c r="H28" s="65">
        <v>75046</v>
      </c>
      <c r="I28" s="397">
        <v>75046</v>
      </c>
      <c r="J28" s="399">
        <f t="shared" si="1"/>
        <v>1</v>
      </c>
      <c r="K28" s="397">
        <v>1180</v>
      </c>
      <c r="L28" s="397">
        <v>6721000</v>
      </c>
      <c r="M28" s="400">
        <v>75046</v>
      </c>
    </row>
    <row r="29" spans="1:13" s="73" customFormat="1" ht="27" customHeight="1">
      <c r="A29" s="32">
        <v>22</v>
      </c>
      <c r="B29" s="61" t="s">
        <v>777</v>
      </c>
      <c r="C29" s="62" t="s">
        <v>770</v>
      </c>
      <c r="D29" s="63" t="s">
        <v>774</v>
      </c>
      <c r="E29" s="63" t="s">
        <v>127</v>
      </c>
      <c r="F29" s="62" t="s">
        <v>772</v>
      </c>
      <c r="G29" s="394">
        <v>3</v>
      </c>
      <c r="H29" s="65">
        <v>46323</v>
      </c>
      <c r="I29" s="397">
        <v>46323</v>
      </c>
      <c r="J29" s="396">
        <f t="shared" si="1"/>
        <v>1</v>
      </c>
      <c r="K29" s="397">
        <v>710</v>
      </c>
      <c r="L29" s="397">
        <v>3990000</v>
      </c>
      <c r="M29" s="400">
        <v>46323</v>
      </c>
    </row>
    <row r="30" spans="1:13" s="73" customFormat="1" ht="27" customHeight="1">
      <c r="A30" s="32">
        <v>23</v>
      </c>
      <c r="B30" s="61" t="s">
        <v>778</v>
      </c>
      <c r="C30" s="62" t="s">
        <v>770</v>
      </c>
      <c r="D30" s="72" t="s">
        <v>774</v>
      </c>
      <c r="E30" s="63" t="s">
        <v>127</v>
      </c>
      <c r="F30" s="62" t="s">
        <v>745</v>
      </c>
      <c r="G30" s="394">
        <v>3</v>
      </c>
      <c r="H30" s="65">
        <v>83203</v>
      </c>
      <c r="I30" s="397">
        <v>83203</v>
      </c>
      <c r="J30" s="396">
        <f t="shared" si="1"/>
        <v>1</v>
      </c>
      <c r="K30" s="397">
        <v>1270</v>
      </c>
      <c r="L30" s="397">
        <v>7211000</v>
      </c>
      <c r="M30" s="400">
        <v>83203</v>
      </c>
    </row>
    <row r="31" spans="1:13" ht="27" customHeight="1">
      <c r="A31" s="32">
        <v>24</v>
      </c>
      <c r="B31" s="61" t="s">
        <v>779</v>
      </c>
      <c r="C31" s="62" t="s">
        <v>770</v>
      </c>
      <c r="D31" s="72" t="s">
        <v>774</v>
      </c>
      <c r="E31" s="63" t="s">
        <v>127</v>
      </c>
      <c r="F31" s="62" t="s">
        <v>772</v>
      </c>
      <c r="G31" s="394">
        <v>3</v>
      </c>
      <c r="H31" s="65">
        <v>117663</v>
      </c>
      <c r="I31" s="397">
        <v>117663</v>
      </c>
      <c r="J31" s="399">
        <f t="shared" si="1"/>
        <v>1</v>
      </c>
      <c r="K31" s="397">
        <v>1820</v>
      </c>
      <c r="L31" s="397">
        <v>10104000</v>
      </c>
      <c r="M31" s="400">
        <v>117663</v>
      </c>
    </row>
    <row r="32" spans="1:13" ht="27" customHeight="1">
      <c r="A32" s="32">
        <v>25</v>
      </c>
      <c r="B32" s="115" t="s">
        <v>780</v>
      </c>
      <c r="C32" s="70" t="s">
        <v>770</v>
      </c>
      <c r="D32" s="70" t="s">
        <v>774</v>
      </c>
      <c r="E32" s="74" t="s">
        <v>127</v>
      </c>
      <c r="F32" s="74" t="s">
        <v>772</v>
      </c>
      <c r="G32" s="188">
        <v>4</v>
      </c>
      <c r="H32" s="401">
        <v>54545</v>
      </c>
      <c r="I32" s="402">
        <v>54545</v>
      </c>
      <c r="J32" s="396">
        <f t="shared" si="1"/>
        <v>1</v>
      </c>
      <c r="K32" s="397">
        <v>650</v>
      </c>
      <c r="L32" s="397">
        <v>2197000</v>
      </c>
      <c r="M32" s="400">
        <v>54545</v>
      </c>
    </row>
    <row r="33" spans="1:14" ht="27" customHeight="1">
      <c r="A33" s="32">
        <v>26</v>
      </c>
      <c r="B33" s="115" t="s">
        <v>781</v>
      </c>
      <c r="C33" s="70" t="s">
        <v>770</v>
      </c>
      <c r="D33" s="70" t="s">
        <v>774</v>
      </c>
      <c r="E33" s="74" t="s">
        <v>127</v>
      </c>
      <c r="F33" s="74" t="s">
        <v>772</v>
      </c>
      <c r="G33" s="188">
        <v>4</v>
      </c>
      <c r="H33" s="401">
        <v>29535</v>
      </c>
      <c r="I33" s="402">
        <v>29535</v>
      </c>
      <c r="J33" s="396">
        <f t="shared" si="1"/>
        <v>1</v>
      </c>
      <c r="K33" s="397">
        <v>510</v>
      </c>
      <c r="L33" s="397">
        <v>1067000</v>
      </c>
      <c r="M33" s="400">
        <v>29535</v>
      </c>
    </row>
    <row r="34" spans="1:14" ht="27" customHeight="1">
      <c r="A34" s="32">
        <v>27</v>
      </c>
      <c r="B34" s="115" t="s">
        <v>782</v>
      </c>
      <c r="C34" s="70" t="s">
        <v>770</v>
      </c>
      <c r="D34" s="70" t="s">
        <v>783</v>
      </c>
      <c r="E34" s="74" t="s">
        <v>99</v>
      </c>
      <c r="F34" s="74" t="s">
        <v>772</v>
      </c>
      <c r="G34" s="188">
        <v>3</v>
      </c>
      <c r="H34" s="401">
        <v>119507</v>
      </c>
      <c r="I34" s="403" t="s">
        <v>784</v>
      </c>
      <c r="J34" s="399" t="e">
        <f t="shared" si="1"/>
        <v>#VALUE!</v>
      </c>
      <c r="K34" s="397">
        <v>800</v>
      </c>
      <c r="L34" s="397">
        <v>4726000</v>
      </c>
      <c r="M34" s="400"/>
      <c r="N34" s="186"/>
    </row>
    <row r="35" spans="1:14" ht="27" customHeight="1">
      <c r="A35" s="32">
        <v>28</v>
      </c>
      <c r="B35" s="115" t="s">
        <v>785</v>
      </c>
      <c r="C35" s="70" t="s">
        <v>786</v>
      </c>
      <c r="D35" s="70" t="s">
        <v>787</v>
      </c>
      <c r="E35" s="74" t="s">
        <v>127</v>
      </c>
      <c r="F35" s="74" t="s">
        <v>788</v>
      </c>
      <c r="G35" s="188">
        <v>6</v>
      </c>
      <c r="H35" s="401">
        <v>108082</v>
      </c>
      <c r="I35" s="402">
        <v>108082</v>
      </c>
      <c r="J35" s="399">
        <f t="shared" si="1"/>
        <v>1</v>
      </c>
      <c r="K35" s="397">
        <v>2633</v>
      </c>
      <c r="L35" s="397">
        <v>8684888</v>
      </c>
      <c r="M35" s="400">
        <v>108082</v>
      </c>
    </row>
    <row r="36" spans="1:14" ht="27" customHeight="1">
      <c r="A36" s="32">
        <v>29</v>
      </c>
      <c r="B36" s="115" t="s">
        <v>789</v>
      </c>
      <c r="C36" s="70" t="s">
        <v>786</v>
      </c>
      <c r="D36" s="70" t="s">
        <v>119</v>
      </c>
      <c r="E36" s="74" t="s">
        <v>99</v>
      </c>
      <c r="F36" s="74" t="s">
        <v>788</v>
      </c>
      <c r="G36" s="188">
        <v>6</v>
      </c>
      <c r="H36" s="401">
        <v>161447</v>
      </c>
      <c r="I36" s="402">
        <v>196308</v>
      </c>
      <c r="J36" s="399">
        <f t="shared" si="1"/>
        <v>0.82241681439370784</v>
      </c>
      <c r="K36" s="397">
        <v>2200</v>
      </c>
      <c r="L36" s="397">
        <v>6768182</v>
      </c>
      <c r="M36" s="400">
        <v>161447</v>
      </c>
    </row>
    <row r="37" spans="1:14" ht="27" customHeight="1">
      <c r="A37" s="32">
        <v>30</v>
      </c>
      <c r="B37" s="115" t="s">
        <v>790</v>
      </c>
      <c r="C37" s="70" t="s">
        <v>786</v>
      </c>
      <c r="D37" s="70" t="s">
        <v>787</v>
      </c>
      <c r="E37" s="74" t="s">
        <v>127</v>
      </c>
      <c r="F37" s="74" t="s">
        <v>788</v>
      </c>
      <c r="G37" s="188">
        <v>6</v>
      </c>
      <c r="H37" s="401">
        <v>18376</v>
      </c>
      <c r="I37" s="402">
        <v>18376</v>
      </c>
      <c r="J37" s="399">
        <f t="shared" si="1"/>
        <v>1</v>
      </c>
      <c r="K37" s="397">
        <v>724</v>
      </c>
      <c r="L37" s="397">
        <v>1280580</v>
      </c>
      <c r="M37" s="400">
        <v>18376</v>
      </c>
    </row>
    <row r="38" spans="1:14" ht="36.75" customHeight="1">
      <c r="A38" s="32">
        <v>31</v>
      </c>
      <c r="B38" s="69" t="s">
        <v>791</v>
      </c>
      <c r="C38" s="72" t="s">
        <v>792</v>
      </c>
      <c r="D38" s="63" t="s">
        <v>119</v>
      </c>
      <c r="E38" s="63" t="s">
        <v>99</v>
      </c>
      <c r="F38" s="62" t="s">
        <v>113</v>
      </c>
      <c r="G38" s="64">
        <v>6</v>
      </c>
      <c r="H38" s="64">
        <v>19800</v>
      </c>
      <c r="I38" s="99"/>
      <c r="J38" s="41" t="e">
        <f>H38/I38</f>
        <v>#DIV/0!</v>
      </c>
      <c r="K38" s="99">
        <v>630</v>
      </c>
      <c r="L38" s="99">
        <v>1500000</v>
      </c>
      <c r="M38" s="70" t="str">
        <f>IF(ISBLANK(I38),"",H38)</f>
        <v/>
      </c>
    </row>
    <row r="39" spans="1:14" ht="45">
      <c r="A39" s="32">
        <v>32</v>
      </c>
      <c r="B39" s="61" t="s">
        <v>793</v>
      </c>
      <c r="C39" s="243" t="s">
        <v>794</v>
      </c>
      <c r="D39" s="404" t="s">
        <v>795</v>
      </c>
      <c r="E39" s="404" t="s">
        <v>127</v>
      </c>
      <c r="F39" s="405" t="s">
        <v>113</v>
      </c>
      <c r="G39" s="64">
        <v>7</v>
      </c>
      <c r="H39" s="65">
        <v>48155</v>
      </c>
      <c r="I39" s="66">
        <v>48155</v>
      </c>
      <c r="J39" s="67">
        <f t="shared" ref="J39:J54" si="2">H39/I39</f>
        <v>1</v>
      </c>
      <c r="K39" s="66">
        <v>2384</v>
      </c>
      <c r="L39" s="66">
        <v>3353298</v>
      </c>
      <c r="M39" s="68">
        <v>48155</v>
      </c>
    </row>
    <row r="40" spans="1:14" ht="45">
      <c r="A40" s="32">
        <v>33</v>
      </c>
      <c r="B40" s="61" t="s">
        <v>796</v>
      </c>
      <c r="C40" s="243" t="s">
        <v>794</v>
      </c>
      <c r="D40" s="404" t="s">
        <v>795</v>
      </c>
      <c r="E40" s="404" t="s">
        <v>127</v>
      </c>
      <c r="F40" s="405" t="s">
        <v>113</v>
      </c>
      <c r="G40" s="64">
        <v>7</v>
      </c>
      <c r="H40" s="65">
        <v>48035</v>
      </c>
      <c r="I40" s="66">
        <v>48035</v>
      </c>
      <c r="J40" s="41">
        <f t="shared" si="2"/>
        <v>1</v>
      </c>
      <c r="K40" s="66">
        <v>2020</v>
      </c>
      <c r="L40" s="66">
        <v>3679601</v>
      </c>
      <c r="M40" s="71">
        <v>48035</v>
      </c>
    </row>
    <row r="41" spans="1:14" ht="45">
      <c r="A41" s="32">
        <v>34</v>
      </c>
      <c r="B41" s="61" t="s">
        <v>797</v>
      </c>
      <c r="C41" s="243" t="s">
        <v>794</v>
      </c>
      <c r="D41" s="404" t="s">
        <v>798</v>
      </c>
      <c r="E41" s="404" t="s">
        <v>99</v>
      </c>
      <c r="F41" s="405" t="s">
        <v>113</v>
      </c>
      <c r="G41" s="64">
        <v>6</v>
      </c>
      <c r="H41" s="65">
        <v>44490</v>
      </c>
      <c r="I41" s="66"/>
      <c r="J41" s="41" t="e">
        <f t="shared" si="2"/>
        <v>#DIV/0!</v>
      </c>
      <c r="K41" s="66">
        <v>2355</v>
      </c>
      <c r="L41" s="66">
        <v>2910032</v>
      </c>
      <c r="M41" s="71"/>
    </row>
    <row r="42" spans="1:14" ht="45">
      <c r="A42" s="32">
        <v>35</v>
      </c>
      <c r="B42" s="61" t="s">
        <v>799</v>
      </c>
      <c r="C42" s="243" t="s">
        <v>794</v>
      </c>
      <c r="D42" s="404" t="s">
        <v>798</v>
      </c>
      <c r="E42" s="404" t="s">
        <v>99</v>
      </c>
      <c r="F42" s="405" t="s">
        <v>113</v>
      </c>
      <c r="G42" s="64">
        <v>6</v>
      </c>
      <c r="H42" s="65">
        <v>47772</v>
      </c>
      <c r="I42" s="66"/>
      <c r="J42" s="41" t="e">
        <f t="shared" si="2"/>
        <v>#DIV/0!</v>
      </c>
      <c r="K42" s="66">
        <v>2567</v>
      </c>
      <c r="L42" s="66">
        <v>2992012</v>
      </c>
      <c r="M42" s="71"/>
    </row>
    <row r="43" spans="1:14" s="73" customFormat="1" ht="45">
      <c r="A43" s="32">
        <v>36</v>
      </c>
      <c r="B43" s="61" t="s">
        <v>800</v>
      </c>
      <c r="C43" s="243" t="s">
        <v>794</v>
      </c>
      <c r="D43" s="404" t="s">
        <v>798</v>
      </c>
      <c r="E43" s="404" t="s">
        <v>99</v>
      </c>
      <c r="F43" s="405" t="s">
        <v>113</v>
      </c>
      <c r="G43" s="64">
        <v>6</v>
      </c>
      <c r="H43" s="65">
        <v>56802</v>
      </c>
      <c r="I43" s="66"/>
      <c r="J43" s="41" t="e">
        <f t="shared" si="2"/>
        <v>#DIV/0!</v>
      </c>
      <c r="K43" s="66">
        <v>2791</v>
      </c>
      <c r="L43" s="66">
        <v>3486705</v>
      </c>
      <c r="M43" s="71"/>
    </row>
    <row r="44" spans="1:14" s="73" customFormat="1" ht="45">
      <c r="A44" s="32">
        <v>37</v>
      </c>
      <c r="B44" s="61" t="s">
        <v>801</v>
      </c>
      <c r="C44" s="243" t="s">
        <v>794</v>
      </c>
      <c r="D44" s="404" t="s">
        <v>795</v>
      </c>
      <c r="E44" s="404" t="s">
        <v>127</v>
      </c>
      <c r="F44" s="405" t="s">
        <v>113</v>
      </c>
      <c r="G44" s="64">
        <v>5</v>
      </c>
      <c r="H44" s="65">
        <v>37176</v>
      </c>
      <c r="I44" s="66">
        <v>37176</v>
      </c>
      <c r="J44" s="67">
        <f t="shared" si="2"/>
        <v>1</v>
      </c>
      <c r="K44" s="66">
        <v>2154</v>
      </c>
      <c r="L44" s="66">
        <v>2586699</v>
      </c>
      <c r="M44" s="71">
        <v>37176</v>
      </c>
    </row>
    <row r="45" spans="1:14" ht="45">
      <c r="A45" s="32">
        <v>38</v>
      </c>
      <c r="B45" s="61" t="s">
        <v>802</v>
      </c>
      <c r="C45" s="243" t="s">
        <v>794</v>
      </c>
      <c r="D45" s="404" t="s">
        <v>798</v>
      </c>
      <c r="E45" s="404" t="s">
        <v>99</v>
      </c>
      <c r="F45" s="405" t="s">
        <v>113</v>
      </c>
      <c r="G45" s="64">
        <v>6</v>
      </c>
      <c r="H45" s="65">
        <v>61143</v>
      </c>
      <c r="I45" s="66"/>
      <c r="J45" s="67" t="e">
        <f t="shared" si="2"/>
        <v>#DIV/0!</v>
      </c>
      <c r="K45" s="66">
        <v>2703</v>
      </c>
      <c r="L45" s="66">
        <v>3720845</v>
      </c>
      <c r="M45" s="71"/>
    </row>
    <row r="46" spans="1:14" ht="45">
      <c r="A46" s="32">
        <v>39</v>
      </c>
      <c r="B46" s="61" t="s">
        <v>803</v>
      </c>
      <c r="C46" s="243" t="s">
        <v>794</v>
      </c>
      <c r="D46" s="404" t="s">
        <v>798</v>
      </c>
      <c r="E46" s="404" t="s">
        <v>99</v>
      </c>
      <c r="F46" s="405" t="s">
        <v>113</v>
      </c>
      <c r="G46" s="64">
        <v>6</v>
      </c>
      <c r="H46" s="65">
        <v>70780</v>
      </c>
      <c r="I46" s="66"/>
      <c r="J46" s="41" t="e">
        <f t="shared" si="2"/>
        <v>#DIV/0!</v>
      </c>
      <c r="K46" s="66">
        <v>3336</v>
      </c>
      <c r="L46" s="66">
        <v>4231708</v>
      </c>
      <c r="M46" s="71"/>
    </row>
    <row r="47" spans="1:14" ht="45">
      <c r="A47" s="32">
        <v>40</v>
      </c>
      <c r="B47" s="61" t="s">
        <v>804</v>
      </c>
      <c r="C47" s="243" t="s">
        <v>794</v>
      </c>
      <c r="D47" s="404" t="s">
        <v>798</v>
      </c>
      <c r="E47" s="406" t="s">
        <v>99</v>
      </c>
      <c r="F47" s="405" t="s">
        <v>113</v>
      </c>
      <c r="G47" s="75">
        <v>6</v>
      </c>
      <c r="H47" s="76">
        <v>53137</v>
      </c>
      <c r="I47" s="77"/>
      <c r="J47" s="67" t="e">
        <f t="shared" si="2"/>
        <v>#DIV/0!</v>
      </c>
      <c r="K47" s="66">
        <v>2631</v>
      </c>
      <c r="L47" s="66">
        <v>3139643</v>
      </c>
      <c r="M47" s="71"/>
    </row>
    <row r="48" spans="1:14" ht="45">
      <c r="A48" s="32">
        <v>41</v>
      </c>
      <c r="B48" s="61" t="s">
        <v>805</v>
      </c>
      <c r="C48" s="243" t="s">
        <v>794</v>
      </c>
      <c r="D48" s="404" t="s">
        <v>798</v>
      </c>
      <c r="E48" s="406" t="s">
        <v>99</v>
      </c>
      <c r="F48" s="405" t="s">
        <v>113</v>
      </c>
      <c r="G48" s="75">
        <v>5</v>
      </c>
      <c r="H48" s="76">
        <v>56386</v>
      </c>
      <c r="I48" s="77"/>
      <c r="J48" s="67" t="e">
        <f t="shared" si="2"/>
        <v>#DIV/0!</v>
      </c>
      <c r="K48" s="66">
        <v>2772</v>
      </c>
      <c r="L48" s="66">
        <v>3393565</v>
      </c>
      <c r="M48" s="71"/>
    </row>
    <row r="49" spans="1:13" ht="45">
      <c r="A49" s="32">
        <v>42</v>
      </c>
      <c r="B49" s="61" t="s">
        <v>806</v>
      </c>
      <c r="C49" s="243" t="s">
        <v>794</v>
      </c>
      <c r="D49" s="404" t="s">
        <v>795</v>
      </c>
      <c r="E49" s="406" t="s">
        <v>127</v>
      </c>
      <c r="F49" s="405" t="s">
        <v>113</v>
      </c>
      <c r="G49" s="75">
        <v>7</v>
      </c>
      <c r="H49" s="76">
        <v>46291</v>
      </c>
      <c r="I49" s="77">
        <v>46291</v>
      </c>
      <c r="J49" s="41">
        <f t="shared" si="2"/>
        <v>1</v>
      </c>
      <c r="K49" s="66">
        <v>2548</v>
      </c>
      <c r="L49" s="66">
        <v>3097150</v>
      </c>
      <c r="M49" s="71">
        <v>46291</v>
      </c>
    </row>
    <row r="50" spans="1:13" ht="44.25" customHeight="1">
      <c r="A50" s="32">
        <v>43</v>
      </c>
      <c r="B50" s="69" t="s">
        <v>807</v>
      </c>
      <c r="C50" s="62" t="s">
        <v>808</v>
      </c>
      <c r="D50" s="63" t="s">
        <v>809</v>
      </c>
      <c r="E50" s="63" t="s">
        <v>99</v>
      </c>
      <c r="F50" s="62" t="s">
        <v>113</v>
      </c>
      <c r="G50" s="64">
        <v>6</v>
      </c>
      <c r="H50" s="65">
        <v>15887</v>
      </c>
      <c r="I50" s="66"/>
      <c r="J50" s="67" t="e">
        <f t="shared" si="2"/>
        <v>#DIV/0!</v>
      </c>
      <c r="K50" s="66">
        <v>510</v>
      </c>
      <c r="L50" s="66">
        <v>1155000</v>
      </c>
      <c r="M50" s="68"/>
    </row>
    <row r="51" spans="1:13" ht="44.25" customHeight="1">
      <c r="A51" s="32">
        <v>44</v>
      </c>
      <c r="B51" s="69" t="s">
        <v>810</v>
      </c>
      <c r="C51" s="62" t="s">
        <v>811</v>
      </c>
      <c r="D51" s="63" t="s">
        <v>812</v>
      </c>
      <c r="E51" s="63" t="s">
        <v>99</v>
      </c>
      <c r="F51" s="62" t="s">
        <v>113</v>
      </c>
      <c r="G51" s="64">
        <v>7</v>
      </c>
      <c r="H51" s="65">
        <v>9209</v>
      </c>
      <c r="I51" s="66"/>
      <c r="J51" s="67" t="e">
        <f t="shared" si="2"/>
        <v>#DIV/0!</v>
      </c>
      <c r="K51" s="66">
        <v>320</v>
      </c>
      <c r="L51" s="66">
        <v>695203</v>
      </c>
      <c r="M51" s="68"/>
    </row>
    <row r="52" spans="1:13" ht="44.25" customHeight="1">
      <c r="A52" s="32">
        <v>45</v>
      </c>
      <c r="B52" s="61" t="s">
        <v>813</v>
      </c>
      <c r="C52" s="62" t="s">
        <v>384</v>
      </c>
      <c r="D52" s="63" t="s">
        <v>146</v>
      </c>
      <c r="E52" s="63" t="s">
        <v>99</v>
      </c>
      <c r="F52" s="407" t="s">
        <v>814</v>
      </c>
      <c r="G52" s="64">
        <v>7</v>
      </c>
      <c r="H52" s="65">
        <v>9480</v>
      </c>
      <c r="I52" s="66"/>
      <c r="J52" s="67" t="e">
        <f t="shared" si="2"/>
        <v>#DIV/0!</v>
      </c>
      <c r="K52" s="66">
        <v>298</v>
      </c>
      <c r="L52" s="66">
        <v>685008</v>
      </c>
      <c r="M52" s="68"/>
    </row>
    <row r="53" spans="1:13" ht="44.25" customHeight="1">
      <c r="A53" s="32">
        <v>46</v>
      </c>
      <c r="B53" s="69" t="s">
        <v>815</v>
      </c>
      <c r="C53" s="62" t="s">
        <v>816</v>
      </c>
      <c r="D53" s="62" t="s">
        <v>798</v>
      </c>
      <c r="E53" s="63" t="s">
        <v>99</v>
      </c>
      <c r="F53" s="408" t="s">
        <v>817</v>
      </c>
      <c r="G53" s="64">
        <v>5</v>
      </c>
      <c r="H53" s="91">
        <v>6654</v>
      </c>
      <c r="I53" s="66"/>
      <c r="J53" s="67" t="e">
        <f t="shared" si="2"/>
        <v>#DIV/0!</v>
      </c>
      <c r="K53" s="66">
        <v>285</v>
      </c>
      <c r="L53" s="66">
        <v>342060</v>
      </c>
      <c r="M53" s="68"/>
    </row>
    <row r="54" spans="1:13" ht="44.25" customHeight="1">
      <c r="A54" s="32">
        <v>47</v>
      </c>
      <c r="B54" s="69" t="s">
        <v>818</v>
      </c>
      <c r="C54" s="62" t="s">
        <v>816</v>
      </c>
      <c r="D54" s="62" t="s">
        <v>146</v>
      </c>
      <c r="E54" s="63" t="s">
        <v>99</v>
      </c>
      <c r="F54" s="408" t="s">
        <v>817</v>
      </c>
      <c r="G54" s="64">
        <v>7</v>
      </c>
      <c r="H54" s="91">
        <v>5154</v>
      </c>
      <c r="I54" s="66"/>
      <c r="J54" s="41" t="e">
        <f t="shared" si="2"/>
        <v>#DIV/0!</v>
      </c>
      <c r="K54" s="66">
        <v>285</v>
      </c>
      <c r="L54" s="66">
        <v>301005</v>
      </c>
      <c r="M54" s="71"/>
    </row>
    <row r="55" spans="1:13" ht="44.25" customHeight="1">
      <c r="A55" s="32">
        <v>48</v>
      </c>
      <c r="B55" s="61"/>
      <c r="C55" s="62" t="s">
        <v>819</v>
      </c>
      <c r="D55" s="63" t="s">
        <v>820</v>
      </c>
      <c r="E55" s="63" t="s">
        <v>99</v>
      </c>
      <c r="F55" s="62" t="s">
        <v>113</v>
      </c>
      <c r="G55" s="64">
        <v>6</v>
      </c>
      <c r="H55" s="65">
        <v>5760</v>
      </c>
      <c r="I55" s="66"/>
      <c r="J55" s="67"/>
      <c r="K55" s="66">
        <v>103</v>
      </c>
      <c r="L55" s="66">
        <v>290860</v>
      </c>
      <c r="M55" s="68">
        <v>0</v>
      </c>
    </row>
    <row r="56" spans="1:13" ht="44.25" customHeight="1">
      <c r="A56" s="32">
        <v>49</v>
      </c>
      <c r="B56" s="61" t="s">
        <v>821</v>
      </c>
      <c r="C56" s="62" t="s">
        <v>822</v>
      </c>
      <c r="D56" s="63" t="s">
        <v>812</v>
      </c>
      <c r="E56" s="189" t="s">
        <v>99</v>
      </c>
      <c r="F56" s="188" t="s">
        <v>113</v>
      </c>
      <c r="G56" s="98">
        <v>10</v>
      </c>
      <c r="H56" s="65">
        <v>14219</v>
      </c>
      <c r="I56" s="66"/>
      <c r="J56" s="67" t="e">
        <f>H56/I56</f>
        <v>#DIV/0!</v>
      </c>
      <c r="K56" s="66">
        <v>510</v>
      </c>
      <c r="L56" s="66">
        <v>967000</v>
      </c>
      <c r="M56" s="68"/>
    </row>
    <row r="57" spans="1:13" ht="44.25" customHeight="1">
      <c r="A57" s="32">
        <v>50</v>
      </c>
      <c r="B57" s="69" t="s">
        <v>823</v>
      </c>
      <c r="C57" s="62" t="s">
        <v>824</v>
      </c>
      <c r="D57" s="63" t="s">
        <v>825</v>
      </c>
      <c r="E57" s="63" t="s">
        <v>99</v>
      </c>
      <c r="F57" s="72" t="s">
        <v>817</v>
      </c>
      <c r="G57" s="64">
        <v>7</v>
      </c>
      <c r="H57" s="65">
        <v>9302</v>
      </c>
      <c r="I57" s="66">
        <v>0</v>
      </c>
      <c r="J57" s="67" t="e">
        <f>H57/I57</f>
        <v>#DIV/0!</v>
      </c>
      <c r="K57" s="66">
        <v>222</v>
      </c>
      <c r="L57" s="66">
        <v>442021</v>
      </c>
      <c r="M57" s="68">
        <v>0</v>
      </c>
    </row>
    <row r="58" spans="1:13" ht="44.25" customHeight="1">
      <c r="A58" s="32">
        <v>51</v>
      </c>
      <c r="B58" s="69" t="s">
        <v>826</v>
      </c>
      <c r="C58" s="62" t="s">
        <v>827</v>
      </c>
      <c r="D58" s="63" t="s">
        <v>828</v>
      </c>
      <c r="E58" s="63" t="s">
        <v>99</v>
      </c>
      <c r="F58" s="62" t="s">
        <v>113</v>
      </c>
      <c r="G58" s="64">
        <v>6</v>
      </c>
      <c r="H58" s="65">
        <v>7711</v>
      </c>
      <c r="I58" s="66"/>
      <c r="J58" s="67" t="e">
        <f>H58/I58</f>
        <v>#DIV/0!</v>
      </c>
      <c r="K58" s="66">
        <v>238</v>
      </c>
      <c r="L58" s="66">
        <v>478787</v>
      </c>
      <c r="M58" s="68"/>
    </row>
    <row r="59" spans="1:13" ht="44.25" customHeight="1">
      <c r="A59" s="32">
        <v>52</v>
      </c>
      <c r="B59" s="69" t="s">
        <v>826</v>
      </c>
      <c r="C59" s="62" t="s">
        <v>827</v>
      </c>
      <c r="D59" s="70" t="s">
        <v>829</v>
      </c>
      <c r="E59" s="63" t="s">
        <v>99</v>
      </c>
      <c r="F59" s="62" t="s">
        <v>113</v>
      </c>
      <c r="G59" s="64">
        <v>7</v>
      </c>
      <c r="H59" s="65">
        <v>6511</v>
      </c>
      <c r="I59" s="66"/>
      <c r="J59" s="41" t="e">
        <f>H59/I59</f>
        <v>#DIV/0!</v>
      </c>
      <c r="K59" s="66">
        <v>244</v>
      </c>
      <c r="L59" s="66">
        <v>503462</v>
      </c>
      <c r="M59" s="71"/>
    </row>
    <row r="60" spans="1:13">
      <c r="B60" s="34"/>
      <c r="H60" s="81"/>
      <c r="I60" s="81"/>
      <c r="J60" s="82"/>
    </row>
    <row r="61" spans="1:13">
      <c r="B61" s="34"/>
      <c r="H61" s="81"/>
      <c r="I61" s="81"/>
      <c r="J61" s="82"/>
    </row>
  </sheetData>
  <mergeCells count="3">
    <mergeCell ref="E2:G2"/>
    <mergeCell ref="E3:G3"/>
    <mergeCell ref="E4:G4"/>
  </mergeCells>
  <phoneticPr fontId="1"/>
  <dataValidations count="1">
    <dataValidation type="list" allowBlank="1" showInputMessage="1" showErrorMessage="1" sqref="E8:E59 JA8:JA59 SW8:SW59 ACS8:ACS59 AMO8:AMO59 AWK8:AWK59 BGG8:BGG59 BQC8:BQC59 BZY8:BZY59 CJU8:CJU59 CTQ8:CTQ59 DDM8:DDM59 DNI8:DNI59 DXE8:DXE59 EHA8:EHA59 EQW8:EQW59 FAS8:FAS59 FKO8:FKO59 FUK8:FUK59 GEG8:GEG59 GOC8:GOC59 GXY8:GXY59 HHU8:HHU59 HRQ8:HRQ59 IBM8:IBM59 ILI8:ILI59 IVE8:IVE59 JFA8:JFA59 JOW8:JOW59 JYS8:JYS59 KIO8:KIO59 KSK8:KSK59 LCG8:LCG59 LMC8:LMC59 LVY8:LVY59 MFU8:MFU59 MPQ8:MPQ59 MZM8:MZM59 NJI8:NJI59 NTE8:NTE59 ODA8:ODA59 OMW8:OMW59 OWS8:OWS59 PGO8:PGO59 PQK8:PQK59 QAG8:QAG59 QKC8:QKC59 QTY8:QTY59 RDU8:RDU59 RNQ8:RNQ59 RXM8:RXM59 SHI8:SHI59 SRE8:SRE59 TBA8:TBA59 TKW8:TKW59 TUS8:TUS59 UEO8:UEO59 UOK8:UOK59 UYG8:UYG59 VIC8:VIC59 VRY8:VRY59 WBU8:WBU59 WLQ8:WLQ59 WVM8:WVM59 E65544:E65595 JA65544:JA65595 SW65544:SW65595 ACS65544:ACS65595 AMO65544:AMO65595 AWK65544:AWK65595 BGG65544:BGG65595 BQC65544:BQC65595 BZY65544:BZY65595 CJU65544:CJU65595 CTQ65544:CTQ65595 DDM65544:DDM65595 DNI65544:DNI65595 DXE65544:DXE65595 EHA65544:EHA65595 EQW65544:EQW65595 FAS65544:FAS65595 FKO65544:FKO65595 FUK65544:FUK65595 GEG65544:GEG65595 GOC65544:GOC65595 GXY65544:GXY65595 HHU65544:HHU65595 HRQ65544:HRQ65595 IBM65544:IBM65595 ILI65544:ILI65595 IVE65544:IVE65595 JFA65544:JFA65595 JOW65544:JOW65595 JYS65544:JYS65595 KIO65544:KIO65595 KSK65544:KSK65595 LCG65544:LCG65595 LMC65544:LMC65595 LVY65544:LVY65595 MFU65544:MFU65595 MPQ65544:MPQ65595 MZM65544:MZM65595 NJI65544:NJI65595 NTE65544:NTE65595 ODA65544:ODA65595 OMW65544:OMW65595 OWS65544:OWS65595 PGO65544:PGO65595 PQK65544:PQK65595 QAG65544:QAG65595 QKC65544:QKC65595 QTY65544:QTY65595 RDU65544:RDU65595 RNQ65544:RNQ65595 RXM65544:RXM65595 SHI65544:SHI65595 SRE65544:SRE65595 TBA65544:TBA65595 TKW65544:TKW65595 TUS65544:TUS65595 UEO65544:UEO65595 UOK65544:UOK65595 UYG65544:UYG65595 VIC65544:VIC65595 VRY65544:VRY65595 WBU65544:WBU65595 WLQ65544:WLQ65595 WVM65544:WVM65595 E131080:E131131 JA131080:JA131131 SW131080:SW131131 ACS131080:ACS131131 AMO131080:AMO131131 AWK131080:AWK131131 BGG131080:BGG131131 BQC131080:BQC131131 BZY131080:BZY131131 CJU131080:CJU131131 CTQ131080:CTQ131131 DDM131080:DDM131131 DNI131080:DNI131131 DXE131080:DXE131131 EHA131080:EHA131131 EQW131080:EQW131131 FAS131080:FAS131131 FKO131080:FKO131131 FUK131080:FUK131131 GEG131080:GEG131131 GOC131080:GOC131131 GXY131080:GXY131131 HHU131080:HHU131131 HRQ131080:HRQ131131 IBM131080:IBM131131 ILI131080:ILI131131 IVE131080:IVE131131 JFA131080:JFA131131 JOW131080:JOW131131 JYS131080:JYS131131 KIO131080:KIO131131 KSK131080:KSK131131 LCG131080:LCG131131 LMC131080:LMC131131 LVY131080:LVY131131 MFU131080:MFU131131 MPQ131080:MPQ131131 MZM131080:MZM131131 NJI131080:NJI131131 NTE131080:NTE131131 ODA131080:ODA131131 OMW131080:OMW131131 OWS131080:OWS131131 PGO131080:PGO131131 PQK131080:PQK131131 QAG131080:QAG131131 QKC131080:QKC131131 QTY131080:QTY131131 RDU131080:RDU131131 RNQ131080:RNQ131131 RXM131080:RXM131131 SHI131080:SHI131131 SRE131080:SRE131131 TBA131080:TBA131131 TKW131080:TKW131131 TUS131080:TUS131131 UEO131080:UEO131131 UOK131080:UOK131131 UYG131080:UYG131131 VIC131080:VIC131131 VRY131080:VRY131131 WBU131080:WBU131131 WLQ131080:WLQ131131 WVM131080:WVM131131 E196616:E196667 JA196616:JA196667 SW196616:SW196667 ACS196616:ACS196667 AMO196616:AMO196667 AWK196616:AWK196667 BGG196616:BGG196667 BQC196616:BQC196667 BZY196616:BZY196667 CJU196616:CJU196667 CTQ196616:CTQ196667 DDM196616:DDM196667 DNI196616:DNI196667 DXE196616:DXE196667 EHA196616:EHA196667 EQW196616:EQW196667 FAS196616:FAS196667 FKO196616:FKO196667 FUK196616:FUK196667 GEG196616:GEG196667 GOC196616:GOC196667 GXY196616:GXY196667 HHU196616:HHU196667 HRQ196616:HRQ196667 IBM196616:IBM196667 ILI196616:ILI196667 IVE196616:IVE196667 JFA196616:JFA196667 JOW196616:JOW196667 JYS196616:JYS196667 KIO196616:KIO196667 KSK196616:KSK196667 LCG196616:LCG196667 LMC196616:LMC196667 LVY196616:LVY196667 MFU196616:MFU196667 MPQ196616:MPQ196667 MZM196616:MZM196667 NJI196616:NJI196667 NTE196616:NTE196667 ODA196616:ODA196667 OMW196616:OMW196667 OWS196616:OWS196667 PGO196616:PGO196667 PQK196616:PQK196667 QAG196616:QAG196667 QKC196616:QKC196667 QTY196616:QTY196667 RDU196616:RDU196667 RNQ196616:RNQ196667 RXM196616:RXM196667 SHI196616:SHI196667 SRE196616:SRE196667 TBA196616:TBA196667 TKW196616:TKW196667 TUS196616:TUS196667 UEO196616:UEO196667 UOK196616:UOK196667 UYG196616:UYG196667 VIC196616:VIC196667 VRY196616:VRY196667 WBU196616:WBU196667 WLQ196616:WLQ196667 WVM196616:WVM196667 E262152:E262203 JA262152:JA262203 SW262152:SW262203 ACS262152:ACS262203 AMO262152:AMO262203 AWK262152:AWK262203 BGG262152:BGG262203 BQC262152:BQC262203 BZY262152:BZY262203 CJU262152:CJU262203 CTQ262152:CTQ262203 DDM262152:DDM262203 DNI262152:DNI262203 DXE262152:DXE262203 EHA262152:EHA262203 EQW262152:EQW262203 FAS262152:FAS262203 FKO262152:FKO262203 FUK262152:FUK262203 GEG262152:GEG262203 GOC262152:GOC262203 GXY262152:GXY262203 HHU262152:HHU262203 HRQ262152:HRQ262203 IBM262152:IBM262203 ILI262152:ILI262203 IVE262152:IVE262203 JFA262152:JFA262203 JOW262152:JOW262203 JYS262152:JYS262203 KIO262152:KIO262203 KSK262152:KSK262203 LCG262152:LCG262203 LMC262152:LMC262203 LVY262152:LVY262203 MFU262152:MFU262203 MPQ262152:MPQ262203 MZM262152:MZM262203 NJI262152:NJI262203 NTE262152:NTE262203 ODA262152:ODA262203 OMW262152:OMW262203 OWS262152:OWS262203 PGO262152:PGO262203 PQK262152:PQK262203 QAG262152:QAG262203 QKC262152:QKC262203 QTY262152:QTY262203 RDU262152:RDU262203 RNQ262152:RNQ262203 RXM262152:RXM262203 SHI262152:SHI262203 SRE262152:SRE262203 TBA262152:TBA262203 TKW262152:TKW262203 TUS262152:TUS262203 UEO262152:UEO262203 UOK262152:UOK262203 UYG262152:UYG262203 VIC262152:VIC262203 VRY262152:VRY262203 WBU262152:WBU262203 WLQ262152:WLQ262203 WVM262152:WVM262203 E327688:E327739 JA327688:JA327739 SW327688:SW327739 ACS327688:ACS327739 AMO327688:AMO327739 AWK327688:AWK327739 BGG327688:BGG327739 BQC327688:BQC327739 BZY327688:BZY327739 CJU327688:CJU327739 CTQ327688:CTQ327739 DDM327688:DDM327739 DNI327688:DNI327739 DXE327688:DXE327739 EHA327688:EHA327739 EQW327688:EQW327739 FAS327688:FAS327739 FKO327688:FKO327739 FUK327688:FUK327739 GEG327688:GEG327739 GOC327688:GOC327739 GXY327688:GXY327739 HHU327688:HHU327739 HRQ327688:HRQ327739 IBM327688:IBM327739 ILI327688:ILI327739 IVE327688:IVE327739 JFA327688:JFA327739 JOW327688:JOW327739 JYS327688:JYS327739 KIO327688:KIO327739 KSK327688:KSK327739 LCG327688:LCG327739 LMC327688:LMC327739 LVY327688:LVY327739 MFU327688:MFU327739 MPQ327688:MPQ327739 MZM327688:MZM327739 NJI327688:NJI327739 NTE327688:NTE327739 ODA327688:ODA327739 OMW327688:OMW327739 OWS327688:OWS327739 PGO327688:PGO327739 PQK327688:PQK327739 QAG327688:QAG327739 QKC327688:QKC327739 QTY327688:QTY327739 RDU327688:RDU327739 RNQ327688:RNQ327739 RXM327688:RXM327739 SHI327688:SHI327739 SRE327688:SRE327739 TBA327688:TBA327739 TKW327688:TKW327739 TUS327688:TUS327739 UEO327688:UEO327739 UOK327688:UOK327739 UYG327688:UYG327739 VIC327688:VIC327739 VRY327688:VRY327739 WBU327688:WBU327739 WLQ327688:WLQ327739 WVM327688:WVM327739 E393224:E393275 JA393224:JA393275 SW393224:SW393275 ACS393224:ACS393275 AMO393224:AMO393275 AWK393224:AWK393275 BGG393224:BGG393275 BQC393224:BQC393275 BZY393224:BZY393275 CJU393224:CJU393275 CTQ393224:CTQ393275 DDM393224:DDM393275 DNI393224:DNI393275 DXE393224:DXE393275 EHA393224:EHA393275 EQW393224:EQW393275 FAS393224:FAS393275 FKO393224:FKO393275 FUK393224:FUK393275 GEG393224:GEG393275 GOC393224:GOC393275 GXY393224:GXY393275 HHU393224:HHU393275 HRQ393224:HRQ393275 IBM393224:IBM393275 ILI393224:ILI393275 IVE393224:IVE393275 JFA393224:JFA393275 JOW393224:JOW393275 JYS393224:JYS393275 KIO393224:KIO393275 KSK393224:KSK393275 LCG393224:LCG393275 LMC393224:LMC393275 LVY393224:LVY393275 MFU393224:MFU393275 MPQ393224:MPQ393275 MZM393224:MZM393275 NJI393224:NJI393275 NTE393224:NTE393275 ODA393224:ODA393275 OMW393224:OMW393275 OWS393224:OWS393275 PGO393224:PGO393275 PQK393224:PQK393275 QAG393224:QAG393275 QKC393224:QKC393275 QTY393224:QTY393275 RDU393224:RDU393275 RNQ393224:RNQ393275 RXM393224:RXM393275 SHI393224:SHI393275 SRE393224:SRE393275 TBA393224:TBA393275 TKW393224:TKW393275 TUS393224:TUS393275 UEO393224:UEO393275 UOK393224:UOK393275 UYG393224:UYG393275 VIC393224:VIC393275 VRY393224:VRY393275 WBU393224:WBU393275 WLQ393224:WLQ393275 WVM393224:WVM393275 E458760:E458811 JA458760:JA458811 SW458760:SW458811 ACS458760:ACS458811 AMO458760:AMO458811 AWK458760:AWK458811 BGG458760:BGG458811 BQC458760:BQC458811 BZY458760:BZY458811 CJU458760:CJU458811 CTQ458760:CTQ458811 DDM458760:DDM458811 DNI458760:DNI458811 DXE458760:DXE458811 EHA458760:EHA458811 EQW458760:EQW458811 FAS458760:FAS458811 FKO458760:FKO458811 FUK458760:FUK458811 GEG458760:GEG458811 GOC458760:GOC458811 GXY458760:GXY458811 HHU458760:HHU458811 HRQ458760:HRQ458811 IBM458760:IBM458811 ILI458760:ILI458811 IVE458760:IVE458811 JFA458760:JFA458811 JOW458760:JOW458811 JYS458760:JYS458811 KIO458760:KIO458811 KSK458760:KSK458811 LCG458760:LCG458811 LMC458760:LMC458811 LVY458760:LVY458811 MFU458760:MFU458811 MPQ458760:MPQ458811 MZM458760:MZM458811 NJI458760:NJI458811 NTE458760:NTE458811 ODA458760:ODA458811 OMW458760:OMW458811 OWS458760:OWS458811 PGO458760:PGO458811 PQK458760:PQK458811 QAG458760:QAG458811 QKC458760:QKC458811 QTY458760:QTY458811 RDU458760:RDU458811 RNQ458760:RNQ458811 RXM458760:RXM458811 SHI458760:SHI458811 SRE458760:SRE458811 TBA458760:TBA458811 TKW458760:TKW458811 TUS458760:TUS458811 UEO458760:UEO458811 UOK458760:UOK458811 UYG458760:UYG458811 VIC458760:VIC458811 VRY458760:VRY458811 WBU458760:WBU458811 WLQ458760:WLQ458811 WVM458760:WVM458811 E524296:E524347 JA524296:JA524347 SW524296:SW524347 ACS524296:ACS524347 AMO524296:AMO524347 AWK524296:AWK524347 BGG524296:BGG524347 BQC524296:BQC524347 BZY524296:BZY524347 CJU524296:CJU524347 CTQ524296:CTQ524347 DDM524296:DDM524347 DNI524296:DNI524347 DXE524296:DXE524347 EHA524296:EHA524347 EQW524296:EQW524347 FAS524296:FAS524347 FKO524296:FKO524347 FUK524296:FUK524347 GEG524296:GEG524347 GOC524296:GOC524347 GXY524296:GXY524347 HHU524296:HHU524347 HRQ524296:HRQ524347 IBM524296:IBM524347 ILI524296:ILI524347 IVE524296:IVE524347 JFA524296:JFA524347 JOW524296:JOW524347 JYS524296:JYS524347 KIO524296:KIO524347 KSK524296:KSK524347 LCG524296:LCG524347 LMC524296:LMC524347 LVY524296:LVY524347 MFU524296:MFU524347 MPQ524296:MPQ524347 MZM524296:MZM524347 NJI524296:NJI524347 NTE524296:NTE524347 ODA524296:ODA524347 OMW524296:OMW524347 OWS524296:OWS524347 PGO524296:PGO524347 PQK524296:PQK524347 QAG524296:QAG524347 QKC524296:QKC524347 QTY524296:QTY524347 RDU524296:RDU524347 RNQ524296:RNQ524347 RXM524296:RXM524347 SHI524296:SHI524347 SRE524296:SRE524347 TBA524296:TBA524347 TKW524296:TKW524347 TUS524296:TUS524347 UEO524296:UEO524347 UOK524296:UOK524347 UYG524296:UYG524347 VIC524296:VIC524347 VRY524296:VRY524347 WBU524296:WBU524347 WLQ524296:WLQ524347 WVM524296:WVM524347 E589832:E589883 JA589832:JA589883 SW589832:SW589883 ACS589832:ACS589883 AMO589832:AMO589883 AWK589832:AWK589883 BGG589832:BGG589883 BQC589832:BQC589883 BZY589832:BZY589883 CJU589832:CJU589883 CTQ589832:CTQ589883 DDM589832:DDM589883 DNI589832:DNI589883 DXE589832:DXE589883 EHA589832:EHA589883 EQW589832:EQW589883 FAS589832:FAS589883 FKO589832:FKO589883 FUK589832:FUK589883 GEG589832:GEG589883 GOC589832:GOC589883 GXY589832:GXY589883 HHU589832:HHU589883 HRQ589832:HRQ589883 IBM589832:IBM589883 ILI589832:ILI589883 IVE589832:IVE589883 JFA589832:JFA589883 JOW589832:JOW589883 JYS589832:JYS589883 KIO589832:KIO589883 KSK589832:KSK589883 LCG589832:LCG589883 LMC589832:LMC589883 LVY589832:LVY589883 MFU589832:MFU589883 MPQ589832:MPQ589883 MZM589832:MZM589883 NJI589832:NJI589883 NTE589832:NTE589883 ODA589832:ODA589883 OMW589832:OMW589883 OWS589832:OWS589883 PGO589832:PGO589883 PQK589832:PQK589883 QAG589832:QAG589883 QKC589832:QKC589883 QTY589832:QTY589883 RDU589832:RDU589883 RNQ589832:RNQ589883 RXM589832:RXM589883 SHI589832:SHI589883 SRE589832:SRE589883 TBA589832:TBA589883 TKW589832:TKW589883 TUS589832:TUS589883 UEO589832:UEO589883 UOK589832:UOK589883 UYG589832:UYG589883 VIC589832:VIC589883 VRY589832:VRY589883 WBU589832:WBU589883 WLQ589832:WLQ589883 WVM589832:WVM589883 E655368:E655419 JA655368:JA655419 SW655368:SW655419 ACS655368:ACS655419 AMO655368:AMO655419 AWK655368:AWK655419 BGG655368:BGG655419 BQC655368:BQC655419 BZY655368:BZY655419 CJU655368:CJU655419 CTQ655368:CTQ655419 DDM655368:DDM655419 DNI655368:DNI655419 DXE655368:DXE655419 EHA655368:EHA655419 EQW655368:EQW655419 FAS655368:FAS655419 FKO655368:FKO655419 FUK655368:FUK655419 GEG655368:GEG655419 GOC655368:GOC655419 GXY655368:GXY655419 HHU655368:HHU655419 HRQ655368:HRQ655419 IBM655368:IBM655419 ILI655368:ILI655419 IVE655368:IVE655419 JFA655368:JFA655419 JOW655368:JOW655419 JYS655368:JYS655419 KIO655368:KIO655419 KSK655368:KSK655419 LCG655368:LCG655419 LMC655368:LMC655419 LVY655368:LVY655419 MFU655368:MFU655419 MPQ655368:MPQ655419 MZM655368:MZM655419 NJI655368:NJI655419 NTE655368:NTE655419 ODA655368:ODA655419 OMW655368:OMW655419 OWS655368:OWS655419 PGO655368:PGO655419 PQK655368:PQK655419 QAG655368:QAG655419 QKC655368:QKC655419 QTY655368:QTY655419 RDU655368:RDU655419 RNQ655368:RNQ655419 RXM655368:RXM655419 SHI655368:SHI655419 SRE655368:SRE655419 TBA655368:TBA655419 TKW655368:TKW655419 TUS655368:TUS655419 UEO655368:UEO655419 UOK655368:UOK655419 UYG655368:UYG655419 VIC655368:VIC655419 VRY655368:VRY655419 WBU655368:WBU655419 WLQ655368:WLQ655419 WVM655368:WVM655419 E720904:E720955 JA720904:JA720955 SW720904:SW720955 ACS720904:ACS720955 AMO720904:AMO720955 AWK720904:AWK720955 BGG720904:BGG720955 BQC720904:BQC720955 BZY720904:BZY720955 CJU720904:CJU720955 CTQ720904:CTQ720955 DDM720904:DDM720955 DNI720904:DNI720955 DXE720904:DXE720955 EHA720904:EHA720955 EQW720904:EQW720955 FAS720904:FAS720955 FKO720904:FKO720955 FUK720904:FUK720955 GEG720904:GEG720955 GOC720904:GOC720955 GXY720904:GXY720955 HHU720904:HHU720955 HRQ720904:HRQ720955 IBM720904:IBM720955 ILI720904:ILI720955 IVE720904:IVE720955 JFA720904:JFA720955 JOW720904:JOW720955 JYS720904:JYS720955 KIO720904:KIO720955 KSK720904:KSK720955 LCG720904:LCG720955 LMC720904:LMC720955 LVY720904:LVY720955 MFU720904:MFU720955 MPQ720904:MPQ720955 MZM720904:MZM720955 NJI720904:NJI720955 NTE720904:NTE720955 ODA720904:ODA720955 OMW720904:OMW720955 OWS720904:OWS720955 PGO720904:PGO720955 PQK720904:PQK720955 QAG720904:QAG720955 QKC720904:QKC720955 QTY720904:QTY720955 RDU720904:RDU720955 RNQ720904:RNQ720955 RXM720904:RXM720955 SHI720904:SHI720955 SRE720904:SRE720955 TBA720904:TBA720955 TKW720904:TKW720955 TUS720904:TUS720955 UEO720904:UEO720955 UOK720904:UOK720955 UYG720904:UYG720955 VIC720904:VIC720955 VRY720904:VRY720955 WBU720904:WBU720955 WLQ720904:WLQ720955 WVM720904:WVM720955 E786440:E786491 JA786440:JA786491 SW786440:SW786491 ACS786440:ACS786491 AMO786440:AMO786491 AWK786440:AWK786491 BGG786440:BGG786491 BQC786440:BQC786491 BZY786440:BZY786491 CJU786440:CJU786491 CTQ786440:CTQ786491 DDM786440:DDM786491 DNI786440:DNI786491 DXE786440:DXE786491 EHA786440:EHA786491 EQW786440:EQW786491 FAS786440:FAS786491 FKO786440:FKO786491 FUK786440:FUK786491 GEG786440:GEG786491 GOC786440:GOC786491 GXY786440:GXY786491 HHU786440:HHU786491 HRQ786440:HRQ786491 IBM786440:IBM786491 ILI786440:ILI786491 IVE786440:IVE786491 JFA786440:JFA786491 JOW786440:JOW786491 JYS786440:JYS786491 KIO786440:KIO786491 KSK786440:KSK786491 LCG786440:LCG786491 LMC786440:LMC786491 LVY786440:LVY786491 MFU786440:MFU786491 MPQ786440:MPQ786491 MZM786440:MZM786491 NJI786440:NJI786491 NTE786440:NTE786491 ODA786440:ODA786491 OMW786440:OMW786491 OWS786440:OWS786491 PGO786440:PGO786491 PQK786440:PQK786491 QAG786440:QAG786491 QKC786440:QKC786491 QTY786440:QTY786491 RDU786440:RDU786491 RNQ786440:RNQ786491 RXM786440:RXM786491 SHI786440:SHI786491 SRE786440:SRE786491 TBA786440:TBA786491 TKW786440:TKW786491 TUS786440:TUS786491 UEO786440:UEO786491 UOK786440:UOK786491 UYG786440:UYG786491 VIC786440:VIC786491 VRY786440:VRY786491 WBU786440:WBU786491 WLQ786440:WLQ786491 WVM786440:WVM786491 E851976:E852027 JA851976:JA852027 SW851976:SW852027 ACS851976:ACS852027 AMO851976:AMO852027 AWK851976:AWK852027 BGG851976:BGG852027 BQC851976:BQC852027 BZY851976:BZY852027 CJU851976:CJU852027 CTQ851976:CTQ852027 DDM851976:DDM852027 DNI851976:DNI852027 DXE851976:DXE852027 EHA851976:EHA852027 EQW851976:EQW852027 FAS851976:FAS852027 FKO851976:FKO852027 FUK851976:FUK852027 GEG851976:GEG852027 GOC851976:GOC852027 GXY851976:GXY852027 HHU851976:HHU852027 HRQ851976:HRQ852027 IBM851976:IBM852027 ILI851976:ILI852027 IVE851976:IVE852027 JFA851976:JFA852027 JOW851976:JOW852027 JYS851976:JYS852027 KIO851976:KIO852027 KSK851976:KSK852027 LCG851976:LCG852027 LMC851976:LMC852027 LVY851976:LVY852027 MFU851976:MFU852027 MPQ851976:MPQ852027 MZM851976:MZM852027 NJI851976:NJI852027 NTE851976:NTE852027 ODA851976:ODA852027 OMW851976:OMW852027 OWS851976:OWS852027 PGO851976:PGO852027 PQK851976:PQK852027 QAG851976:QAG852027 QKC851976:QKC852027 QTY851976:QTY852027 RDU851976:RDU852027 RNQ851976:RNQ852027 RXM851976:RXM852027 SHI851976:SHI852027 SRE851976:SRE852027 TBA851976:TBA852027 TKW851976:TKW852027 TUS851976:TUS852027 UEO851976:UEO852027 UOK851976:UOK852027 UYG851976:UYG852027 VIC851976:VIC852027 VRY851976:VRY852027 WBU851976:WBU852027 WLQ851976:WLQ852027 WVM851976:WVM852027 E917512:E917563 JA917512:JA917563 SW917512:SW917563 ACS917512:ACS917563 AMO917512:AMO917563 AWK917512:AWK917563 BGG917512:BGG917563 BQC917512:BQC917563 BZY917512:BZY917563 CJU917512:CJU917563 CTQ917512:CTQ917563 DDM917512:DDM917563 DNI917512:DNI917563 DXE917512:DXE917563 EHA917512:EHA917563 EQW917512:EQW917563 FAS917512:FAS917563 FKO917512:FKO917563 FUK917512:FUK917563 GEG917512:GEG917563 GOC917512:GOC917563 GXY917512:GXY917563 HHU917512:HHU917563 HRQ917512:HRQ917563 IBM917512:IBM917563 ILI917512:ILI917563 IVE917512:IVE917563 JFA917512:JFA917563 JOW917512:JOW917563 JYS917512:JYS917563 KIO917512:KIO917563 KSK917512:KSK917563 LCG917512:LCG917563 LMC917512:LMC917563 LVY917512:LVY917563 MFU917512:MFU917563 MPQ917512:MPQ917563 MZM917512:MZM917563 NJI917512:NJI917563 NTE917512:NTE917563 ODA917512:ODA917563 OMW917512:OMW917563 OWS917512:OWS917563 PGO917512:PGO917563 PQK917512:PQK917563 QAG917512:QAG917563 QKC917512:QKC917563 QTY917512:QTY917563 RDU917512:RDU917563 RNQ917512:RNQ917563 RXM917512:RXM917563 SHI917512:SHI917563 SRE917512:SRE917563 TBA917512:TBA917563 TKW917512:TKW917563 TUS917512:TUS917563 UEO917512:UEO917563 UOK917512:UOK917563 UYG917512:UYG917563 VIC917512:VIC917563 VRY917512:VRY917563 WBU917512:WBU917563 WLQ917512:WLQ917563 WVM917512:WVM917563 E983048:E983099 JA983048:JA983099 SW983048:SW983099 ACS983048:ACS983099 AMO983048:AMO983099 AWK983048:AWK983099 BGG983048:BGG983099 BQC983048:BQC983099 BZY983048:BZY983099 CJU983048:CJU983099 CTQ983048:CTQ983099 DDM983048:DDM983099 DNI983048:DNI983099 DXE983048:DXE983099 EHA983048:EHA983099 EQW983048:EQW983099 FAS983048:FAS983099 FKO983048:FKO983099 FUK983048:FUK983099 GEG983048:GEG983099 GOC983048:GOC983099 GXY983048:GXY983099 HHU983048:HHU983099 HRQ983048:HRQ983099 IBM983048:IBM983099 ILI983048:ILI983099 IVE983048:IVE983099 JFA983048:JFA983099 JOW983048:JOW983099 JYS983048:JYS983099 KIO983048:KIO983099 KSK983048:KSK983099 LCG983048:LCG983099 LMC983048:LMC983099 LVY983048:LVY983099 MFU983048:MFU983099 MPQ983048:MPQ983099 MZM983048:MZM983099 NJI983048:NJI983099 NTE983048:NTE983099 ODA983048:ODA983099 OMW983048:OMW983099 OWS983048:OWS983099 PGO983048:PGO983099 PQK983048:PQK983099 QAG983048:QAG983099 QKC983048:QKC983099 QTY983048:QTY983099 RDU983048:RDU983099 RNQ983048:RNQ983099 RXM983048:RXM983099 SHI983048:SHI983099 SRE983048:SRE983099 TBA983048:TBA983099 TKW983048:TKW983099 TUS983048:TUS983099 UEO983048:UEO983099 UOK983048:UOK983099 UYG983048:UYG983099 VIC983048:VIC983099 VRY983048:VRY983099 WBU983048:WBU983099 WLQ983048:WLQ983099 WVM983048:WVM983099">
      <formula1>"10電力,PPS"</formula1>
    </dataValidation>
  </dataValidations>
  <pageMargins left="0.78700000000000003" right="0.78700000000000003" top="0.59" bottom="0.55000000000000004" header="0.51200000000000001" footer="0.51200000000000001"/>
  <pageSetup paperSize="9" scale="75" fitToHeight="0" orientation="landscape" r:id="rId1"/>
  <headerFooter alignWithMargins="0"/>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
  <sheetViews>
    <sheetView view="pageBreakPreview" zoomScale="60" zoomScaleNormal="70" workbookViewId="0">
      <selection activeCell="H11" sqref="H11"/>
    </sheetView>
  </sheetViews>
  <sheetFormatPr defaultColWidth="9" defaultRowHeight="13.5"/>
  <cols>
    <col min="1" max="1" width="9.125" style="32" bestFit="1" customWidth="1"/>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25" style="32" bestFit="1" customWidth="1"/>
    <col min="10" max="10" width="9.125" style="32" bestFit="1" customWidth="1"/>
    <col min="11" max="11" width="9.125" style="35" bestFit="1" customWidth="1"/>
    <col min="12" max="12" width="11.125" style="35" bestFit="1" customWidth="1"/>
    <col min="13" max="14" width="9" style="32"/>
    <col min="15" max="15" width="11.125" style="32" customWidth="1"/>
    <col min="16" max="256" width="9" style="32"/>
    <col min="257" max="257" width="9.125" style="32" bestFit="1" customWidth="1"/>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25" style="32" bestFit="1" customWidth="1"/>
    <col min="266" max="267" width="9.125" style="32" bestFit="1" customWidth="1"/>
    <col min="268" max="268" width="11.125" style="32" bestFit="1" customWidth="1"/>
    <col min="269" max="270" width="9" style="32"/>
    <col min="271" max="271" width="11.125" style="32" customWidth="1"/>
    <col min="272" max="512" width="9" style="32"/>
    <col min="513" max="513" width="9.125" style="32" bestFit="1" customWidth="1"/>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25" style="32" bestFit="1" customWidth="1"/>
    <col min="522" max="523" width="9.125" style="32" bestFit="1" customWidth="1"/>
    <col min="524" max="524" width="11.125" style="32" bestFit="1" customWidth="1"/>
    <col min="525" max="526" width="9" style="32"/>
    <col min="527" max="527" width="11.125" style="32" customWidth="1"/>
    <col min="528" max="768" width="9" style="32"/>
    <col min="769" max="769" width="9.125" style="32" bestFit="1" customWidth="1"/>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25" style="32" bestFit="1" customWidth="1"/>
    <col min="778" max="779" width="9.125" style="32" bestFit="1" customWidth="1"/>
    <col min="780" max="780" width="11.125" style="32" bestFit="1" customWidth="1"/>
    <col min="781" max="782" width="9" style="32"/>
    <col min="783" max="783" width="11.125" style="32" customWidth="1"/>
    <col min="784" max="1024" width="9" style="32"/>
    <col min="1025" max="1025" width="9.125" style="32" bestFit="1" customWidth="1"/>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25" style="32" bestFit="1" customWidth="1"/>
    <col min="1034" max="1035" width="9.125" style="32" bestFit="1" customWidth="1"/>
    <col min="1036" max="1036" width="11.125" style="32" bestFit="1" customWidth="1"/>
    <col min="1037" max="1038" width="9" style="32"/>
    <col min="1039" max="1039" width="11.125" style="32" customWidth="1"/>
    <col min="1040" max="1280" width="9" style="32"/>
    <col min="1281" max="1281" width="9.125" style="32" bestFit="1" customWidth="1"/>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25" style="32" bestFit="1" customWidth="1"/>
    <col min="1290" max="1291" width="9.125" style="32" bestFit="1" customWidth="1"/>
    <col min="1292" max="1292" width="11.125" style="32" bestFit="1" customWidth="1"/>
    <col min="1293" max="1294" width="9" style="32"/>
    <col min="1295" max="1295" width="11.125" style="32" customWidth="1"/>
    <col min="1296" max="1536" width="9" style="32"/>
    <col min="1537" max="1537" width="9.125" style="32" bestFit="1" customWidth="1"/>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25" style="32" bestFit="1" customWidth="1"/>
    <col min="1546" max="1547" width="9.125" style="32" bestFit="1" customWidth="1"/>
    <col min="1548" max="1548" width="11.125" style="32" bestFit="1" customWidth="1"/>
    <col min="1549" max="1550" width="9" style="32"/>
    <col min="1551" max="1551" width="11.125" style="32" customWidth="1"/>
    <col min="1552" max="1792" width="9" style="32"/>
    <col min="1793" max="1793" width="9.125" style="32" bestFit="1" customWidth="1"/>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25" style="32" bestFit="1" customWidth="1"/>
    <col min="1802" max="1803" width="9.125" style="32" bestFit="1" customWidth="1"/>
    <col min="1804" max="1804" width="11.125" style="32" bestFit="1" customWidth="1"/>
    <col min="1805" max="1806" width="9" style="32"/>
    <col min="1807" max="1807" width="11.125" style="32" customWidth="1"/>
    <col min="1808" max="2048" width="9" style="32"/>
    <col min="2049" max="2049" width="9.125" style="32" bestFit="1" customWidth="1"/>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25" style="32" bestFit="1" customWidth="1"/>
    <col min="2058" max="2059" width="9.125" style="32" bestFit="1" customWidth="1"/>
    <col min="2060" max="2060" width="11.125" style="32" bestFit="1" customWidth="1"/>
    <col min="2061" max="2062" width="9" style="32"/>
    <col min="2063" max="2063" width="11.125" style="32" customWidth="1"/>
    <col min="2064" max="2304" width="9" style="32"/>
    <col min="2305" max="2305" width="9.125" style="32" bestFit="1" customWidth="1"/>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25" style="32" bestFit="1" customWidth="1"/>
    <col min="2314" max="2315" width="9.125" style="32" bestFit="1" customWidth="1"/>
    <col min="2316" max="2316" width="11.125" style="32" bestFit="1" customWidth="1"/>
    <col min="2317" max="2318" width="9" style="32"/>
    <col min="2319" max="2319" width="11.125" style="32" customWidth="1"/>
    <col min="2320" max="2560" width="9" style="32"/>
    <col min="2561" max="2561" width="9.125" style="32" bestFit="1" customWidth="1"/>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25" style="32" bestFit="1" customWidth="1"/>
    <col min="2570" max="2571" width="9.125" style="32" bestFit="1" customWidth="1"/>
    <col min="2572" max="2572" width="11.125" style="32" bestFit="1" customWidth="1"/>
    <col min="2573" max="2574" width="9" style="32"/>
    <col min="2575" max="2575" width="11.125" style="32" customWidth="1"/>
    <col min="2576" max="2816" width="9" style="32"/>
    <col min="2817" max="2817" width="9.125" style="32" bestFit="1" customWidth="1"/>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25" style="32" bestFit="1" customWidth="1"/>
    <col min="2826" max="2827" width="9.125" style="32" bestFit="1" customWidth="1"/>
    <col min="2828" max="2828" width="11.125" style="32" bestFit="1" customWidth="1"/>
    <col min="2829" max="2830" width="9" style="32"/>
    <col min="2831" max="2831" width="11.125" style="32" customWidth="1"/>
    <col min="2832" max="3072" width="9" style="32"/>
    <col min="3073" max="3073" width="9.125" style="32" bestFit="1" customWidth="1"/>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25" style="32" bestFit="1" customWidth="1"/>
    <col min="3082" max="3083" width="9.125" style="32" bestFit="1" customWidth="1"/>
    <col min="3084" max="3084" width="11.125" style="32" bestFit="1" customWidth="1"/>
    <col min="3085" max="3086" width="9" style="32"/>
    <col min="3087" max="3087" width="11.125" style="32" customWidth="1"/>
    <col min="3088" max="3328" width="9" style="32"/>
    <col min="3329" max="3329" width="9.125" style="32" bestFit="1" customWidth="1"/>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25" style="32" bestFit="1" customWidth="1"/>
    <col min="3338" max="3339" width="9.125" style="32" bestFit="1" customWidth="1"/>
    <col min="3340" max="3340" width="11.125" style="32" bestFit="1" customWidth="1"/>
    <col min="3341" max="3342" width="9" style="32"/>
    <col min="3343" max="3343" width="11.125" style="32" customWidth="1"/>
    <col min="3344" max="3584" width="9" style="32"/>
    <col min="3585" max="3585" width="9.125" style="32" bestFit="1" customWidth="1"/>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25" style="32" bestFit="1" customWidth="1"/>
    <col min="3594" max="3595" width="9.125" style="32" bestFit="1" customWidth="1"/>
    <col min="3596" max="3596" width="11.125" style="32" bestFit="1" customWidth="1"/>
    <col min="3597" max="3598" width="9" style="32"/>
    <col min="3599" max="3599" width="11.125" style="32" customWidth="1"/>
    <col min="3600" max="3840" width="9" style="32"/>
    <col min="3841" max="3841" width="9.125" style="32" bestFit="1" customWidth="1"/>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25" style="32" bestFit="1" customWidth="1"/>
    <col min="3850" max="3851" width="9.125" style="32" bestFit="1" customWidth="1"/>
    <col min="3852" max="3852" width="11.125" style="32" bestFit="1" customWidth="1"/>
    <col min="3853" max="3854" width="9" style="32"/>
    <col min="3855" max="3855" width="11.125" style="32" customWidth="1"/>
    <col min="3856" max="4096" width="9" style="32"/>
    <col min="4097" max="4097" width="9.125" style="32" bestFit="1" customWidth="1"/>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25" style="32" bestFit="1" customWidth="1"/>
    <col min="4106" max="4107" width="9.125" style="32" bestFit="1" customWidth="1"/>
    <col min="4108" max="4108" width="11.125" style="32" bestFit="1" customWidth="1"/>
    <col min="4109" max="4110" width="9" style="32"/>
    <col min="4111" max="4111" width="11.125" style="32" customWidth="1"/>
    <col min="4112" max="4352" width="9" style="32"/>
    <col min="4353" max="4353" width="9.125" style="32" bestFit="1" customWidth="1"/>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25" style="32" bestFit="1" customWidth="1"/>
    <col min="4362" max="4363" width="9.125" style="32" bestFit="1" customWidth="1"/>
    <col min="4364" max="4364" width="11.125" style="32" bestFit="1" customWidth="1"/>
    <col min="4365" max="4366" width="9" style="32"/>
    <col min="4367" max="4367" width="11.125" style="32" customWidth="1"/>
    <col min="4368" max="4608" width="9" style="32"/>
    <col min="4609" max="4609" width="9.125" style="32" bestFit="1" customWidth="1"/>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25" style="32" bestFit="1" customWidth="1"/>
    <col min="4618" max="4619" width="9.125" style="32" bestFit="1" customWidth="1"/>
    <col min="4620" max="4620" width="11.125" style="32" bestFit="1" customWidth="1"/>
    <col min="4621" max="4622" width="9" style="32"/>
    <col min="4623" max="4623" width="11.125" style="32" customWidth="1"/>
    <col min="4624" max="4864" width="9" style="32"/>
    <col min="4865" max="4865" width="9.125" style="32" bestFit="1" customWidth="1"/>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25" style="32" bestFit="1" customWidth="1"/>
    <col min="4874" max="4875" width="9.125" style="32" bestFit="1" customWidth="1"/>
    <col min="4876" max="4876" width="11.125" style="32" bestFit="1" customWidth="1"/>
    <col min="4877" max="4878" width="9" style="32"/>
    <col min="4879" max="4879" width="11.125" style="32" customWidth="1"/>
    <col min="4880" max="5120" width="9" style="32"/>
    <col min="5121" max="5121" width="9.125" style="32" bestFit="1" customWidth="1"/>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25" style="32" bestFit="1" customWidth="1"/>
    <col min="5130" max="5131" width="9.125" style="32" bestFit="1" customWidth="1"/>
    <col min="5132" max="5132" width="11.125" style="32" bestFit="1" customWidth="1"/>
    <col min="5133" max="5134" width="9" style="32"/>
    <col min="5135" max="5135" width="11.125" style="32" customWidth="1"/>
    <col min="5136" max="5376" width="9" style="32"/>
    <col min="5377" max="5377" width="9.125" style="32" bestFit="1" customWidth="1"/>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25" style="32" bestFit="1" customWidth="1"/>
    <col min="5386" max="5387" width="9.125" style="32" bestFit="1" customWidth="1"/>
    <col min="5388" max="5388" width="11.125" style="32" bestFit="1" customWidth="1"/>
    <col min="5389" max="5390" width="9" style="32"/>
    <col min="5391" max="5391" width="11.125" style="32" customWidth="1"/>
    <col min="5392" max="5632" width="9" style="32"/>
    <col min="5633" max="5633" width="9.125" style="32" bestFit="1" customWidth="1"/>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25" style="32" bestFit="1" customWidth="1"/>
    <col min="5642" max="5643" width="9.125" style="32" bestFit="1" customWidth="1"/>
    <col min="5644" max="5644" width="11.125" style="32" bestFit="1" customWidth="1"/>
    <col min="5645" max="5646" width="9" style="32"/>
    <col min="5647" max="5647" width="11.125" style="32" customWidth="1"/>
    <col min="5648" max="5888" width="9" style="32"/>
    <col min="5889" max="5889" width="9.125" style="32" bestFit="1" customWidth="1"/>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25" style="32" bestFit="1" customWidth="1"/>
    <col min="5898" max="5899" width="9.125" style="32" bestFit="1" customWidth="1"/>
    <col min="5900" max="5900" width="11.125" style="32" bestFit="1" customWidth="1"/>
    <col min="5901" max="5902" width="9" style="32"/>
    <col min="5903" max="5903" width="11.125" style="32" customWidth="1"/>
    <col min="5904" max="6144" width="9" style="32"/>
    <col min="6145" max="6145" width="9.125" style="32" bestFit="1" customWidth="1"/>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25" style="32" bestFit="1" customWidth="1"/>
    <col min="6154" max="6155" width="9.125" style="32" bestFit="1" customWidth="1"/>
    <col min="6156" max="6156" width="11.125" style="32" bestFit="1" customWidth="1"/>
    <col min="6157" max="6158" width="9" style="32"/>
    <col min="6159" max="6159" width="11.125" style="32" customWidth="1"/>
    <col min="6160" max="6400" width="9" style="32"/>
    <col min="6401" max="6401" width="9.125" style="32" bestFit="1" customWidth="1"/>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25" style="32" bestFit="1" customWidth="1"/>
    <col min="6410" max="6411" width="9.125" style="32" bestFit="1" customWidth="1"/>
    <col min="6412" max="6412" width="11.125" style="32" bestFit="1" customWidth="1"/>
    <col min="6413" max="6414" width="9" style="32"/>
    <col min="6415" max="6415" width="11.125" style="32" customWidth="1"/>
    <col min="6416" max="6656" width="9" style="32"/>
    <col min="6657" max="6657" width="9.125" style="32" bestFit="1" customWidth="1"/>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25" style="32" bestFit="1" customWidth="1"/>
    <col min="6666" max="6667" width="9.125" style="32" bestFit="1" customWidth="1"/>
    <col min="6668" max="6668" width="11.125" style="32" bestFit="1" customWidth="1"/>
    <col min="6669" max="6670" width="9" style="32"/>
    <col min="6671" max="6671" width="11.125" style="32" customWidth="1"/>
    <col min="6672" max="6912" width="9" style="32"/>
    <col min="6913" max="6913" width="9.125" style="32" bestFit="1" customWidth="1"/>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25" style="32" bestFit="1" customWidth="1"/>
    <col min="6922" max="6923" width="9.125" style="32" bestFit="1" customWidth="1"/>
    <col min="6924" max="6924" width="11.125" style="32" bestFit="1" customWidth="1"/>
    <col min="6925" max="6926" width="9" style="32"/>
    <col min="6927" max="6927" width="11.125" style="32" customWidth="1"/>
    <col min="6928" max="7168" width="9" style="32"/>
    <col min="7169" max="7169" width="9.125" style="32" bestFit="1" customWidth="1"/>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25" style="32" bestFit="1" customWidth="1"/>
    <col min="7178" max="7179" width="9.125" style="32" bestFit="1" customWidth="1"/>
    <col min="7180" max="7180" width="11.125" style="32" bestFit="1" customWidth="1"/>
    <col min="7181" max="7182" width="9" style="32"/>
    <col min="7183" max="7183" width="11.125" style="32" customWidth="1"/>
    <col min="7184" max="7424" width="9" style="32"/>
    <col min="7425" max="7425" width="9.125" style="32" bestFit="1" customWidth="1"/>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25" style="32" bestFit="1" customWidth="1"/>
    <col min="7434" max="7435" width="9.125" style="32" bestFit="1" customWidth="1"/>
    <col min="7436" max="7436" width="11.125" style="32" bestFit="1" customWidth="1"/>
    <col min="7437" max="7438" width="9" style="32"/>
    <col min="7439" max="7439" width="11.125" style="32" customWidth="1"/>
    <col min="7440" max="7680" width="9" style="32"/>
    <col min="7681" max="7681" width="9.125" style="32" bestFit="1" customWidth="1"/>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25" style="32" bestFit="1" customWidth="1"/>
    <col min="7690" max="7691" width="9.125" style="32" bestFit="1" customWidth="1"/>
    <col min="7692" max="7692" width="11.125" style="32" bestFit="1" customWidth="1"/>
    <col min="7693" max="7694" width="9" style="32"/>
    <col min="7695" max="7695" width="11.125" style="32" customWidth="1"/>
    <col min="7696" max="7936" width="9" style="32"/>
    <col min="7937" max="7937" width="9.125" style="32" bestFit="1" customWidth="1"/>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25" style="32" bestFit="1" customWidth="1"/>
    <col min="7946" max="7947" width="9.125" style="32" bestFit="1" customWidth="1"/>
    <col min="7948" max="7948" width="11.125" style="32" bestFit="1" customWidth="1"/>
    <col min="7949" max="7950" width="9" style="32"/>
    <col min="7951" max="7951" width="11.125" style="32" customWidth="1"/>
    <col min="7952" max="8192" width="9" style="32"/>
    <col min="8193" max="8193" width="9.125" style="32" bestFit="1" customWidth="1"/>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25" style="32" bestFit="1" customWidth="1"/>
    <col min="8202" max="8203" width="9.125" style="32" bestFit="1" customWidth="1"/>
    <col min="8204" max="8204" width="11.125" style="32" bestFit="1" customWidth="1"/>
    <col min="8205" max="8206" width="9" style="32"/>
    <col min="8207" max="8207" width="11.125" style="32" customWidth="1"/>
    <col min="8208" max="8448" width="9" style="32"/>
    <col min="8449" max="8449" width="9.125" style="32" bestFit="1" customWidth="1"/>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25" style="32" bestFit="1" customWidth="1"/>
    <col min="8458" max="8459" width="9.125" style="32" bestFit="1" customWidth="1"/>
    <col min="8460" max="8460" width="11.125" style="32" bestFit="1" customWidth="1"/>
    <col min="8461" max="8462" width="9" style="32"/>
    <col min="8463" max="8463" width="11.125" style="32" customWidth="1"/>
    <col min="8464" max="8704" width="9" style="32"/>
    <col min="8705" max="8705" width="9.125" style="32" bestFit="1" customWidth="1"/>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25" style="32" bestFit="1" customWidth="1"/>
    <col min="8714" max="8715" width="9.125" style="32" bestFit="1" customWidth="1"/>
    <col min="8716" max="8716" width="11.125" style="32" bestFit="1" customWidth="1"/>
    <col min="8717" max="8718" width="9" style="32"/>
    <col min="8719" max="8719" width="11.125" style="32" customWidth="1"/>
    <col min="8720" max="8960" width="9" style="32"/>
    <col min="8961" max="8961" width="9.125" style="32" bestFit="1" customWidth="1"/>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25" style="32" bestFit="1" customWidth="1"/>
    <col min="8970" max="8971" width="9.125" style="32" bestFit="1" customWidth="1"/>
    <col min="8972" max="8972" width="11.125" style="32" bestFit="1" customWidth="1"/>
    <col min="8973" max="8974" width="9" style="32"/>
    <col min="8975" max="8975" width="11.125" style="32" customWidth="1"/>
    <col min="8976" max="9216" width="9" style="32"/>
    <col min="9217" max="9217" width="9.125" style="32" bestFit="1" customWidth="1"/>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25" style="32" bestFit="1" customWidth="1"/>
    <col min="9226" max="9227" width="9.125" style="32" bestFit="1" customWidth="1"/>
    <col min="9228" max="9228" width="11.125" style="32" bestFit="1" customWidth="1"/>
    <col min="9229" max="9230" width="9" style="32"/>
    <col min="9231" max="9231" width="11.125" style="32" customWidth="1"/>
    <col min="9232" max="9472" width="9" style="32"/>
    <col min="9473" max="9473" width="9.125" style="32" bestFit="1" customWidth="1"/>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25" style="32" bestFit="1" customWidth="1"/>
    <col min="9482" max="9483" width="9.125" style="32" bestFit="1" customWidth="1"/>
    <col min="9484" max="9484" width="11.125" style="32" bestFit="1" customWidth="1"/>
    <col min="9485" max="9486" width="9" style="32"/>
    <col min="9487" max="9487" width="11.125" style="32" customWidth="1"/>
    <col min="9488" max="9728" width="9" style="32"/>
    <col min="9729" max="9729" width="9.125" style="32" bestFit="1" customWidth="1"/>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25" style="32" bestFit="1" customWidth="1"/>
    <col min="9738" max="9739" width="9.125" style="32" bestFit="1" customWidth="1"/>
    <col min="9740" max="9740" width="11.125" style="32" bestFit="1" customWidth="1"/>
    <col min="9741" max="9742" width="9" style="32"/>
    <col min="9743" max="9743" width="11.125" style="32" customWidth="1"/>
    <col min="9744" max="9984" width="9" style="32"/>
    <col min="9985" max="9985" width="9.125" style="32" bestFit="1" customWidth="1"/>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25" style="32" bestFit="1" customWidth="1"/>
    <col min="9994" max="9995" width="9.125" style="32" bestFit="1" customWidth="1"/>
    <col min="9996" max="9996" width="11.125" style="32" bestFit="1" customWidth="1"/>
    <col min="9997" max="9998" width="9" style="32"/>
    <col min="9999" max="9999" width="11.125" style="32" customWidth="1"/>
    <col min="10000" max="10240" width="9" style="32"/>
    <col min="10241" max="10241" width="9.125" style="32" bestFit="1" customWidth="1"/>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25" style="32" bestFit="1" customWidth="1"/>
    <col min="10250" max="10251" width="9.125" style="32" bestFit="1" customWidth="1"/>
    <col min="10252" max="10252" width="11.125" style="32" bestFit="1" customWidth="1"/>
    <col min="10253" max="10254" width="9" style="32"/>
    <col min="10255" max="10255" width="11.125" style="32" customWidth="1"/>
    <col min="10256" max="10496" width="9" style="32"/>
    <col min="10497" max="10497" width="9.125" style="32" bestFit="1" customWidth="1"/>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25" style="32" bestFit="1" customWidth="1"/>
    <col min="10506" max="10507" width="9.125" style="32" bestFit="1" customWidth="1"/>
    <col min="10508" max="10508" width="11.125" style="32" bestFit="1" customWidth="1"/>
    <col min="10509" max="10510" width="9" style="32"/>
    <col min="10511" max="10511" width="11.125" style="32" customWidth="1"/>
    <col min="10512" max="10752" width="9" style="32"/>
    <col min="10753" max="10753" width="9.125" style="32" bestFit="1" customWidth="1"/>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25" style="32" bestFit="1" customWidth="1"/>
    <col min="10762" max="10763" width="9.125" style="32" bestFit="1" customWidth="1"/>
    <col min="10764" max="10764" width="11.125" style="32" bestFit="1" customWidth="1"/>
    <col min="10765" max="10766" width="9" style="32"/>
    <col min="10767" max="10767" width="11.125" style="32" customWidth="1"/>
    <col min="10768" max="11008" width="9" style="32"/>
    <col min="11009" max="11009" width="9.125" style="32" bestFit="1" customWidth="1"/>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25" style="32" bestFit="1" customWidth="1"/>
    <col min="11018" max="11019" width="9.125" style="32" bestFit="1" customWidth="1"/>
    <col min="11020" max="11020" width="11.125" style="32" bestFit="1" customWidth="1"/>
    <col min="11021" max="11022" width="9" style="32"/>
    <col min="11023" max="11023" width="11.125" style="32" customWidth="1"/>
    <col min="11024" max="11264" width="9" style="32"/>
    <col min="11265" max="11265" width="9.125" style="32" bestFit="1" customWidth="1"/>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25" style="32" bestFit="1" customWidth="1"/>
    <col min="11274" max="11275" width="9.125" style="32" bestFit="1" customWidth="1"/>
    <col min="11276" max="11276" width="11.125" style="32" bestFit="1" customWidth="1"/>
    <col min="11277" max="11278" width="9" style="32"/>
    <col min="11279" max="11279" width="11.125" style="32" customWidth="1"/>
    <col min="11280" max="11520" width="9" style="32"/>
    <col min="11521" max="11521" width="9.125" style="32" bestFit="1" customWidth="1"/>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25" style="32" bestFit="1" customWidth="1"/>
    <col min="11530" max="11531" width="9.125" style="32" bestFit="1" customWidth="1"/>
    <col min="11532" max="11532" width="11.125" style="32" bestFit="1" customWidth="1"/>
    <col min="11533" max="11534" width="9" style="32"/>
    <col min="11535" max="11535" width="11.125" style="32" customWidth="1"/>
    <col min="11536" max="11776" width="9" style="32"/>
    <col min="11777" max="11777" width="9.125" style="32" bestFit="1" customWidth="1"/>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25" style="32" bestFit="1" customWidth="1"/>
    <col min="11786" max="11787" width="9.125" style="32" bestFit="1" customWidth="1"/>
    <col min="11788" max="11788" width="11.125" style="32" bestFit="1" customWidth="1"/>
    <col min="11789" max="11790" width="9" style="32"/>
    <col min="11791" max="11791" width="11.125" style="32" customWidth="1"/>
    <col min="11792" max="12032" width="9" style="32"/>
    <col min="12033" max="12033" width="9.125" style="32" bestFit="1" customWidth="1"/>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25" style="32" bestFit="1" customWidth="1"/>
    <col min="12042" max="12043" width="9.125" style="32" bestFit="1" customWidth="1"/>
    <col min="12044" max="12044" width="11.125" style="32" bestFit="1" customWidth="1"/>
    <col min="12045" max="12046" width="9" style="32"/>
    <col min="12047" max="12047" width="11.125" style="32" customWidth="1"/>
    <col min="12048" max="12288" width="9" style="32"/>
    <col min="12289" max="12289" width="9.125" style="32" bestFit="1" customWidth="1"/>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25" style="32" bestFit="1" customWidth="1"/>
    <col min="12298" max="12299" width="9.125" style="32" bestFit="1" customWidth="1"/>
    <col min="12300" max="12300" width="11.125" style="32" bestFit="1" customWidth="1"/>
    <col min="12301" max="12302" width="9" style="32"/>
    <col min="12303" max="12303" width="11.125" style="32" customWidth="1"/>
    <col min="12304" max="12544" width="9" style="32"/>
    <col min="12545" max="12545" width="9.125" style="32" bestFit="1" customWidth="1"/>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25" style="32" bestFit="1" customWidth="1"/>
    <col min="12554" max="12555" width="9.125" style="32" bestFit="1" customWidth="1"/>
    <col min="12556" max="12556" width="11.125" style="32" bestFit="1" customWidth="1"/>
    <col min="12557" max="12558" width="9" style="32"/>
    <col min="12559" max="12559" width="11.125" style="32" customWidth="1"/>
    <col min="12560" max="12800" width="9" style="32"/>
    <col min="12801" max="12801" width="9.125" style="32" bestFit="1" customWidth="1"/>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25" style="32" bestFit="1" customWidth="1"/>
    <col min="12810" max="12811" width="9.125" style="32" bestFit="1" customWidth="1"/>
    <col min="12812" max="12812" width="11.125" style="32" bestFit="1" customWidth="1"/>
    <col min="12813" max="12814" width="9" style="32"/>
    <col min="12815" max="12815" width="11.125" style="32" customWidth="1"/>
    <col min="12816" max="13056" width="9" style="32"/>
    <col min="13057" max="13057" width="9.125" style="32" bestFit="1" customWidth="1"/>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25" style="32" bestFit="1" customWidth="1"/>
    <col min="13066" max="13067" width="9.125" style="32" bestFit="1" customWidth="1"/>
    <col min="13068" max="13068" width="11.125" style="32" bestFit="1" customWidth="1"/>
    <col min="13069" max="13070" width="9" style="32"/>
    <col min="13071" max="13071" width="11.125" style="32" customWidth="1"/>
    <col min="13072" max="13312" width="9" style="32"/>
    <col min="13313" max="13313" width="9.125" style="32" bestFit="1" customWidth="1"/>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25" style="32" bestFit="1" customWidth="1"/>
    <col min="13322" max="13323" width="9.125" style="32" bestFit="1" customWidth="1"/>
    <col min="13324" max="13324" width="11.125" style="32" bestFit="1" customWidth="1"/>
    <col min="13325" max="13326" width="9" style="32"/>
    <col min="13327" max="13327" width="11.125" style="32" customWidth="1"/>
    <col min="13328" max="13568" width="9" style="32"/>
    <col min="13569" max="13569" width="9.125" style="32" bestFit="1" customWidth="1"/>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25" style="32" bestFit="1" customWidth="1"/>
    <col min="13578" max="13579" width="9.125" style="32" bestFit="1" customWidth="1"/>
    <col min="13580" max="13580" width="11.125" style="32" bestFit="1" customWidth="1"/>
    <col min="13581" max="13582" width="9" style="32"/>
    <col min="13583" max="13583" width="11.125" style="32" customWidth="1"/>
    <col min="13584" max="13824" width="9" style="32"/>
    <col min="13825" max="13825" width="9.125" style="32" bestFit="1" customWidth="1"/>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25" style="32" bestFit="1" customWidth="1"/>
    <col min="13834" max="13835" width="9.125" style="32" bestFit="1" customWidth="1"/>
    <col min="13836" max="13836" width="11.125" style="32" bestFit="1" customWidth="1"/>
    <col min="13837" max="13838" width="9" style="32"/>
    <col min="13839" max="13839" width="11.125" style="32" customWidth="1"/>
    <col min="13840" max="14080" width="9" style="32"/>
    <col min="14081" max="14081" width="9.125" style="32" bestFit="1" customWidth="1"/>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25" style="32" bestFit="1" customWidth="1"/>
    <col min="14090" max="14091" width="9.125" style="32" bestFit="1" customWidth="1"/>
    <col min="14092" max="14092" width="11.125" style="32" bestFit="1" customWidth="1"/>
    <col min="14093" max="14094" width="9" style="32"/>
    <col min="14095" max="14095" width="11.125" style="32" customWidth="1"/>
    <col min="14096" max="14336" width="9" style="32"/>
    <col min="14337" max="14337" width="9.125" style="32" bestFit="1" customWidth="1"/>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25" style="32" bestFit="1" customWidth="1"/>
    <col min="14346" max="14347" width="9.125" style="32" bestFit="1" customWidth="1"/>
    <col min="14348" max="14348" width="11.125" style="32" bestFit="1" customWidth="1"/>
    <col min="14349" max="14350" width="9" style="32"/>
    <col min="14351" max="14351" width="11.125" style="32" customWidth="1"/>
    <col min="14352" max="14592" width="9" style="32"/>
    <col min="14593" max="14593" width="9.125" style="32" bestFit="1" customWidth="1"/>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25" style="32" bestFit="1" customWidth="1"/>
    <col min="14602" max="14603" width="9.125" style="32" bestFit="1" customWidth="1"/>
    <col min="14604" max="14604" width="11.125" style="32" bestFit="1" customWidth="1"/>
    <col min="14605" max="14606" width="9" style="32"/>
    <col min="14607" max="14607" width="11.125" style="32" customWidth="1"/>
    <col min="14608" max="14848" width="9" style="32"/>
    <col min="14849" max="14849" width="9.125" style="32" bestFit="1" customWidth="1"/>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25" style="32" bestFit="1" customWidth="1"/>
    <col min="14858" max="14859" width="9.125" style="32" bestFit="1" customWidth="1"/>
    <col min="14860" max="14860" width="11.125" style="32" bestFit="1" customWidth="1"/>
    <col min="14861" max="14862" width="9" style="32"/>
    <col min="14863" max="14863" width="11.125" style="32" customWidth="1"/>
    <col min="14864" max="15104" width="9" style="32"/>
    <col min="15105" max="15105" width="9.125" style="32" bestFit="1" customWidth="1"/>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25" style="32" bestFit="1" customWidth="1"/>
    <col min="15114" max="15115" width="9.125" style="32" bestFit="1" customWidth="1"/>
    <col min="15116" max="15116" width="11.125" style="32" bestFit="1" customWidth="1"/>
    <col min="15117" max="15118" width="9" style="32"/>
    <col min="15119" max="15119" width="11.125" style="32" customWidth="1"/>
    <col min="15120" max="15360" width="9" style="32"/>
    <col min="15361" max="15361" width="9.125" style="32" bestFit="1" customWidth="1"/>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25" style="32" bestFit="1" customWidth="1"/>
    <col min="15370" max="15371" width="9.125" style="32" bestFit="1" customWidth="1"/>
    <col min="15372" max="15372" width="11.125" style="32" bestFit="1" customWidth="1"/>
    <col min="15373" max="15374" width="9" style="32"/>
    <col min="15375" max="15375" width="11.125" style="32" customWidth="1"/>
    <col min="15376" max="15616" width="9" style="32"/>
    <col min="15617" max="15617" width="9.125" style="32" bestFit="1" customWidth="1"/>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25" style="32" bestFit="1" customWidth="1"/>
    <col min="15626" max="15627" width="9.125" style="32" bestFit="1" customWidth="1"/>
    <col min="15628" max="15628" width="11.125" style="32" bestFit="1" customWidth="1"/>
    <col min="15629" max="15630" width="9" style="32"/>
    <col min="15631" max="15631" width="11.125" style="32" customWidth="1"/>
    <col min="15632" max="15872" width="9" style="32"/>
    <col min="15873" max="15873" width="9.125" style="32" bestFit="1" customWidth="1"/>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25" style="32" bestFit="1" customWidth="1"/>
    <col min="15882" max="15883" width="9.125" style="32" bestFit="1" customWidth="1"/>
    <col min="15884" max="15884" width="11.125" style="32" bestFit="1" customWidth="1"/>
    <col min="15885" max="15886" width="9" style="32"/>
    <col min="15887" max="15887" width="11.125" style="32" customWidth="1"/>
    <col min="15888" max="16128" width="9" style="32"/>
    <col min="16129" max="16129" width="9.125" style="32" bestFit="1" customWidth="1"/>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25" style="32" bestFit="1" customWidth="1"/>
    <col min="16138" max="16139" width="9.125" style="32" bestFit="1" customWidth="1"/>
    <col min="16140" max="16140" width="11.125" style="32" bestFit="1" customWidth="1"/>
    <col min="16141" max="16142" width="9" style="32"/>
    <col min="16143" max="16143" width="11.125" style="32" customWidth="1"/>
    <col min="16144" max="16384" width="9" style="32"/>
  </cols>
  <sheetData>
    <row r="1" spans="1:15">
      <c r="A1" s="32" t="s">
        <v>0</v>
      </c>
      <c r="B1" s="409" t="s">
        <v>8</v>
      </c>
      <c r="C1" s="73"/>
      <c r="D1" s="73"/>
      <c r="E1" s="73"/>
      <c r="F1" s="73"/>
      <c r="I1" s="32" t="s">
        <v>51</v>
      </c>
      <c r="K1" s="35" t="s">
        <v>70</v>
      </c>
    </row>
    <row r="2" spans="1:15" s="73" customFormat="1" ht="51" customHeight="1">
      <c r="B2" s="84"/>
      <c r="E2" s="817" t="s">
        <v>71</v>
      </c>
      <c r="F2" s="817"/>
      <c r="G2" s="817"/>
      <c r="H2" s="37">
        <f>SUMIF(E8:E11,"PPS",H8:H11)</f>
        <v>0</v>
      </c>
      <c r="I2" s="38"/>
      <c r="J2" s="35"/>
      <c r="K2" s="48"/>
      <c r="L2" s="48"/>
      <c r="O2" s="32"/>
    </row>
    <row r="3" spans="1:15" s="73" customFormat="1" ht="41.25" customHeight="1">
      <c r="B3" s="34"/>
      <c r="E3" s="817" t="s">
        <v>72</v>
      </c>
      <c r="F3" s="817"/>
      <c r="G3" s="817"/>
      <c r="H3" s="37">
        <f>O7</f>
        <v>60692</v>
      </c>
      <c r="I3" s="38"/>
      <c r="J3" s="34"/>
      <c r="K3" s="48"/>
      <c r="L3" s="48"/>
      <c r="O3" s="32"/>
    </row>
    <row r="4" spans="1:15" s="73" customFormat="1" ht="60" customHeight="1">
      <c r="B4" s="34"/>
      <c r="E4" s="817" t="s">
        <v>830</v>
      </c>
      <c r="F4" s="817"/>
      <c r="G4" s="817"/>
      <c r="H4" s="85">
        <f>H3/I7</f>
        <v>1</v>
      </c>
      <c r="I4" s="86"/>
      <c r="J4" s="34"/>
      <c r="K4" s="48"/>
      <c r="L4" s="48"/>
    </row>
    <row r="5" spans="1:15" s="34" customFormat="1" ht="12.75" customHeight="1">
      <c r="B5" s="43"/>
      <c r="E5" s="44"/>
      <c r="F5" s="44"/>
      <c r="G5" s="44"/>
      <c r="H5" s="46"/>
      <c r="I5" s="46"/>
      <c r="J5" s="43"/>
      <c r="K5" s="47"/>
      <c r="L5" s="47"/>
    </row>
    <row r="6" spans="1:15" ht="54">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54" customFormat="1" ht="14.25" thickBot="1">
      <c r="B7" s="55" t="s">
        <v>69</v>
      </c>
      <c r="C7" s="55"/>
      <c r="D7" s="55"/>
      <c r="E7" s="55"/>
      <c r="F7" s="55"/>
      <c r="G7" s="55"/>
      <c r="H7" s="56">
        <f>SUM(H8:H11)</f>
        <v>60692</v>
      </c>
      <c r="I7" s="56">
        <f>SUM(I8:I11)</f>
        <v>60692</v>
      </c>
      <c r="J7" s="57">
        <f>H7/I7</f>
        <v>1</v>
      </c>
      <c r="K7" s="87"/>
      <c r="L7" s="87"/>
      <c r="M7" s="55"/>
      <c r="N7" s="55"/>
      <c r="O7" s="88">
        <f>SUM(O8:O11)</f>
        <v>60692</v>
      </c>
    </row>
    <row r="8" spans="1:15" ht="82.5" thickTop="1" thickBot="1">
      <c r="A8" s="32">
        <v>1</v>
      </c>
      <c r="B8" s="61" t="s">
        <v>831</v>
      </c>
      <c r="C8" s="63" t="s">
        <v>832</v>
      </c>
      <c r="D8" s="63" t="s">
        <v>833</v>
      </c>
      <c r="E8" s="63" t="s">
        <v>127</v>
      </c>
      <c r="F8" s="62" t="s">
        <v>834</v>
      </c>
      <c r="G8" s="64">
        <v>1</v>
      </c>
      <c r="H8" s="65">
        <v>34794</v>
      </c>
      <c r="I8" s="66">
        <v>34794</v>
      </c>
      <c r="J8" s="41">
        <f>H8/I8</f>
        <v>1</v>
      </c>
      <c r="K8" s="66">
        <v>600</v>
      </c>
      <c r="L8" s="66">
        <v>2915000</v>
      </c>
      <c r="M8" s="13" t="s">
        <v>835</v>
      </c>
      <c r="N8" s="13" t="s">
        <v>836</v>
      </c>
      <c r="O8" s="71">
        <v>34794</v>
      </c>
    </row>
    <row r="9" spans="1:15" ht="14.25" thickTop="1">
      <c r="A9" s="32">
        <v>1</v>
      </c>
      <c r="B9" s="63" t="s">
        <v>837</v>
      </c>
      <c r="C9" s="62" t="s">
        <v>767</v>
      </c>
      <c r="D9" s="62" t="s">
        <v>838</v>
      </c>
      <c r="E9" s="74" t="s">
        <v>127</v>
      </c>
      <c r="F9" s="89" t="s">
        <v>839</v>
      </c>
      <c r="G9" s="90">
        <v>5</v>
      </c>
      <c r="H9" s="91">
        <v>22771</v>
      </c>
      <c r="I9" s="91">
        <v>22771</v>
      </c>
      <c r="J9" s="67">
        <f>H9/I9</f>
        <v>1</v>
      </c>
      <c r="K9" s="93">
        <v>495</v>
      </c>
      <c r="L9" s="93">
        <v>1398652</v>
      </c>
      <c r="M9" s="350"/>
      <c r="N9" s="350"/>
      <c r="O9" s="335">
        <v>22771</v>
      </c>
    </row>
    <row r="10" spans="1:15" ht="14.25" thickBot="1">
      <c r="A10" s="32">
        <v>2</v>
      </c>
      <c r="B10" s="63" t="s">
        <v>840</v>
      </c>
      <c r="C10" s="63" t="s">
        <v>767</v>
      </c>
      <c r="D10" s="63" t="s">
        <v>838</v>
      </c>
      <c r="E10" s="74" t="s">
        <v>127</v>
      </c>
      <c r="F10" s="89" t="s">
        <v>839</v>
      </c>
      <c r="G10" s="90">
        <v>5</v>
      </c>
      <c r="H10" s="91">
        <v>1938</v>
      </c>
      <c r="I10" s="91">
        <v>1938</v>
      </c>
      <c r="J10" s="67">
        <f>H10/I10</f>
        <v>1</v>
      </c>
      <c r="K10" s="93">
        <v>102</v>
      </c>
      <c r="L10" s="93">
        <v>114268</v>
      </c>
      <c r="M10" s="350"/>
      <c r="N10" s="350"/>
      <c r="O10" s="91">
        <v>1938</v>
      </c>
    </row>
    <row r="11" spans="1:15" s="410" customFormat="1" ht="14.25" thickTop="1">
      <c r="A11" s="410">
        <v>3</v>
      </c>
      <c r="B11" s="411"/>
      <c r="C11" s="412" t="s">
        <v>819</v>
      </c>
      <c r="D11" s="413" t="s">
        <v>838</v>
      </c>
      <c r="E11" s="413" t="s">
        <v>127</v>
      </c>
      <c r="F11" s="414" t="s">
        <v>839</v>
      </c>
      <c r="G11" s="64">
        <v>6</v>
      </c>
      <c r="H11" s="65">
        <v>1189</v>
      </c>
      <c r="I11" s="397">
        <v>1189</v>
      </c>
      <c r="J11" s="396"/>
      <c r="K11" s="397">
        <v>25</v>
      </c>
      <c r="L11" s="397">
        <v>35000</v>
      </c>
      <c r="M11" s="415"/>
      <c r="N11" s="416"/>
      <c r="O11" s="398">
        <v>1189</v>
      </c>
    </row>
  </sheetData>
  <mergeCells count="3">
    <mergeCell ref="E2:G2"/>
    <mergeCell ref="E3:G3"/>
    <mergeCell ref="E4:G4"/>
  </mergeCells>
  <phoneticPr fontId="1"/>
  <dataValidations count="1">
    <dataValidation type="list" allowBlank="1" showInputMessage="1" showErrorMessage="1" sqref="E8:E11 JA8:JA11 SW8:SW11 ACS8:ACS11 AMO8:AMO11 AWK8:AWK11 BGG8:BGG11 BQC8:BQC11 BZY8:BZY11 CJU8:CJU11 CTQ8:CTQ11 DDM8:DDM11 DNI8:DNI11 DXE8:DXE11 EHA8:EHA11 EQW8:EQW11 FAS8:FAS11 FKO8:FKO11 FUK8:FUK11 GEG8:GEG11 GOC8:GOC11 GXY8:GXY11 HHU8:HHU11 HRQ8:HRQ11 IBM8:IBM11 ILI8:ILI11 IVE8:IVE11 JFA8:JFA11 JOW8:JOW11 JYS8:JYS11 KIO8:KIO11 KSK8:KSK11 LCG8:LCG11 LMC8:LMC11 LVY8:LVY11 MFU8:MFU11 MPQ8:MPQ11 MZM8:MZM11 NJI8:NJI11 NTE8:NTE11 ODA8:ODA11 OMW8:OMW11 OWS8:OWS11 PGO8:PGO11 PQK8:PQK11 QAG8:QAG11 QKC8:QKC11 QTY8:QTY11 RDU8:RDU11 RNQ8:RNQ11 RXM8:RXM11 SHI8:SHI11 SRE8:SRE11 TBA8:TBA11 TKW8:TKW11 TUS8:TUS11 UEO8:UEO11 UOK8:UOK11 UYG8:UYG11 VIC8:VIC11 VRY8:VRY11 WBU8:WBU11 WLQ8:WLQ11 WVM8:WVM11 E65544:E65547 JA65544:JA65547 SW65544:SW65547 ACS65544:ACS65547 AMO65544:AMO65547 AWK65544:AWK65547 BGG65544:BGG65547 BQC65544:BQC65547 BZY65544:BZY65547 CJU65544:CJU65547 CTQ65544:CTQ65547 DDM65544:DDM65547 DNI65544:DNI65547 DXE65544:DXE65547 EHA65544:EHA65547 EQW65544:EQW65547 FAS65544:FAS65547 FKO65544:FKO65547 FUK65544:FUK65547 GEG65544:GEG65547 GOC65544:GOC65547 GXY65544:GXY65547 HHU65544:HHU65547 HRQ65544:HRQ65547 IBM65544:IBM65547 ILI65544:ILI65547 IVE65544:IVE65547 JFA65544:JFA65547 JOW65544:JOW65547 JYS65544:JYS65547 KIO65544:KIO65547 KSK65544:KSK65547 LCG65544:LCG65547 LMC65544:LMC65547 LVY65544:LVY65547 MFU65544:MFU65547 MPQ65544:MPQ65547 MZM65544:MZM65547 NJI65544:NJI65547 NTE65544:NTE65547 ODA65544:ODA65547 OMW65544:OMW65547 OWS65544:OWS65547 PGO65544:PGO65547 PQK65544:PQK65547 QAG65544:QAG65547 QKC65544:QKC65547 QTY65544:QTY65547 RDU65544:RDU65547 RNQ65544:RNQ65547 RXM65544:RXM65547 SHI65544:SHI65547 SRE65544:SRE65547 TBA65544:TBA65547 TKW65544:TKW65547 TUS65544:TUS65547 UEO65544:UEO65547 UOK65544:UOK65547 UYG65544:UYG65547 VIC65544:VIC65547 VRY65544:VRY65547 WBU65544:WBU65547 WLQ65544:WLQ65547 WVM65544:WVM65547 E131080:E131083 JA131080:JA131083 SW131080:SW131083 ACS131080:ACS131083 AMO131080:AMO131083 AWK131080:AWK131083 BGG131080:BGG131083 BQC131080:BQC131083 BZY131080:BZY131083 CJU131080:CJU131083 CTQ131080:CTQ131083 DDM131080:DDM131083 DNI131080:DNI131083 DXE131080:DXE131083 EHA131080:EHA131083 EQW131080:EQW131083 FAS131080:FAS131083 FKO131080:FKO131083 FUK131080:FUK131083 GEG131080:GEG131083 GOC131080:GOC131083 GXY131080:GXY131083 HHU131080:HHU131083 HRQ131080:HRQ131083 IBM131080:IBM131083 ILI131080:ILI131083 IVE131080:IVE131083 JFA131080:JFA131083 JOW131080:JOW131083 JYS131080:JYS131083 KIO131080:KIO131083 KSK131080:KSK131083 LCG131080:LCG131083 LMC131080:LMC131083 LVY131080:LVY131083 MFU131080:MFU131083 MPQ131080:MPQ131083 MZM131080:MZM131083 NJI131080:NJI131083 NTE131080:NTE131083 ODA131080:ODA131083 OMW131080:OMW131083 OWS131080:OWS131083 PGO131080:PGO131083 PQK131080:PQK131083 QAG131080:QAG131083 QKC131080:QKC131083 QTY131080:QTY131083 RDU131080:RDU131083 RNQ131080:RNQ131083 RXM131080:RXM131083 SHI131080:SHI131083 SRE131080:SRE131083 TBA131080:TBA131083 TKW131080:TKW131083 TUS131080:TUS131083 UEO131080:UEO131083 UOK131080:UOK131083 UYG131080:UYG131083 VIC131080:VIC131083 VRY131080:VRY131083 WBU131080:WBU131083 WLQ131080:WLQ131083 WVM131080:WVM131083 E196616:E196619 JA196616:JA196619 SW196616:SW196619 ACS196616:ACS196619 AMO196616:AMO196619 AWK196616:AWK196619 BGG196616:BGG196619 BQC196616:BQC196619 BZY196616:BZY196619 CJU196616:CJU196619 CTQ196616:CTQ196619 DDM196616:DDM196619 DNI196616:DNI196619 DXE196616:DXE196619 EHA196616:EHA196619 EQW196616:EQW196619 FAS196616:FAS196619 FKO196616:FKO196619 FUK196616:FUK196619 GEG196616:GEG196619 GOC196616:GOC196619 GXY196616:GXY196619 HHU196616:HHU196619 HRQ196616:HRQ196619 IBM196616:IBM196619 ILI196616:ILI196619 IVE196616:IVE196619 JFA196616:JFA196619 JOW196616:JOW196619 JYS196616:JYS196619 KIO196616:KIO196619 KSK196616:KSK196619 LCG196616:LCG196619 LMC196616:LMC196619 LVY196616:LVY196619 MFU196616:MFU196619 MPQ196616:MPQ196619 MZM196616:MZM196619 NJI196616:NJI196619 NTE196616:NTE196619 ODA196616:ODA196619 OMW196616:OMW196619 OWS196616:OWS196619 PGO196616:PGO196619 PQK196616:PQK196619 QAG196616:QAG196619 QKC196616:QKC196619 QTY196616:QTY196619 RDU196616:RDU196619 RNQ196616:RNQ196619 RXM196616:RXM196619 SHI196616:SHI196619 SRE196616:SRE196619 TBA196616:TBA196619 TKW196616:TKW196619 TUS196616:TUS196619 UEO196616:UEO196619 UOK196616:UOK196619 UYG196616:UYG196619 VIC196616:VIC196619 VRY196616:VRY196619 WBU196616:WBU196619 WLQ196616:WLQ196619 WVM196616:WVM196619 E262152:E262155 JA262152:JA262155 SW262152:SW262155 ACS262152:ACS262155 AMO262152:AMO262155 AWK262152:AWK262155 BGG262152:BGG262155 BQC262152:BQC262155 BZY262152:BZY262155 CJU262152:CJU262155 CTQ262152:CTQ262155 DDM262152:DDM262155 DNI262152:DNI262155 DXE262152:DXE262155 EHA262152:EHA262155 EQW262152:EQW262155 FAS262152:FAS262155 FKO262152:FKO262155 FUK262152:FUK262155 GEG262152:GEG262155 GOC262152:GOC262155 GXY262152:GXY262155 HHU262152:HHU262155 HRQ262152:HRQ262155 IBM262152:IBM262155 ILI262152:ILI262155 IVE262152:IVE262155 JFA262152:JFA262155 JOW262152:JOW262155 JYS262152:JYS262155 KIO262152:KIO262155 KSK262152:KSK262155 LCG262152:LCG262155 LMC262152:LMC262155 LVY262152:LVY262155 MFU262152:MFU262155 MPQ262152:MPQ262155 MZM262152:MZM262155 NJI262152:NJI262155 NTE262152:NTE262155 ODA262152:ODA262155 OMW262152:OMW262155 OWS262152:OWS262155 PGO262152:PGO262155 PQK262152:PQK262155 QAG262152:QAG262155 QKC262152:QKC262155 QTY262152:QTY262155 RDU262152:RDU262155 RNQ262152:RNQ262155 RXM262152:RXM262155 SHI262152:SHI262155 SRE262152:SRE262155 TBA262152:TBA262155 TKW262152:TKW262155 TUS262152:TUS262155 UEO262152:UEO262155 UOK262152:UOK262155 UYG262152:UYG262155 VIC262152:VIC262155 VRY262152:VRY262155 WBU262152:WBU262155 WLQ262152:WLQ262155 WVM262152:WVM262155 E327688:E327691 JA327688:JA327691 SW327688:SW327691 ACS327688:ACS327691 AMO327688:AMO327691 AWK327688:AWK327691 BGG327688:BGG327691 BQC327688:BQC327691 BZY327688:BZY327691 CJU327688:CJU327691 CTQ327688:CTQ327691 DDM327688:DDM327691 DNI327688:DNI327691 DXE327688:DXE327691 EHA327688:EHA327691 EQW327688:EQW327691 FAS327688:FAS327691 FKO327688:FKO327691 FUK327688:FUK327691 GEG327688:GEG327691 GOC327688:GOC327691 GXY327688:GXY327691 HHU327688:HHU327691 HRQ327688:HRQ327691 IBM327688:IBM327691 ILI327688:ILI327691 IVE327688:IVE327691 JFA327688:JFA327691 JOW327688:JOW327691 JYS327688:JYS327691 KIO327688:KIO327691 KSK327688:KSK327691 LCG327688:LCG327691 LMC327688:LMC327691 LVY327688:LVY327691 MFU327688:MFU327691 MPQ327688:MPQ327691 MZM327688:MZM327691 NJI327688:NJI327691 NTE327688:NTE327691 ODA327688:ODA327691 OMW327688:OMW327691 OWS327688:OWS327691 PGO327688:PGO327691 PQK327688:PQK327691 QAG327688:QAG327691 QKC327688:QKC327691 QTY327688:QTY327691 RDU327688:RDU327691 RNQ327688:RNQ327691 RXM327688:RXM327691 SHI327688:SHI327691 SRE327688:SRE327691 TBA327688:TBA327691 TKW327688:TKW327691 TUS327688:TUS327691 UEO327688:UEO327691 UOK327688:UOK327691 UYG327688:UYG327691 VIC327688:VIC327691 VRY327688:VRY327691 WBU327688:WBU327691 WLQ327688:WLQ327691 WVM327688:WVM327691 E393224:E393227 JA393224:JA393227 SW393224:SW393227 ACS393224:ACS393227 AMO393224:AMO393227 AWK393224:AWK393227 BGG393224:BGG393227 BQC393224:BQC393227 BZY393224:BZY393227 CJU393224:CJU393227 CTQ393224:CTQ393227 DDM393224:DDM393227 DNI393224:DNI393227 DXE393224:DXE393227 EHA393224:EHA393227 EQW393224:EQW393227 FAS393224:FAS393227 FKO393224:FKO393227 FUK393224:FUK393227 GEG393224:GEG393227 GOC393224:GOC393227 GXY393224:GXY393227 HHU393224:HHU393227 HRQ393224:HRQ393227 IBM393224:IBM393227 ILI393224:ILI393227 IVE393224:IVE393227 JFA393224:JFA393227 JOW393224:JOW393227 JYS393224:JYS393227 KIO393224:KIO393227 KSK393224:KSK393227 LCG393224:LCG393227 LMC393224:LMC393227 LVY393224:LVY393227 MFU393224:MFU393227 MPQ393224:MPQ393227 MZM393224:MZM393227 NJI393224:NJI393227 NTE393224:NTE393227 ODA393224:ODA393227 OMW393224:OMW393227 OWS393224:OWS393227 PGO393224:PGO393227 PQK393224:PQK393227 QAG393224:QAG393227 QKC393224:QKC393227 QTY393224:QTY393227 RDU393224:RDU393227 RNQ393224:RNQ393227 RXM393224:RXM393227 SHI393224:SHI393227 SRE393224:SRE393227 TBA393224:TBA393227 TKW393224:TKW393227 TUS393224:TUS393227 UEO393224:UEO393227 UOK393224:UOK393227 UYG393224:UYG393227 VIC393224:VIC393227 VRY393224:VRY393227 WBU393224:WBU393227 WLQ393224:WLQ393227 WVM393224:WVM393227 E458760:E458763 JA458760:JA458763 SW458760:SW458763 ACS458760:ACS458763 AMO458760:AMO458763 AWK458760:AWK458763 BGG458760:BGG458763 BQC458760:BQC458763 BZY458760:BZY458763 CJU458760:CJU458763 CTQ458760:CTQ458763 DDM458760:DDM458763 DNI458760:DNI458763 DXE458760:DXE458763 EHA458760:EHA458763 EQW458760:EQW458763 FAS458760:FAS458763 FKO458760:FKO458763 FUK458760:FUK458763 GEG458760:GEG458763 GOC458760:GOC458763 GXY458760:GXY458763 HHU458760:HHU458763 HRQ458760:HRQ458763 IBM458760:IBM458763 ILI458760:ILI458763 IVE458760:IVE458763 JFA458760:JFA458763 JOW458760:JOW458763 JYS458760:JYS458763 KIO458760:KIO458763 KSK458760:KSK458763 LCG458760:LCG458763 LMC458760:LMC458763 LVY458760:LVY458763 MFU458760:MFU458763 MPQ458760:MPQ458763 MZM458760:MZM458763 NJI458760:NJI458763 NTE458760:NTE458763 ODA458760:ODA458763 OMW458760:OMW458763 OWS458760:OWS458763 PGO458760:PGO458763 PQK458760:PQK458763 QAG458760:QAG458763 QKC458760:QKC458763 QTY458760:QTY458763 RDU458760:RDU458763 RNQ458760:RNQ458763 RXM458760:RXM458763 SHI458760:SHI458763 SRE458760:SRE458763 TBA458760:TBA458763 TKW458760:TKW458763 TUS458760:TUS458763 UEO458760:UEO458763 UOK458760:UOK458763 UYG458760:UYG458763 VIC458760:VIC458763 VRY458760:VRY458763 WBU458760:WBU458763 WLQ458760:WLQ458763 WVM458760:WVM458763 E524296:E524299 JA524296:JA524299 SW524296:SW524299 ACS524296:ACS524299 AMO524296:AMO524299 AWK524296:AWK524299 BGG524296:BGG524299 BQC524296:BQC524299 BZY524296:BZY524299 CJU524296:CJU524299 CTQ524296:CTQ524299 DDM524296:DDM524299 DNI524296:DNI524299 DXE524296:DXE524299 EHA524296:EHA524299 EQW524296:EQW524299 FAS524296:FAS524299 FKO524296:FKO524299 FUK524296:FUK524299 GEG524296:GEG524299 GOC524296:GOC524299 GXY524296:GXY524299 HHU524296:HHU524299 HRQ524296:HRQ524299 IBM524296:IBM524299 ILI524296:ILI524299 IVE524296:IVE524299 JFA524296:JFA524299 JOW524296:JOW524299 JYS524296:JYS524299 KIO524296:KIO524299 KSK524296:KSK524299 LCG524296:LCG524299 LMC524296:LMC524299 LVY524296:LVY524299 MFU524296:MFU524299 MPQ524296:MPQ524299 MZM524296:MZM524299 NJI524296:NJI524299 NTE524296:NTE524299 ODA524296:ODA524299 OMW524296:OMW524299 OWS524296:OWS524299 PGO524296:PGO524299 PQK524296:PQK524299 QAG524296:QAG524299 QKC524296:QKC524299 QTY524296:QTY524299 RDU524296:RDU524299 RNQ524296:RNQ524299 RXM524296:RXM524299 SHI524296:SHI524299 SRE524296:SRE524299 TBA524296:TBA524299 TKW524296:TKW524299 TUS524296:TUS524299 UEO524296:UEO524299 UOK524296:UOK524299 UYG524296:UYG524299 VIC524296:VIC524299 VRY524296:VRY524299 WBU524296:WBU524299 WLQ524296:WLQ524299 WVM524296:WVM524299 E589832:E589835 JA589832:JA589835 SW589832:SW589835 ACS589832:ACS589835 AMO589832:AMO589835 AWK589832:AWK589835 BGG589832:BGG589835 BQC589832:BQC589835 BZY589832:BZY589835 CJU589832:CJU589835 CTQ589832:CTQ589835 DDM589832:DDM589835 DNI589832:DNI589835 DXE589832:DXE589835 EHA589832:EHA589835 EQW589832:EQW589835 FAS589832:FAS589835 FKO589832:FKO589835 FUK589832:FUK589835 GEG589832:GEG589835 GOC589832:GOC589835 GXY589832:GXY589835 HHU589832:HHU589835 HRQ589832:HRQ589835 IBM589832:IBM589835 ILI589832:ILI589835 IVE589832:IVE589835 JFA589832:JFA589835 JOW589832:JOW589835 JYS589832:JYS589835 KIO589832:KIO589835 KSK589832:KSK589835 LCG589832:LCG589835 LMC589832:LMC589835 LVY589832:LVY589835 MFU589832:MFU589835 MPQ589832:MPQ589835 MZM589832:MZM589835 NJI589832:NJI589835 NTE589832:NTE589835 ODA589832:ODA589835 OMW589832:OMW589835 OWS589832:OWS589835 PGO589832:PGO589835 PQK589832:PQK589835 QAG589832:QAG589835 QKC589832:QKC589835 QTY589832:QTY589835 RDU589832:RDU589835 RNQ589832:RNQ589835 RXM589832:RXM589835 SHI589832:SHI589835 SRE589832:SRE589835 TBA589832:TBA589835 TKW589832:TKW589835 TUS589832:TUS589835 UEO589832:UEO589835 UOK589832:UOK589835 UYG589832:UYG589835 VIC589832:VIC589835 VRY589832:VRY589835 WBU589832:WBU589835 WLQ589832:WLQ589835 WVM589832:WVM589835 E655368:E655371 JA655368:JA655371 SW655368:SW655371 ACS655368:ACS655371 AMO655368:AMO655371 AWK655368:AWK655371 BGG655368:BGG655371 BQC655368:BQC655371 BZY655368:BZY655371 CJU655368:CJU655371 CTQ655368:CTQ655371 DDM655368:DDM655371 DNI655368:DNI655371 DXE655368:DXE655371 EHA655368:EHA655371 EQW655368:EQW655371 FAS655368:FAS655371 FKO655368:FKO655371 FUK655368:FUK655371 GEG655368:GEG655371 GOC655368:GOC655371 GXY655368:GXY655371 HHU655368:HHU655371 HRQ655368:HRQ655371 IBM655368:IBM655371 ILI655368:ILI655371 IVE655368:IVE655371 JFA655368:JFA655371 JOW655368:JOW655371 JYS655368:JYS655371 KIO655368:KIO655371 KSK655368:KSK655371 LCG655368:LCG655371 LMC655368:LMC655371 LVY655368:LVY655371 MFU655368:MFU655371 MPQ655368:MPQ655371 MZM655368:MZM655371 NJI655368:NJI655371 NTE655368:NTE655371 ODA655368:ODA655371 OMW655368:OMW655371 OWS655368:OWS655371 PGO655368:PGO655371 PQK655368:PQK655371 QAG655368:QAG655371 QKC655368:QKC655371 QTY655368:QTY655371 RDU655368:RDU655371 RNQ655368:RNQ655371 RXM655368:RXM655371 SHI655368:SHI655371 SRE655368:SRE655371 TBA655368:TBA655371 TKW655368:TKW655371 TUS655368:TUS655371 UEO655368:UEO655371 UOK655368:UOK655371 UYG655368:UYG655371 VIC655368:VIC655371 VRY655368:VRY655371 WBU655368:WBU655371 WLQ655368:WLQ655371 WVM655368:WVM655371 E720904:E720907 JA720904:JA720907 SW720904:SW720907 ACS720904:ACS720907 AMO720904:AMO720907 AWK720904:AWK720907 BGG720904:BGG720907 BQC720904:BQC720907 BZY720904:BZY720907 CJU720904:CJU720907 CTQ720904:CTQ720907 DDM720904:DDM720907 DNI720904:DNI720907 DXE720904:DXE720907 EHA720904:EHA720907 EQW720904:EQW720907 FAS720904:FAS720907 FKO720904:FKO720907 FUK720904:FUK720907 GEG720904:GEG720907 GOC720904:GOC720907 GXY720904:GXY720907 HHU720904:HHU720907 HRQ720904:HRQ720907 IBM720904:IBM720907 ILI720904:ILI720907 IVE720904:IVE720907 JFA720904:JFA720907 JOW720904:JOW720907 JYS720904:JYS720907 KIO720904:KIO720907 KSK720904:KSK720907 LCG720904:LCG720907 LMC720904:LMC720907 LVY720904:LVY720907 MFU720904:MFU720907 MPQ720904:MPQ720907 MZM720904:MZM720907 NJI720904:NJI720907 NTE720904:NTE720907 ODA720904:ODA720907 OMW720904:OMW720907 OWS720904:OWS720907 PGO720904:PGO720907 PQK720904:PQK720907 QAG720904:QAG720907 QKC720904:QKC720907 QTY720904:QTY720907 RDU720904:RDU720907 RNQ720904:RNQ720907 RXM720904:RXM720907 SHI720904:SHI720907 SRE720904:SRE720907 TBA720904:TBA720907 TKW720904:TKW720907 TUS720904:TUS720907 UEO720904:UEO720907 UOK720904:UOK720907 UYG720904:UYG720907 VIC720904:VIC720907 VRY720904:VRY720907 WBU720904:WBU720907 WLQ720904:WLQ720907 WVM720904:WVM720907 E786440:E786443 JA786440:JA786443 SW786440:SW786443 ACS786440:ACS786443 AMO786440:AMO786443 AWK786440:AWK786443 BGG786440:BGG786443 BQC786440:BQC786443 BZY786440:BZY786443 CJU786440:CJU786443 CTQ786440:CTQ786443 DDM786440:DDM786443 DNI786440:DNI786443 DXE786440:DXE786443 EHA786440:EHA786443 EQW786440:EQW786443 FAS786440:FAS786443 FKO786440:FKO786443 FUK786440:FUK786443 GEG786440:GEG786443 GOC786440:GOC786443 GXY786440:GXY786443 HHU786440:HHU786443 HRQ786440:HRQ786443 IBM786440:IBM786443 ILI786440:ILI786443 IVE786440:IVE786443 JFA786440:JFA786443 JOW786440:JOW786443 JYS786440:JYS786443 KIO786440:KIO786443 KSK786440:KSK786443 LCG786440:LCG786443 LMC786440:LMC786443 LVY786440:LVY786443 MFU786440:MFU786443 MPQ786440:MPQ786443 MZM786440:MZM786443 NJI786440:NJI786443 NTE786440:NTE786443 ODA786440:ODA786443 OMW786440:OMW786443 OWS786440:OWS786443 PGO786440:PGO786443 PQK786440:PQK786443 QAG786440:QAG786443 QKC786440:QKC786443 QTY786440:QTY786443 RDU786440:RDU786443 RNQ786440:RNQ786443 RXM786440:RXM786443 SHI786440:SHI786443 SRE786440:SRE786443 TBA786440:TBA786443 TKW786440:TKW786443 TUS786440:TUS786443 UEO786440:UEO786443 UOK786440:UOK786443 UYG786440:UYG786443 VIC786440:VIC786443 VRY786440:VRY786443 WBU786440:WBU786443 WLQ786440:WLQ786443 WVM786440:WVM786443 E851976:E851979 JA851976:JA851979 SW851976:SW851979 ACS851976:ACS851979 AMO851976:AMO851979 AWK851976:AWK851979 BGG851976:BGG851979 BQC851976:BQC851979 BZY851976:BZY851979 CJU851976:CJU851979 CTQ851976:CTQ851979 DDM851976:DDM851979 DNI851976:DNI851979 DXE851976:DXE851979 EHA851976:EHA851979 EQW851976:EQW851979 FAS851976:FAS851979 FKO851976:FKO851979 FUK851976:FUK851979 GEG851976:GEG851979 GOC851976:GOC851979 GXY851976:GXY851979 HHU851976:HHU851979 HRQ851976:HRQ851979 IBM851976:IBM851979 ILI851976:ILI851979 IVE851976:IVE851979 JFA851976:JFA851979 JOW851976:JOW851979 JYS851976:JYS851979 KIO851976:KIO851979 KSK851976:KSK851979 LCG851976:LCG851979 LMC851976:LMC851979 LVY851976:LVY851979 MFU851976:MFU851979 MPQ851976:MPQ851979 MZM851976:MZM851979 NJI851976:NJI851979 NTE851976:NTE851979 ODA851976:ODA851979 OMW851976:OMW851979 OWS851976:OWS851979 PGO851976:PGO851979 PQK851976:PQK851979 QAG851976:QAG851979 QKC851976:QKC851979 QTY851976:QTY851979 RDU851976:RDU851979 RNQ851976:RNQ851979 RXM851976:RXM851979 SHI851976:SHI851979 SRE851976:SRE851979 TBA851976:TBA851979 TKW851976:TKW851979 TUS851976:TUS851979 UEO851976:UEO851979 UOK851976:UOK851979 UYG851976:UYG851979 VIC851976:VIC851979 VRY851976:VRY851979 WBU851976:WBU851979 WLQ851976:WLQ851979 WVM851976:WVM851979 E917512:E917515 JA917512:JA917515 SW917512:SW917515 ACS917512:ACS917515 AMO917512:AMO917515 AWK917512:AWK917515 BGG917512:BGG917515 BQC917512:BQC917515 BZY917512:BZY917515 CJU917512:CJU917515 CTQ917512:CTQ917515 DDM917512:DDM917515 DNI917512:DNI917515 DXE917512:DXE917515 EHA917512:EHA917515 EQW917512:EQW917515 FAS917512:FAS917515 FKO917512:FKO917515 FUK917512:FUK917515 GEG917512:GEG917515 GOC917512:GOC917515 GXY917512:GXY917515 HHU917512:HHU917515 HRQ917512:HRQ917515 IBM917512:IBM917515 ILI917512:ILI917515 IVE917512:IVE917515 JFA917512:JFA917515 JOW917512:JOW917515 JYS917512:JYS917515 KIO917512:KIO917515 KSK917512:KSK917515 LCG917512:LCG917515 LMC917512:LMC917515 LVY917512:LVY917515 MFU917512:MFU917515 MPQ917512:MPQ917515 MZM917512:MZM917515 NJI917512:NJI917515 NTE917512:NTE917515 ODA917512:ODA917515 OMW917512:OMW917515 OWS917512:OWS917515 PGO917512:PGO917515 PQK917512:PQK917515 QAG917512:QAG917515 QKC917512:QKC917515 QTY917512:QTY917515 RDU917512:RDU917515 RNQ917512:RNQ917515 RXM917512:RXM917515 SHI917512:SHI917515 SRE917512:SRE917515 TBA917512:TBA917515 TKW917512:TKW917515 TUS917512:TUS917515 UEO917512:UEO917515 UOK917512:UOK917515 UYG917512:UYG917515 VIC917512:VIC917515 VRY917512:VRY917515 WBU917512:WBU917515 WLQ917512:WLQ917515 WVM917512:WVM917515 E983048:E983051 JA983048:JA983051 SW983048:SW983051 ACS983048:ACS983051 AMO983048:AMO983051 AWK983048:AWK983051 BGG983048:BGG983051 BQC983048:BQC983051 BZY983048:BZY983051 CJU983048:CJU983051 CTQ983048:CTQ983051 DDM983048:DDM983051 DNI983048:DNI983051 DXE983048:DXE983051 EHA983048:EHA983051 EQW983048:EQW983051 FAS983048:FAS983051 FKO983048:FKO983051 FUK983048:FUK983051 GEG983048:GEG983051 GOC983048:GOC983051 GXY983048:GXY983051 HHU983048:HHU983051 HRQ983048:HRQ983051 IBM983048:IBM983051 ILI983048:ILI983051 IVE983048:IVE983051 JFA983048:JFA983051 JOW983048:JOW983051 JYS983048:JYS983051 KIO983048:KIO983051 KSK983048:KSK983051 LCG983048:LCG983051 LMC983048:LMC983051 LVY983048:LVY983051 MFU983048:MFU983051 MPQ983048:MPQ983051 MZM983048:MZM983051 NJI983048:NJI983051 NTE983048:NTE983051 ODA983048:ODA983051 OMW983048:OMW983051 OWS983048:OWS983051 PGO983048:PGO983051 PQK983048:PQK983051 QAG983048:QAG983051 QKC983048:QKC983051 QTY983048:QTY983051 RDU983048:RDU983051 RNQ983048:RNQ983051 RXM983048:RXM983051 SHI983048:SHI983051 SRE983048:SRE983051 TBA983048:TBA983051 TKW983048:TKW983051 TUS983048:TUS983051 UEO983048:UEO983051 UOK983048:UOK983051 UYG983048:UYG983051 VIC983048:VIC983051 VRY983048:VRY983051 WBU983048:WBU983051 WLQ983048:WLQ983051 WVM983048:WVM983051">
      <formula1>"10電力,PPS"</formula1>
    </dataValidation>
  </dataValidations>
  <pageMargins left="0.78700000000000003" right="0.78700000000000003" top="0.59" bottom="0.55000000000000004" header="0.51200000000000001" footer="0.51200000000000001"/>
  <pageSetup paperSize="9" scale="71" fitToHeight="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
  <sheetViews>
    <sheetView view="pageBreakPreview" zoomScaleNormal="100" zoomScaleSheetLayoutView="100" workbookViewId="0">
      <selection activeCell="H13" sqref="H13"/>
    </sheetView>
  </sheetViews>
  <sheetFormatPr defaultColWidth="9" defaultRowHeight="13.5"/>
  <cols>
    <col min="1" max="1" width="9" style="32"/>
    <col min="2" max="2" width="34.75" style="32" customWidth="1"/>
    <col min="3" max="3" width="9" style="32"/>
    <col min="4" max="5" width="13" style="32" bestFit="1" customWidth="1"/>
    <col min="6" max="6" width="9" style="32"/>
    <col min="7" max="7" width="13.125" style="32" bestFit="1" customWidth="1"/>
    <col min="8" max="8" width="12.875" style="32" bestFit="1" customWidth="1"/>
    <col min="9" max="9" width="11.375" style="32" bestFit="1" customWidth="1"/>
    <col min="10" max="10" width="12.75" style="32" bestFit="1" customWidth="1"/>
    <col min="11" max="257" width="9" style="32"/>
    <col min="258" max="258" width="34.75" style="32" customWidth="1"/>
    <col min="259" max="259" width="9" style="32"/>
    <col min="260" max="261" width="13" style="32" bestFit="1" customWidth="1"/>
    <col min="262" max="262" width="9" style="32"/>
    <col min="263" max="263" width="13.125" style="32" bestFit="1" customWidth="1"/>
    <col min="264" max="264" width="12.875" style="32" bestFit="1" customWidth="1"/>
    <col min="265" max="265" width="11.375" style="32" bestFit="1" customWidth="1"/>
    <col min="266" max="266" width="12.75" style="32" bestFit="1" customWidth="1"/>
    <col min="267" max="513" width="9" style="32"/>
    <col min="514" max="514" width="34.75" style="32" customWidth="1"/>
    <col min="515" max="515" width="9" style="32"/>
    <col min="516" max="517" width="13" style="32" bestFit="1" customWidth="1"/>
    <col min="518" max="518" width="9" style="32"/>
    <col min="519" max="519" width="13.125" style="32" bestFit="1" customWidth="1"/>
    <col min="520" max="520" width="12.875" style="32" bestFit="1" customWidth="1"/>
    <col min="521" max="521" width="11.375" style="32" bestFit="1" customWidth="1"/>
    <col min="522" max="522" width="12.75" style="32" bestFit="1" customWidth="1"/>
    <col min="523" max="769" width="9" style="32"/>
    <col min="770" max="770" width="34.75" style="32" customWidth="1"/>
    <col min="771" max="771" width="9" style="32"/>
    <col min="772" max="773" width="13" style="32" bestFit="1" customWidth="1"/>
    <col min="774" max="774" width="9" style="32"/>
    <col min="775" max="775" width="13.125" style="32" bestFit="1" customWidth="1"/>
    <col min="776" max="776" width="12.875" style="32" bestFit="1" customWidth="1"/>
    <col min="777" max="777" width="11.375" style="32" bestFit="1" customWidth="1"/>
    <col min="778" max="778" width="12.75" style="32" bestFit="1" customWidth="1"/>
    <col min="779" max="1025" width="9" style="32"/>
    <col min="1026" max="1026" width="34.75" style="32" customWidth="1"/>
    <col min="1027" max="1027" width="9" style="32"/>
    <col min="1028" max="1029" width="13" style="32" bestFit="1" customWidth="1"/>
    <col min="1030" max="1030" width="9" style="32"/>
    <col min="1031" max="1031" width="13.125" style="32" bestFit="1" customWidth="1"/>
    <col min="1032" max="1032" width="12.875" style="32" bestFit="1" customWidth="1"/>
    <col min="1033" max="1033" width="11.375" style="32" bestFit="1" customWidth="1"/>
    <col min="1034" max="1034" width="12.75" style="32" bestFit="1" customWidth="1"/>
    <col min="1035" max="1281" width="9" style="32"/>
    <col min="1282" max="1282" width="34.75" style="32" customWidth="1"/>
    <col min="1283" max="1283" width="9" style="32"/>
    <col min="1284" max="1285" width="13" style="32" bestFit="1" customWidth="1"/>
    <col min="1286" max="1286" width="9" style="32"/>
    <col min="1287" max="1287" width="13.125" style="32" bestFit="1" customWidth="1"/>
    <col min="1288" max="1288" width="12.875" style="32" bestFit="1" customWidth="1"/>
    <col min="1289" max="1289" width="11.375" style="32" bestFit="1" customWidth="1"/>
    <col min="1290" max="1290" width="12.75" style="32" bestFit="1" customWidth="1"/>
    <col min="1291" max="1537" width="9" style="32"/>
    <col min="1538" max="1538" width="34.75" style="32" customWidth="1"/>
    <col min="1539" max="1539" width="9" style="32"/>
    <col min="1540" max="1541" width="13" style="32" bestFit="1" customWidth="1"/>
    <col min="1542" max="1542" width="9" style="32"/>
    <col min="1543" max="1543" width="13.125" style="32" bestFit="1" customWidth="1"/>
    <col min="1544" max="1544" width="12.875" style="32" bestFit="1" customWidth="1"/>
    <col min="1545" max="1545" width="11.375" style="32" bestFit="1" customWidth="1"/>
    <col min="1546" max="1546" width="12.75" style="32" bestFit="1" customWidth="1"/>
    <col min="1547" max="1793" width="9" style="32"/>
    <col min="1794" max="1794" width="34.75" style="32" customWidth="1"/>
    <col min="1795" max="1795" width="9" style="32"/>
    <col min="1796" max="1797" width="13" style="32" bestFit="1" customWidth="1"/>
    <col min="1798" max="1798" width="9" style="32"/>
    <col min="1799" max="1799" width="13.125" style="32" bestFit="1" customWidth="1"/>
    <col min="1800" max="1800" width="12.875" style="32" bestFit="1" customWidth="1"/>
    <col min="1801" max="1801" width="11.375" style="32" bestFit="1" customWidth="1"/>
    <col min="1802" max="1802" width="12.75" style="32" bestFit="1" customWidth="1"/>
    <col min="1803" max="2049" width="9" style="32"/>
    <col min="2050" max="2050" width="34.75" style="32" customWidth="1"/>
    <col min="2051" max="2051" width="9" style="32"/>
    <col min="2052" max="2053" width="13" style="32" bestFit="1" customWidth="1"/>
    <col min="2054" max="2054" width="9" style="32"/>
    <col min="2055" max="2055" width="13.125" style="32" bestFit="1" customWidth="1"/>
    <col min="2056" max="2056" width="12.875" style="32" bestFit="1" customWidth="1"/>
    <col min="2057" max="2057" width="11.375" style="32" bestFit="1" customWidth="1"/>
    <col min="2058" max="2058" width="12.75" style="32" bestFit="1" customWidth="1"/>
    <col min="2059" max="2305" width="9" style="32"/>
    <col min="2306" max="2306" width="34.75" style="32" customWidth="1"/>
    <col min="2307" max="2307" width="9" style="32"/>
    <col min="2308" max="2309" width="13" style="32" bestFit="1" customWidth="1"/>
    <col min="2310" max="2310" width="9" style="32"/>
    <col min="2311" max="2311" width="13.125" style="32" bestFit="1" customWidth="1"/>
    <col min="2312" max="2312" width="12.875" style="32" bestFit="1" customWidth="1"/>
    <col min="2313" max="2313" width="11.375" style="32" bestFit="1" customWidth="1"/>
    <col min="2314" max="2314" width="12.75" style="32" bestFit="1" customWidth="1"/>
    <col min="2315" max="2561" width="9" style="32"/>
    <col min="2562" max="2562" width="34.75" style="32" customWidth="1"/>
    <col min="2563" max="2563" width="9" style="32"/>
    <col min="2564" max="2565" width="13" style="32" bestFit="1" customWidth="1"/>
    <col min="2566" max="2566" width="9" style="32"/>
    <col min="2567" max="2567" width="13.125" style="32" bestFit="1" customWidth="1"/>
    <col min="2568" max="2568" width="12.875" style="32" bestFit="1" customWidth="1"/>
    <col min="2569" max="2569" width="11.375" style="32" bestFit="1" customWidth="1"/>
    <col min="2570" max="2570" width="12.75" style="32" bestFit="1" customWidth="1"/>
    <col min="2571" max="2817" width="9" style="32"/>
    <col min="2818" max="2818" width="34.75" style="32" customWidth="1"/>
    <col min="2819" max="2819" width="9" style="32"/>
    <col min="2820" max="2821" width="13" style="32" bestFit="1" customWidth="1"/>
    <col min="2822" max="2822" width="9" style="32"/>
    <col min="2823" max="2823" width="13.125" style="32" bestFit="1" customWidth="1"/>
    <col min="2824" max="2824" width="12.875" style="32" bestFit="1" customWidth="1"/>
    <col min="2825" max="2825" width="11.375" style="32" bestFit="1" customWidth="1"/>
    <col min="2826" max="2826" width="12.75" style="32" bestFit="1" customWidth="1"/>
    <col min="2827" max="3073" width="9" style="32"/>
    <col min="3074" max="3074" width="34.75" style="32" customWidth="1"/>
    <col min="3075" max="3075" width="9" style="32"/>
    <col min="3076" max="3077" width="13" style="32" bestFit="1" customWidth="1"/>
    <col min="3078" max="3078" width="9" style="32"/>
    <col min="3079" max="3079" width="13.125" style="32" bestFit="1" customWidth="1"/>
    <col min="3080" max="3080" width="12.875" style="32" bestFit="1" customWidth="1"/>
    <col min="3081" max="3081" width="11.375" style="32" bestFit="1" customWidth="1"/>
    <col min="3082" max="3082" width="12.75" style="32" bestFit="1" customWidth="1"/>
    <col min="3083" max="3329" width="9" style="32"/>
    <col min="3330" max="3330" width="34.75" style="32" customWidth="1"/>
    <col min="3331" max="3331" width="9" style="32"/>
    <col min="3332" max="3333" width="13" style="32" bestFit="1" customWidth="1"/>
    <col min="3334" max="3334" width="9" style="32"/>
    <col min="3335" max="3335" width="13.125" style="32" bestFit="1" customWidth="1"/>
    <col min="3336" max="3336" width="12.875" style="32" bestFit="1" customWidth="1"/>
    <col min="3337" max="3337" width="11.375" style="32" bestFit="1" customWidth="1"/>
    <col min="3338" max="3338" width="12.75" style="32" bestFit="1" customWidth="1"/>
    <col min="3339" max="3585" width="9" style="32"/>
    <col min="3586" max="3586" width="34.75" style="32" customWidth="1"/>
    <col min="3587" max="3587" width="9" style="32"/>
    <col min="3588" max="3589" width="13" style="32" bestFit="1" customWidth="1"/>
    <col min="3590" max="3590" width="9" style="32"/>
    <col min="3591" max="3591" width="13.125" style="32" bestFit="1" customWidth="1"/>
    <col min="3592" max="3592" width="12.875" style="32" bestFit="1" customWidth="1"/>
    <col min="3593" max="3593" width="11.375" style="32" bestFit="1" customWidth="1"/>
    <col min="3594" max="3594" width="12.75" style="32" bestFit="1" customWidth="1"/>
    <col min="3595" max="3841" width="9" style="32"/>
    <col min="3842" max="3842" width="34.75" style="32" customWidth="1"/>
    <col min="3843" max="3843" width="9" style="32"/>
    <col min="3844" max="3845" width="13" style="32" bestFit="1" customWidth="1"/>
    <col min="3846" max="3846" width="9" style="32"/>
    <col min="3847" max="3847" width="13.125" style="32" bestFit="1" customWidth="1"/>
    <col min="3848" max="3848" width="12.875" style="32" bestFit="1" customWidth="1"/>
    <col min="3849" max="3849" width="11.375" style="32" bestFit="1" customWidth="1"/>
    <col min="3850" max="3850" width="12.75" style="32" bestFit="1" customWidth="1"/>
    <col min="3851" max="4097" width="9" style="32"/>
    <col min="4098" max="4098" width="34.75" style="32" customWidth="1"/>
    <col min="4099" max="4099" width="9" style="32"/>
    <col min="4100" max="4101" width="13" style="32" bestFit="1" customWidth="1"/>
    <col min="4102" max="4102" width="9" style="32"/>
    <col min="4103" max="4103" width="13.125" style="32" bestFit="1" customWidth="1"/>
    <col min="4104" max="4104" width="12.875" style="32" bestFit="1" customWidth="1"/>
    <col min="4105" max="4105" width="11.375" style="32" bestFit="1" customWidth="1"/>
    <col min="4106" max="4106" width="12.75" style="32" bestFit="1" customWidth="1"/>
    <col min="4107" max="4353" width="9" style="32"/>
    <col min="4354" max="4354" width="34.75" style="32" customWidth="1"/>
    <col min="4355" max="4355" width="9" style="32"/>
    <col min="4356" max="4357" width="13" style="32" bestFit="1" customWidth="1"/>
    <col min="4358" max="4358" width="9" style="32"/>
    <col min="4359" max="4359" width="13.125" style="32" bestFit="1" customWidth="1"/>
    <col min="4360" max="4360" width="12.875" style="32" bestFit="1" customWidth="1"/>
    <col min="4361" max="4361" width="11.375" style="32" bestFit="1" customWidth="1"/>
    <col min="4362" max="4362" width="12.75" style="32" bestFit="1" customWidth="1"/>
    <col min="4363" max="4609" width="9" style="32"/>
    <col min="4610" max="4610" width="34.75" style="32" customWidth="1"/>
    <col min="4611" max="4611" width="9" style="32"/>
    <col min="4612" max="4613" width="13" style="32" bestFit="1" customWidth="1"/>
    <col min="4614" max="4614" width="9" style="32"/>
    <col min="4615" max="4615" width="13.125" style="32" bestFit="1" customWidth="1"/>
    <col min="4616" max="4616" width="12.875" style="32" bestFit="1" customWidth="1"/>
    <col min="4617" max="4617" width="11.375" style="32" bestFit="1" customWidth="1"/>
    <col min="4618" max="4618" width="12.75" style="32" bestFit="1" customWidth="1"/>
    <col min="4619" max="4865" width="9" style="32"/>
    <col min="4866" max="4866" width="34.75" style="32" customWidth="1"/>
    <col min="4867" max="4867" width="9" style="32"/>
    <col min="4868" max="4869" width="13" style="32" bestFit="1" customWidth="1"/>
    <col min="4870" max="4870" width="9" style="32"/>
    <col min="4871" max="4871" width="13.125" style="32" bestFit="1" customWidth="1"/>
    <col min="4872" max="4872" width="12.875" style="32" bestFit="1" customWidth="1"/>
    <col min="4873" max="4873" width="11.375" style="32" bestFit="1" customWidth="1"/>
    <col min="4874" max="4874" width="12.75" style="32" bestFit="1" customWidth="1"/>
    <col min="4875" max="5121" width="9" style="32"/>
    <col min="5122" max="5122" width="34.75" style="32" customWidth="1"/>
    <col min="5123" max="5123" width="9" style="32"/>
    <col min="5124" max="5125" width="13" style="32" bestFit="1" customWidth="1"/>
    <col min="5126" max="5126" width="9" style="32"/>
    <col min="5127" max="5127" width="13.125" style="32" bestFit="1" customWidth="1"/>
    <col min="5128" max="5128" width="12.875" style="32" bestFit="1" customWidth="1"/>
    <col min="5129" max="5129" width="11.375" style="32" bestFit="1" customWidth="1"/>
    <col min="5130" max="5130" width="12.75" style="32" bestFit="1" customWidth="1"/>
    <col min="5131" max="5377" width="9" style="32"/>
    <col min="5378" max="5378" width="34.75" style="32" customWidth="1"/>
    <col min="5379" max="5379" width="9" style="32"/>
    <col min="5380" max="5381" width="13" style="32" bestFit="1" customWidth="1"/>
    <col min="5382" max="5382" width="9" style="32"/>
    <col min="5383" max="5383" width="13.125" style="32" bestFit="1" customWidth="1"/>
    <col min="5384" max="5384" width="12.875" style="32" bestFit="1" customWidth="1"/>
    <col min="5385" max="5385" width="11.375" style="32" bestFit="1" customWidth="1"/>
    <col min="5386" max="5386" width="12.75" style="32" bestFit="1" customWidth="1"/>
    <col min="5387" max="5633" width="9" style="32"/>
    <col min="5634" max="5634" width="34.75" style="32" customWidth="1"/>
    <col min="5635" max="5635" width="9" style="32"/>
    <col min="5636" max="5637" width="13" style="32" bestFit="1" customWidth="1"/>
    <col min="5638" max="5638" width="9" style="32"/>
    <col min="5639" max="5639" width="13.125" style="32" bestFit="1" customWidth="1"/>
    <col min="5640" max="5640" width="12.875" style="32" bestFit="1" customWidth="1"/>
    <col min="5641" max="5641" width="11.375" style="32" bestFit="1" customWidth="1"/>
    <col min="5642" max="5642" width="12.75" style="32" bestFit="1" customWidth="1"/>
    <col min="5643" max="5889" width="9" style="32"/>
    <col min="5890" max="5890" width="34.75" style="32" customWidth="1"/>
    <col min="5891" max="5891" width="9" style="32"/>
    <col min="5892" max="5893" width="13" style="32" bestFit="1" customWidth="1"/>
    <col min="5894" max="5894" width="9" style="32"/>
    <col min="5895" max="5895" width="13.125" style="32" bestFit="1" customWidth="1"/>
    <col min="5896" max="5896" width="12.875" style="32" bestFit="1" customWidth="1"/>
    <col min="5897" max="5897" width="11.375" style="32" bestFit="1" customWidth="1"/>
    <col min="5898" max="5898" width="12.75" style="32" bestFit="1" customWidth="1"/>
    <col min="5899" max="6145" width="9" style="32"/>
    <col min="6146" max="6146" width="34.75" style="32" customWidth="1"/>
    <col min="6147" max="6147" width="9" style="32"/>
    <col min="6148" max="6149" width="13" style="32" bestFit="1" customWidth="1"/>
    <col min="6150" max="6150" width="9" style="32"/>
    <col min="6151" max="6151" width="13.125" style="32" bestFit="1" customWidth="1"/>
    <col min="6152" max="6152" width="12.875" style="32" bestFit="1" customWidth="1"/>
    <col min="6153" max="6153" width="11.375" style="32" bestFit="1" customWidth="1"/>
    <col min="6154" max="6154" width="12.75" style="32" bestFit="1" customWidth="1"/>
    <col min="6155" max="6401" width="9" style="32"/>
    <col min="6402" max="6402" width="34.75" style="32" customWidth="1"/>
    <col min="6403" max="6403" width="9" style="32"/>
    <col min="6404" max="6405" width="13" style="32" bestFit="1" customWidth="1"/>
    <col min="6406" max="6406" width="9" style="32"/>
    <col min="6407" max="6407" width="13.125" style="32" bestFit="1" customWidth="1"/>
    <col min="6408" max="6408" width="12.875" style="32" bestFit="1" customWidth="1"/>
    <col min="6409" max="6409" width="11.375" style="32" bestFit="1" customWidth="1"/>
    <col min="6410" max="6410" width="12.75" style="32" bestFit="1" customWidth="1"/>
    <col min="6411" max="6657" width="9" style="32"/>
    <col min="6658" max="6658" width="34.75" style="32" customWidth="1"/>
    <col min="6659" max="6659" width="9" style="32"/>
    <col min="6660" max="6661" width="13" style="32" bestFit="1" customWidth="1"/>
    <col min="6662" max="6662" width="9" style="32"/>
    <col min="6663" max="6663" width="13.125" style="32" bestFit="1" customWidth="1"/>
    <col min="6664" max="6664" width="12.875" style="32" bestFit="1" customWidth="1"/>
    <col min="6665" max="6665" width="11.375" style="32" bestFit="1" customWidth="1"/>
    <col min="6666" max="6666" width="12.75" style="32" bestFit="1" customWidth="1"/>
    <col min="6667" max="6913" width="9" style="32"/>
    <col min="6914" max="6914" width="34.75" style="32" customWidth="1"/>
    <col min="6915" max="6915" width="9" style="32"/>
    <col min="6916" max="6917" width="13" style="32" bestFit="1" customWidth="1"/>
    <col min="6918" max="6918" width="9" style="32"/>
    <col min="6919" max="6919" width="13.125" style="32" bestFit="1" customWidth="1"/>
    <col min="6920" max="6920" width="12.875" style="32" bestFit="1" customWidth="1"/>
    <col min="6921" max="6921" width="11.375" style="32" bestFit="1" customWidth="1"/>
    <col min="6922" max="6922" width="12.75" style="32" bestFit="1" customWidth="1"/>
    <col min="6923" max="7169" width="9" style="32"/>
    <col min="7170" max="7170" width="34.75" style="32" customWidth="1"/>
    <col min="7171" max="7171" width="9" style="32"/>
    <col min="7172" max="7173" width="13" style="32" bestFit="1" customWidth="1"/>
    <col min="7174" max="7174" width="9" style="32"/>
    <col min="7175" max="7175" width="13.125" style="32" bestFit="1" customWidth="1"/>
    <col min="7176" max="7176" width="12.875" style="32" bestFit="1" customWidth="1"/>
    <col min="7177" max="7177" width="11.375" style="32" bestFit="1" customWidth="1"/>
    <col min="7178" max="7178" width="12.75" style="32" bestFit="1" customWidth="1"/>
    <col min="7179" max="7425" width="9" style="32"/>
    <col min="7426" max="7426" width="34.75" style="32" customWidth="1"/>
    <col min="7427" max="7427" width="9" style="32"/>
    <col min="7428" max="7429" width="13" style="32" bestFit="1" customWidth="1"/>
    <col min="7430" max="7430" width="9" style="32"/>
    <col min="7431" max="7431" width="13.125" style="32" bestFit="1" customWidth="1"/>
    <col min="7432" max="7432" width="12.875" style="32" bestFit="1" customWidth="1"/>
    <col min="7433" max="7433" width="11.375" style="32" bestFit="1" customWidth="1"/>
    <col min="7434" max="7434" width="12.75" style="32" bestFit="1" customWidth="1"/>
    <col min="7435" max="7681" width="9" style="32"/>
    <col min="7682" max="7682" width="34.75" style="32" customWidth="1"/>
    <col min="7683" max="7683" width="9" style="32"/>
    <col min="7684" max="7685" width="13" style="32" bestFit="1" customWidth="1"/>
    <col min="7686" max="7686" width="9" style="32"/>
    <col min="7687" max="7687" width="13.125" style="32" bestFit="1" customWidth="1"/>
    <col min="7688" max="7688" width="12.875" style="32" bestFit="1" customWidth="1"/>
    <col min="7689" max="7689" width="11.375" style="32" bestFit="1" customWidth="1"/>
    <col min="7690" max="7690" width="12.75" style="32" bestFit="1" customWidth="1"/>
    <col min="7691" max="7937" width="9" style="32"/>
    <col min="7938" max="7938" width="34.75" style="32" customWidth="1"/>
    <col min="7939" max="7939" width="9" style="32"/>
    <col min="7940" max="7941" width="13" style="32" bestFit="1" customWidth="1"/>
    <col min="7942" max="7942" width="9" style="32"/>
    <col min="7943" max="7943" width="13.125" style="32" bestFit="1" customWidth="1"/>
    <col min="7944" max="7944" width="12.875" style="32" bestFit="1" customWidth="1"/>
    <col min="7945" max="7945" width="11.375" style="32" bestFit="1" customWidth="1"/>
    <col min="7946" max="7946" width="12.75" style="32" bestFit="1" customWidth="1"/>
    <col min="7947" max="8193" width="9" style="32"/>
    <col min="8194" max="8194" width="34.75" style="32" customWidth="1"/>
    <col min="8195" max="8195" width="9" style="32"/>
    <col min="8196" max="8197" width="13" style="32" bestFit="1" customWidth="1"/>
    <col min="8198" max="8198" width="9" style="32"/>
    <col min="8199" max="8199" width="13.125" style="32" bestFit="1" customWidth="1"/>
    <col min="8200" max="8200" width="12.875" style="32" bestFit="1" customWidth="1"/>
    <col min="8201" max="8201" width="11.375" style="32" bestFit="1" customWidth="1"/>
    <col min="8202" max="8202" width="12.75" style="32" bestFit="1" customWidth="1"/>
    <col min="8203" max="8449" width="9" style="32"/>
    <col min="8450" max="8450" width="34.75" style="32" customWidth="1"/>
    <col min="8451" max="8451" width="9" style="32"/>
    <col min="8452" max="8453" width="13" style="32" bestFit="1" customWidth="1"/>
    <col min="8454" max="8454" width="9" style="32"/>
    <col min="8455" max="8455" width="13.125" style="32" bestFit="1" customWidth="1"/>
    <col min="8456" max="8456" width="12.875" style="32" bestFit="1" customWidth="1"/>
    <col min="8457" max="8457" width="11.375" style="32" bestFit="1" customWidth="1"/>
    <col min="8458" max="8458" width="12.75" style="32" bestFit="1" customWidth="1"/>
    <col min="8459" max="8705" width="9" style="32"/>
    <col min="8706" max="8706" width="34.75" style="32" customWidth="1"/>
    <col min="8707" max="8707" width="9" style="32"/>
    <col min="8708" max="8709" width="13" style="32" bestFit="1" customWidth="1"/>
    <col min="8710" max="8710" width="9" style="32"/>
    <col min="8711" max="8711" width="13.125" style="32" bestFit="1" customWidth="1"/>
    <col min="8712" max="8712" width="12.875" style="32" bestFit="1" customWidth="1"/>
    <col min="8713" max="8713" width="11.375" style="32" bestFit="1" customWidth="1"/>
    <col min="8714" max="8714" width="12.75" style="32" bestFit="1" customWidth="1"/>
    <col min="8715" max="8961" width="9" style="32"/>
    <col min="8962" max="8962" width="34.75" style="32" customWidth="1"/>
    <col min="8963" max="8963" width="9" style="32"/>
    <col min="8964" max="8965" width="13" style="32" bestFit="1" customWidth="1"/>
    <col min="8966" max="8966" width="9" style="32"/>
    <col min="8967" max="8967" width="13.125" style="32" bestFit="1" customWidth="1"/>
    <col min="8968" max="8968" width="12.875" style="32" bestFit="1" customWidth="1"/>
    <col min="8969" max="8969" width="11.375" style="32" bestFit="1" customWidth="1"/>
    <col min="8970" max="8970" width="12.75" style="32" bestFit="1" customWidth="1"/>
    <col min="8971" max="9217" width="9" style="32"/>
    <col min="9218" max="9218" width="34.75" style="32" customWidth="1"/>
    <col min="9219" max="9219" width="9" style="32"/>
    <col min="9220" max="9221" width="13" style="32" bestFit="1" customWidth="1"/>
    <col min="9222" max="9222" width="9" style="32"/>
    <col min="9223" max="9223" width="13.125" style="32" bestFit="1" customWidth="1"/>
    <col min="9224" max="9224" width="12.875" style="32" bestFit="1" customWidth="1"/>
    <col min="9225" max="9225" width="11.375" style="32" bestFit="1" customWidth="1"/>
    <col min="9226" max="9226" width="12.75" style="32" bestFit="1" customWidth="1"/>
    <col min="9227" max="9473" width="9" style="32"/>
    <col min="9474" max="9474" width="34.75" style="32" customWidth="1"/>
    <col min="9475" max="9475" width="9" style="32"/>
    <col min="9476" max="9477" width="13" style="32" bestFit="1" customWidth="1"/>
    <col min="9478" max="9478" width="9" style="32"/>
    <col min="9479" max="9479" width="13.125" style="32" bestFit="1" customWidth="1"/>
    <col min="9480" max="9480" width="12.875" style="32" bestFit="1" customWidth="1"/>
    <col min="9481" max="9481" width="11.375" style="32" bestFit="1" customWidth="1"/>
    <col min="9482" max="9482" width="12.75" style="32" bestFit="1" customWidth="1"/>
    <col min="9483" max="9729" width="9" style="32"/>
    <col min="9730" max="9730" width="34.75" style="32" customWidth="1"/>
    <col min="9731" max="9731" width="9" style="32"/>
    <col min="9732" max="9733" width="13" style="32" bestFit="1" customWidth="1"/>
    <col min="9734" max="9734" width="9" style="32"/>
    <col min="9735" max="9735" width="13.125" style="32" bestFit="1" customWidth="1"/>
    <col min="9736" max="9736" width="12.875" style="32" bestFit="1" customWidth="1"/>
    <col min="9737" max="9737" width="11.375" style="32" bestFit="1" customWidth="1"/>
    <col min="9738" max="9738" width="12.75" style="32" bestFit="1" customWidth="1"/>
    <col min="9739" max="9985" width="9" style="32"/>
    <col min="9986" max="9986" width="34.75" style="32" customWidth="1"/>
    <col min="9987" max="9987" width="9" style="32"/>
    <col min="9988" max="9989" width="13" style="32" bestFit="1" customWidth="1"/>
    <col min="9990" max="9990" width="9" style="32"/>
    <col min="9991" max="9991" width="13.125" style="32" bestFit="1" customWidth="1"/>
    <col min="9992" max="9992" width="12.875" style="32" bestFit="1" customWidth="1"/>
    <col min="9993" max="9993" width="11.375" style="32" bestFit="1" customWidth="1"/>
    <col min="9994" max="9994" width="12.75" style="32" bestFit="1" customWidth="1"/>
    <col min="9995" max="10241" width="9" style="32"/>
    <col min="10242" max="10242" width="34.75" style="32" customWidth="1"/>
    <col min="10243" max="10243" width="9" style="32"/>
    <col min="10244" max="10245" width="13" style="32" bestFit="1" customWidth="1"/>
    <col min="10246" max="10246" width="9" style="32"/>
    <col min="10247" max="10247" width="13.125" style="32" bestFit="1" customWidth="1"/>
    <col min="10248" max="10248" width="12.875" style="32" bestFit="1" customWidth="1"/>
    <col min="10249" max="10249" width="11.375" style="32" bestFit="1" customWidth="1"/>
    <col min="10250" max="10250" width="12.75" style="32" bestFit="1" customWidth="1"/>
    <col min="10251" max="10497" width="9" style="32"/>
    <col min="10498" max="10498" width="34.75" style="32" customWidth="1"/>
    <col min="10499" max="10499" width="9" style="32"/>
    <col min="10500" max="10501" width="13" style="32" bestFit="1" customWidth="1"/>
    <col min="10502" max="10502" width="9" style="32"/>
    <col min="10503" max="10503" width="13.125" style="32" bestFit="1" customWidth="1"/>
    <col min="10504" max="10504" width="12.875" style="32" bestFit="1" customWidth="1"/>
    <col min="10505" max="10505" width="11.375" style="32" bestFit="1" customWidth="1"/>
    <col min="10506" max="10506" width="12.75" style="32" bestFit="1" customWidth="1"/>
    <col min="10507" max="10753" width="9" style="32"/>
    <col min="10754" max="10754" width="34.75" style="32" customWidth="1"/>
    <col min="10755" max="10755" width="9" style="32"/>
    <col min="10756" max="10757" width="13" style="32" bestFit="1" customWidth="1"/>
    <col min="10758" max="10758" width="9" style="32"/>
    <col min="10759" max="10759" width="13.125" style="32" bestFit="1" customWidth="1"/>
    <col min="10760" max="10760" width="12.875" style="32" bestFit="1" customWidth="1"/>
    <col min="10761" max="10761" width="11.375" style="32" bestFit="1" customWidth="1"/>
    <col min="10762" max="10762" width="12.75" style="32" bestFit="1" customWidth="1"/>
    <col min="10763" max="11009" width="9" style="32"/>
    <col min="11010" max="11010" width="34.75" style="32" customWidth="1"/>
    <col min="11011" max="11011" width="9" style="32"/>
    <col min="11012" max="11013" width="13" style="32" bestFit="1" customWidth="1"/>
    <col min="11014" max="11014" width="9" style="32"/>
    <col min="11015" max="11015" width="13.125" style="32" bestFit="1" customWidth="1"/>
    <col min="11016" max="11016" width="12.875" style="32" bestFit="1" customWidth="1"/>
    <col min="11017" max="11017" width="11.375" style="32" bestFit="1" customWidth="1"/>
    <col min="11018" max="11018" width="12.75" style="32" bestFit="1" customWidth="1"/>
    <col min="11019" max="11265" width="9" style="32"/>
    <col min="11266" max="11266" width="34.75" style="32" customWidth="1"/>
    <col min="11267" max="11267" width="9" style="32"/>
    <col min="11268" max="11269" width="13" style="32" bestFit="1" customWidth="1"/>
    <col min="11270" max="11270" width="9" style="32"/>
    <col min="11271" max="11271" width="13.125" style="32" bestFit="1" customWidth="1"/>
    <col min="11272" max="11272" width="12.875" style="32" bestFit="1" customWidth="1"/>
    <col min="11273" max="11273" width="11.375" style="32" bestFit="1" customWidth="1"/>
    <col min="11274" max="11274" width="12.75" style="32" bestFit="1" customWidth="1"/>
    <col min="11275" max="11521" width="9" style="32"/>
    <col min="11522" max="11522" width="34.75" style="32" customWidth="1"/>
    <col min="11523" max="11523" width="9" style="32"/>
    <col min="11524" max="11525" width="13" style="32" bestFit="1" customWidth="1"/>
    <col min="11526" max="11526" width="9" style="32"/>
    <col min="11527" max="11527" width="13.125" style="32" bestFit="1" customWidth="1"/>
    <col min="11528" max="11528" width="12.875" style="32" bestFit="1" customWidth="1"/>
    <col min="11529" max="11529" width="11.375" style="32" bestFit="1" customWidth="1"/>
    <col min="11530" max="11530" width="12.75" style="32" bestFit="1" customWidth="1"/>
    <col min="11531" max="11777" width="9" style="32"/>
    <col min="11778" max="11778" width="34.75" style="32" customWidth="1"/>
    <col min="11779" max="11779" width="9" style="32"/>
    <col min="11780" max="11781" width="13" style="32" bestFit="1" customWidth="1"/>
    <col min="11782" max="11782" width="9" style="32"/>
    <col min="11783" max="11783" width="13.125" style="32" bestFit="1" customWidth="1"/>
    <col min="11784" max="11784" width="12.875" style="32" bestFit="1" customWidth="1"/>
    <col min="11785" max="11785" width="11.375" style="32" bestFit="1" customWidth="1"/>
    <col min="11786" max="11786" width="12.75" style="32" bestFit="1" customWidth="1"/>
    <col min="11787" max="12033" width="9" style="32"/>
    <col min="12034" max="12034" width="34.75" style="32" customWidth="1"/>
    <col min="12035" max="12035" width="9" style="32"/>
    <col min="12036" max="12037" width="13" style="32" bestFit="1" customWidth="1"/>
    <col min="12038" max="12038" width="9" style="32"/>
    <col min="12039" max="12039" width="13.125" style="32" bestFit="1" customWidth="1"/>
    <col min="12040" max="12040" width="12.875" style="32" bestFit="1" customWidth="1"/>
    <col min="12041" max="12041" width="11.375" style="32" bestFit="1" customWidth="1"/>
    <col min="12042" max="12042" width="12.75" style="32" bestFit="1" customWidth="1"/>
    <col min="12043" max="12289" width="9" style="32"/>
    <col min="12290" max="12290" width="34.75" style="32" customWidth="1"/>
    <col min="12291" max="12291" width="9" style="32"/>
    <col min="12292" max="12293" width="13" style="32" bestFit="1" customWidth="1"/>
    <col min="12294" max="12294" width="9" style="32"/>
    <col min="12295" max="12295" width="13.125" style="32" bestFit="1" customWidth="1"/>
    <col min="12296" max="12296" width="12.875" style="32" bestFit="1" customWidth="1"/>
    <col min="12297" max="12297" width="11.375" style="32" bestFit="1" customWidth="1"/>
    <col min="12298" max="12298" width="12.75" style="32" bestFit="1" customWidth="1"/>
    <col min="12299" max="12545" width="9" style="32"/>
    <col min="12546" max="12546" width="34.75" style="32" customWidth="1"/>
    <col min="12547" max="12547" width="9" style="32"/>
    <col min="12548" max="12549" width="13" style="32" bestFit="1" customWidth="1"/>
    <col min="12550" max="12550" width="9" style="32"/>
    <col min="12551" max="12551" width="13.125" style="32" bestFit="1" customWidth="1"/>
    <col min="12552" max="12552" width="12.875" style="32" bestFit="1" customWidth="1"/>
    <col min="12553" max="12553" width="11.375" style="32" bestFit="1" customWidth="1"/>
    <col min="12554" max="12554" width="12.75" style="32" bestFit="1" customWidth="1"/>
    <col min="12555" max="12801" width="9" style="32"/>
    <col min="12802" max="12802" width="34.75" style="32" customWidth="1"/>
    <col min="12803" max="12803" width="9" style="32"/>
    <col min="12804" max="12805" width="13" style="32" bestFit="1" customWidth="1"/>
    <col min="12806" max="12806" width="9" style="32"/>
    <col min="12807" max="12807" width="13.125" style="32" bestFit="1" customWidth="1"/>
    <col min="12808" max="12808" width="12.875" style="32" bestFit="1" customWidth="1"/>
    <col min="12809" max="12809" width="11.375" style="32" bestFit="1" customWidth="1"/>
    <col min="12810" max="12810" width="12.75" style="32" bestFit="1" customWidth="1"/>
    <col min="12811" max="13057" width="9" style="32"/>
    <col min="13058" max="13058" width="34.75" style="32" customWidth="1"/>
    <col min="13059" max="13059" width="9" style="32"/>
    <col min="13060" max="13061" width="13" style="32" bestFit="1" customWidth="1"/>
    <col min="13062" max="13062" width="9" style="32"/>
    <col min="13063" max="13063" width="13.125" style="32" bestFit="1" customWidth="1"/>
    <col min="13064" max="13064" width="12.875" style="32" bestFit="1" customWidth="1"/>
    <col min="13065" max="13065" width="11.375" style="32" bestFit="1" customWidth="1"/>
    <col min="13066" max="13066" width="12.75" style="32" bestFit="1" customWidth="1"/>
    <col min="13067" max="13313" width="9" style="32"/>
    <col min="13314" max="13314" width="34.75" style="32" customWidth="1"/>
    <col min="13315" max="13315" width="9" style="32"/>
    <col min="13316" max="13317" width="13" style="32" bestFit="1" customWidth="1"/>
    <col min="13318" max="13318" width="9" style="32"/>
    <col min="13319" max="13319" width="13.125" style="32" bestFit="1" customWidth="1"/>
    <col min="13320" max="13320" width="12.875" style="32" bestFit="1" customWidth="1"/>
    <col min="13321" max="13321" width="11.375" style="32" bestFit="1" customWidth="1"/>
    <col min="13322" max="13322" width="12.75" style="32" bestFit="1" customWidth="1"/>
    <col min="13323" max="13569" width="9" style="32"/>
    <col min="13570" max="13570" width="34.75" style="32" customWidth="1"/>
    <col min="13571" max="13571" width="9" style="32"/>
    <col min="13572" max="13573" width="13" style="32" bestFit="1" customWidth="1"/>
    <col min="13574" max="13574" width="9" style="32"/>
    <col min="13575" max="13575" width="13.125" style="32" bestFit="1" customWidth="1"/>
    <col min="13576" max="13576" width="12.875" style="32" bestFit="1" customWidth="1"/>
    <col min="13577" max="13577" width="11.375" style="32" bestFit="1" customWidth="1"/>
    <col min="13578" max="13578" width="12.75" style="32" bestFit="1" customWidth="1"/>
    <col min="13579" max="13825" width="9" style="32"/>
    <col min="13826" max="13826" width="34.75" style="32" customWidth="1"/>
    <col min="13827" max="13827" width="9" style="32"/>
    <col min="13828" max="13829" width="13" style="32" bestFit="1" customWidth="1"/>
    <col min="13830" max="13830" width="9" style="32"/>
    <col min="13831" max="13831" width="13.125" style="32" bestFit="1" customWidth="1"/>
    <col min="13832" max="13832" width="12.875" style="32" bestFit="1" customWidth="1"/>
    <col min="13833" max="13833" width="11.375" style="32" bestFit="1" customWidth="1"/>
    <col min="13834" max="13834" width="12.75" style="32" bestFit="1" customWidth="1"/>
    <col min="13835" max="14081" width="9" style="32"/>
    <col min="14082" max="14082" width="34.75" style="32" customWidth="1"/>
    <col min="14083" max="14083" width="9" style="32"/>
    <col min="14084" max="14085" width="13" style="32" bestFit="1" customWidth="1"/>
    <col min="14086" max="14086" width="9" style="32"/>
    <col min="14087" max="14087" width="13.125" style="32" bestFit="1" customWidth="1"/>
    <col min="14088" max="14088" width="12.875" style="32" bestFit="1" customWidth="1"/>
    <col min="14089" max="14089" width="11.375" style="32" bestFit="1" customWidth="1"/>
    <col min="14090" max="14090" width="12.75" style="32" bestFit="1" customWidth="1"/>
    <col min="14091" max="14337" width="9" style="32"/>
    <col min="14338" max="14338" width="34.75" style="32" customWidth="1"/>
    <col min="14339" max="14339" width="9" style="32"/>
    <col min="14340" max="14341" width="13" style="32" bestFit="1" customWidth="1"/>
    <col min="14342" max="14342" width="9" style="32"/>
    <col min="14343" max="14343" width="13.125" style="32" bestFit="1" customWidth="1"/>
    <col min="14344" max="14344" width="12.875" style="32" bestFit="1" customWidth="1"/>
    <col min="14345" max="14345" width="11.375" style="32" bestFit="1" customWidth="1"/>
    <col min="14346" max="14346" width="12.75" style="32" bestFit="1" customWidth="1"/>
    <col min="14347" max="14593" width="9" style="32"/>
    <col min="14594" max="14594" width="34.75" style="32" customWidth="1"/>
    <col min="14595" max="14595" width="9" style="32"/>
    <col min="14596" max="14597" width="13" style="32" bestFit="1" customWidth="1"/>
    <col min="14598" max="14598" width="9" style="32"/>
    <col min="14599" max="14599" width="13.125" style="32" bestFit="1" customWidth="1"/>
    <col min="14600" max="14600" width="12.875" style="32" bestFit="1" customWidth="1"/>
    <col min="14601" max="14601" width="11.375" style="32" bestFit="1" customWidth="1"/>
    <col min="14602" max="14602" width="12.75" style="32" bestFit="1" customWidth="1"/>
    <col min="14603" max="14849" width="9" style="32"/>
    <col min="14850" max="14850" width="34.75" style="32" customWidth="1"/>
    <col min="14851" max="14851" width="9" style="32"/>
    <col min="14852" max="14853" width="13" style="32" bestFit="1" customWidth="1"/>
    <col min="14854" max="14854" width="9" style="32"/>
    <col min="14855" max="14855" width="13.125" style="32" bestFit="1" customWidth="1"/>
    <col min="14856" max="14856" width="12.875" style="32" bestFit="1" customWidth="1"/>
    <col min="14857" max="14857" width="11.375" style="32" bestFit="1" customWidth="1"/>
    <col min="14858" max="14858" width="12.75" style="32" bestFit="1" customWidth="1"/>
    <col min="14859" max="15105" width="9" style="32"/>
    <col min="15106" max="15106" width="34.75" style="32" customWidth="1"/>
    <col min="15107" max="15107" width="9" style="32"/>
    <col min="15108" max="15109" width="13" style="32" bestFit="1" customWidth="1"/>
    <col min="15110" max="15110" width="9" style="32"/>
    <col min="15111" max="15111" width="13.125" style="32" bestFit="1" customWidth="1"/>
    <col min="15112" max="15112" width="12.875" style="32" bestFit="1" customWidth="1"/>
    <col min="15113" max="15113" width="11.375" style="32" bestFit="1" customWidth="1"/>
    <col min="15114" max="15114" width="12.75" style="32" bestFit="1" customWidth="1"/>
    <col min="15115" max="15361" width="9" style="32"/>
    <col min="15362" max="15362" width="34.75" style="32" customWidth="1"/>
    <col min="15363" max="15363" width="9" style="32"/>
    <col min="15364" max="15365" width="13" style="32" bestFit="1" customWidth="1"/>
    <col min="15366" max="15366" width="9" style="32"/>
    <col min="15367" max="15367" width="13.125" style="32" bestFit="1" customWidth="1"/>
    <col min="15368" max="15368" width="12.875" style="32" bestFit="1" customWidth="1"/>
    <col min="15369" max="15369" width="11.375" style="32" bestFit="1" customWidth="1"/>
    <col min="15370" max="15370" width="12.75" style="32" bestFit="1" customWidth="1"/>
    <col min="15371" max="15617" width="9" style="32"/>
    <col min="15618" max="15618" width="34.75" style="32" customWidth="1"/>
    <col min="15619" max="15619" width="9" style="32"/>
    <col min="15620" max="15621" width="13" style="32" bestFit="1" customWidth="1"/>
    <col min="15622" max="15622" width="9" style="32"/>
    <col min="15623" max="15623" width="13.125" style="32" bestFit="1" customWidth="1"/>
    <col min="15624" max="15624" width="12.875" style="32" bestFit="1" customWidth="1"/>
    <col min="15625" max="15625" width="11.375" style="32" bestFit="1" customWidth="1"/>
    <col min="15626" max="15626" width="12.75" style="32" bestFit="1" customWidth="1"/>
    <col min="15627" max="15873" width="9" style="32"/>
    <col min="15874" max="15874" width="34.75" style="32" customWidth="1"/>
    <col min="15875" max="15875" width="9" style="32"/>
    <col min="15876" max="15877" width="13" style="32" bestFit="1" customWidth="1"/>
    <col min="15878" max="15878" width="9" style="32"/>
    <col min="15879" max="15879" width="13.125" style="32" bestFit="1" customWidth="1"/>
    <col min="15880" max="15880" width="12.875" style="32" bestFit="1" customWidth="1"/>
    <col min="15881" max="15881" width="11.375" style="32" bestFit="1" customWidth="1"/>
    <col min="15882" max="15882" width="12.75" style="32" bestFit="1" customWidth="1"/>
    <col min="15883" max="16129" width="9" style="32"/>
    <col min="16130" max="16130" width="34.75" style="32" customWidth="1"/>
    <col min="16131" max="16131" width="9" style="32"/>
    <col min="16132" max="16133" width="13" style="32" bestFit="1" customWidth="1"/>
    <col min="16134" max="16134" width="9" style="32"/>
    <col min="16135" max="16135" width="13.125" style="32" bestFit="1" customWidth="1"/>
    <col min="16136" max="16136" width="12.875" style="32" bestFit="1" customWidth="1"/>
    <col min="16137" max="16137" width="11.375" style="32" bestFit="1" customWidth="1"/>
    <col min="16138" max="16138" width="12.75" style="32" bestFit="1" customWidth="1"/>
    <col min="16139" max="16384" width="9" style="32"/>
  </cols>
  <sheetData>
    <row r="1" spans="1:10">
      <c r="A1" s="32" t="s">
        <v>0</v>
      </c>
      <c r="B1" s="409" t="s">
        <v>8</v>
      </c>
      <c r="C1" s="73"/>
      <c r="D1" s="73"/>
      <c r="E1" s="73"/>
      <c r="F1" s="73"/>
      <c r="G1" s="73"/>
      <c r="I1" s="32" t="s">
        <v>82</v>
      </c>
    </row>
    <row r="2" spans="1:10" ht="49.5" customHeight="1">
      <c r="B2" s="84"/>
      <c r="C2" s="73"/>
      <c r="D2" s="73"/>
      <c r="E2" s="820" t="s">
        <v>83</v>
      </c>
      <c r="F2" s="817"/>
      <c r="G2" s="817"/>
      <c r="H2" s="37">
        <f>SUMIF(G6:G299,"PPS",H6:H299)</f>
        <v>1426574620</v>
      </c>
    </row>
    <row r="3" spans="1:10" s="73" customFormat="1" ht="16.5" customHeight="1">
      <c r="B3" s="43"/>
      <c r="E3" s="116"/>
      <c r="F3" s="116"/>
      <c r="G3" s="116"/>
      <c r="H3" s="45"/>
    </row>
    <row r="4" spans="1:10" ht="40.5">
      <c r="A4" s="48" t="s">
        <v>84</v>
      </c>
      <c r="B4" s="49" t="s">
        <v>57</v>
      </c>
      <c r="C4" s="49" t="s">
        <v>58</v>
      </c>
      <c r="D4" s="49" t="s">
        <v>61</v>
      </c>
      <c r="E4" s="49" t="s">
        <v>62</v>
      </c>
      <c r="F4" s="49" t="s">
        <v>59</v>
      </c>
      <c r="G4" s="50" t="s">
        <v>60</v>
      </c>
      <c r="H4" s="52" t="s">
        <v>85</v>
      </c>
      <c r="I4" s="117" t="s">
        <v>86</v>
      </c>
      <c r="J4" s="118" t="s">
        <v>87</v>
      </c>
    </row>
    <row r="5" spans="1:10" s="54" customFormat="1" ht="14.25" thickBot="1">
      <c r="B5" s="55" t="s">
        <v>69</v>
      </c>
      <c r="C5" s="55"/>
      <c r="D5" s="55"/>
      <c r="E5" s="55"/>
      <c r="F5" s="55"/>
      <c r="G5" s="55"/>
      <c r="H5" s="119">
        <f>SUM(H6:H8)</f>
        <v>1426574620</v>
      </c>
      <c r="I5" s="119">
        <f>SUM(I6:I8)</f>
        <v>122207994</v>
      </c>
      <c r="J5" s="55">
        <f>H5/I5</f>
        <v>11.673333088177522</v>
      </c>
    </row>
    <row r="6" spans="1:10" ht="14.25" thickTop="1">
      <c r="A6" s="32">
        <v>1</v>
      </c>
      <c r="B6" s="115" t="s">
        <v>841</v>
      </c>
      <c r="C6" s="70" t="s">
        <v>208</v>
      </c>
      <c r="D6" s="70" t="s">
        <v>113</v>
      </c>
      <c r="E6" s="120">
        <v>5</v>
      </c>
      <c r="F6" s="115" t="s">
        <v>842</v>
      </c>
      <c r="G6" s="74" t="s">
        <v>99</v>
      </c>
      <c r="H6" s="37">
        <v>220414164</v>
      </c>
      <c r="I6" s="37">
        <v>17280120</v>
      </c>
      <c r="J6" s="49">
        <f>H6/I6</f>
        <v>12.755360726661621</v>
      </c>
    </row>
    <row r="7" spans="1:10">
      <c r="A7" s="32">
        <v>2</v>
      </c>
      <c r="B7" s="115" t="s">
        <v>843</v>
      </c>
      <c r="C7" s="70" t="s">
        <v>208</v>
      </c>
      <c r="D7" s="70" t="s">
        <v>113</v>
      </c>
      <c r="E7" s="120">
        <v>6</v>
      </c>
      <c r="F7" s="115" t="s">
        <v>842</v>
      </c>
      <c r="G7" s="74" t="s">
        <v>99</v>
      </c>
      <c r="H7" s="37">
        <v>988461816</v>
      </c>
      <c r="I7" s="37">
        <v>78937200</v>
      </c>
      <c r="J7" s="49">
        <f>H7/I7</f>
        <v>12.522129186239187</v>
      </c>
    </row>
    <row r="8" spans="1:10">
      <c r="A8" s="32">
        <v>3</v>
      </c>
      <c r="B8" s="115" t="s">
        <v>844</v>
      </c>
      <c r="C8" s="70" t="s">
        <v>208</v>
      </c>
      <c r="D8" s="70" t="s">
        <v>113</v>
      </c>
      <c r="E8" s="120">
        <v>7</v>
      </c>
      <c r="F8" s="115" t="s">
        <v>842</v>
      </c>
      <c r="G8" s="74" t="s">
        <v>99</v>
      </c>
      <c r="H8" s="37">
        <v>217698640</v>
      </c>
      <c r="I8" s="37">
        <v>25990674</v>
      </c>
      <c r="J8" s="49">
        <f>H8/I8</f>
        <v>8.3760290325676046</v>
      </c>
    </row>
  </sheetData>
  <mergeCells count="1">
    <mergeCell ref="E2:G2"/>
  </mergeCells>
  <phoneticPr fontId="1"/>
  <dataValidations count="1">
    <dataValidation type="list" allowBlank="1" showInputMessage="1" showErrorMessage="1" sqref="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formula1>"10電力,PPS"</formula1>
    </dataValidation>
  </dataValidations>
  <pageMargins left="0.78700000000000003" right="0.78700000000000003" top="0.63" bottom="0.61" header="0.51200000000000001" footer="0.51200000000000001"/>
  <pageSetup paperSize="9" scale="9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
  <sheetViews>
    <sheetView view="pageBreakPreview" zoomScaleNormal="100" zoomScaleSheetLayoutView="100" workbookViewId="0">
      <selection activeCell="J15" sqref="J15"/>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409" t="s">
        <v>8</v>
      </c>
      <c r="C1" s="73"/>
      <c r="D1" s="73"/>
      <c r="E1" s="73"/>
      <c r="F1" s="73"/>
      <c r="G1" s="73"/>
      <c r="I1" s="32" t="s">
        <v>88</v>
      </c>
    </row>
    <row r="2" spans="1:10" s="34" customFormat="1" ht="56.25" customHeight="1">
      <c r="B2" s="84"/>
      <c r="E2" s="820" t="s">
        <v>89</v>
      </c>
      <c r="F2" s="817"/>
      <c r="G2" s="817"/>
      <c r="H2" s="121">
        <f>SUMIF(G6:G297,"PPS",H6:H297)</f>
        <v>0</v>
      </c>
    </row>
    <row r="3" spans="1:10" s="34" customFormat="1" ht="16.5" customHeight="1">
      <c r="B3" s="43"/>
      <c r="E3" s="116"/>
      <c r="F3" s="116"/>
      <c r="G3" s="116"/>
      <c r="H3" s="122"/>
    </row>
    <row r="4" spans="1:10" ht="54">
      <c r="A4" s="53" t="s">
        <v>90</v>
      </c>
      <c r="B4" s="49" t="s">
        <v>57</v>
      </c>
      <c r="C4" s="49" t="s">
        <v>58</v>
      </c>
      <c r="D4" s="49" t="s">
        <v>91</v>
      </c>
      <c r="E4" s="49" t="s">
        <v>76</v>
      </c>
      <c r="F4" s="49" t="s">
        <v>92</v>
      </c>
      <c r="G4" s="123" t="s">
        <v>60</v>
      </c>
      <c r="H4" s="117" t="s">
        <v>93</v>
      </c>
      <c r="I4" s="117" t="s">
        <v>94</v>
      </c>
      <c r="J4" s="118" t="s">
        <v>87</v>
      </c>
    </row>
    <row r="5" spans="1:10" s="54" customFormat="1" ht="14.25" thickBot="1">
      <c r="A5" s="417"/>
      <c r="B5" s="55" t="s">
        <v>69</v>
      </c>
      <c r="C5" s="55"/>
      <c r="D5" s="55"/>
      <c r="E5" s="55"/>
      <c r="F5" s="55"/>
      <c r="G5" s="55"/>
      <c r="H5" s="119">
        <f>SUM(H6:H6)</f>
        <v>2430</v>
      </c>
      <c r="I5" s="119">
        <f>SUM(I6:I6)</f>
        <v>243</v>
      </c>
      <c r="J5" s="55">
        <f>H5/I5</f>
        <v>10</v>
      </c>
    </row>
    <row r="6" spans="1:10" ht="14.25" thickTop="1">
      <c r="A6" s="418">
        <v>1</v>
      </c>
      <c r="B6" s="405" t="s">
        <v>845</v>
      </c>
      <c r="C6" s="405" t="s">
        <v>763</v>
      </c>
      <c r="D6" s="405" t="s">
        <v>153</v>
      </c>
      <c r="E6" s="419"/>
      <c r="F6" s="405" t="s">
        <v>752</v>
      </c>
      <c r="G6" s="406" t="s">
        <v>127</v>
      </c>
      <c r="H6" s="420">
        <v>2430</v>
      </c>
      <c r="I6" s="420">
        <v>243</v>
      </c>
      <c r="J6" s="49">
        <f>H6/I6</f>
        <v>10</v>
      </c>
    </row>
  </sheetData>
  <mergeCells count="1">
    <mergeCell ref="E2:G2"/>
  </mergeCells>
  <phoneticPr fontId="1"/>
  <dataValidations count="1">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formula1>"10電力,PPS"</formula1>
    </dataValidation>
  </dataValidations>
  <pageMargins left="0.78700000000000003" right="0.78700000000000003" top="0.63" bottom="0.61" header="0.51200000000000001" footer="0.51200000000000001"/>
  <pageSetup paperSize="9"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76" sqref="M76"/>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[4]合計!C3</f>
        <v>札幌市</v>
      </c>
      <c r="C1" s="73"/>
      <c r="D1" s="73"/>
      <c r="E1" s="73"/>
      <c r="F1" s="73"/>
      <c r="G1" s="73"/>
      <c r="I1" s="32" t="s">
        <v>82</v>
      </c>
    </row>
    <row r="2" spans="1:10" ht="49.5" customHeight="1">
      <c r="B2" s="84"/>
      <c r="C2" s="73"/>
      <c r="D2" s="73"/>
      <c r="E2" s="820" t="s">
        <v>83</v>
      </c>
      <c r="F2" s="817"/>
      <c r="G2" s="817"/>
      <c r="H2" s="37">
        <f>SUMIF(G6:G356,"PPS",H6:H356)</f>
        <v>313774550</v>
      </c>
    </row>
    <row r="3" spans="1:10" s="73" customFormat="1" ht="16.5" customHeight="1">
      <c r="B3" s="43"/>
      <c r="E3" s="116"/>
      <c r="F3" s="116"/>
      <c r="G3" s="116"/>
      <c r="H3" s="45"/>
    </row>
    <row r="4" spans="1:10" ht="54">
      <c r="A4" s="48" t="s">
        <v>84</v>
      </c>
      <c r="B4" s="49" t="s">
        <v>57</v>
      </c>
      <c r="C4" s="49" t="s">
        <v>58</v>
      </c>
      <c r="D4" s="49" t="s">
        <v>61</v>
      </c>
      <c r="E4" s="49" t="s">
        <v>62</v>
      </c>
      <c r="F4" s="49" t="s">
        <v>59</v>
      </c>
      <c r="G4" s="50" t="s">
        <v>60</v>
      </c>
      <c r="H4" s="52" t="s">
        <v>85</v>
      </c>
      <c r="I4" s="117" t="s">
        <v>86</v>
      </c>
      <c r="J4" s="118" t="s">
        <v>87</v>
      </c>
    </row>
    <row r="5" spans="1:10" s="54" customFormat="1" ht="14.25" thickBot="1">
      <c r="B5" s="55" t="s">
        <v>69</v>
      </c>
      <c r="C5" s="55"/>
      <c r="D5" s="55"/>
      <c r="E5" s="55"/>
      <c r="F5" s="55"/>
      <c r="G5" s="55"/>
      <c r="H5" s="119">
        <f>SUM(H6:H65)</f>
        <v>809213762</v>
      </c>
      <c r="I5" s="119">
        <f>SUM(I6:I65)</f>
        <v>52849386</v>
      </c>
      <c r="J5" s="55">
        <f>H5/I5</f>
        <v>15.311696563513529</v>
      </c>
    </row>
    <row r="6" spans="1:10" ht="27.75" thickTop="1">
      <c r="A6" s="32">
        <v>1</v>
      </c>
      <c r="B6" s="13" t="s">
        <v>1353</v>
      </c>
      <c r="C6" s="13" t="s">
        <v>251</v>
      </c>
      <c r="D6" s="13" t="s">
        <v>113</v>
      </c>
      <c r="E6" s="196">
        <v>8</v>
      </c>
      <c r="F6" s="13" t="s">
        <v>130</v>
      </c>
      <c r="G6" s="74" t="s">
        <v>99</v>
      </c>
      <c r="H6" s="37">
        <v>214785084</v>
      </c>
      <c r="I6" s="37">
        <v>14324190</v>
      </c>
      <c r="J6" s="49">
        <v>14.994571001920528</v>
      </c>
    </row>
    <row r="7" spans="1:10" ht="40.5">
      <c r="A7" s="32">
        <v>2</v>
      </c>
      <c r="B7" s="13" t="s">
        <v>1354</v>
      </c>
      <c r="C7" s="13" t="s">
        <v>251</v>
      </c>
      <c r="D7" s="13" t="s">
        <v>113</v>
      </c>
      <c r="E7" s="196">
        <v>8</v>
      </c>
      <c r="F7" s="13" t="s">
        <v>1355</v>
      </c>
      <c r="G7" s="74" t="s">
        <v>99</v>
      </c>
      <c r="H7" s="37">
        <v>98989466</v>
      </c>
      <c r="I7" s="37">
        <v>6826860</v>
      </c>
      <c r="J7" s="49">
        <v>14.499999414079094</v>
      </c>
    </row>
    <row r="8" spans="1:10" ht="40.5">
      <c r="A8" s="32">
        <v>3</v>
      </c>
      <c r="B8" s="13" t="s">
        <v>1356</v>
      </c>
      <c r="C8" s="13" t="s">
        <v>251</v>
      </c>
      <c r="D8" s="13" t="s">
        <v>113</v>
      </c>
      <c r="E8" s="196">
        <v>6</v>
      </c>
      <c r="F8" s="13" t="s">
        <v>1357</v>
      </c>
      <c r="G8" s="74" t="s">
        <v>127</v>
      </c>
      <c r="H8" s="37">
        <v>495439212</v>
      </c>
      <c r="I8" s="37">
        <v>31698336</v>
      </c>
      <c r="J8" s="49">
        <v>15.62981766613869</v>
      </c>
    </row>
    <row r="9" spans="1:10">
      <c r="A9" s="32">
        <v>4</v>
      </c>
      <c r="B9" s="49"/>
      <c r="C9" s="49"/>
      <c r="D9" s="49"/>
      <c r="E9" s="49"/>
      <c r="F9" s="49"/>
      <c r="G9" s="78"/>
      <c r="H9" s="49"/>
      <c r="I9" s="49"/>
      <c r="J9" s="49" t="e">
        <f t="shared" ref="J9:J65" si="0">H9/I9</f>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fitToHeight="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P359"/>
  <sheetViews>
    <sheetView topLeftCell="A58" zoomScaleNormal="100" workbookViewId="0">
      <selection activeCell="D52" sqref="D52"/>
    </sheetView>
  </sheetViews>
  <sheetFormatPr defaultColWidth="9" defaultRowHeight="13.5"/>
  <cols>
    <col min="1" max="1" width="9" style="32" customWidth="1"/>
    <col min="2" max="2" width="20" style="35"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ustomWidth="1"/>
    <col min="11" max="11" width="9" style="35" customWidth="1"/>
    <col min="12" max="12" width="12.125" style="35" bestFit="1" customWidth="1"/>
    <col min="13" max="13" width="14.5" style="32" customWidth="1"/>
    <col min="14" max="14" width="7.25" style="32" bestFit="1" customWidth="1"/>
    <col min="15" max="256" width="9" style="32"/>
    <col min="257" max="257" width="9" style="32" customWidth="1"/>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ustomWidth="1"/>
    <col min="268" max="268" width="12.125" style="32" bestFit="1" customWidth="1"/>
    <col min="269" max="269" width="14.5" style="32" customWidth="1"/>
    <col min="270" max="270" width="7.25" style="32" bestFit="1" customWidth="1"/>
    <col min="271" max="512" width="9" style="32"/>
    <col min="513" max="513" width="9" style="32" customWidth="1"/>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ustomWidth="1"/>
    <col min="524" max="524" width="12.125" style="32" bestFit="1" customWidth="1"/>
    <col min="525" max="525" width="14.5" style="32" customWidth="1"/>
    <col min="526" max="526" width="7.25" style="32" bestFit="1" customWidth="1"/>
    <col min="527" max="768" width="9" style="32"/>
    <col min="769" max="769" width="9" style="32" customWidth="1"/>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ustomWidth="1"/>
    <col min="780" max="780" width="12.125" style="32" bestFit="1" customWidth="1"/>
    <col min="781" max="781" width="14.5" style="32" customWidth="1"/>
    <col min="782" max="782" width="7.25" style="32" bestFit="1" customWidth="1"/>
    <col min="783" max="1024" width="9" style="32"/>
    <col min="1025" max="1025" width="9" style="32" customWidth="1"/>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ustomWidth="1"/>
    <col min="1036" max="1036" width="12.125" style="32" bestFit="1" customWidth="1"/>
    <col min="1037" max="1037" width="14.5" style="32" customWidth="1"/>
    <col min="1038" max="1038" width="7.25" style="32" bestFit="1" customWidth="1"/>
    <col min="1039" max="1280" width="9" style="32"/>
    <col min="1281" max="1281" width="9" style="32" customWidth="1"/>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ustomWidth="1"/>
    <col min="1292" max="1292" width="12.125" style="32" bestFit="1" customWidth="1"/>
    <col min="1293" max="1293" width="14.5" style="32" customWidth="1"/>
    <col min="1294" max="1294" width="7.25" style="32" bestFit="1" customWidth="1"/>
    <col min="1295" max="1536" width="9" style="32"/>
    <col min="1537" max="1537" width="9" style="32" customWidth="1"/>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ustomWidth="1"/>
    <col min="1548" max="1548" width="12.125" style="32" bestFit="1" customWidth="1"/>
    <col min="1549" max="1549" width="14.5" style="32" customWidth="1"/>
    <col min="1550" max="1550" width="7.25" style="32" bestFit="1" customWidth="1"/>
    <col min="1551" max="1792" width="9" style="32"/>
    <col min="1793" max="1793" width="9" style="32" customWidth="1"/>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ustomWidth="1"/>
    <col min="1804" max="1804" width="12.125" style="32" bestFit="1" customWidth="1"/>
    <col min="1805" max="1805" width="14.5" style="32" customWidth="1"/>
    <col min="1806" max="1806" width="7.25" style="32" bestFit="1" customWidth="1"/>
    <col min="1807" max="2048" width="9" style="32"/>
    <col min="2049" max="2049" width="9" style="32" customWidth="1"/>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ustomWidth="1"/>
    <col min="2060" max="2060" width="12.125" style="32" bestFit="1" customWidth="1"/>
    <col min="2061" max="2061" width="14.5" style="32" customWidth="1"/>
    <col min="2062" max="2062" width="7.25" style="32" bestFit="1" customWidth="1"/>
    <col min="2063" max="2304" width="9" style="32"/>
    <col min="2305" max="2305" width="9" style="32" customWidth="1"/>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ustomWidth="1"/>
    <col min="2316" max="2316" width="12.125" style="32" bestFit="1" customWidth="1"/>
    <col min="2317" max="2317" width="14.5" style="32" customWidth="1"/>
    <col min="2318" max="2318" width="7.25" style="32" bestFit="1" customWidth="1"/>
    <col min="2319" max="2560" width="9" style="32"/>
    <col min="2561" max="2561" width="9" style="32" customWidth="1"/>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ustomWidth="1"/>
    <col min="2572" max="2572" width="12.125" style="32" bestFit="1" customWidth="1"/>
    <col min="2573" max="2573" width="14.5" style="32" customWidth="1"/>
    <col min="2574" max="2574" width="7.25" style="32" bestFit="1" customWidth="1"/>
    <col min="2575" max="2816" width="9" style="32"/>
    <col min="2817" max="2817" width="9" style="32" customWidth="1"/>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ustomWidth="1"/>
    <col min="2828" max="2828" width="12.125" style="32" bestFit="1" customWidth="1"/>
    <col min="2829" max="2829" width="14.5" style="32" customWidth="1"/>
    <col min="2830" max="2830" width="7.25" style="32" bestFit="1" customWidth="1"/>
    <col min="2831" max="3072" width="9" style="32"/>
    <col min="3073" max="3073" width="9" style="32" customWidth="1"/>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ustomWidth="1"/>
    <col min="3084" max="3084" width="12.125" style="32" bestFit="1" customWidth="1"/>
    <col min="3085" max="3085" width="14.5" style="32" customWidth="1"/>
    <col min="3086" max="3086" width="7.25" style="32" bestFit="1" customWidth="1"/>
    <col min="3087" max="3328" width="9" style="32"/>
    <col min="3329" max="3329" width="9" style="32" customWidth="1"/>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ustomWidth="1"/>
    <col min="3340" max="3340" width="12.125" style="32" bestFit="1" customWidth="1"/>
    <col min="3341" max="3341" width="14.5" style="32" customWidth="1"/>
    <col min="3342" max="3342" width="7.25" style="32" bestFit="1" customWidth="1"/>
    <col min="3343" max="3584" width="9" style="32"/>
    <col min="3585" max="3585" width="9" style="32" customWidth="1"/>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ustomWidth="1"/>
    <col min="3596" max="3596" width="12.125" style="32" bestFit="1" customWidth="1"/>
    <col min="3597" max="3597" width="14.5" style="32" customWidth="1"/>
    <col min="3598" max="3598" width="7.25" style="32" bestFit="1" customWidth="1"/>
    <col min="3599" max="3840" width="9" style="32"/>
    <col min="3841" max="3841" width="9" style="32" customWidth="1"/>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ustomWidth="1"/>
    <col min="3852" max="3852" width="12.125" style="32" bestFit="1" customWidth="1"/>
    <col min="3853" max="3853" width="14.5" style="32" customWidth="1"/>
    <col min="3854" max="3854" width="7.25" style="32" bestFit="1" customWidth="1"/>
    <col min="3855" max="4096" width="9" style="32"/>
    <col min="4097" max="4097" width="9" style="32" customWidth="1"/>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ustomWidth="1"/>
    <col min="4108" max="4108" width="12.125" style="32" bestFit="1" customWidth="1"/>
    <col min="4109" max="4109" width="14.5" style="32" customWidth="1"/>
    <col min="4110" max="4110" width="7.25" style="32" bestFit="1" customWidth="1"/>
    <col min="4111" max="4352" width="9" style="32"/>
    <col min="4353" max="4353" width="9" style="32" customWidth="1"/>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ustomWidth="1"/>
    <col min="4364" max="4364" width="12.125" style="32" bestFit="1" customWidth="1"/>
    <col min="4365" max="4365" width="14.5" style="32" customWidth="1"/>
    <col min="4366" max="4366" width="7.25" style="32" bestFit="1" customWidth="1"/>
    <col min="4367" max="4608" width="9" style="32"/>
    <col min="4609" max="4609" width="9" style="32" customWidth="1"/>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ustomWidth="1"/>
    <col min="4620" max="4620" width="12.125" style="32" bestFit="1" customWidth="1"/>
    <col min="4621" max="4621" width="14.5" style="32" customWidth="1"/>
    <col min="4622" max="4622" width="7.25" style="32" bestFit="1" customWidth="1"/>
    <col min="4623" max="4864" width="9" style="32"/>
    <col min="4865" max="4865" width="9" style="32" customWidth="1"/>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ustomWidth="1"/>
    <col min="4876" max="4876" width="12.125" style="32" bestFit="1" customWidth="1"/>
    <col min="4877" max="4877" width="14.5" style="32" customWidth="1"/>
    <col min="4878" max="4878" width="7.25" style="32" bestFit="1" customWidth="1"/>
    <col min="4879" max="5120" width="9" style="32"/>
    <col min="5121" max="5121" width="9" style="32" customWidth="1"/>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ustomWidth="1"/>
    <col min="5132" max="5132" width="12.125" style="32" bestFit="1" customWidth="1"/>
    <col min="5133" max="5133" width="14.5" style="32" customWidth="1"/>
    <col min="5134" max="5134" width="7.25" style="32" bestFit="1" customWidth="1"/>
    <col min="5135" max="5376" width="9" style="32"/>
    <col min="5377" max="5377" width="9" style="32" customWidth="1"/>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ustomWidth="1"/>
    <col min="5388" max="5388" width="12.125" style="32" bestFit="1" customWidth="1"/>
    <col min="5389" max="5389" width="14.5" style="32" customWidth="1"/>
    <col min="5390" max="5390" width="7.25" style="32" bestFit="1" customWidth="1"/>
    <col min="5391" max="5632" width="9" style="32"/>
    <col min="5633" max="5633" width="9" style="32" customWidth="1"/>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ustomWidth="1"/>
    <col min="5644" max="5644" width="12.125" style="32" bestFit="1" customWidth="1"/>
    <col min="5645" max="5645" width="14.5" style="32" customWidth="1"/>
    <col min="5646" max="5646" width="7.25" style="32" bestFit="1" customWidth="1"/>
    <col min="5647" max="5888" width="9" style="32"/>
    <col min="5889" max="5889" width="9" style="32" customWidth="1"/>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ustomWidth="1"/>
    <col min="5900" max="5900" width="12.125" style="32" bestFit="1" customWidth="1"/>
    <col min="5901" max="5901" width="14.5" style="32" customWidth="1"/>
    <col min="5902" max="5902" width="7.25" style="32" bestFit="1" customWidth="1"/>
    <col min="5903" max="6144" width="9" style="32"/>
    <col min="6145" max="6145" width="9" style="32" customWidth="1"/>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ustomWidth="1"/>
    <col min="6156" max="6156" width="12.125" style="32" bestFit="1" customWidth="1"/>
    <col min="6157" max="6157" width="14.5" style="32" customWidth="1"/>
    <col min="6158" max="6158" width="7.25" style="32" bestFit="1" customWidth="1"/>
    <col min="6159" max="6400" width="9" style="32"/>
    <col min="6401" max="6401" width="9" style="32" customWidth="1"/>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ustomWidth="1"/>
    <col min="6412" max="6412" width="12.125" style="32" bestFit="1" customWidth="1"/>
    <col min="6413" max="6413" width="14.5" style="32" customWidth="1"/>
    <col min="6414" max="6414" width="7.25" style="32" bestFit="1" customWidth="1"/>
    <col min="6415" max="6656" width="9" style="32"/>
    <col min="6657" max="6657" width="9" style="32" customWidth="1"/>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ustomWidth="1"/>
    <col min="6668" max="6668" width="12.125" style="32" bestFit="1" customWidth="1"/>
    <col min="6669" max="6669" width="14.5" style="32" customWidth="1"/>
    <col min="6670" max="6670" width="7.25" style="32" bestFit="1" customWidth="1"/>
    <col min="6671" max="6912" width="9" style="32"/>
    <col min="6913" max="6913" width="9" style="32" customWidth="1"/>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ustomWidth="1"/>
    <col min="6924" max="6924" width="12.125" style="32" bestFit="1" customWidth="1"/>
    <col min="6925" max="6925" width="14.5" style="32" customWidth="1"/>
    <col min="6926" max="6926" width="7.25" style="32" bestFit="1" customWidth="1"/>
    <col min="6927" max="7168" width="9" style="32"/>
    <col min="7169" max="7169" width="9" style="32" customWidth="1"/>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ustomWidth="1"/>
    <col min="7180" max="7180" width="12.125" style="32" bestFit="1" customWidth="1"/>
    <col min="7181" max="7181" width="14.5" style="32" customWidth="1"/>
    <col min="7182" max="7182" width="7.25" style="32" bestFit="1" customWidth="1"/>
    <col min="7183" max="7424" width="9" style="32"/>
    <col min="7425" max="7425" width="9" style="32" customWidth="1"/>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ustomWidth="1"/>
    <col min="7436" max="7436" width="12.125" style="32" bestFit="1" customWidth="1"/>
    <col min="7437" max="7437" width="14.5" style="32" customWidth="1"/>
    <col min="7438" max="7438" width="7.25" style="32" bestFit="1" customWidth="1"/>
    <col min="7439" max="7680" width="9" style="32"/>
    <col min="7681" max="7681" width="9" style="32" customWidth="1"/>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ustomWidth="1"/>
    <col min="7692" max="7692" width="12.125" style="32" bestFit="1" customWidth="1"/>
    <col min="7693" max="7693" width="14.5" style="32" customWidth="1"/>
    <col min="7694" max="7694" width="7.25" style="32" bestFit="1" customWidth="1"/>
    <col min="7695" max="7936" width="9" style="32"/>
    <col min="7937" max="7937" width="9" style="32" customWidth="1"/>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ustomWidth="1"/>
    <col min="7948" max="7948" width="12.125" style="32" bestFit="1" customWidth="1"/>
    <col min="7949" max="7949" width="14.5" style="32" customWidth="1"/>
    <col min="7950" max="7950" width="7.25" style="32" bestFit="1" customWidth="1"/>
    <col min="7951" max="8192" width="9" style="32"/>
    <col min="8193" max="8193" width="9" style="32" customWidth="1"/>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ustomWidth="1"/>
    <col min="8204" max="8204" width="12.125" style="32" bestFit="1" customWidth="1"/>
    <col min="8205" max="8205" width="14.5" style="32" customWidth="1"/>
    <col min="8206" max="8206" width="7.25" style="32" bestFit="1" customWidth="1"/>
    <col min="8207" max="8448" width="9" style="32"/>
    <col min="8449" max="8449" width="9" style="32" customWidth="1"/>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ustomWidth="1"/>
    <col min="8460" max="8460" width="12.125" style="32" bestFit="1" customWidth="1"/>
    <col min="8461" max="8461" width="14.5" style="32" customWidth="1"/>
    <col min="8462" max="8462" width="7.25" style="32" bestFit="1" customWidth="1"/>
    <col min="8463" max="8704" width="9" style="32"/>
    <col min="8705" max="8705" width="9" style="32" customWidth="1"/>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ustomWidth="1"/>
    <col min="8716" max="8716" width="12.125" style="32" bestFit="1" customWidth="1"/>
    <col min="8717" max="8717" width="14.5" style="32" customWidth="1"/>
    <col min="8718" max="8718" width="7.25" style="32" bestFit="1" customWidth="1"/>
    <col min="8719" max="8960" width="9" style="32"/>
    <col min="8961" max="8961" width="9" style="32" customWidth="1"/>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ustomWidth="1"/>
    <col min="8972" max="8972" width="12.125" style="32" bestFit="1" customWidth="1"/>
    <col min="8973" max="8973" width="14.5" style="32" customWidth="1"/>
    <col min="8974" max="8974" width="7.25" style="32" bestFit="1" customWidth="1"/>
    <col min="8975" max="9216" width="9" style="32"/>
    <col min="9217" max="9217" width="9" style="32" customWidth="1"/>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ustomWidth="1"/>
    <col min="9228" max="9228" width="12.125" style="32" bestFit="1" customWidth="1"/>
    <col min="9229" max="9229" width="14.5" style="32" customWidth="1"/>
    <col min="9230" max="9230" width="7.25" style="32" bestFit="1" customWidth="1"/>
    <col min="9231" max="9472" width="9" style="32"/>
    <col min="9473" max="9473" width="9" style="32" customWidth="1"/>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ustomWidth="1"/>
    <col min="9484" max="9484" width="12.125" style="32" bestFit="1" customWidth="1"/>
    <col min="9485" max="9485" width="14.5" style="32" customWidth="1"/>
    <col min="9486" max="9486" width="7.25" style="32" bestFit="1" customWidth="1"/>
    <col min="9487" max="9728" width="9" style="32"/>
    <col min="9729" max="9729" width="9" style="32" customWidth="1"/>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ustomWidth="1"/>
    <col min="9740" max="9740" width="12.125" style="32" bestFit="1" customWidth="1"/>
    <col min="9741" max="9741" width="14.5" style="32" customWidth="1"/>
    <col min="9742" max="9742" width="7.25" style="32" bestFit="1" customWidth="1"/>
    <col min="9743" max="9984" width="9" style="32"/>
    <col min="9985" max="9985" width="9" style="32" customWidth="1"/>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ustomWidth="1"/>
    <col min="9996" max="9996" width="12.125" style="32" bestFit="1" customWidth="1"/>
    <col min="9997" max="9997" width="14.5" style="32" customWidth="1"/>
    <col min="9998" max="9998" width="7.25" style="32" bestFit="1" customWidth="1"/>
    <col min="9999" max="10240" width="9" style="32"/>
    <col min="10241" max="10241" width="9" style="32" customWidth="1"/>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ustomWidth="1"/>
    <col min="10252" max="10252" width="12.125" style="32" bestFit="1" customWidth="1"/>
    <col min="10253" max="10253" width="14.5" style="32" customWidth="1"/>
    <col min="10254" max="10254" width="7.25" style="32" bestFit="1" customWidth="1"/>
    <col min="10255" max="10496" width="9" style="32"/>
    <col min="10497" max="10497" width="9" style="32" customWidth="1"/>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ustomWidth="1"/>
    <col min="10508" max="10508" width="12.125" style="32" bestFit="1" customWidth="1"/>
    <col min="10509" max="10509" width="14.5" style="32" customWidth="1"/>
    <col min="10510" max="10510" width="7.25" style="32" bestFit="1" customWidth="1"/>
    <col min="10511" max="10752" width="9" style="32"/>
    <col min="10753" max="10753" width="9" style="32" customWidth="1"/>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ustomWidth="1"/>
    <col min="10764" max="10764" width="12.125" style="32" bestFit="1" customWidth="1"/>
    <col min="10765" max="10765" width="14.5" style="32" customWidth="1"/>
    <col min="10766" max="10766" width="7.25" style="32" bestFit="1" customWidth="1"/>
    <col min="10767" max="11008" width="9" style="32"/>
    <col min="11009" max="11009" width="9" style="32" customWidth="1"/>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ustomWidth="1"/>
    <col min="11020" max="11020" width="12.125" style="32" bestFit="1" customWidth="1"/>
    <col min="11021" max="11021" width="14.5" style="32" customWidth="1"/>
    <col min="11022" max="11022" width="7.25" style="32" bestFit="1" customWidth="1"/>
    <col min="11023" max="11264" width="9" style="32"/>
    <col min="11265" max="11265" width="9" style="32" customWidth="1"/>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ustomWidth="1"/>
    <col min="11276" max="11276" width="12.125" style="32" bestFit="1" customWidth="1"/>
    <col min="11277" max="11277" width="14.5" style="32" customWidth="1"/>
    <col min="11278" max="11278" width="7.25" style="32" bestFit="1" customWidth="1"/>
    <col min="11279" max="11520" width="9" style="32"/>
    <col min="11521" max="11521" width="9" style="32" customWidth="1"/>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ustomWidth="1"/>
    <col min="11532" max="11532" width="12.125" style="32" bestFit="1" customWidth="1"/>
    <col min="11533" max="11533" width="14.5" style="32" customWidth="1"/>
    <col min="11534" max="11534" width="7.25" style="32" bestFit="1" customWidth="1"/>
    <col min="11535" max="11776" width="9" style="32"/>
    <col min="11777" max="11777" width="9" style="32" customWidth="1"/>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ustomWidth="1"/>
    <col min="11788" max="11788" width="12.125" style="32" bestFit="1" customWidth="1"/>
    <col min="11789" max="11789" width="14.5" style="32" customWidth="1"/>
    <col min="11790" max="11790" width="7.25" style="32" bestFit="1" customWidth="1"/>
    <col min="11791" max="12032" width="9" style="32"/>
    <col min="12033" max="12033" width="9" style="32" customWidth="1"/>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ustomWidth="1"/>
    <col min="12044" max="12044" width="12.125" style="32" bestFit="1" customWidth="1"/>
    <col min="12045" max="12045" width="14.5" style="32" customWidth="1"/>
    <col min="12046" max="12046" width="7.25" style="32" bestFit="1" customWidth="1"/>
    <col min="12047" max="12288" width="9" style="32"/>
    <col min="12289" max="12289" width="9" style="32" customWidth="1"/>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ustomWidth="1"/>
    <col min="12300" max="12300" width="12.125" style="32" bestFit="1" customWidth="1"/>
    <col min="12301" max="12301" width="14.5" style="32" customWidth="1"/>
    <col min="12302" max="12302" width="7.25" style="32" bestFit="1" customWidth="1"/>
    <col min="12303" max="12544" width="9" style="32"/>
    <col min="12545" max="12545" width="9" style="32" customWidth="1"/>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ustomWidth="1"/>
    <col min="12556" max="12556" width="12.125" style="32" bestFit="1" customWidth="1"/>
    <col min="12557" max="12557" width="14.5" style="32" customWidth="1"/>
    <col min="12558" max="12558" width="7.25" style="32" bestFit="1" customWidth="1"/>
    <col min="12559" max="12800" width="9" style="32"/>
    <col min="12801" max="12801" width="9" style="32" customWidth="1"/>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ustomWidth="1"/>
    <col min="12812" max="12812" width="12.125" style="32" bestFit="1" customWidth="1"/>
    <col min="12813" max="12813" width="14.5" style="32" customWidth="1"/>
    <col min="12814" max="12814" width="7.25" style="32" bestFit="1" customWidth="1"/>
    <col min="12815" max="13056" width="9" style="32"/>
    <col min="13057" max="13057" width="9" style="32" customWidth="1"/>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ustomWidth="1"/>
    <col min="13068" max="13068" width="12.125" style="32" bestFit="1" customWidth="1"/>
    <col min="13069" max="13069" width="14.5" style="32" customWidth="1"/>
    <col min="13070" max="13070" width="7.25" style="32" bestFit="1" customWidth="1"/>
    <col min="13071" max="13312" width="9" style="32"/>
    <col min="13313" max="13313" width="9" style="32" customWidth="1"/>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ustomWidth="1"/>
    <col min="13324" max="13324" width="12.125" style="32" bestFit="1" customWidth="1"/>
    <col min="13325" max="13325" width="14.5" style="32" customWidth="1"/>
    <col min="13326" max="13326" width="7.25" style="32" bestFit="1" customWidth="1"/>
    <col min="13327" max="13568" width="9" style="32"/>
    <col min="13569" max="13569" width="9" style="32" customWidth="1"/>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ustomWidth="1"/>
    <col min="13580" max="13580" width="12.125" style="32" bestFit="1" customWidth="1"/>
    <col min="13581" max="13581" width="14.5" style="32" customWidth="1"/>
    <col min="13582" max="13582" width="7.25" style="32" bestFit="1" customWidth="1"/>
    <col min="13583" max="13824" width="9" style="32"/>
    <col min="13825" max="13825" width="9" style="32" customWidth="1"/>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ustomWidth="1"/>
    <col min="13836" max="13836" width="12.125" style="32" bestFit="1" customWidth="1"/>
    <col min="13837" max="13837" width="14.5" style="32" customWidth="1"/>
    <col min="13838" max="13838" width="7.25" style="32" bestFit="1" customWidth="1"/>
    <col min="13839" max="14080" width="9" style="32"/>
    <col min="14081" max="14081" width="9" style="32" customWidth="1"/>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ustomWidth="1"/>
    <col min="14092" max="14092" width="12.125" style="32" bestFit="1" customWidth="1"/>
    <col min="14093" max="14093" width="14.5" style="32" customWidth="1"/>
    <col min="14094" max="14094" width="7.25" style="32" bestFit="1" customWidth="1"/>
    <col min="14095" max="14336" width="9" style="32"/>
    <col min="14337" max="14337" width="9" style="32" customWidth="1"/>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ustomWidth="1"/>
    <col min="14348" max="14348" width="12.125" style="32" bestFit="1" customWidth="1"/>
    <col min="14349" max="14349" width="14.5" style="32" customWidth="1"/>
    <col min="14350" max="14350" width="7.25" style="32" bestFit="1" customWidth="1"/>
    <col min="14351" max="14592" width="9" style="32"/>
    <col min="14593" max="14593" width="9" style="32" customWidth="1"/>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ustomWidth="1"/>
    <col min="14604" max="14604" width="12.125" style="32" bestFit="1" customWidth="1"/>
    <col min="14605" max="14605" width="14.5" style="32" customWidth="1"/>
    <col min="14606" max="14606" width="7.25" style="32" bestFit="1" customWidth="1"/>
    <col min="14607" max="14848" width="9" style="32"/>
    <col min="14849" max="14849" width="9" style="32" customWidth="1"/>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ustomWidth="1"/>
    <col min="14860" max="14860" width="12.125" style="32" bestFit="1" customWidth="1"/>
    <col min="14861" max="14861" width="14.5" style="32" customWidth="1"/>
    <col min="14862" max="14862" width="7.25" style="32" bestFit="1" customWidth="1"/>
    <col min="14863" max="15104" width="9" style="32"/>
    <col min="15105" max="15105" width="9" style="32" customWidth="1"/>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ustomWidth="1"/>
    <col min="15116" max="15116" width="12.125" style="32" bestFit="1" customWidth="1"/>
    <col min="15117" max="15117" width="14.5" style="32" customWidth="1"/>
    <col min="15118" max="15118" width="7.25" style="32" bestFit="1" customWidth="1"/>
    <col min="15119" max="15360" width="9" style="32"/>
    <col min="15361" max="15361" width="9" style="32" customWidth="1"/>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ustomWidth="1"/>
    <col min="15372" max="15372" width="12.125" style="32" bestFit="1" customWidth="1"/>
    <col min="15373" max="15373" width="14.5" style="32" customWidth="1"/>
    <col min="15374" max="15374" width="7.25" style="32" bestFit="1" customWidth="1"/>
    <col min="15375" max="15616" width="9" style="32"/>
    <col min="15617" max="15617" width="9" style="32" customWidth="1"/>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ustomWidth="1"/>
    <col min="15628" max="15628" width="12.125" style="32" bestFit="1" customWidth="1"/>
    <col min="15629" max="15629" width="14.5" style="32" customWidth="1"/>
    <col min="15630" max="15630" width="7.25" style="32" bestFit="1" customWidth="1"/>
    <col min="15631" max="15872" width="9" style="32"/>
    <col min="15873" max="15873" width="9" style="32" customWidth="1"/>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ustomWidth="1"/>
    <col min="15884" max="15884" width="12.125" style="32" bestFit="1" customWidth="1"/>
    <col min="15885" max="15885" width="14.5" style="32" customWidth="1"/>
    <col min="15886" max="15886" width="7.25" style="32" bestFit="1" customWidth="1"/>
    <col min="15887" max="16128" width="9" style="32"/>
    <col min="16129" max="16129" width="9" style="32" customWidth="1"/>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ustomWidth="1"/>
    <col min="16140" max="16140" width="12.125" style="32" bestFit="1" customWidth="1"/>
    <col min="16141" max="16141" width="14.5" style="32" customWidth="1"/>
    <col min="16142" max="16142" width="7.25" style="32" bestFit="1" customWidth="1"/>
    <col min="16143" max="16384" width="9" style="32"/>
  </cols>
  <sheetData>
    <row r="1" spans="1:16">
      <c r="A1" s="32" t="s">
        <v>0</v>
      </c>
      <c r="B1" s="169" t="str">
        <f>[14]合計!C3</f>
        <v>岡山市</v>
      </c>
      <c r="I1" s="32" t="s">
        <v>51</v>
      </c>
      <c r="K1" s="35" t="s">
        <v>52</v>
      </c>
    </row>
    <row r="2" spans="1:16" ht="54" customHeight="1">
      <c r="B2" s="170"/>
      <c r="E2" s="817" t="s">
        <v>53</v>
      </c>
      <c r="F2" s="817"/>
      <c r="G2" s="817"/>
      <c r="H2" s="136">
        <f>SUMIF(E8:E357,"PPS",H8:H357)</f>
        <v>1465040</v>
      </c>
      <c r="I2" s="137"/>
      <c r="J2" s="35"/>
    </row>
    <row r="3" spans="1:16" ht="57" customHeight="1">
      <c r="B3" s="47"/>
      <c r="E3" s="817" t="s">
        <v>54</v>
      </c>
      <c r="F3" s="817"/>
      <c r="G3" s="817"/>
      <c r="H3" s="136">
        <f>M7</f>
        <v>1758128</v>
      </c>
      <c r="I3" s="137"/>
      <c r="J3" s="39"/>
    </row>
    <row r="4" spans="1:16" s="39" customFormat="1" ht="55.5" customHeight="1">
      <c r="B4" s="171"/>
      <c r="E4" s="817" t="s">
        <v>55</v>
      </c>
      <c r="F4" s="817"/>
      <c r="G4" s="817"/>
      <c r="H4" s="139">
        <f>H3/I7</f>
        <v>0.86362073403400397</v>
      </c>
      <c r="I4" s="137"/>
      <c r="K4" s="42"/>
      <c r="L4" s="42"/>
    </row>
    <row r="5" spans="1:16" s="34" customFormat="1" ht="17.25" customHeight="1">
      <c r="B5" s="172"/>
      <c r="E5" s="44"/>
      <c r="F5" s="44"/>
      <c r="G5" s="44"/>
      <c r="H5" s="140"/>
      <c r="I5" s="141"/>
      <c r="J5" s="43"/>
      <c r="K5" s="47"/>
      <c r="L5" s="47"/>
    </row>
    <row r="6" spans="1:16" ht="54">
      <c r="A6" s="48" t="s">
        <v>56</v>
      </c>
      <c r="B6" s="50" t="s">
        <v>57</v>
      </c>
      <c r="C6" s="49" t="s">
        <v>58</v>
      </c>
      <c r="D6" s="49" t="s">
        <v>59</v>
      </c>
      <c r="E6" s="50" t="s">
        <v>60</v>
      </c>
      <c r="F6" s="49" t="s">
        <v>61</v>
      </c>
      <c r="G6" s="51" t="s">
        <v>62</v>
      </c>
      <c r="H6" s="52" t="s">
        <v>63</v>
      </c>
      <c r="I6" s="52" t="s">
        <v>64</v>
      </c>
      <c r="J6" s="50" t="s">
        <v>65</v>
      </c>
      <c r="K6" s="50" t="s">
        <v>66</v>
      </c>
      <c r="L6" s="50" t="s">
        <v>67</v>
      </c>
      <c r="M6" s="53" t="s">
        <v>68</v>
      </c>
    </row>
    <row r="7" spans="1:16" s="173" customFormat="1" ht="14.25" thickBot="1">
      <c r="B7" s="174" t="s">
        <v>69</v>
      </c>
      <c r="C7" s="175"/>
      <c r="D7" s="175"/>
      <c r="E7" s="175"/>
      <c r="F7" s="175"/>
      <c r="G7" s="175"/>
      <c r="H7" s="176">
        <f>SUM(H8:H357)</f>
        <v>1760351</v>
      </c>
      <c r="I7" s="176">
        <f>SUM(I8:I357)</f>
        <v>2035764</v>
      </c>
      <c r="J7" s="177">
        <f>H7/I7</f>
        <v>0.86471270736686567</v>
      </c>
      <c r="K7" s="178">
        <f>SUM(K8:K357)</f>
        <v>16949</v>
      </c>
      <c r="L7" s="179">
        <f>SUM(L8:L357)</f>
        <v>102178318</v>
      </c>
      <c r="M7" s="180">
        <f>SUM(M8:M357)</f>
        <v>1758128</v>
      </c>
    </row>
    <row r="8" spans="1:16" ht="42" customHeight="1" thickTop="1">
      <c r="A8" s="32">
        <v>1</v>
      </c>
      <c r="B8" s="153" t="s">
        <v>164</v>
      </c>
      <c r="C8" s="62" t="s">
        <v>165</v>
      </c>
      <c r="D8" s="63" t="s">
        <v>166</v>
      </c>
      <c r="E8" s="63" t="s">
        <v>127</v>
      </c>
      <c r="F8" s="62" t="s">
        <v>113</v>
      </c>
      <c r="G8" s="150">
        <v>4</v>
      </c>
      <c r="H8" s="151">
        <v>241404</v>
      </c>
      <c r="I8" s="66">
        <v>241404</v>
      </c>
      <c r="J8" s="152">
        <v>1</v>
      </c>
      <c r="K8" s="66">
        <v>1850</v>
      </c>
      <c r="L8" s="66">
        <v>17554512</v>
      </c>
      <c r="M8" s="68">
        <v>241404</v>
      </c>
      <c r="N8" s="838" t="s">
        <v>167</v>
      </c>
      <c r="O8" s="839"/>
      <c r="P8" s="839"/>
    </row>
    <row r="9" spans="1:16" ht="26.25" customHeight="1">
      <c r="A9" s="32">
        <v>2</v>
      </c>
      <c r="B9" s="153" t="s">
        <v>168</v>
      </c>
      <c r="C9" s="62" t="s">
        <v>169</v>
      </c>
      <c r="D9" s="70" t="s">
        <v>170</v>
      </c>
      <c r="E9" s="63" t="s">
        <v>99</v>
      </c>
      <c r="F9" s="62" t="s">
        <v>113</v>
      </c>
      <c r="G9" s="150">
        <v>3</v>
      </c>
      <c r="H9" s="151">
        <v>4875</v>
      </c>
      <c r="I9" s="66">
        <v>6213</v>
      </c>
      <c r="J9" s="139">
        <v>0.7846450989859971</v>
      </c>
      <c r="K9" s="66">
        <v>76</v>
      </c>
      <c r="L9" s="66">
        <v>289000</v>
      </c>
      <c r="M9" s="71">
        <v>4875</v>
      </c>
      <c r="N9" s="890" t="s">
        <v>171</v>
      </c>
      <c r="O9" s="891"/>
      <c r="P9" s="891"/>
    </row>
    <row r="10" spans="1:16" ht="48">
      <c r="A10" s="32">
        <v>3</v>
      </c>
      <c r="B10" s="153" t="s">
        <v>172</v>
      </c>
      <c r="C10" s="72" t="s">
        <v>173</v>
      </c>
      <c r="D10" s="63" t="s">
        <v>174</v>
      </c>
      <c r="E10" s="63" t="s">
        <v>99</v>
      </c>
      <c r="F10" s="62" t="s">
        <v>113</v>
      </c>
      <c r="G10" s="150">
        <v>5</v>
      </c>
      <c r="H10" s="151">
        <v>5610</v>
      </c>
      <c r="I10" s="66">
        <v>6957</v>
      </c>
      <c r="J10" s="139">
        <v>0.80638206123329026</v>
      </c>
      <c r="K10" s="66">
        <v>101</v>
      </c>
      <c r="L10" s="66">
        <v>304000</v>
      </c>
      <c r="M10" s="71">
        <v>5610</v>
      </c>
      <c r="N10" s="838" t="s">
        <v>171</v>
      </c>
      <c r="O10" s="839"/>
      <c r="P10" s="839"/>
    </row>
    <row r="11" spans="1:16" ht="28.5" customHeight="1">
      <c r="A11" s="32">
        <v>4</v>
      </c>
      <c r="B11" s="153" t="s">
        <v>175</v>
      </c>
      <c r="C11" s="62" t="s">
        <v>173</v>
      </c>
      <c r="D11" s="63" t="s">
        <v>176</v>
      </c>
      <c r="E11" s="63" t="s">
        <v>99</v>
      </c>
      <c r="F11" s="62" t="s">
        <v>113</v>
      </c>
      <c r="G11" s="150">
        <v>2</v>
      </c>
      <c r="H11" s="151">
        <v>3678</v>
      </c>
      <c r="I11" s="66">
        <v>3893</v>
      </c>
      <c r="J11" s="139">
        <v>0.94477266889288469</v>
      </c>
      <c r="K11" s="66">
        <v>230</v>
      </c>
      <c r="L11" s="66">
        <v>198200</v>
      </c>
      <c r="M11" s="71">
        <v>3678</v>
      </c>
      <c r="N11" s="824" t="s">
        <v>177</v>
      </c>
      <c r="O11" s="825"/>
      <c r="P11" s="825"/>
    </row>
    <row r="12" spans="1:16" ht="13.5" customHeight="1">
      <c r="A12" s="32">
        <v>5</v>
      </c>
      <c r="B12" s="874" t="s">
        <v>178</v>
      </c>
      <c r="C12" s="877" t="s">
        <v>179</v>
      </c>
      <c r="D12" s="880" t="s">
        <v>180</v>
      </c>
      <c r="E12" s="881" t="s">
        <v>99</v>
      </c>
      <c r="F12" s="882" t="s">
        <v>113</v>
      </c>
      <c r="G12" s="883">
        <v>2</v>
      </c>
      <c r="H12" s="884">
        <v>235104</v>
      </c>
      <c r="I12" s="884">
        <v>243858</v>
      </c>
      <c r="J12" s="885">
        <f>H12/I12</f>
        <v>0.96410205939522176</v>
      </c>
      <c r="K12" s="181">
        <v>580</v>
      </c>
      <c r="L12" s="886">
        <v>14217246</v>
      </c>
      <c r="M12" s="887">
        <f>IF(ISBLANK(I12),"",H12)</f>
        <v>235104</v>
      </c>
      <c r="N12" s="888" t="s">
        <v>181</v>
      </c>
      <c r="O12" s="889"/>
      <c r="P12" s="889"/>
    </row>
    <row r="13" spans="1:16" s="73" customFormat="1">
      <c r="A13" s="73">
        <v>6</v>
      </c>
      <c r="B13" s="875"/>
      <c r="C13" s="878"/>
      <c r="D13" s="878"/>
      <c r="E13" s="878"/>
      <c r="F13" s="878"/>
      <c r="G13" s="878"/>
      <c r="H13" s="878"/>
      <c r="I13" s="878"/>
      <c r="J13" s="878"/>
      <c r="K13" s="182">
        <v>330</v>
      </c>
      <c r="L13" s="875"/>
      <c r="M13" s="878"/>
      <c r="N13" s="888"/>
      <c r="O13" s="889"/>
      <c r="P13" s="889"/>
    </row>
    <row r="14" spans="1:16" s="73" customFormat="1">
      <c r="A14" s="73">
        <v>7</v>
      </c>
      <c r="B14" s="875"/>
      <c r="C14" s="878"/>
      <c r="D14" s="878"/>
      <c r="E14" s="878"/>
      <c r="F14" s="878"/>
      <c r="G14" s="878"/>
      <c r="H14" s="878"/>
      <c r="I14" s="878"/>
      <c r="J14" s="878"/>
      <c r="K14" s="182">
        <v>295</v>
      </c>
      <c r="L14" s="875"/>
      <c r="M14" s="878"/>
      <c r="N14" s="888"/>
      <c r="O14" s="889"/>
      <c r="P14" s="889"/>
    </row>
    <row r="15" spans="1:16">
      <c r="A15" s="32">
        <v>8</v>
      </c>
      <c r="B15" s="875"/>
      <c r="C15" s="878"/>
      <c r="D15" s="878"/>
      <c r="E15" s="878"/>
      <c r="F15" s="878"/>
      <c r="G15" s="878"/>
      <c r="H15" s="878"/>
      <c r="I15" s="878"/>
      <c r="J15" s="878"/>
      <c r="K15" s="182">
        <v>316</v>
      </c>
      <c r="L15" s="875"/>
      <c r="M15" s="878"/>
      <c r="N15" s="888"/>
      <c r="O15" s="889"/>
      <c r="P15" s="889"/>
    </row>
    <row r="16" spans="1:16">
      <c r="A16" s="32">
        <v>9</v>
      </c>
      <c r="B16" s="876"/>
      <c r="C16" s="879"/>
      <c r="D16" s="879"/>
      <c r="E16" s="879"/>
      <c r="F16" s="879"/>
      <c r="G16" s="879"/>
      <c r="H16" s="879"/>
      <c r="I16" s="879"/>
      <c r="J16" s="879"/>
      <c r="K16" s="94">
        <v>258</v>
      </c>
      <c r="L16" s="876"/>
      <c r="M16" s="879"/>
      <c r="N16" s="888"/>
      <c r="O16" s="889"/>
      <c r="P16" s="889"/>
    </row>
    <row r="17" spans="1:16" ht="24">
      <c r="A17" s="32">
        <v>10</v>
      </c>
      <c r="B17" s="153" t="s">
        <v>182</v>
      </c>
      <c r="C17" s="62" t="s">
        <v>183</v>
      </c>
      <c r="D17" s="70" t="s">
        <v>184</v>
      </c>
      <c r="E17" s="63" t="s">
        <v>99</v>
      </c>
      <c r="F17" s="62" t="s">
        <v>113</v>
      </c>
      <c r="G17" s="150">
        <v>5</v>
      </c>
      <c r="H17" s="151">
        <v>8731</v>
      </c>
      <c r="I17" s="66">
        <v>9790</v>
      </c>
      <c r="J17" s="139">
        <f>H17/I17</f>
        <v>0.89182839632277833</v>
      </c>
      <c r="K17" s="66">
        <v>412</v>
      </c>
      <c r="L17" s="66">
        <v>512257</v>
      </c>
      <c r="M17" s="71">
        <v>8731</v>
      </c>
      <c r="N17" s="824" t="s">
        <v>177</v>
      </c>
      <c r="O17" s="825"/>
      <c r="P17" s="825"/>
    </row>
    <row r="18" spans="1:16" ht="27">
      <c r="A18" s="32">
        <v>11</v>
      </c>
      <c r="B18" s="13" t="s">
        <v>185</v>
      </c>
      <c r="C18" s="70" t="s">
        <v>186</v>
      </c>
      <c r="D18" s="70" t="s">
        <v>180</v>
      </c>
      <c r="E18" s="74" t="s">
        <v>99</v>
      </c>
      <c r="F18" s="74" t="s">
        <v>113</v>
      </c>
      <c r="G18" s="75">
        <v>6</v>
      </c>
      <c r="H18" s="76">
        <v>32361</v>
      </c>
      <c r="I18" s="77">
        <v>38100</v>
      </c>
      <c r="J18" s="139">
        <v>0.84937007874015746</v>
      </c>
      <c r="K18" s="66">
        <v>311</v>
      </c>
      <c r="L18" s="66">
        <v>1941000</v>
      </c>
      <c r="M18" s="71">
        <v>32361</v>
      </c>
      <c r="N18" s="838" t="s">
        <v>167</v>
      </c>
      <c r="O18" s="839"/>
      <c r="P18" s="839"/>
    </row>
    <row r="19" spans="1:16" ht="27" customHeight="1">
      <c r="A19" s="32">
        <v>12</v>
      </c>
      <c r="B19" s="13" t="s">
        <v>187</v>
      </c>
      <c r="C19" s="70" t="s">
        <v>188</v>
      </c>
      <c r="D19" s="70" t="s">
        <v>189</v>
      </c>
      <c r="E19" s="74" t="s">
        <v>99</v>
      </c>
      <c r="F19" s="74" t="s">
        <v>113</v>
      </c>
      <c r="G19" s="75">
        <v>3</v>
      </c>
      <c r="H19" s="76">
        <v>9185</v>
      </c>
      <c r="I19" s="77">
        <v>10684</v>
      </c>
      <c r="J19" s="139">
        <v>0.85969674279296149</v>
      </c>
      <c r="K19" s="66">
        <v>130</v>
      </c>
      <c r="L19" s="66">
        <v>545746</v>
      </c>
      <c r="M19" s="71">
        <v>9185</v>
      </c>
      <c r="N19" s="838" t="s">
        <v>190</v>
      </c>
      <c r="O19" s="839"/>
      <c r="P19" s="839"/>
    </row>
    <row r="20" spans="1:16" ht="40.5">
      <c r="A20" s="32">
        <v>13</v>
      </c>
      <c r="B20" s="13" t="s">
        <v>191</v>
      </c>
      <c r="C20" s="70" t="s">
        <v>186</v>
      </c>
      <c r="D20" s="70" t="s">
        <v>174</v>
      </c>
      <c r="E20" s="74" t="s">
        <v>99</v>
      </c>
      <c r="F20" s="74" t="s">
        <v>113</v>
      </c>
      <c r="G20" s="75">
        <v>4</v>
      </c>
      <c r="H20" s="76">
        <v>3344</v>
      </c>
      <c r="I20" s="77">
        <v>5225</v>
      </c>
      <c r="J20" s="139">
        <v>0.64</v>
      </c>
      <c r="K20" s="66">
        <v>75</v>
      </c>
      <c r="L20" s="66">
        <v>132753</v>
      </c>
      <c r="M20" s="71">
        <v>3344</v>
      </c>
      <c r="N20" s="838" t="s">
        <v>167</v>
      </c>
      <c r="O20" s="839"/>
      <c r="P20" s="839"/>
    </row>
    <row r="21" spans="1:16" ht="27">
      <c r="A21" s="32">
        <v>14</v>
      </c>
      <c r="B21" s="13" t="s">
        <v>192</v>
      </c>
      <c r="C21" s="70" t="s">
        <v>186</v>
      </c>
      <c r="D21" s="70" t="s">
        <v>189</v>
      </c>
      <c r="E21" s="74" t="s">
        <v>99</v>
      </c>
      <c r="F21" s="74" t="s">
        <v>113</v>
      </c>
      <c r="G21" s="75">
        <v>4</v>
      </c>
      <c r="H21" s="76">
        <v>4285</v>
      </c>
      <c r="I21" s="77">
        <v>5323</v>
      </c>
      <c r="J21" s="139">
        <v>0.80499718204020287</v>
      </c>
      <c r="K21" s="66">
        <v>51</v>
      </c>
      <c r="L21" s="66">
        <v>235269</v>
      </c>
      <c r="M21" s="71">
        <v>4285</v>
      </c>
      <c r="N21" s="838" t="s">
        <v>167</v>
      </c>
      <c r="O21" s="839"/>
      <c r="P21" s="839"/>
    </row>
    <row r="22" spans="1:16" ht="27">
      <c r="A22" s="32">
        <v>15</v>
      </c>
      <c r="B22" s="13" t="s">
        <v>193</v>
      </c>
      <c r="C22" s="70" t="s">
        <v>194</v>
      </c>
      <c r="D22" s="70" t="s">
        <v>176</v>
      </c>
      <c r="E22" s="74" t="s">
        <v>99</v>
      </c>
      <c r="F22" s="74" t="s">
        <v>113</v>
      </c>
      <c r="G22" s="75">
        <v>5</v>
      </c>
      <c r="H22" s="76">
        <v>5120</v>
      </c>
      <c r="I22" s="77">
        <v>5177</v>
      </c>
      <c r="J22" s="152">
        <v>0.9889897624106625</v>
      </c>
      <c r="K22" s="66">
        <v>55</v>
      </c>
      <c r="L22" s="66">
        <v>300000</v>
      </c>
      <c r="M22" s="71">
        <v>5120</v>
      </c>
      <c r="N22" s="838" t="s">
        <v>195</v>
      </c>
      <c r="O22" s="839"/>
      <c r="P22" s="839"/>
    </row>
    <row r="23" spans="1:16" ht="27" customHeight="1">
      <c r="A23" s="73">
        <v>16</v>
      </c>
      <c r="B23" s="852" t="s">
        <v>196</v>
      </c>
      <c r="C23" s="852" t="s">
        <v>197</v>
      </c>
      <c r="D23" s="855" t="s">
        <v>189</v>
      </c>
      <c r="E23" s="855" t="s">
        <v>99</v>
      </c>
      <c r="F23" s="855" t="s">
        <v>113</v>
      </c>
      <c r="G23" s="858">
        <v>3</v>
      </c>
      <c r="H23" s="861">
        <v>13303</v>
      </c>
      <c r="I23" s="861">
        <v>17313</v>
      </c>
      <c r="J23" s="864">
        <v>0.76838214058799748</v>
      </c>
      <c r="K23" s="66">
        <v>109</v>
      </c>
      <c r="L23" s="867">
        <v>667500</v>
      </c>
      <c r="M23" s="870">
        <v>13303</v>
      </c>
      <c r="N23" s="851" t="s">
        <v>198</v>
      </c>
      <c r="O23" s="873"/>
      <c r="P23" s="873"/>
    </row>
    <row r="24" spans="1:16">
      <c r="A24" s="73">
        <v>17</v>
      </c>
      <c r="B24" s="853"/>
      <c r="C24" s="853"/>
      <c r="D24" s="856"/>
      <c r="E24" s="856"/>
      <c r="F24" s="856"/>
      <c r="G24" s="859"/>
      <c r="H24" s="862"/>
      <c r="I24" s="862"/>
      <c r="J24" s="865"/>
      <c r="K24" s="66">
        <v>86</v>
      </c>
      <c r="L24" s="868"/>
      <c r="M24" s="871"/>
      <c r="N24" s="851"/>
      <c r="O24" s="873"/>
      <c r="P24" s="873"/>
    </row>
    <row r="25" spans="1:16">
      <c r="A25" s="32">
        <v>18</v>
      </c>
      <c r="B25" s="854"/>
      <c r="C25" s="854"/>
      <c r="D25" s="857"/>
      <c r="E25" s="857"/>
      <c r="F25" s="857"/>
      <c r="G25" s="860"/>
      <c r="H25" s="863"/>
      <c r="I25" s="863"/>
      <c r="J25" s="866"/>
      <c r="K25" s="66">
        <v>94</v>
      </c>
      <c r="L25" s="869"/>
      <c r="M25" s="872"/>
      <c r="N25" s="851"/>
      <c r="O25" s="873"/>
      <c r="P25" s="873"/>
    </row>
    <row r="26" spans="1:16" ht="27" customHeight="1">
      <c r="A26" s="32">
        <v>19</v>
      </c>
      <c r="B26" s="852" t="s">
        <v>199</v>
      </c>
      <c r="C26" s="852" t="s">
        <v>197</v>
      </c>
      <c r="D26" s="855" t="s">
        <v>166</v>
      </c>
      <c r="E26" s="855" t="s">
        <v>127</v>
      </c>
      <c r="F26" s="855" t="s">
        <v>113</v>
      </c>
      <c r="G26" s="858">
        <v>4</v>
      </c>
      <c r="H26" s="861">
        <v>12919</v>
      </c>
      <c r="I26" s="861">
        <v>12919</v>
      </c>
      <c r="J26" s="864">
        <v>1</v>
      </c>
      <c r="K26" s="66">
        <v>58</v>
      </c>
      <c r="L26" s="66">
        <v>144200</v>
      </c>
      <c r="M26" s="870">
        <v>12919</v>
      </c>
      <c r="N26" s="851" t="s">
        <v>200</v>
      </c>
      <c r="O26" s="873"/>
      <c r="P26" s="873"/>
    </row>
    <row r="27" spans="1:16">
      <c r="A27" s="32">
        <v>20</v>
      </c>
      <c r="B27" s="853"/>
      <c r="C27" s="853"/>
      <c r="D27" s="856"/>
      <c r="E27" s="856"/>
      <c r="F27" s="856"/>
      <c r="G27" s="859"/>
      <c r="H27" s="862"/>
      <c r="I27" s="862"/>
      <c r="J27" s="865"/>
      <c r="K27" s="66">
        <v>55</v>
      </c>
      <c r="L27" s="66">
        <v>129300</v>
      </c>
      <c r="M27" s="871"/>
      <c r="N27" s="851"/>
      <c r="O27" s="873"/>
      <c r="P27" s="873"/>
    </row>
    <row r="28" spans="1:16">
      <c r="A28" s="32">
        <v>21</v>
      </c>
      <c r="B28" s="853"/>
      <c r="C28" s="853"/>
      <c r="D28" s="856"/>
      <c r="E28" s="856"/>
      <c r="F28" s="856"/>
      <c r="G28" s="859"/>
      <c r="H28" s="862"/>
      <c r="I28" s="862"/>
      <c r="J28" s="865"/>
      <c r="K28" s="66">
        <v>71</v>
      </c>
      <c r="L28" s="66">
        <v>156300</v>
      </c>
      <c r="M28" s="871"/>
      <c r="N28" s="851"/>
      <c r="O28" s="873"/>
      <c r="P28" s="873"/>
    </row>
    <row r="29" spans="1:16">
      <c r="A29" s="32">
        <v>22</v>
      </c>
      <c r="B29" s="853"/>
      <c r="C29" s="853"/>
      <c r="D29" s="856"/>
      <c r="E29" s="856"/>
      <c r="F29" s="856"/>
      <c r="G29" s="859"/>
      <c r="H29" s="862"/>
      <c r="I29" s="862"/>
      <c r="J29" s="865"/>
      <c r="K29" s="66">
        <v>66</v>
      </c>
      <c r="L29" s="66">
        <v>141900</v>
      </c>
      <c r="M29" s="871"/>
      <c r="N29" s="851"/>
      <c r="O29" s="873"/>
      <c r="P29" s="873"/>
    </row>
    <row r="30" spans="1:16">
      <c r="A30" s="32">
        <v>23</v>
      </c>
      <c r="B30" s="854"/>
      <c r="C30" s="854"/>
      <c r="D30" s="857"/>
      <c r="E30" s="857"/>
      <c r="F30" s="857"/>
      <c r="G30" s="860"/>
      <c r="H30" s="863"/>
      <c r="I30" s="863"/>
      <c r="J30" s="866"/>
      <c r="K30" s="66">
        <v>52</v>
      </c>
      <c r="L30" s="66">
        <v>130300</v>
      </c>
      <c r="M30" s="872"/>
      <c r="N30" s="851"/>
      <c r="O30" s="873"/>
      <c r="P30" s="873"/>
    </row>
    <row r="31" spans="1:16" ht="27">
      <c r="A31" s="32">
        <v>24</v>
      </c>
      <c r="B31" s="13" t="s">
        <v>201</v>
      </c>
      <c r="C31" s="70" t="s">
        <v>173</v>
      </c>
      <c r="D31" s="70" t="s">
        <v>176</v>
      </c>
      <c r="E31" s="74" t="s">
        <v>99</v>
      </c>
      <c r="F31" s="74" t="s">
        <v>113</v>
      </c>
      <c r="G31" s="75">
        <v>5</v>
      </c>
      <c r="H31" s="76">
        <v>2851</v>
      </c>
      <c r="I31" s="77">
        <v>3365</v>
      </c>
      <c r="J31" s="152">
        <v>0.84725111441307577</v>
      </c>
      <c r="K31" s="66">
        <v>158</v>
      </c>
      <c r="L31" s="66">
        <v>36090</v>
      </c>
      <c r="M31" s="71">
        <v>2851</v>
      </c>
      <c r="N31" s="838" t="s">
        <v>195</v>
      </c>
      <c r="O31" s="839"/>
      <c r="P31" s="839"/>
    </row>
    <row r="32" spans="1:16" ht="27">
      <c r="A32" s="32">
        <v>25</v>
      </c>
      <c r="B32" s="13" t="s">
        <v>202</v>
      </c>
      <c r="C32" s="70" t="s">
        <v>203</v>
      </c>
      <c r="D32" s="70" t="s">
        <v>189</v>
      </c>
      <c r="E32" s="74" t="s">
        <v>99</v>
      </c>
      <c r="F32" s="74" t="s">
        <v>113</v>
      </c>
      <c r="G32" s="75">
        <v>3</v>
      </c>
      <c r="H32" s="76">
        <v>19404</v>
      </c>
      <c r="I32" s="77">
        <v>20228</v>
      </c>
      <c r="J32" s="139">
        <v>0.95926438599960451</v>
      </c>
      <c r="K32" s="66">
        <v>122</v>
      </c>
      <c r="L32" s="66">
        <v>1299000</v>
      </c>
      <c r="M32" s="71">
        <v>19404</v>
      </c>
      <c r="N32" s="851" t="s">
        <v>204</v>
      </c>
      <c r="O32" s="839"/>
      <c r="P32" s="839"/>
    </row>
    <row r="33" spans="1:16" ht="27">
      <c r="A33" s="32">
        <v>26</v>
      </c>
      <c r="B33" s="13" t="s">
        <v>205</v>
      </c>
      <c r="C33" s="70" t="s">
        <v>203</v>
      </c>
      <c r="D33" s="70" t="s">
        <v>166</v>
      </c>
      <c r="E33" s="74" t="s">
        <v>127</v>
      </c>
      <c r="F33" s="74" t="s">
        <v>113</v>
      </c>
      <c r="G33" s="75">
        <v>3</v>
      </c>
      <c r="H33" s="76">
        <v>4904</v>
      </c>
      <c r="I33" s="77">
        <v>4904</v>
      </c>
      <c r="J33" s="152">
        <v>1</v>
      </c>
      <c r="K33" s="66">
        <v>65</v>
      </c>
      <c r="L33" s="66">
        <v>283800</v>
      </c>
      <c r="M33" s="71">
        <v>4904</v>
      </c>
      <c r="N33" s="851" t="s">
        <v>206</v>
      </c>
      <c r="O33" s="839"/>
      <c r="P33" s="839"/>
    </row>
    <row r="34" spans="1:16" ht="27">
      <c r="A34" s="32">
        <v>27</v>
      </c>
      <c r="B34" s="13" t="s">
        <v>207</v>
      </c>
      <c r="C34" s="70" t="s">
        <v>208</v>
      </c>
      <c r="D34" s="70" t="s">
        <v>209</v>
      </c>
      <c r="E34" s="74" t="s">
        <v>99</v>
      </c>
      <c r="F34" s="74" t="s">
        <v>113</v>
      </c>
      <c r="G34" s="75">
        <v>3</v>
      </c>
      <c r="H34" s="76">
        <v>8156</v>
      </c>
      <c r="I34" s="77">
        <v>9551</v>
      </c>
      <c r="J34" s="152">
        <v>0.85394199560255468</v>
      </c>
      <c r="K34" s="66">
        <v>86</v>
      </c>
      <c r="L34" s="66">
        <v>482586</v>
      </c>
      <c r="M34" s="71">
        <v>8156</v>
      </c>
      <c r="N34" s="838" t="s">
        <v>210</v>
      </c>
      <c r="O34" s="839"/>
      <c r="P34" s="839"/>
    </row>
    <row r="35" spans="1:16" ht="27">
      <c r="A35" s="32">
        <v>28</v>
      </c>
      <c r="B35" s="13" t="s">
        <v>211</v>
      </c>
      <c r="C35" s="70" t="s">
        <v>165</v>
      </c>
      <c r="D35" s="70" t="s">
        <v>212</v>
      </c>
      <c r="E35" s="74" t="s">
        <v>99</v>
      </c>
      <c r="F35" s="74" t="s">
        <v>113</v>
      </c>
      <c r="G35" s="75">
        <v>3</v>
      </c>
      <c r="H35" s="76">
        <v>8291</v>
      </c>
      <c r="I35" s="77">
        <v>10609</v>
      </c>
      <c r="J35" s="139">
        <v>0.78150626826279579</v>
      </c>
      <c r="K35" s="66">
        <v>108</v>
      </c>
      <c r="L35" s="66">
        <v>441000</v>
      </c>
      <c r="M35" s="71">
        <v>8291</v>
      </c>
      <c r="N35" s="838" t="s">
        <v>167</v>
      </c>
      <c r="O35" s="839"/>
      <c r="P35" s="839"/>
    </row>
    <row r="36" spans="1:16" ht="27">
      <c r="A36" s="32">
        <v>29</v>
      </c>
      <c r="B36" s="13" t="s">
        <v>213</v>
      </c>
      <c r="C36" s="70" t="s">
        <v>173</v>
      </c>
      <c r="D36" s="70" t="s">
        <v>174</v>
      </c>
      <c r="E36" s="74" t="s">
        <v>99</v>
      </c>
      <c r="F36" s="74" t="s">
        <v>113</v>
      </c>
      <c r="G36" s="75">
        <v>4</v>
      </c>
      <c r="H36" s="76">
        <v>9216</v>
      </c>
      <c r="I36" s="77">
        <v>10170</v>
      </c>
      <c r="J36" s="139">
        <v>0.90619469026548671</v>
      </c>
      <c r="K36" s="66">
        <v>101</v>
      </c>
      <c r="L36" s="66">
        <v>306726</v>
      </c>
      <c r="M36" s="71">
        <v>9216</v>
      </c>
      <c r="N36" s="851" t="s">
        <v>214</v>
      </c>
      <c r="O36" s="839"/>
      <c r="P36" s="839"/>
    </row>
    <row r="37" spans="1:16" ht="27">
      <c r="A37" s="32">
        <v>30</v>
      </c>
      <c r="B37" s="13" t="s">
        <v>215</v>
      </c>
      <c r="C37" s="70" t="s">
        <v>186</v>
      </c>
      <c r="D37" s="70" t="s">
        <v>216</v>
      </c>
      <c r="E37" s="74" t="s">
        <v>99</v>
      </c>
      <c r="F37" s="74" t="s">
        <v>113</v>
      </c>
      <c r="G37" s="75">
        <v>4</v>
      </c>
      <c r="H37" s="76">
        <v>2100</v>
      </c>
      <c r="I37" s="183" t="s">
        <v>217</v>
      </c>
      <c r="J37" s="184"/>
      <c r="K37" s="66">
        <v>127</v>
      </c>
      <c r="L37" s="66">
        <v>103486</v>
      </c>
      <c r="M37" s="185"/>
      <c r="N37" s="849" t="s">
        <v>218</v>
      </c>
      <c r="O37" s="850"/>
      <c r="P37" s="850"/>
    </row>
    <row r="38" spans="1:16" ht="40.5">
      <c r="A38" s="32">
        <v>31</v>
      </c>
      <c r="B38" s="13" t="s">
        <v>219</v>
      </c>
      <c r="C38" s="13" t="s">
        <v>186</v>
      </c>
      <c r="D38" s="70" t="s">
        <v>220</v>
      </c>
      <c r="E38" s="74" t="s">
        <v>99</v>
      </c>
      <c r="F38" s="74" t="s">
        <v>113</v>
      </c>
      <c r="G38" s="75">
        <v>4</v>
      </c>
      <c r="H38" s="76">
        <v>15129</v>
      </c>
      <c r="I38" s="77">
        <v>18842</v>
      </c>
      <c r="J38" s="139">
        <v>0.80294023988960828</v>
      </c>
      <c r="K38" s="66">
        <v>421</v>
      </c>
      <c r="L38" s="66">
        <v>723800</v>
      </c>
      <c r="M38" s="71">
        <v>15129</v>
      </c>
      <c r="N38" s="851" t="s">
        <v>190</v>
      </c>
      <c r="O38" s="839"/>
      <c r="P38" s="839"/>
    </row>
    <row r="39" spans="1:16" ht="27">
      <c r="A39" s="32">
        <v>32</v>
      </c>
      <c r="B39" s="13" t="s">
        <v>221</v>
      </c>
      <c r="C39" s="70" t="s">
        <v>222</v>
      </c>
      <c r="D39" s="13" t="s">
        <v>223</v>
      </c>
      <c r="E39" s="74" t="s">
        <v>99</v>
      </c>
      <c r="F39" s="74" t="s">
        <v>113</v>
      </c>
      <c r="G39" s="75">
        <v>4</v>
      </c>
      <c r="H39" s="76">
        <v>4284</v>
      </c>
      <c r="I39" s="77">
        <v>5303</v>
      </c>
      <c r="J39" s="152">
        <v>0.80784461625495008</v>
      </c>
      <c r="K39" s="66">
        <v>73</v>
      </c>
      <c r="L39" s="66">
        <v>240000</v>
      </c>
      <c r="M39" s="71">
        <v>4284</v>
      </c>
      <c r="N39" s="851" t="s">
        <v>198</v>
      </c>
      <c r="O39" s="839"/>
      <c r="P39" s="839"/>
    </row>
    <row r="40" spans="1:16" ht="27" customHeight="1">
      <c r="A40" s="32">
        <v>33</v>
      </c>
      <c r="B40" s="852" t="s">
        <v>224</v>
      </c>
      <c r="C40" s="855" t="s">
        <v>225</v>
      </c>
      <c r="D40" s="855" t="s">
        <v>132</v>
      </c>
      <c r="E40" s="855" t="s">
        <v>99</v>
      </c>
      <c r="F40" s="855" t="s">
        <v>113</v>
      </c>
      <c r="G40" s="858">
        <v>6</v>
      </c>
      <c r="H40" s="861">
        <v>107726</v>
      </c>
      <c r="I40" s="861">
        <v>116339</v>
      </c>
      <c r="J40" s="864">
        <v>0.92596635693963336</v>
      </c>
      <c r="K40" s="66">
        <v>389</v>
      </c>
      <c r="L40" s="867">
        <v>5107359</v>
      </c>
      <c r="M40" s="870">
        <v>116339</v>
      </c>
      <c r="N40" s="838" t="s">
        <v>226</v>
      </c>
      <c r="O40" s="839"/>
      <c r="P40" s="839"/>
    </row>
    <row r="41" spans="1:16">
      <c r="A41" s="32">
        <v>34</v>
      </c>
      <c r="B41" s="853"/>
      <c r="C41" s="856"/>
      <c r="D41" s="856"/>
      <c r="E41" s="856"/>
      <c r="F41" s="856"/>
      <c r="G41" s="859"/>
      <c r="H41" s="862"/>
      <c r="I41" s="862"/>
      <c r="J41" s="865"/>
      <c r="K41" s="66">
        <v>406</v>
      </c>
      <c r="L41" s="868"/>
      <c r="M41" s="871"/>
      <c r="N41" s="838"/>
      <c r="O41" s="839"/>
      <c r="P41" s="839"/>
    </row>
    <row r="42" spans="1:16">
      <c r="A42" s="32">
        <v>35</v>
      </c>
      <c r="B42" s="853"/>
      <c r="C42" s="856"/>
      <c r="D42" s="856"/>
      <c r="E42" s="856"/>
      <c r="F42" s="856"/>
      <c r="G42" s="859"/>
      <c r="H42" s="862"/>
      <c r="I42" s="862"/>
      <c r="J42" s="865"/>
      <c r="K42" s="66">
        <v>491</v>
      </c>
      <c r="L42" s="868"/>
      <c r="M42" s="871"/>
      <c r="N42" s="838"/>
      <c r="O42" s="839"/>
      <c r="P42" s="839"/>
    </row>
    <row r="43" spans="1:16">
      <c r="A43" s="32">
        <v>36</v>
      </c>
      <c r="B43" s="853"/>
      <c r="C43" s="856"/>
      <c r="D43" s="856"/>
      <c r="E43" s="856"/>
      <c r="F43" s="856"/>
      <c r="G43" s="859"/>
      <c r="H43" s="862"/>
      <c r="I43" s="862"/>
      <c r="J43" s="865"/>
      <c r="K43" s="66">
        <v>289</v>
      </c>
      <c r="L43" s="868"/>
      <c r="M43" s="871"/>
      <c r="N43" s="838"/>
      <c r="O43" s="839"/>
      <c r="P43" s="839"/>
    </row>
    <row r="44" spans="1:16">
      <c r="A44" s="32">
        <v>37</v>
      </c>
      <c r="B44" s="853"/>
      <c r="C44" s="856"/>
      <c r="D44" s="856"/>
      <c r="E44" s="856"/>
      <c r="F44" s="856"/>
      <c r="G44" s="859"/>
      <c r="H44" s="862"/>
      <c r="I44" s="862"/>
      <c r="J44" s="865"/>
      <c r="K44" s="66">
        <v>160</v>
      </c>
      <c r="L44" s="868"/>
      <c r="M44" s="871"/>
      <c r="N44" s="838"/>
      <c r="O44" s="839"/>
      <c r="P44" s="839"/>
    </row>
    <row r="45" spans="1:16">
      <c r="A45" s="32">
        <v>38</v>
      </c>
      <c r="B45" s="853"/>
      <c r="C45" s="856"/>
      <c r="D45" s="856"/>
      <c r="E45" s="856"/>
      <c r="F45" s="856"/>
      <c r="G45" s="859"/>
      <c r="H45" s="862"/>
      <c r="I45" s="862"/>
      <c r="J45" s="865"/>
      <c r="K45" s="66">
        <v>127</v>
      </c>
      <c r="L45" s="868"/>
      <c r="M45" s="871"/>
      <c r="N45" s="838"/>
      <c r="O45" s="839"/>
      <c r="P45" s="839"/>
    </row>
    <row r="46" spans="1:16">
      <c r="A46" s="32">
        <v>39</v>
      </c>
      <c r="B46" s="853"/>
      <c r="C46" s="856"/>
      <c r="D46" s="856"/>
      <c r="E46" s="856"/>
      <c r="F46" s="856"/>
      <c r="G46" s="859"/>
      <c r="H46" s="862"/>
      <c r="I46" s="862"/>
      <c r="J46" s="865"/>
      <c r="K46" s="66">
        <v>84</v>
      </c>
      <c r="L46" s="868"/>
      <c r="M46" s="871"/>
      <c r="N46" s="838"/>
      <c r="O46" s="839"/>
      <c r="P46" s="839"/>
    </row>
    <row r="47" spans="1:16">
      <c r="A47" s="32">
        <v>40</v>
      </c>
      <c r="B47" s="853"/>
      <c r="C47" s="856"/>
      <c r="D47" s="856"/>
      <c r="E47" s="856"/>
      <c r="F47" s="856"/>
      <c r="G47" s="859"/>
      <c r="H47" s="862"/>
      <c r="I47" s="862"/>
      <c r="J47" s="865"/>
      <c r="K47" s="50">
        <v>331</v>
      </c>
      <c r="L47" s="868"/>
      <c r="M47" s="871"/>
      <c r="N47" s="838"/>
      <c r="O47" s="839"/>
      <c r="P47" s="839"/>
    </row>
    <row r="48" spans="1:16">
      <c r="A48" s="32">
        <v>41</v>
      </c>
      <c r="B48" s="854"/>
      <c r="C48" s="857"/>
      <c r="D48" s="857"/>
      <c r="E48" s="857"/>
      <c r="F48" s="857"/>
      <c r="G48" s="860"/>
      <c r="H48" s="863"/>
      <c r="I48" s="863"/>
      <c r="J48" s="866"/>
      <c r="K48" s="50">
        <v>91</v>
      </c>
      <c r="L48" s="869"/>
      <c r="M48" s="872"/>
      <c r="N48" s="838"/>
      <c r="O48" s="839"/>
      <c r="P48" s="839"/>
    </row>
    <row r="49" spans="1:16" ht="27">
      <c r="A49" s="32">
        <v>42</v>
      </c>
      <c r="B49" s="50" t="s">
        <v>227</v>
      </c>
      <c r="C49" s="49" t="s">
        <v>225</v>
      </c>
      <c r="D49" s="49" t="s">
        <v>228</v>
      </c>
      <c r="E49" s="78" t="s">
        <v>99</v>
      </c>
      <c r="F49" s="78" t="s">
        <v>113</v>
      </c>
      <c r="G49" s="51">
        <v>5</v>
      </c>
      <c r="H49" s="79">
        <v>42446</v>
      </c>
      <c r="I49" s="80">
        <v>49536</v>
      </c>
      <c r="J49" s="152">
        <v>0.85687177002583981</v>
      </c>
      <c r="K49" s="50">
        <v>1190</v>
      </c>
      <c r="L49" s="50">
        <v>3315000</v>
      </c>
      <c r="M49" s="49">
        <v>49536</v>
      </c>
      <c r="N49" s="824" t="s">
        <v>177</v>
      </c>
      <c r="O49" s="825"/>
      <c r="P49" s="825"/>
    </row>
    <row r="50" spans="1:16" ht="27">
      <c r="A50" s="32">
        <v>43</v>
      </c>
      <c r="B50" s="50" t="s">
        <v>229</v>
      </c>
      <c r="C50" s="49" t="s">
        <v>225</v>
      </c>
      <c r="D50" s="49" t="s">
        <v>230</v>
      </c>
      <c r="E50" s="78" t="s">
        <v>99</v>
      </c>
      <c r="F50" s="78" t="s">
        <v>113</v>
      </c>
      <c r="G50" s="51">
        <v>3</v>
      </c>
      <c r="H50" s="79">
        <v>4188</v>
      </c>
      <c r="I50" s="80">
        <v>4568</v>
      </c>
      <c r="J50" s="139">
        <v>0.91681260945709286</v>
      </c>
      <c r="K50" s="50">
        <v>140</v>
      </c>
      <c r="L50" s="50">
        <v>115130</v>
      </c>
      <c r="M50" s="49">
        <v>4568</v>
      </c>
      <c r="N50" s="838" t="s">
        <v>231</v>
      </c>
      <c r="O50" s="839"/>
      <c r="P50" s="839"/>
    </row>
    <row r="51" spans="1:16" ht="27">
      <c r="A51" s="32">
        <v>44</v>
      </c>
      <c r="B51" s="50" t="s">
        <v>232</v>
      </c>
      <c r="C51" s="49" t="s">
        <v>194</v>
      </c>
      <c r="D51" s="49" t="s">
        <v>166</v>
      </c>
      <c r="E51" s="78" t="s">
        <v>127</v>
      </c>
      <c r="F51" s="78" t="s">
        <v>113</v>
      </c>
      <c r="G51" s="51">
        <v>4</v>
      </c>
      <c r="H51" s="79">
        <v>7173</v>
      </c>
      <c r="I51" s="80">
        <v>7173</v>
      </c>
      <c r="J51" s="152">
        <v>1</v>
      </c>
      <c r="K51" s="50">
        <v>82</v>
      </c>
      <c r="L51" s="50">
        <v>144500</v>
      </c>
      <c r="M51" s="49">
        <v>7173</v>
      </c>
      <c r="N51" s="838" t="s">
        <v>233</v>
      </c>
      <c r="O51" s="839"/>
      <c r="P51" s="839"/>
    </row>
    <row r="52" spans="1:16" ht="40.5">
      <c r="A52" s="32">
        <v>45</v>
      </c>
      <c r="B52" s="52" t="s">
        <v>234</v>
      </c>
      <c r="C52" s="49" t="s">
        <v>186</v>
      </c>
      <c r="D52" s="49" t="s">
        <v>166</v>
      </c>
      <c r="E52" s="78" t="s">
        <v>127</v>
      </c>
      <c r="F52" s="78" t="s">
        <v>113</v>
      </c>
      <c r="G52" s="51">
        <v>4</v>
      </c>
      <c r="H52" s="79">
        <v>28911</v>
      </c>
      <c r="I52" s="80">
        <v>28911</v>
      </c>
      <c r="J52" s="152">
        <v>1</v>
      </c>
      <c r="K52" s="50">
        <v>119</v>
      </c>
      <c r="L52" s="50">
        <v>1599700</v>
      </c>
      <c r="M52" s="49">
        <v>28911</v>
      </c>
      <c r="N52" s="838" t="s">
        <v>235</v>
      </c>
      <c r="O52" s="839"/>
      <c r="P52" s="839"/>
    </row>
    <row r="53" spans="1:16" ht="40.5">
      <c r="A53" s="32">
        <v>46</v>
      </c>
      <c r="B53" s="52" t="s">
        <v>236</v>
      </c>
      <c r="C53" s="49" t="s">
        <v>186</v>
      </c>
      <c r="D53" s="49" t="s">
        <v>237</v>
      </c>
      <c r="E53" s="78" t="s">
        <v>99</v>
      </c>
      <c r="F53" s="78" t="s">
        <v>113</v>
      </c>
      <c r="G53" s="51">
        <v>6</v>
      </c>
      <c r="H53" s="79">
        <v>728484</v>
      </c>
      <c r="I53" s="80">
        <v>901247</v>
      </c>
      <c r="J53" s="139">
        <v>0.80830671281013977</v>
      </c>
      <c r="K53" s="50">
        <v>94</v>
      </c>
      <c r="L53" s="50">
        <v>41163600</v>
      </c>
      <c r="M53" s="49">
        <v>728484</v>
      </c>
      <c r="N53" s="838" t="s">
        <v>238</v>
      </c>
      <c r="O53" s="839"/>
      <c r="P53" s="839"/>
    </row>
    <row r="54" spans="1:16" ht="27">
      <c r="A54" s="32">
        <v>47</v>
      </c>
      <c r="B54" s="50" t="s">
        <v>239</v>
      </c>
      <c r="C54" s="49" t="s">
        <v>179</v>
      </c>
      <c r="D54" s="49" t="s">
        <v>240</v>
      </c>
      <c r="E54" s="78" t="s">
        <v>99</v>
      </c>
      <c r="F54" s="78" t="s">
        <v>113</v>
      </c>
      <c r="G54" s="51">
        <v>4</v>
      </c>
      <c r="H54" s="79">
        <v>2694</v>
      </c>
      <c r="I54" s="80">
        <v>2846</v>
      </c>
      <c r="J54" s="139">
        <v>0.94659170765987355</v>
      </c>
      <c r="K54" s="50">
        <v>64</v>
      </c>
      <c r="L54" s="50">
        <v>42550</v>
      </c>
      <c r="M54" s="49">
        <v>2694</v>
      </c>
      <c r="N54" s="838" t="s">
        <v>195</v>
      </c>
      <c r="O54" s="839"/>
      <c r="P54" s="839"/>
    </row>
    <row r="55" spans="1:16" ht="27">
      <c r="A55" s="32">
        <v>48</v>
      </c>
      <c r="B55" s="50" t="s">
        <v>241</v>
      </c>
      <c r="C55" s="49" t="s">
        <v>186</v>
      </c>
      <c r="D55" s="49" t="s">
        <v>174</v>
      </c>
      <c r="E55" s="78" t="s">
        <v>99</v>
      </c>
      <c r="F55" s="78" t="s">
        <v>113</v>
      </c>
      <c r="G55" s="51">
        <v>4</v>
      </c>
      <c r="H55" s="79">
        <v>8180</v>
      </c>
      <c r="I55" s="80">
        <v>10506</v>
      </c>
      <c r="J55" s="139">
        <v>0.77860270321720926</v>
      </c>
      <c r="K55" s="50">
        <v>110</v>
      </c>
      <c r="L55" s="50">
        <v>424000</v>
      </c>
      <c r="M55" s="49">
        <v>10506</v>
      </c>
      <c r="N55" s="838" t="s">
        <v>242</v>
      </c>
      <c r="O55" s="839"/>
      <c r="P55" s="839"/>
    </row>
    <row r="56" spans="1:16" ht="40.5" customHeight="1">
      <c r="A56" s="32">
        <v>49</v>
      </c>
      <c r="B56" s="840" t="s">
        <v>243</v>
      </c>
      <c r="C56" s="843" t="s">
        <v>186</v>
      </c>
      <c r="D56" s="843" t="s">
        <v>244</v>
      </c>
      <c r="E56" s="843" t="s">
        <v>99</v>
      </c>
      <c r="F56" s="843" t="s">
        <v>113</v>
      </c>
      <c r="G56" s="846">
        <v>6</v>
      </c>
      <c r="H56" s="826">
        <v>103705</v>
      </c>
      <c r="I56" s="826">
        <v>135919</v>
      </c>
      <c r="J56" s="829">
        <v>0.76299119328423548</v>
      </c>
      <c r="K56" s="50">
        <v>60</v>
      </c>
      <c r="L56" s="832">
        <v>5238258</v>
      </c>
      <c r="M56" s="835">
        <v>103705</v>
      </c>
      <c r="N56" s="838" t="s">
        <v>242</v>
      </c>
      <c r="O56" s="839"/>
      <c r="P56" s="839"/>
    </row>
    <row r="57" spans="1:16">
      <c r="A57" s="32">
        <v>50</v>
      </c>
      <c r="B57" s="841"/>
      <c r="C57" s="844"/>
      <c r="D57" s="844"/>
      <c r="E57" s="844"/>
      <c r="F57" s="844"/>
      <c r="G57" s="847"/>
      <c r="H57" s="827"/>
      <c r="I57" s="827"/>
      <c r="J57" s="830"/>
      <c r="K57" s="50">
        <v>50</v>
      </c>
      <c r="L57" s="833"/>
      <c r="M57" s="836"/>
      <c r="N57" s="838"/>
      <c r="O57" s="839"/>
      <c r="P57" s="839"/>
    </row>
    <row r="58" spans="1:16">
      <c r="A58" s="32">
        <v>51</v>
      </c>
      <c r="B58" s="841"/>
      <c r="C58" s="844"/>
      <c r="D58" s="844"/>
      <c r="E58" s="844"/>
      <c r="F58" s="844"/>
      <c r="G58" s="847"/>
      <c r="H58" s="827"/>
      <c r="I58" s="827"/>
      <c r="J58" s="830"/>
      <c r="K58" s="50">
        <v>188</v>
      </c>
      <c r="L58" s="833"/>
      <c r="M58" s="836"/>
      <c r="N58" s="838"/>
      <c r="O58" s="839"/>
      <c r="P58" s="839"/>
    </row>
    <row r="59" spans="1:16">
      <c r="A59" s="32">
        <v>52</v>
      </c>
      <c r="B59" s="841"/>
      <c r="C59" s="844"/>
      <c r="D59" s="844"/>
      <c r="E59" s="844"/>
      <c r="F59" s="844"/>
      <c r="G59" s="847"/>
      <c r="H59" s="827"/>
      <c r="I59" s="827"/>
      <c r="J59" s="830"/>
      <c r="K59" s="50">
        <v>60</v>
      </c>
      <c r="L59" s="833"/>
      <c r="M59" s="836"/>
      <c r="N59" s="838"/>
      <c r="O59" s="839"/>
      <c r="P59" s="839"/>
    </row>
    <row r="60" spans="1:16">
      <c r="A60" s="32">
        <v>53</v>
      </c>
      <c r="B60" s="841"/>
      <c r="C60" s="844"/>
      <c r="D60" s="844"/>
      <c r="E60" s="844"/>
      <c r="F60" s="844"/>
      <c r="G60" s="847"/>
      <c r="H60" s="827"/>
      <c r="I60" s="827"/>
      <c r="J60" s="830"/>
      <c r="K60" s="50">
        <v>66</v>
      </c>
      <c r="L60" s="833"/>
      <c r="M60" s="836"/>
      <c r="N60" s="838"/>
      <c r="O60" s="839"/>
      <c r="P60" s="839"/>
    </row>
    <row r="61" spans="1:16">
      <c r="A61" s="32">
        <v>54</v>
      </c>
      <c r="B61" s="841"/>
      <c r="C61" s="844"/>
      <c r="D61" s="844"/>
      <c r="E61" s="844"/>
      <c r="F61" s="844"/>
      <c r="G61" s="847"/>
      <c r="H61" s="827"/>
      <c r="I61" s="827"/>
      <c r="J61" s="830"/>
      <c r="K61" s="50">
        <v>61</v>
      </c>
      <c r="L61" s="833"/>
      <c r="M61" s="836"/>
      <c r="N61" s="838"/>
      <c r="O61" s="839"/>
      <c r="P61" s="839"/>
    </row>
    <row r="62" spans="1:16">
      <c r="A62" s="32">
        <v>55</v>
      </c>
      <c r="B62" s="841"/>
      <c r="C62" s="844"/>
      <c r="D62" s="844"/>
      <c r="E62" s="844"/>
      <c r="F62" s="844"/>
      <c r="G62" s="847"/>
      <c r="H62" s="827"/>
      <c r="I62" s="827"/>
      <c r="J62" s="830"/>
      <c r="K62" s="50">
        <v>64</v>
      </c>
      <c r="L62" s="833"/>
      <c r="M62" s="836"/>
      <c r="N62" s="838"/>
      <c r="O62" s="839"/>
      <c r="P62" s="839"/>
    </row>
    <row r="63" spans="1:16">
      <c r="A63" s="32">
        <v>56</v>
      </c>
      <c r="B63" s="841"/>
      <c r="C63" s="844"/>
      <c r="D63" s="844"/>
      <c r="E63" s="844"/>
      <c r="F63" s="844"/>
      <c r="G63" s="847"/>
      <c r="H63" s="827"/>
      <c r="I63" s="827"/>
      <c r="J63" s="830"/>
      <c r="K63" s="50">
        <v>72</v>
      </c>
      <c r="L63" s="833"/>
      <c r="M63" s="836"/>
      <c r="N63" s="838"/>
      <c r="O63" s="839"/>
      <c r="P63" s="839"/>
    </row>
    <row r="64" spans="1:16">
      <c r="A64" s="32">
        <v>57</v>
      </c>
      <c r="B64" s="841"/>
      <c r="C64" s="844"/>
      <c r="D64" s="844"/>
      <c r="E64" s="844"/>
      <c r="F64" s="844"/>
      <c r="G64" s="847"/>
      <c r="H64" s="827"/>
      <c r="I64" s="827"/>
      <c r="J64" s="830"/>
      <c r="K64" s="50">
        <v>50</v>
      </c>
      <c r="L64" s="833"/>
      <c r="M64" s="836"/>
      <c r="N64" s="838"/>
      <c r="O64" s="839"/>
      <c r="P64" s="839"/>
    </row>
    <row r="65" spans="1:16">
      <c r="A65" s="32">
        <v>58</v>
      </c>
      <c r="B65" s="841"/>
      <c r="C65" s="844"/>
      <c r="D65" s="844"/>
      <c r="E65" s="844"/>
      <c r="F65" s="844"/>
      <c r="G65" s="847"/>
      <c r="H65" s="827"/>
      <c r="I65" s="827"/>
      <c r="J65" s="830"/>
      <c r="K65" s="50">
        <v>52</v>
      </c>
      <c r="L65" s="833"/>
      <c r="M65" s="836"/>
      <c r="N65" s="838"/>
      <c r="O65" s="839"/>
      <c r="P65" s="839"/>
    </row>
    <row r="66" spans="1:16">
      <c r="A66" s="32">
        <v>59</v>
      </c>
      <c r="B66" s="841"/>
      <c r="C66" s="844"/>
      <c r="D66" s="844"/>
      <c r="E66" s="844"/>
      <c r="F66" s="844"/>
      <c r="G66" s="847"/>
      <c r="H66" s="827"/>
      <c r="I66" s="827"/>
      <c r="J66" s="830"/>
      <c r="K66" s="50">
        <v>58</v>
      </c>
      <c r="L66" s="833"/>
      <c r="M66" s="836"/>
      <c r="N66" s="838"/>
      <c r="O66" s="839"/>
      <c r="P66" s="839"/>
    </row>
    <row r="67" spans="1:16">
      <c r="A67" s="32">
        <v>60</v>
      </c>
      <c r="B67" s="841"/>
      <c r="C67" s="844"/>
      <c r="D67" s="844"/>
      <c r="E67" s="844"/>
      <c r="F67" s="844"/>
      <c r="G67" s="847"/>
      <c r="H67" s="827"/>
      <c r="I67" s="827"/>
      <c r="J67" s="830"/>
      <c r="K67" s="50">
        <v>54</v>
      </c>
      <c r="L67" s="833"/>
      <c r="M67" s="836"/>
      <c r="N67" s="838"/>
      <c r="O67" s="839"/>
      <c r="P67" s="839"/>
    </row>
    <row r="68" spans="1:16">
      <c r="A68" s="32">
        <v>61</v>
      </c>
      <c r="B68" s="841"/>
      <c r="C68" s="844"/>
      <c r="D68" s="844"/>
      <c r="E68" s="844"/>
      <c r="F68" s="844"/>
      <c r="G68" s="847"/>
      <c r="H68" s="827"/>
      <c r="I68" s="827"/>
      <c r="J68" s="830"/>
      <c r="K68" s="50">
        <v>58</v>
      </c>
      <c r="L68" s="833"/>
      <c r="M68" s="836"/>
      <c r="N68" s="838"/>
      <c r="O68" s="839"/>
      <c r="P68" s="839"/>
    </row>
    <row r="69" spans="1:16">
      <c r="A69" s="32">
        <v>62</v>
      </c>
      <c r="B69" s="841"/>
      <c r="C69" s="844"/>
      <c r="D69" s="844"/>
      <c r="E69" s="844"/>
      <c r="F69" s="844"/>
      <c r="G69" s="847"/>
      <c r="H69" s="827"/>
      <c r="I69" s="827"/>
      <c r="J69" s="830"/>
      <c r="K69" s="50">
        <v>50</v>
      </c>
      <c r="L69" s="833"/>
      <c r="M69" s="836"/>
      <c r="N69" s="838"/>
      <c r="O69" s="839"/>
      <c r="P69" s="839"/>
    </row>
    <row r="70" spans="1:16">
      <c r="A70" s="32">
        <v>63</v>
      </c>
      <c r="B70" s="841"/>
      <c r="C70" s="844"/>
      <c r="D70" s="844"/>
      <c r="E70" s="844"/>
      <c r="F70" s="844"/>
      <c r="G70" s="847"/>
      <c r="H70" s="827"/>
      <c r="I70" s="827"/>
      <c r="J70" s="830"/>
      <c r="K70" s="50">
        <v>54</v>
      </c>
      <c r="L70" s="833"/>
      <c r="M70" s="836"/>
      <c r="N70" s="838"/>
      <c r="O70" s="839"/>
      <c r="P70" s="839"/>
    </row>
    <row r="71" spans="1:16">
      <c r="A71" s="32">
        <v>64</v>
      </c>
      <c r="B71" s="841"/>
      <c r="C71" s="844"/>
      <c r="D71" s="844"/>
      <c r="E71" s="844"/>
      <c r="F71" s="844"/>
      <c r="G71" s="847"/>
      <c r="H71" s="827"/>
      <c r="I71" s="827"/>
      <c r="J71" s="830"/>
      <c r="K71" s="50">
        <v>63</v>
      </c>
      <c r="L71" s="833"/>
      <c r="M71" s="836"/>
      <c r="N71" s="838"/>
      <c r="O71" s="839"/>
      <c r="P71" s="839"/>
    </row>
    <row r="72" spans="1:16">
      <c r="A72" s="32">
        <v>65</v>
      </c>
      <c r="B72" s="841"/>
      <c r="C72" s="844"/>
      <c r="D72" s="844"/>
      <c r="E72" s="844"/>
      <c r="F72" s="844"/>
      <c r="G72" s="847"/>
      <c r="H72" s="827"/>
      <c r="I72" s="827"/>
      <c r="J72" s="830"/>
      <c r="K72" s="50">
        <v>62</v>
      </c>
      <c r="L72" s="833"/>
      <c r="M72" s="836"/>
      <c r="N72" s="838"/>
      <c r="O72" s="839"/>
      <c r="P72" s="839"/>
    </row>
    <row r="73" spans="1:16">
      <c r="A73" s="32">
        <v>66</v>
      </c>
      <c r="B73" s="841"/>
      <c r="C73" s="844"/>
      <c r="D73" s="844"/>
      <c r="E73" s="844"/>
      <c r="F73" s="844"/>
      <c r="G73" s="847"/>
      <c r="H73" s="827"/>
      <c r="I73" s="827"/>
      <c r="J73" s="830"/>
      <c r="K73" s="50">
        <v>75</v>
      </c>
      <c r="L73" s="833"/>
      <c r="M73" s="836"/>
      <c r="N73" s="838"/>
      <c r="O73" s="839"/>
      <c r="P73" s="839"/>
    </row>
    <row r="74" spans="1:16">
      <c r="A74" s="32">
        <v>67</v>
      </c>
      <c r="B74" s="841"/>
      <c r="C74" s="844"/>
      <c r="D74" s="844"/>
      <c r="E74" s="844"/>
      <c r="F74" s="844"/>
      <c r="G74" s="847"/>
      <c r="H74" s="827"/>
      <c r="I74" s="827"/>
      <c r="J74" s="830"/>
      <c r="K74" s="50">
        <v>199</v>
      </c>
      <c r="L74" s="833"/>
      <c r="M74" s="836"/>
      <c r="N74" s="838"/>
      <c r="O74" s="839"/>
      <c r="P74" s="839"/>
    </row>
    <row r="75" spans="1:16">
      <c r="A75" s="32">
        <v>68</v>
      </c>
      <c r="B75" s="842"/>
      <c r="C75" s="845"/>
      <c r="D75" s="845"/>
      <c r="E75" s="845"/>
      <c r="F75" s="845"/>
      <c r="G75" s="848"/>
      <c r="H75" s="828"/>
      <c r="I75" s="828"/>
      <c r="J75" s="831"/>
      <c r="K75" s="50">
        <v>100</v>
      </c>
      <c r="L75" s="834"/>
      <c r="M75" s="837"/>
      <c r="N75" s="838"/>
      <c r="O75" s="839"/>
      <c r="P75" s="839"/>
    </row>
    <row r="76" spans="1:16" ht="27">
      <c r="A76" s="32">
        <v>69</v>
      </c>
      <c r="B76" s="153" t="s">
        <v>245</v>
      </c>
      <c r="C76" s="62" t="s">
        <v>186</v>
      </c>
      <c r="D76" s="70" t="s">
        <v>246</v>
      </c>
      <c r="E76" s="63" t="s">
        <v>99</v>
      </c>
      <c r="F76" s="62" t="s">
        <v>113</v>
      </c>
      <c r="G76" s="150">
        <v>3</v>
      </c>
      <c r="H76" s="151">
        <v>18532</v>
      </c>
      <c r="I76" s="183" t="s">
        <v>217</v>
      </c>
      <c r="J76" s="184"/>
      <c r="K76" s="66">
        <v>264</v>
      </c>
      <c r="L76" s="66">
        <v>567000</v>
      </c>
      <c r="M76" s="185"/>
      <c r="N76" s="186" t="s">
        <v>247</v>
      </c>
    </row>
    <row r="77" spans="1:16" ht="24">
      <c r="A77" s="32">
        <v>70</v>
      </c>
      <c r="B77" s="187" t="s">
        <v>248</v>
      </c>
      <c r="C77" s="188" t="s">
        <v>208</v>
      </c>
      <c r="D77" s="189" t="s">
        <v>228</v>
      </c>
      <c r="E77" s="189" t="s">
        <v>99</v>
      </c>
      <c r="F77" s="188" t="s">
        <v>249</v>
      </c>
      <c r="G77" s="160">
        <v>7</v>
      </c>
      <c r="H77" s="190">
        <v>23384</v>
      </c>
      <c r="I77" s="191">
        <v>24560</v>
      </c>
      <c r="J77" s="152">
        <v>0.95213814076408587</v>
      </c>
      <c r="K77" s="191">
        <v>1100</v>
      </c>
      <c r="L77" s="191">
        <v>1393850</v>
      </c>
      <c r="M77" s="192">
        <f>H77</f>
        <v>23384</v>
      </c>
      <c r="N77" s="824" t="s">
        <v>177</v>
      </c>
      <c r="O77" s="825"/>
      <c r="P77" s="825"/>
    </row>
    <row r="78" spans="1:16" ht="24">
      <c r="A78" s="32">
        <v>71</v>
      </c>
      <c r="B78" s="153" t="s">
        <v>250</v>
      </c>
      <c r="C78" s="62" t="s">
        <v>251</v>
      </c>
      <c r="D78" s="70" t="s">
        <v>252</v>
      </c>
      <c r="E78" s="63" t="s">
        <v>99</v>
      </c>
      <c r="F78" s="62" t="s">
        <v>249</v>
      </c>
      <c r="G78" s="150">
        <v>6</v>
      </c>
      <c r="H78" s="151">
        <v>30674</v>
      </c>
      <c r="I78" s="66">
        <v>64331</v>
      </c>
      <c r="J78" s="139">
        <v>0.47681155453005974</v>
      </c>
      <c r="K78" s="66">
        <v>3000</v>
      </c>
      <c r="L78" s="66">
        <v>1551400</v>
      </c>
      <c r="M78" s="71">
        <f>H78</f>
        <v>30674</v>
      </c>
      <c r="N78" s="824" t="s">
        <v>177</v>
      </c>
      <c r="O78" s="825"/>
      <c r="P78" s="825"/>
    </row>
    <row r="79" spans="1:16">
      <c r="A79" s="32">
        <v>72</v>
      </c>
      <c r="B79" s="50"/>
      <c r="C79" s="49"/>
      <c r="D79" s="49"/>
      <c r="E79" s="78"/>
      <c r="F79" s="78"/>
      <c r="G79" s="51"/>
      <c r="H79" s="79"/>
      <c r="I79" s="80"/>
      <c r="J79" s="152" t="e">
        <f t="shared" ref="J79:J142" si="0">H79/I79</f>
        <v>#DIV/0!</v>
      </c>
      <c r="K79" s="50"/>
      <c r="L79" s="50"/>
      <c r="M79" s="49"/>
    </row>
    <row r="80" spans="1:16">
      <c r="A80" s="32">
        <v>73</v>
      </c>
      <c r="B80" s="50"/>
      <c r="C80" s="49"/>
      <c r="D80" s="49"/>
      <c r="E80" s="78"/>
      <c r="F80" s="78"/>
      <c r="G80" s="51"/>
      <c r="H80" s="79"/>
      <c r="I80" s="80"/>
      <c r="J80" s="139" t="e">
        <f t="shared" si="0"/>
        <v>#DIV/0!</v>
      </c>
      <c r="K80" s="50"/>
      <c r="L80" s="50"/>
      <c r="M80" s="49"/>
    </row>
    <row r="81" spans="1:13">
      <c r="A81" s="32">
        <v>74</v>
      </c>
      <c r="B81" s="50"/>
      <c r="C81" s="49"/>
      <c r="D81" s="49"/>
      <c r="E81" s="78"/>
      <c r="F81" s="78"/>
      <c r="G81" s="51"/>
      <c r="H81" s="79"/>
      <c r="I81" s="80"/>
      <c r="J81" s="139" t="e">
        <f t="shared" si="0"/>
        <v>#DIV/0!</v>
      </c>
      <c r="K81" s="50"/>
      <c r="L81" s="50"/>
      <c r="M81" s="49"/>
    </row>
    <row r="82" spans="1:13">
      <c r="A82" s="32">
        <v>75</v>
      </c>
      <c r="B82" s="50"/>
      <c r="C82" s="49"/>
      <c r="D82" s="49"/>
      <c r="E82" s="78"/>
      <c r="F82" s="78"/>
      <c r="G82" s="51"/>
      <c r="H82" s="79"/>
      <c r="I82" s="80"/>
      <c r="J82" s="139" t="e">
        <f t="shared" si="0"/>
        <v>#DIV/0!</v>
      </c>
      <c r="K82" s="50"/>
      <c r="L82" s="50"/>
      <c r="M82" s="49"/>
    </row>
    <row r="83" spans="1:13">
      <c r="A83" s="32">
        <v>76</v>
      </c>
      <c r="B83" s="50"/>
      <c r="C83" s="49"/>
      <c r="D83" s="49"/>
      <c r="E83" s="78"/>
      <c r="F83" s="78"/>
      <c r="G83" s="51"/>
      <c r="H83" s="79"/>
      <c r="I83" s="80"/>
      <c r="J83" s="139" t="e">
        <f t="shared" si="0"/>
        <v>#DIV/0!</v>
      </c>
      <c r="K83" s="50"/>
      <c r="L83" s="50"/>
      <c r="M83" s="49"/>
    </row>
    <row r="84" spans="1:13">
      <c r="A84" s="32">
        <v>77</v>
      </c>
      <c r="B84" s="50"/>
      <c r="C84" s="49"/>
      <c r="D84" s="49"/>
      <c r="E84" s="78"/>
      <c r="F84" s="78"/>
      <c r="G84" s="51"/>
      <c r="H84" s="79"/>
      <c r="I84" s="80"/>
      <c r="J84" s="152" t="e">
        <f t="shared" si="0"/>
        <v>#DIV/0!</v>
      </c>
      <c r="K84" s="50"/>
      <c r="L84" s="50"/>
      <c r="M84" s="49"/>
    </row>
    <row r="85" spans="1:13">
      <c r="A85" s="32">
        <v>78</v>
      </c>
      <c r="B85" s="50"/>
      <c r="C85" s="49"/>
      <c r="D85" s="49"/>
      <c r="E85" s="78"/>
      <c r="F85" s="78"/>
      <c r="G85" s="51"/>
      <c r="H85" s="79"/>
      <c r="I85" s="80"/>
      <c r="J85" s="152" t="e">
        <f t="shared" si="0"/>
        <v>#DIV/0!</v>
      </c>
      <c r="K85" s="50"/>
      <c r="L85" s="50"/>
      <c r="M85" s="49"/>
    </row>
    <row r="86" spans="1:13">
      <c r="A86" s="32">
        <v>79</v>
      </c>
      <c r="B86" s="50"/>
      <c r="C86" s="49"/>
      <c r="D86" s="49"/>
      <c r="E86" s="78"/>
      <c r="F86" s="78"/>
      <c r="G86" s="51"/>
      <c r="H86" s="79"/>
      <c r="I86" s="80"/>
      <c r="J86" s="139" t="e">
        <f t="shared" si="0"/>
        <v>#DIV/0!</v>
      </c>
      <c r="K86" s="50"/>
      <c r="L86" s="50"/>
      <c r="M86" s="49"/>
    </row>
    <row r="87" spans="1:13">
      <c r="A87" s="32">
        <v>80</v>
      </c>
      <c r="B87" s="50"/>
      <c r="C87" s="49"/>
      <c r="D87" s="49"/>
      <c r="E87" s="78"/>
      <c r="F87" s="78"/>
      <c r="G87" s="51"/>
      <c r="H87" s="79"/>
      <c r="I87" s="80"/>
      <c r="J87" s="152" t="e">
        <f t="shared" si="0"/>
        <v>#DIV/0!</v>
      </c>
      <c r="K87" s="50"/>
      <c r="L87" s="50"/>
      <c r="M87" s="49"/>
    </row>
    <row r="88" spans="1:13">
      <c r="A88" s="32">
        <v>81</v>
      </c>
      <c r="B88" s="50"/>
      <c r="C88" s="49"/>
      <c r="D88" s="49"/>
      <c r="E88" s="78"/>
      <c r="F88" s="78"/>
      <c r="G88" s="51"/>
      <c r="H88" s="79"/>
      <c r="I88" s="80"/>
      <c r="J88" s="152" t="e">
        <f t="shared" si="0"/>
        <v>#DIV/0!</v>
      </c>
      <c r="K88" s="50"/>
      <c r="L88" s="50"/>
      <c r="M88" s="49"/>
    </row>
    <row r="89" spans="1:13">
      <c r="A89" s="32">
        <v>82</v>
      </c>
      <c r="B89" s="50"/>
      <c r="C89" s="49"/>
      <c r="D89" s="49"/>
      <c r="E89" s="78"/>
      <c r="F89" s="78"/>
      <c r="G89" s="51"/>
      <c r="H89" s="79"/>
      <c r="I89" s="80"/>
      <c r="J89" s="139" t="e">
        <f t="shared" si="0"/>
        <v>#DIV/0!</v>
      </c>
      <c r="K89" s="50"/>
      <c r="L89" s="50"/>
      <c r="M89" s="49"/>
    </row>
    <row r="90" spans="1:13">
      <c r="A90" s="32">
        <v>83</v>
      </c>
      <c r="B90" s="50"/>
      <c r="C90" s="49"/>
      <c r="D90" s="49"/>
      <c r="E90" s="78"/>
      <c r="F90" s="78"/>
      <c r="G90" s="51"/>
      <c r="H90" s="79"/>
      <c r="I90" s="80"/>
      <c r="J90" s="139" t="e">
        <f t="shared" si="0"/>
        <v>#DIV/0!</v>
      </c>
      <c r="K90" s="50"/>
      <c r="L90" s="50"/>
      <c r="M90" s="49"/>
    </row>
    <row r="91" spans="1:13">
      <c r="A91" s="32">
        <v>84</v>
      </c>
      <c r="B91" s="50"/>
      <c r="C91" s="49"/>
      <c r="D91" s="49"/>
      <c r="E91" s="78"/>
      <c r="F91" s="78"/>
      <c r="G91" s="51"/>
      <c r="H91" s="79"/>
      <c r="I91" s="80"/>
      <c r="J91" s="139" t="e">
        <f t="shared" si="0"/>
        <v>#DIV/0!</v>
      </c>
      <c r="K91" s="50"/>
      <c r="L91" s="50"/>
      <c r="M91" s="49"/>
    </row>
    <row r="92" spans="1:13">
      <c r="A92" s="32">
        <v>85</v>
      </c>
      <c r="B92" s="50"/>
      <c r="C92" s="49"/>
      <c r="D92" s="49"/>
      <c r="E92" s="78"/>
      <c r="F92" s="78"/>
      <c r="G92" s="51"/>
      <c r="H92" s="79"/>
      <c r="I92" s="80"/>
      <c r="J92" s="139" t="e">
        <f t="shared" si="0"/>
        <v>#DIV/0!</v>
      </c>
      <c r="K92" s="50"/>
      <c r="L92" s="50"/>
      <c r="M92" s="49"/>
    </row>
    <row r="93" spans="1:13">
      <c r="A93" s="32">
        <v>86</v>
      </c>
      <c r="B93" s="50"/>
      <c r="C93" s="49"/>
      <c r="D93" s="49"/>
      <c r="E93" s="78"/>
      <c r="F93" s="78"/>
      <c r="G93" s="51"/>
      <c r="H93" s="79"/>
      <c r="I93" s="80"/>
      <c r="J93" s="152" t="e">
        <f t="shared" si="0"/>
        <v>#DIV/0!</v>
      </c>
      <c r="K93" s="50"/>
      <c r="L93" s="50"/>
      <c r="M93" s="49"/>
    </row>
    <row r="94" spans="1:13">
      <c r="A94" s="32">
        <v>87</v>
      </c>
      <c r="B94" s="50"/>
      <c r="C94" s="49"/>
      <c r="D94" s="49"/>
      <c r="E94" s="78"/>
      <c r="F94" s="78"/>
      <c r="G94" s="51"/>
      <c r="H94" s="79"/>
      <c r="I94" s="80"/>
      <c r="J94" s="152" t="e">
        <f t="shared" si="0"/>
        <v>#DIV/0!</v>
      </c>
      <c r="K94" s="50"/>
      <c r="L94" s="50"/>
      <c r="M94" s="49"/>
    </row>
    <row r="95" spans="1:13">
      <c r="A95" s="32">
        <v>88</v>
      </c>
      <c r="B95" s="50"/>
      <c r="C95" s="49"/>
      <c r="D95" s="49"/>
      <c r="E95" s="78"/>
      <c r="F95" s="78"/>
      <c r="G95" s="51"/>
      <c r="H95" s="79"/>
      <c r="I95" s="80"/>
      <c r="J95" s="139" t="e">
        <f t="shared" si="0"/>
        <v>#DIV/0!</v>
      </c>
      <c r="K95" s="50"/>
      <c r="L95" s="50"/>
      <c r="M95" s="49"/>
    </row>
    <row r="96" spans="1:13">
      <c r="A96" s="32">
        <v>89</v>
      </c>
      <c r="B96" s="50"/>
      <c r="C96" s="49"/>
      <c r="D96" s="49"/>
      <c r="E96" s="78"/>
      <c r="F96" s="78"/>
      <c r="G96" s="51"/>
      <c r="H96" s="79"/>
      <c r="I96" s="80"/>
      <c r="J96" s="152" t="e">
        <f t="shared" si="0"/>
        <v>#DIV/0!</v>
      </c>
      <c r="K96" s="50"/>
      <c r="L96" s="50"/>
      <c r="M96" s="49"/>
    </row>
    <row r="97" spans="1:13">
      <c r="A97" s="32">
        <v>90</v>
      </c>
      <c r="B97" s="50"/>
      <c r="C97" s="49"/>
      <c r="D97" s="49"/>
      <c r="E97" s="78"/>
      <c r="F97" s="78"/>
      <c r="G97" s="51"/>
      <c r="H97" s="79"/>
      <c r="I97" s="80"/>
      <c r="J97" s="152" t="e">
        <f t="shared" si="0"/>
        <v>#DIV/0!</v>
      </c>
      <c r="K97" s="50"/>
      <c r="L97" s="50"/>
      <c r="M97" s="49"/>
    </row>
    <row r="98" spans="1:13">
      <c r="A98" s="32">
        <v>91</v>
      </c>
      <c r="B98" s="50"/>
      <c r="C98" s="49"/>
      <c r="D98" s="49"/>
      <c r="E98" s="78"/>
      <c r="F98" s="78"/>
      <c r="G98" s="51"/>
      <c r="H98" s="79"/>
      <c r="I98" s="80"/>
      <c r="J98" s="139" t="e">
        <f t="shared" si="0"/>
        <v>#DIV/0!</v>
      </c>
      <c r="K98" s="50"/>
      <c r="L98" s="50"/>
      <c r="M98" s="49"/>
    </row>
    <row r="99" spans="1:13">
      <c r="A99" s="32">
        <v>92</v>
      </c>
      <c r="B99" s="50"/>
      <c r="C99" s="49"/>
      <c r="D99" s="49"/>
      <c r="E99" s="78"/>
      <c r="F99" s="78"/>
      <c r="G99" s="51"/>
      <c r="H99" s="79"/>
      <c r="I99" s="80"/>
      <c r="J99" s="139" t="e">
        <f t="shared" si="0"/>
        <v>#DIV/0!</v>
      </c>
      <c r="K99" s="50"/>
      <c r="L99" s="50"/>
      <c r="M99" s="49"/>
    </row>
    <row r="100" spans="1:13">
      <c r="A100" s="32">
        <v>93</v>
      </c>
      <c r="B100" s="50"/>
      <c r="C100" s="49"/>
      <c r="D100" s="49"/>
      <c r="E100" s="78"/>
      <c r="F100" s="78"/>
      <c r="G100" s="51"/>
      <c r="H100" s="79"/>
      <c r="I100" s="80"/>
      <c r="J100" s="139" t="e">
        <f t="shared" si="0"/>
        <v>#DIV/0!</v>
      </c>
      <c r="K100" s="50"/>
      <c r="L100" s="50"/>
      <c r="M100" s="49"/>
    </row>
    <row r="101" spans="1:13">
      <c r="A101" s="32">
        <v>94</v>
      </c>
      <c r="B101" s="50"/>
      <c r="C101" s="49"/>
      <c r="D101" s="49"/>
      <c r="E101" s="78"/>
      <c r="F101" s="78"/>
      <c r="G101" s="51"/>
      <c r="H101" s="79"/>
      <c r="I101" s="80"/>
      <c r="J101" s="139" t="e">
        <f t="shared" si="0"/>
        <v>#DIV/0!</v>
      </c>
      <c r="K101" s="50"/>
      <c r="L101" s="50"/>
      <c r="M101" s="49"/>
    </row>
    <row r="102" spans="1:13">
      <c r="A102" s="32">
        <v>95</v>
      </c>
      <c r="B102" s="50"/>
      <c r="C102" s="49"/>
      <c r="D102" s="49"/>
      <c r="E102" s="78"/>
      <c r="F102" s="78"/>
      <c r="G102" s="51"/>
      <c r="H102" s="79"/>
      <c r="I102" s="80"/>
      <c r="J102" s="152" t="e">
        <f t="shared" si="0"/>
        <v>#DIV/0!</v>
      </c>
      <c r="K102" s="50"/>
      <c r="L102" s="50"/>
      <c r="M102" s="49"/>
    </row>
    <row r="103" spans="1:13">
      <c r="A103" s="32">
        <v>96</v>
      </c>
      <c r="B103" s="50"/>
      <c r="C103" s="49"/>
      <c r="D103" s="49"/>
      <c r="E103" s="78"/>
      <c r="F103" s="78"/>
      <c r="G103" s="51"/>
      <c r="H103" s="79"/>
      <c r="I103" s="80"/>
      <c r="J103" s="152" t="e">
        <f t="shared" si="0"/>
        <v>#DIV/0!</v>
      </c>
      <c r="K103" s="50"/>
      <c r="L103" s="50"/>
      <c r="M103" s="49"/>
    </row>
    <row r="104" spans="1:13">
      <c r="A104" s="32">
        <v>97</v>
      </c>
      <c r="B104" s="50"/>
      <c r="C104" s="49"/>
      <c r="D104" s="49"/>
      <c r="E104" s="78"/>
      <c r="F104" s="78"/>
      <c r="G104" s="51"/>
      <c r="H104" s="79"/>
      <c r="I104" s="80"/>
      <c r="J104" s="139" t="e">
        <f t="shared" si="0"/>
        <v>#DIV/0!</v>
      </c>
      <c r="K104" s="50"/>
      <c r="L104" s="50"/>
      <c r="M104" s="49"/>
    </row>
    <row r="105" spans="1:13">
      <c r="A105" s="32">
        <v>98</v>
      </c>
      <c r="B105" s="50"/>
      <c r="C105" s="49"/>
      <c r="D105" s="49"/>
      <c r="E105" s="78"/>
      <c r="F105" s="78"/>
      <c r="G105" s="51"/>
      <c r="H105" s="79"/>
      <c r="I105" s="80"/>
      <c r="J105" s="152" t="e">
        <f t="shared" si="0"/>
        <v>#DIV/0!</v>
      </c>
      <c r="K105" s="50"/>
      <c r="L105" s="50"/>
      <c r="M105" s="49"/>
    </row>
    <row r="106" spans="1:13">
      <c r="A106" s="32">
        <v>99</v>
      </c>
      <c r="B106" s="50"/>
      <c r="C106" s="49"/>
      <c r="D106" s="49"/>
      <c r="E106" s="78"/>
      <c r="F106" s="78"/>
      <c r="G106" s="51"/>
      <c r="H106" s="79"/>
      <c r="I106" s="80"/>
      <c r="J106" s="152" t="e">
        <f t="shared" si="0"/>
        <v>#DIV/0!</v>
      </c>
      <c r="K106" s="50"/>
      <c r="L106" s="50"/>
      <c r="M106" s="49"/>
    </row>
    <row r="107" spans="1:13">
      <c r="A107" s="32">
        <v>100</v>
      </c>
      <c r="B107" s="50"/>
      <c r="C107" s="49"/>
      <c r="D107" s="49"/>
      <c r="E107" s="78"/>
      <c r="F107" s="78"/>
      <c r="G107" s="51"/>
      <c r="H107" s="79"/>
      <c r="I107" s="80"/>
      <c r="J107" s="139" t="e">
        <f t="shared" si="0"/>
        <v>#DIV/0!</v>
      </c>
      <c r="K107" s="50"/>
      <c r="L107" s="50"/>
      <c r="M107" s="49"/>
    </row>
    <row r="108" spans="1:13">
      <c r="A108" s="32">
        <v>101</v>
      </c>
      <c r="B108" s="50"/>
      <c r="C108" s="49"/>
      <c r="D108" s="49"/>
      <c r="E108" s="78"/>
      <c r="F108" s="78"/>
      <c r="G108" s="51"/>
      <c r="H108" s="79"/>
      <c r="I108" s="80"/>
      <c r="J108" s="139" t="e">
        <f t="shared" si="0"/>
        <v>#DIV/0!</v>
      </c>
      <c r="K108" s="50"/>
      <c r="L108" s="50"/>
      <c r="M108" s="49"/>
    </row>
    <row r="109" spans="1:13">
      <c r="A109" s="32">
        <v>102</v>
      </c>
      <c r="B109" s="50"/>
      <c r="C109" s="49"/>
      <c r="D109" s="49"/>
      <c r="E109" s="78"/>
      <c r="F109" s="78"/>
      <c r="G109" s="51"/>
      <c r="H109" s="79"/>
      <c r="I109" s="80"/>
      <c r="J109" s="139" t="e">
        <f t="shared" si="0"/>
        <v>#DIV/0!</v>
      </c>
      <c r="K109" s="50"/>
      <c r="L109" s="50"/>
      <c r="M109" s="49"/>
    </row>
    <row r="110" spans="1:13">
      <c r="A110" s="32">
        <v>103</v>
      </c>
      <c r="B110" s="50"/>
      <c r="C110" s="49"/>
      <c r="D110" s="49"/>
      <c r="E110" s="78"/>
      <c r="F110" s="78"/>
      <c r="G110" s="51"/>
      <c r="H110" s="79"/>
      <c r="I110" s="80"/>
      <c r="J110" s="139" t="e">
        <f t="shared" si="0"/>
        <v>#DIV/0!</v>
      </c>
      <c r="K110" s="50"/>
      <c r="L110" s="50"/>
      <c r="M110" s="49"/>
    </row>
    <row r="111" spans="1:13">
      <c r="A111" s="32">
        <v>104</v>
      </c>
      <c r="B111" s="50"/>
      <c r="C111" s="49"/>
      <c r="D111" s="49"/>
      <c r="E111" s="78"/>
      <c r="F111" s="78"/>
      <c r="G111" s="51"/>
      <c r="H111" s="79"/>
      <c r="I111" s="80"/>
      <c r="J111" s="152" t="e">
        <f t="shared" si="0"/>
        <v>#DIV/0!</v>
      </c>
      <c r="K111" s="50"/>
      <c r="L111" s="50"/>
      <c r="M111" s="49"/>
    </row>
    <row r="112" spans="1:13">
      <c r="A112" s="32">
        <v>105</v>
      </c>
      <c r="B112" s="50"/>
      <c r="C112" s="49"/>
      <c r="D112" s="49"/>
      <c r="E112" s="78"/>
      <c r="F112" s="78"/>
      <c r="G112" s="51"/>
      <c r="H112" s="79"/>
      <c r="I112" s="80"/>
      <c r="J112" s="152" t="e">
        <f t="shared" si="0"/>
        <v>#DIV/0!</v>
      </c>
      <c r="K112" s="50"/>
      <c r="L112" s="50"/>
      <c r="M112" s="49"/>
    </row>
    <row r="113" spans="1:13">
      <c r="A113" s="32">
        <v>106</v>
      </c>
      <c r="B113" s="50"/>
      <c r="C113" s="49"/>
      <c r="D113" s="49"/>
      <c r="E113" s="78"/>
      <c r="F113" s="78"/>
      <c r="G113" s="51"/>
      <c r="H113" s="79"/>
      <c r="I113" s="80"/>
      <c r="J113" s="139" t="e">
        <f t="shared" si="0"/>
        <v>#DIV/0!</v>
      </c>
      <c r="K113" s="50"/>
      <c r="L113" s="50"/>
      <c r="M113" s="49"/>
    </row>
    <row r="114" spans="1:13">
      <c r="A114" s="32">
        <v>107</v>
      </c>
      <c r="B114" s="50"/>
      <c r="C114" s="49"/>
      <c r="D114" s="49"/>
      <c r="E114" s="78"/>
      <c r="F114" s="78"/>
      <c r="G114" s="51"/>
      <c r="H114" s="79"/>
      <c r="I114" s="80"/>
      <c r="J114" s="152" t="e">
        <f t="shared" si="0"/>
        <v>#DIV/0!</v>
      </c>
      <c r="K114" s="50"/>
      <c r="L114" s="50"/>
      <c r="M114" s="49"/>
    </row>
    <row r="115" spans="1:13">
      <c r="A115" s="32">
        <v>108</v>
      </c>
      <c r="B115" s="50"/>
      <c r="C115" s="49"/>
      <c r="D115" s="49"/>
      <c r="E115" s="78"/>
      <c r="F115" s="78"/>
      <c r="G115" s="51"/>
      <c r="H115" s="79"/>
      <c r="I115" s="80"/>
      <c r="J115" s="152" t="e">
        <f t="shared" si="0"/>
        <v>#DIV/0!</v>
      </c>
      <c r="K115" s="50"/>
      <c r="L115" s="50"/>
      <c r="M115" s="49"/>
    </row>
    <row r="116" spans="1:13">
      <c r="A116" s="32">
        <v>109</v>
      </c>
      <c r="B116" s="50"/>
      <c r="C116" s="49"/>
      <c r="D116" s="49"/>
      <c r="E116" s="78"/>
      <c r="F116" s="78"/>
      <c r="G116" s="51"/>
      <c r="H116" s="79"/>
      <c r="I116" s="80"/>
      <c r="J116" s="139" t="e">
        <f t="shared" si="0"/>
        <v>#DIV/0!</v>
      </c>
      <c r="K116" s="50"/>
      <c r="L116" s="50"/>
      <c r="M116" s="49"/>
    </row>
    <row r="117" spans="1:13">
      <c r="A117" s="32">
        <v>110</v>
      </c>
      <c r="B117" s="50"/>
      <c r="C117" s="49"/>
      <c r="D117" s="49"/>
      <c r="E117" s="78"/>
      <c r="F117" s="78"/>
      <c r="G117" s="51"/>
      <c r="H117" s="79"/>
      <c r="I117" s="80"/>
      <c r="J117" s="139" t="e">
        <f t="shared" si="0"/>
        <v>#DIV/0!</v>
      </c>
      <c r="K117" s="50"/>
      <c r="L117" s="50"/>
      <c r="M117" s="49"/>
    </row>
    <row r="118" spans="1:13">
      <c r="A118" s="32">
        <v>111</v>
      </c>
      <c r="B118" s="50"/>
      <c r="C118" s="49"/>
      <c r="D118" s="49"/>
      <c r="E118" s="78"/>
      <c r="F118" s="78"/>
      <c r="G118" s="51"/>
      <c r="H118" s="79"/>
      <c r="I118" s="80"/>
      <c r="J118" s="139" t="e">
        <f t="shared" si="0"/>
        <v>#DIV/0!</v>
      </c>
      <c r="K118" s="50"/>
      <c r="L118" s="50"/>
      <c r="M118" s="49"/>
    </row>
    <row r="119" spans="1:13">
      <c r="A119" s="32">
        <v>112</v>
      </c>
      <c r="B119" s="50"/>
      <c r="C119" s="49"/>
      <c r="D119" s="49"/>
      <c r="E119" s="78"/>
      <c r="F119" s="78"/>
      <c r="G119" s="51"/>
      <c r="H119" s="79"/>
      <c r="I119" s="80"/>
      <c r="J119" s="139" t="e">
        <f t="shared" si="0"/>
        <v>#DIV/0!</v>
      </c>
      <c r="K119" s="50"/>
      <c r="L119" s="50"/>
      <c r="M119" s="49"/>
    </row>
    <row r="120" spans="1:13">
      <c r="A120" s="32">
        <v>113</v>
      </c>
      <c r="B120" s="50"/>
      <c r="C120" s="49"/>
      <c r="D120" s="49"/>
      <c r="E120" s="78"/>
      <c r="F120" s="78"/>
      <c r="G120" s="51"/>
      <c r="H120" s="79"/>
      <c r="I120" s="80"/>
      <c r="J120" s="152" t="e">
        <f t="shared" si="0"/>
        <v>#DIV/0!</v>
      </c>
      <c r="K120" s="50"/>
      <c r="L120" s="50"/>
      <c r="M120" s="49"/>
    </row>
    <row r="121" spans="1:13">
      <c r="A121" s="32">
        <v>114</v>
      </c>
      <c r="B121" s="50"/>
      <c r="C121" s="49"/>
      <c r="D121" s="49"/>
      <c r="E121" s="78"/>
      <c r="F121" s="78"/>
      <c r="G121" s="51"/>
      <c r="H121" s="79"/>
      <c r="I121" s="80"/>
      <c r="J121" s="152" t="e">
        <f t="shared" si="0"/>
        <v>#DIV/0!</v>
      </c>
      <c r="K121" s="50"/>
      <c r="L121" s="50"/>
      <c r="M121" s="49"/>
    </row>
    <row r="122" spans="1:13">
      <c r="A122" s="32">
        <v>115</v>
      </c>
      <c r="B122" s="50"/>
      <c r="C122" s="49"/>
      <c r="D122" s="49"/>
      <c r="E122" s="78"/>
      <c r="F122" s="78"/>
      <c r="G122" s="51"/>
      <c r="H122" s="79"/>
      <c r="I122" s="80"/>
      <c r="J122" s="139" t="e">
        <f t="shared" si="0"/>
        <v>#DIV/0!</v>
      </c>
      <c r="K122" s="50"/>
      <c r="L122" s="50"/>
      <c r="M122" s="49"/>
    </row>
    <row r="123" spans="1:13">
      <c r="A123" s="32">
        <v>116</v>
      </c>
      <c r="B123" s="50"/>
      <c r="C123" s="49"/>
      <c r="D123" s="49"/>
      <c r="E123" s="78"/>
      <c r="F123" s="78"/>
      <c r="G123" s="51"/>
      <c r="H123" s="79"/>
      <c r="I123" s="80"/>
      <c r="J123" s="152" t="e">
        <f t="shared" si="0"/>
        <v>#DIV/0!</v>
      </c>
      <c r="K123" s="50"/>
      <c r="L123" s="50"/>
      <c r="M123" s="49"/>
    </row>
    <row r="124" spans="1:13">
      <c r="A124" s="32">
        <v>117</v>
      </c>
      <c r="B124" s="50"/>
      <c r="C124" s="49"/>
      <c r="D124" s="49"/>
      <c r="E124" s="78"/>
      <c r="F124" s="78"/>
      <c r="G124" s="51"/>
      <c r="H124" s="79"/>
      <c r="I124" s="80"/>
      <c r="J124" s="152" t="e">
        <f t="shared" si="0"/>
        <v>#DIV/0!</v>
      </c>
      <c r="K124" s="50"/>
      <c r="L124" s="50"/>
      <c r="M124" s="49"/>
    </row>
    <row r="125" spans="1:13">
      <c r="A125" s="32">
        <v>118</v>
      </c>
      <c r="B125" s="50"/>
      <c r="C125" s="49"/>
      <c r="D125" s="49"/>
      <c r="E125" s="78"/>
      <c r="F125" s="78"/>
      <c r="G125" s="51"/>
      <c r="H125" s="79"/>
      <c r="I125" s="80"/>
      <c r="J125" s="139" t="e">
        <f t="shared" si="0"/>
        <v>#DIV/0!</v>
      </c>
      <c r="K125" s="50"/>
      <c r="L125" s="50"/>
      <c r="M125" s="49"/>
    </row>
    <row r="126" spans="1:13">
      <c r="A126" s="32">
        <v>119</v>
      </c>
      <c r="B126" s="50"/>
      <c r="C126" s="49"/>
      <c r="D126" s="49"/>
      <c r="E126" s="78"/>
      <c r="F126" s="78"/>
      <c r="G126" s="51"/>
      <c r="H126" s="79"/>
      <c r="I126" s="80"/>
      <c r="J126" s="139" t="e">
        <f t="shared" si="0"/>
        <v>#DIV/0!</v>
      </c>
      <c r="K126" s="50"/>
      <c r="L126" s="50"/>
      <c r="M126" s="49"/>
    </row>
    <row r="127" spans="1:13">
      <c r="A127" s="32">
        <v>120</v>
      </c>
      <c r="B127" s="50"/>
      <c r="C127" s="49"/>
      <c r="D127" s="49"/>
      <c r="E127" s="78"/>
      <c r="F127" s="78"/>
      <c r="G127" s="51"/>
      <c r="H127" s="79"/>
      <c r="I127" s="80"/>
      <c r="J127" s="139" t="e">
        <f t="shared" si="0"/>
        <v>#DIV/0!</v>
      </c>
      <c r="K127" s="50"/>
      <c r="L127" s="50"/>
      <c r="M127" s="49"/>
    </row>
    <row r="128" spans="1:13">
      <c r="A128" s="32">
        <v>121</v>
      </c>
      <c r="B128" s="50"/>
      <c r="C128" s="49"/>
      <c r="D128" s="49"/>
      <c r="E128" s="78"/>
      <c r="F128" s="78"/>
      <c r="G128" s="51"/>
      <c r="H128" s="79"/>
      <c r="I128" s="80"/>
      <c r="J128" s="139" t="e">
        <f t="shared" si="0"/>
        <v>#DIV/0!</v>
      </c>
      <c r="K128" s="50"/>
      <c r="L128" s="50"/>
      <c r="M128" s="49"/>
    </row>
    <row r="129" spans="1:13">
      <c r="A129" s="32">
        <v>122</v>
      </c>
      <c r="B129" s="50"/>
      <c r="C129" s="49"/>
      <c r="D129" s="49"/>
      <c r="E129" s="78"/>
      <c r="F129" s="78"/>
      <c r="G129" s="51"/>
      <c r="H129" s="79"/>
      <c r="I129" s="80"/>
      <c r="J129" s="152" t="e">
        <f t="shared" si="0"/>
        <v>#DIV/0!</v>
      </c>
      <c r="K129" s="50"/>
      <c r="L129" s="50"/>
      <c r="M129" s="49"/>
    </row>
    <row r="130" spans="1:13">
      <c r="A130" s="32">
        <v>123</v>
      </c>
      <c r="B130" s="50"/>
      <c r="C130" s="49"/>
      <c r="D130" s="49"/>
      <c r="E130" s="78"/>
      <c r="F130" s="78"/>
      <c r="G130" s="51"/>
      <c r="H130" s="79"/>
      <c r="I130" s="80"/>
      <c r="J130" s="152" t="e">
        <f t="shared" si="0"/>
        <v>#DIV/0!</v>
      </c>
      <c r="K130" s="50"/>
      <c r="L130" s="50"/>
      <c r="M130" s="49"/>
    </row>
    <row r="131" spans="1:13">
      <c r="A131" s="32">
        <v>124</v>
      </c>
      <c r="B131" s="50"/>
      <c r="C131" s="49"/>
      <c r="D131" s="49"/>
      <c r="E131" s="78"/>
      <c r="F131" s="78"/>
      <c r="G131" s="51"/>
      <c r="H131" s="79"/>
      <c r="I131" s="80"/>
      <c r="J131" s="139" t="e">
        <f t="shared" si="0"/>
        <v>#DIV/0!</v>
      </c>
      <c r="K131" s="50"/>
      <c r="L131" s="50"/>
      <c r="M131" s="49"/>
    </row>
    <row r="132" spans="1:13">
      <c r="A132" s="32">
        <v>125</v>
      </c>
      <c r="B132" s="50"/>
      <c r="C132" s="49"/>
      <c r="D132" s="49"/>
      <c r="E132" s="78"/>
      <c r="F132" s="78"/>
      <c r="G132" s="51"/>
      <c r="H132" s="79"/>
      <c r="I132" s="80"/>
      <c r="J132" s="152" t="e">
        <f t="shared" si="0"/>
        <v>#DIV/0!</v>
      </c>
      <c r="K132" s="50"/>
      <c r="L132" s="50"/>
      <c r="M132" s="49"/>
    </row>
    <row r="133" spans="1:13">
      <c r="A133" s="32">
        <v>126</v>
      </c>
      <c r="B133" s="50"/>
      <c r="C133" s="49"/>
      <c r="D133" s="49"/>
      <c r="E133" s="78"/>
      <c r="F133" s="78"/>
      <c r="G133" s="51"/>
      <c r="H133" s="79"/>
      <c r="I133" s="80"/>
      <c r="J133" s="152" t="e">
        <f t="shared" si="0"/>
        <v>#DIV/0!</v>
      </c>
      <c r="K133" s="50"/>
      <c r="L133" s="50"/>
      <c r="M133" s="49"/>
    </row>
    <row r="134" spans="1:13">
      <c r="A134" s="32">
        <v>127</v>
      </c>
      <c r="B134" s="50"/>
      <c r="C134" s="49"/>
      <c r="D134" s="49"/>
      <c r="E134" s="78"/>
      <c r="F134" s="78"/>
      <c r="G134" s="51"/>
      <c r="H134" s="79"/>
      <c r="I134" s="80"/>
      <c r="J134" s="139" t="e">
        <f t="shared" si="0"/>
        <v>#DIV/0!</v>
      </c>
      <c r="K134" s="50"/>
      <c r="L134" s="50"/>
      <c r="M134" s="49"/>
    </row>
    <row r="135" spans="1:13">
      <c r="A135" s="32">
        <v>128</v>
      </c>
      <c r="B135" s="50"/>
      <c r="C135" s="49"/>
      <c r="D135" s="49"/>
      <c r="E135" s="78"/>
      <c r="F135" s="78"/>
      <c r="G135" s="51"/>
      <c r="H135" s="79"/>
      <c r="I135" s="80"/>
      <c r="J135" s="139" t="e">
        <f t="shared" si="0"/>
        <v>#DIV/0!</v>
      </c>
      <c r="K135" s="50"/>
      <c r="L135" s="50"/>
      <c r="M135" s="49"/>
    </row>
    <row r="136" spans="1:13">
      <c r="A136" s="32">
        <v>129</v>
      </c>
      <c r="B136" s="50"/>
      <c r="C136" s="49"/>
      <c r="D136" s="49"/>
      <c r="E136" s="78"/>
      <c r="F136" s="78"/>
      <c r="G136" s="51"/>
      <c r="H136" s="79"/>
      <c r="I136" s="80"/>
      <c r="J136" s="139" t="e">
        <f t="shared" si="0"/>
        <v>#DIV/0!</v>
      </c>
      <c r="K136" s="50"/>
      <c r="L136" s="50"/>
      <c r="M136" s="49"/>
    </row>
    <row r="137" spans="1:13">
      <c r="A137" s="32">
        <v>130</v>
      </c>
      <c r="B137" s="50"/>
      <c r="C137" s="49"/>
      <c r="D137" s="49"/>
      <c r="E137" s="78"/>
      <c r="F137" s="78"/>
      <c r="G137" s="51"/>
      <c r="H137" s="79"/>
      <c r="I137" s="80"/>
      <c r="J137" s="139" t="e">
        <f t="shared" si="0"/>
        <v>#DIV/0!</v>
      </c>
      <c r="K137" s="50"/>
      <c r="L137" s="50"/>
      <c r="M137" s="49"/>
    </row>
    <row r="138" spans="1:13">
      <c r="A138" s="32">
        <v>131</v>
      </c>
      <c r="B138" s="50"/>
      <c r="C138" s="49"/>
      <c r="D138" s="49"/>
      <c r="E138" s="78"/>
      <c r="F138" s="78"/>
      <c r="G138" s="51"/>
      <c r="H138" s="79"/>
      <c r="I138" s="80"/>
      <c r="J138" s="152" t="e">
        <f t="shared" si="0"/>
        <v>#DIV/0!</v>
      </c>
      <c r="K138" s="50"/>
      <c r="L138" s="50"/>
      <c r="M138" s="49"/>
    </row>
    <row r="139" spans="1:13">
      <c r="A139" s="32">
        <v>132</v>
      </c>
      <c r="B139" s="50"/>
      <c r="C139" s="49"/>
      <c r="D139" s="49"/>
      <c r="E139" s="78"/>
      <c r="F139" s="78"/>
      <c r="G139" s="51"/>
      <c r="H139" s="79"/>
      <c r="I139" s="80"/>
      <c r="J139" s="152" t="e">
        <f t="shared" si="0"/>
        <v>#DIV/0!</v>
      </c>
      <c r="K139" s="50"/>
      <c r="L139" s="50"/>
      <c r="M139" s="49"/>
    </row>
    <row r="140" spans="1:13">
      <c r="A140" s="32">
        <v>133</v>
      </c>
      <c r="B140" s="50"/>
      <c r="C140" s="49"/>
      <c r="D140" s="49"/>
      <c r="E140" s="78"/>
      <c r="F140" s="78"/>
      <c r="G140" s="51"/>
      <c r="H140" s="79"/>
      <c r="I140" s="80"/>
      <c r="J140" s="139" t="e">
        <f t="shared" si="0"/>
        <v>#DIV/0!</v>
      </c>
      <c r="K140" s="50"/>
      <c r="L140" s="50"/>
      <c r="M140" s="49"/>
    </row>
    <row r="141" spans="1:13">
      <c r="A141" s="32">
        <v>134</v>
      </c>
      <c r="B141" s="50"/>
      <c r="C141" s="49"/>
      <c r="D141" s="49"/>
      <c r="E141" s="78"/>
      <c r="F141" s="78"/>
      <c r="G141" s="51"/>
      <c r="H141" s="79"/>
      <c r="I141" s="80"/>
      <c r="J141" s="152" t="e">
        <f t="shared" si="0"/>
        <v>#DIV/0!</v>
      </c>
      <c r="K141" s="50"/>
      <c r="L141" s="50"/>
      <c r="M141" s="49"/>
    </row>
    <row r="142" spans="1:13">
      <c r="A142" s="32">
        <v>135</v>
      </c>
      <c r="B142" s="50"/>
      <c r="C142" s="49"/>
      <c r="D142" s="49"/>
      <c r="E142" s="78"/>
      <c r="F142" s="78"/>
      <c r="G142" s="51"/>
      <c r="H142" s="79"/>
      <c r="I142" s="80"/>
      <c r="J142" s="152" t="e">
        <f t="shared" si="0"/>
        <v>#DIV/0!</v>
      </c>
      <c r="K142" s="50"/>
      <c r="L142" s="50"/>
      <c r="M142" s="49"/>
    </row>
    <row r="143" spans="1:13">
      <c r="A143" s="32">
        <v>136</v>
      </c>
      <c r="B143" s="50"/>
      <c r="C143" s="49"/>
      <c r="D143" s="49"/>
      <c r="E143" s="78"/>
      <c r="F143" s="78"/>
      <c r="G143" s="51"/>
      <c r="H143" s="79"/>
      <c r="I143" s="80"/>
      <c r="J143" s="139" t="e">
        <f t="shared" ref="J143:J206" si="1">H143/I143</f>
        <v>#DIV/0!</v>
      </c>
      <c r="K143" s="50"/>
      <c r="L143" s="50"/>
      <c r="M143" s="49"/>
    </row>
    <row r="144" spans="1:13">
      <c r="A144" s="32">
        <v>137</v>
      </c>
      <c r="B144" s="50"/>
      <c r="C144" s="49"/>
      <c r="D144" s="49"/>
      <c r="E144" s="78"/>
      <c r="F144" s="78"/>
      <c r="G144" s="51"/>
      <c r="H144" s="79"/>
      <c r="I144" s="80"/>
      <c r="J144" s="139" t="e">
        <f t="shared" si="1"/>
        <v>#DIV/0!</v>
      </c>
      <c r="K144" s="50"/>
      <c r="L144" s="50"/>
      <c r="M144" s="49"/>
    </row>
    <row r="145" spans="1:13">
      <c r="A145" s="32">
        <v>138</v>
      </c>
      <c r="B145" s="50"/>
      <c r="C145" s="49"/>
      <c r="D145" s="49"/>
      <c r="E145" s="78"/>
      <c r="F145" s="78"/>
      <c r="G145" s="51"/>
      <c r="H145" s="79"/>
      <c r="I145" s="80"/>
      <c r="J145" s="139" t="e">
        <f t="shared" si="1"/>
        <v>#DIV/0!</v>
      </c>
      <c r="K145" s="50"/>
      <c r="L145" s="50"/>
      <c r="M145" s="49"/>
    </row>
    <row r="146" spans="1:13">
      <c r="A146" s="32">
        <v>139</v>
      </c>
      <c r="B146" s="50"/>
      <c r="C146" s="49"/>
      <c r="D146" s="49"/>
      <c r="E146" s="78"/>
      <c r="F146" s="78"/>
      <c r="G146" s="51"/>
      <c r="H146" s="79"/>
      <c r="I146" s="80"/>
      <c r="J146" s="139" t="e">
        <f t="shared" si="1"/>
        <v>#DIV/0!</v>
      </c>
      <c r="K146" s="50"/>
      <c r="L146" s="50"/>
      <c r="M146" s="49"/>
    </row>
    <row r="147" spans="1:13">
      <c r="A147" s="32">
        <v>140</v>
      </c>
      <c r="B147" s="50"/>
      <c r="C147" s="49"/>
      <c r="D147" s="49"/>
      <c r="E147" s="78"/>
      <c r="F147" s="78"/>
      <c r="G147" s="51"/>
      <c r="H147" s="79"/>
      <c r="I147" s="80"/>
      <c r="J147" s="152" t="e">
        <f t="shared" si="1"/>
        <v>#DIV/0!</v>
      </c>
      <c r="K147" s="50"/>
      <c r="L147" s="50"/>
      <c r="M147" s="49"/>
    </row>
    <row r="148" spans="1:13">
      <c r="A148" s="32">
        <v>141</v>
      </c>
      <c r="B148" s="50"/>
      <c r="C148" s="49"/>
      <c r="D148" s="49"/>
      <c r="E148" s="78"/>
      <c r="F148" s="78"/>
      <c r="G148" s="51"/>
      <c r="H148" s="79"/>
      <c r="I148" s="80"/>
      <c r="J148" s="152" t="e">
        <f t="shared" si="1"/>
        <v>#DIV/0!</v>
      </c>
      <c r="K148" s="50"/>
      <c r="L148" s="50"/>
      <c r="M148" s="49"/>
    </row>
    <row r="149" spans="1:13">
      <c r="A149" s="32">
        <v>142</v>
      </c>
      <c r="B149" s="50"/>
      <c r="C149" s="49"/>
      <c r="D149" s="49"/>
      <c r="E149" s="78"/>
      <c r="F149" s="78"/>
      <c r="G149" s="51"/>
      <c r="H149" s="79"/>
      <c r="I149" s="80"/>
      <c r="J149" s="139" t="e">
        <f t="shared" si="1"/>
        <v>#DIV/0!</v>
      </c>
      <c r="K149" s="50"/>
      <c r="L149" s="50"/>
      <c r="M149" s="49"/>
    </row>
    <row r="150" spans="1:13">
      <c r="A150" s="32">
        <v>143</v>
      </c>
      <c r="B150" s="50"/>
      <c r="C150" s="49"/>
      <c r="D150" s="49"/>
      <c r="E150" s="78"/>
      <c r="F150" s="78"/>
      <c r="G150" s="51"/>
      <c r="H150" s="79"/>
      <c r="I150" s="80"/>
      <c r="J150" s="152" t="e">
        <f t="shared" si="1"/>
        <v>#DIV/0!</v>
      </c>
      <c r="K150" s="50"/>
      <c r="L150" s="50"/>
      <c r="M150" s="49"/>
    </row>
    <row r="151" spans="1:13">
      <c r="A151" s="32">
        <v>144</v>
      </c>
      <c r="B151" s="50"/>
      <c r="C151" s="49"/>
      <c r="D151" s="49"/>
      <c r="E151" s="78"/>
      <c r="F151" s="78"/>
      <c r="G151" s="51"/>
      <c r="H151" s="79"/>
      <c r="I151" s="80"/>
      <c r="J151" s="152" t="e">
        <f t="shared" si="1"/>
        <v>#DIV/0!</v>
      </c>
      <c r="K151" s="50"/>
      <c r="L151" s="50"/>
      <c r="M151" s="49"/>
    </row>
    <row r="152" spans="1:13">
      <c r="A152" s="32">
        <v>145</v>
      </c>
      <c r="B152" s="50"/>
      <c r="C152" s="49"/>
      <c r="D152" s="49"/>
      <c r="E152" s="78"/>
      <c r="F152" s="78"/>
      <c r="G152" s="51"/>
      <c r="H152" s="79"/>
      <c r="I152" s="80"/>
      <c r="J152" s="139" t="e">
        <f t="shared" si="1"/>
        <v>#DIV/0!</v>
      </c>
      <c r="K152" s="50"/>
      <c r="L152" s="50"/>
      <c r="M152" s="49"/>
    </row>
    <row r="153" spans="1:13">
      <c r="A153" s="32">
        <v>146</v>
      </c>
      <c r="B153" s="50"/>
      <c r="C153" s="49"/>
      <c r="D153" s="49"/>
      <c r="E153" s="78"/>
      <c r="F153" s="78"/>
      <c r="G153" s="51"/>
      <c r="H153" s="79"/>
      <c r="I153" s="80"/>
      <c r="J153" s="139" t="e">
        <f t="shared" si="1"/>
        <v>#DIV/0!</v>
      </c>
      <c r="K153" s="50"/>
      <c r="L153" s="50"/>
      <c r="M153" s="49"/>
    </row>
    <row r="154" spans="1:13">
      <c r="A154" s="32">
        <v>147</v>
      </c>
      <c r="B154" s="50"/>
      <c r="C154" s="49"/>
      <c r="D154" s="49"/>
      <c r="E154" s="78"/>
      <c r="F154" s="78"/>
      <c r="G154" s="51"/>
      <c r="H154" s="79"/>
      <c r="I154" s="80"/>
      <c r="J154" s="139" t="e">
        <f t="shared" si="1"/>
        <v>#DIV/0!</v>
      </c>
      <c r="K154" s="50"/>
      <c r="L154" s="50"/>
      <c r="M154" s="49"/>
    </row>
    <row r="155" spans="1:13">
      <c r="A155" s="32">
        <v>148</v>
      </c>
      <c r="B155" s="50"/>
      <c r="C155" s="49"/>
      <c r="D155" s="49"/>
      <c r="E155" s="78"/>
      <c r="F155" s="78"/>
      <c r="G155" s="51"/>
      <c r="H155" s="79"/>
      <c r="I155" s="80"/>
      <c r="J155" s="139" t="e">
        <f t="shared" si="1"/>
        <v>#DIV/0!</v>
      </c>
      <c r="K155" s="50"/>
      <c r="L155" s="50"/>
      <c r="M155" s="49"/>
    </row>
    <row r="156" spans="1:13">
      <c r="A156" s="32">
        <v>149</v>
      </c>
      <c r="B156" s="50"/>
      <c r="C156" s="49"/>
      <c r="D156" s="49"/>
      <c r="E156" s="78"/>
      <c r="F156" s="78"/>
      <c r="G156" s="51"/>
      <c r="H156" s="79"/>
      <c r="I156" s="80"/>
      <c r="J156" s="152" t="e">
        <f t="shared" si="1"/>
        <v>#DIV/0!</v>
      </c>
      <c r="K156" s="50"/>
      <c r="L156" s="50"/>
      <c r="M156" s="49"/>
    </row>
    <row r="157" spans="1:13">
      <c r="A157" s="32">
        <v>150</v>
      </c>
      <c r="B157" s="50"/>
      <c r="C157" s="49"/>
      <c r="D157" s="49"/>
      <c r="E157" s="78"/>
      <c r="F157" s="78"/>
      <c r="G157" s="51"/>
      <c r="H157" s="79"/>
      <c r="I157" s="80"/>
      <c r="J157" s="152" t="e">
        <f t="shared" si="1"/>
        <v>#DIV/0!</v>
      </c>
      <c r="K157" s="50"/>
      <c r="L157" s="50"/>
      <c r="M157" s="49"/>
    </row>
    <row r="158" spans="1:13">
      <c r="A158" s="32">
        <v>151</v>
      </c>
      <c r="B158" s="50"/>
      <c r="C158" s="49"/>
      <c r="D158" s="49"/>
      <c r="E158" s="78"/>
      <c r="F158" s="78"/>
      <c r="G158" s="51"/>
      <c r="H158" s="79"/>
      <c r="I158" s="80"/>
      <c r="J158" s="139" t="e">
        <f t="shared" si="1"/>
        <v>#DIV/0!</v>
      </c>
      <c r="K158" s="50"/>
      <c r="L158" s="50"/>
      <c r="M158" s="49"/>
    </row>
    <row r="159" spans="1:13">
      <c r="A159" s="32">
        <v>152</v>
      </c>
      <c r="B159" s="50"/>
      <c r="C159" s="49"/>
      <c r="D159" s="49"/>
      <c r="E159" s="78"/>
      <c r="F159" s="78"/>
      <c r="G159" s="51"/>
      <c r="H159" s="79"/>
      <c r="I159" s="80"/>
      <c r="J159" s="152" t="e">
        <f t="shared" si="1"/>
        <v>#DIV/0!</v>
      </c>
      <c r="K159" s="50"/>
      <c r="L159" s="50"/>
      <c r="M159" s="49"/>
    </row>
    <row r="160" spans="1:13">
      <c r="A160" s="32">
        <v>153</v>
      </c>
      <c r="B160" s="50"/>
      <c r="C160" s="49"/>
      <c r="D160" s="49"/>
      <c r="E160" s="78"/>
      <c r="F160" s="78"/>
      <c r="G160" s="51"/>
      <c r="H160" s="79"/>
      <c r="I160" s="80"/>
      <c r="J160" s="152" t="e">
        <f t="shared" si="1"/>
        <v>#DIV/0!</v>
      </c>
      <c r="K160" s="50"/>
      <c r="L160" s="50"/>
      <c r="M160" s="49"/>
    </row>
    <row r="161" spans="1:13">
      <c r="A161" s="32">
        <v>154</v>
      </c>
      <c r="B161" s="50"/>
      <c r="C161" s="49"/>
      <c r="D161" s="49"/>
      <c r="E161" s="78"/>
      <c r="F161" s="78"/>
      <c r="G161" s="51"/>
      <c r="H161" s="79"/>
      <c r="I161" s="80"/>
      <c r="J161" s="139" t="e">
        <f t="shared" si="1"/>
        <v>#DIV/0!</v>
      </c>
      <c r="K161" s="50"/>
      <c r="L161" s="50"/>
      <c r="M161" s="49"/>
    </row>
    <row r="162" spans="1:13">
      <c r="A162" s="32">
        <v>155</v>
      </c>
      <c r="B162" s="50"/>
      <c r="C162" s="49"/>
      <c r="D162" s="49"/>
      <c r="E162" s="78"/>
      <c r="F162" s="78"/>
      <c r="G162" s="51"/>
      <c r="H162" s="79"/>
      <c r="I162" s="80"/>
      <c r="J162" s="139" t="e">
        <f t="shared" si="1"/>
        <v>#DIV/0!</v>
      </c>
      <c r="K162" s="50"/>
      <c r="L162" s="50"/>
      <c r="M162" s="49"/>
    </row>
    <row r="163" spans="1:13">
      <c r="A163" s="32">
        <v>156</v>
      </c>
      <c r="B163" s="50"/>
      <c r="C163" s="49"/>
      <c r="D163" s="49"/>
      <c r="E163" s="78"/>
      <c r="F163" s="78"/>
      <c r="G163" s="51"/>
      <c r="H163" s="79"/>
      <c r="I163" s="80"/>
      <c r="J163" s="139" t="e">
        <f t="shared" si="1"/>
        <v>#DIV/0!</v>
      </c>
      <c r="K163" s="50"/>
      <c r="L163" s="50"/>
      <c r="M163" s="49"/>
    </row>
    <row r="164" spans="1:13">
      <c r="A164" s="32">
        <v>157</v>
      </c>
      <c r="B164" s="50"/>
      <c r="C164" s="49"/>
      <c r="D164" s="49"/>
      <c r="E164" s="78"/>
      <c r="F164" s="78"/>
      <c r="G164" s="51"/>
      <c r="H164" s="79"/>
      <c r="I164" s="80"/>
      <c r="J164" s="139" t="e">
        <f t="shared" si="1"/>
        <v>#DIV/0!</v>
      </c>
      <c r="K164" s="50"/>
      <c r="L164" s="50"/>
      <c r="M164" s="49"/>
    </row>
    <row r="165" spans="1:13">
      <c r="A165" s="32">
        <v>158</v>
      </c>
      <c r="B165" s="50"/>
      <c r="C165" s="49"/>
      <c r="D165" s="49"/>
      <c r="E165" s="78"/>
      <c r="F165" s="78"/>
      <c r="G165" s="51"/>
      <c r="H165" s="79"/>
      <c r="I165" s="80"/>
      <c r="J165" s="152" t="e">
        <f t="shared" si="1"/>
        <v>#DIV/0!</v>
      </c>
      <c r="K165" s="50"/>
      <c r="L165" s="50"/>
      <c r="M165" s="49"/>
    </row>
    <row r="166" spans="1:13">
      <c r="A166" s="32">
        <v>159</v>
      </c>
      <c r="B166" s="50"/>
      <c r="C166" s="49"/>
      <c r="D166" s="49"/>
      <c r="E166" s="78"/>
      <c r="F166" s="78"/>
      <c r="G166" s="51"/>
      <c r="H166" s="79"/>
      <c r="I166" s="80"/>
      <c r="J166" s="152" t="e">
        <f t="shared" si="1"/>
        <v>#DIV/0!</v>
      </c>
      <c r="K166" s="50"/>
      <c r="L166" s="50"/>
      <c r="M166" s="49"/>
    </row>
    <row r="167" spans="1:13">
      <c r="A167" s="32">
        <v>160</v>
      </c>
      <c r="B167" s="50"/>
      <c r="C167" s="49"/>
      <c r="D167" s="49"/>
      <c r="E167" s="78"/>
      <c r="F167" s="78"/>
      <c r="G167" s="51"/>
      <c r="H167" s="79"/>
      <c r="I167" s="80"/>
      <c r="J167" s="139" t="e">
        <f t="shared" si="1"/>
        <v>#DIV/0!</v>
      </c>
      <c r="K167" s="50"/>
      <c r="L167" s="50"/>
      <c r="M167" s="49"/>
    </row>
    <row r="168" spans="1:13">
      <c r="A168" s="32">
        <v>161</v>
      </c>
      <c r="B168" s="50"/>
      <c r="C168" s="49"/>
      <c r="D168" s="49"/>
      <c r="E168" s="78"/>
      <c r="F168" s="78"/>
      <c r="G168" s="51"/>
      <c r="H168" s="79"/>
      <c r="I168" s="80"/>
      <c r="J168" s="152" t="e">
        <f t="shared" si="1"/>
        <v>#DIV/0!</v>
      </c>
      <c r="K168" s="50"/>
      <c r="L168" s="50"/>
      <c r="M168" s="49"/>
    </row>
    <row r="169" spans="1:13">
      <c r="A169" s="32">
        <v>162</v>
      </c>
      <c r="B169" s="50"/>
      <c r="C169" s="49"/>
      <c r="D169" s="49"/>
      <c r="E169" s="78"/>
      <c r="F169" s="78"/>
      <c r="G169" s="51"/>
      <c r="H169" s="79"/>
      <c r="I169" s="80"/>
      <c r="J169" s="152" t="e">
        <f t="shared" si="1"/>
        <v>#DIV/0!</v>
      </c>
      <c r="K169" s="50"/>
      <c r="L169" s="50"/>
      <c r="M169" s="49"/>
    </row>
    <row r="170" spans="1:13">
      <c r="A170" s="32">
        <v>163</v>
      </c>
      <c r="B170" s="50"/>
      <c r="C170" s="49"/>
      <c r="D170" s="49"/>
      <c r="E170" s="78"/>
      <c r="F170" s="78"/>
      <c r="G170" s="51"/>
      <c r="H170" s="79"/>
      <c r="I170" s="80"/>
      <c r="J170" s="139" t="e">
        <f t="shared" si="1"/>
        <v>#DIV/0!</v>
      </c>
      <c r="K170" s="50"/>
      <c r="L170" s="50"/>
      <c r="M170" s="49"/>
    </row>
    <row r="171" spans="1:13">
      <c r="A171" s="32">
        <v>164</v>
      </c>
      <c r="B171" s="50"/>
      <c r="C171" s="49"/>
      <c r="D171" s="49"/>
      <c r="E171" s="78"/>
      <c r="F171" s="78"/>
      <c r="G171" s="51"/>
      <c r="H171" s="79"/>
      <c r="I171" s="80"/>
      <c r="J171" s="139" t="e">
        <f t="shared" si="1"/>
        <v>#DIV/0!</v>
      </c>
      <c r="K171" s="50"/>
      <c r="L171" s="50"/>
      <c r="M171" s="49"/>
    </row>
    <row r="172" spans="1:13">
      <c r="A172" s="32">
        <v>165</v>
      </c>
      <c r="B172" s="50"/>
      <c r="C172" s="49"/>
      <c r="D172" s="49"/>
      <c r="E172" s="78"/>
      <c r="F172" s="78"/>
      <c r="G172" s="51"/>
      <c r="H172" s="79"/>
      <c r="I172" s="80"/>
      <c r="J172" s="139" t="e">
        <f t="shared" si="1"/>
        <v>#DIV/0!</v>
      </c>
      <c r="K172" s="50"/>
      <c r="L172" s="50"/>
      <c r="M172" s="49"/>
    </row>
    <row r="173" spans="1:13">
      <c r="A173" s="32">
        <v>166</v>
      </c>
      <c r="B173" s="50"/>
      <c r="C173" s="49"/>
      <c r="D173" s="49"/>
      <c r="E173" s="78"/>
      <c r="F173" s="78"/>
      <c r="G173" s="51"/>
      <c r="H173" s="79"/>
      <c r="I173" s="80"/>
      <c r="J173" s="139" t="e">
        <f t="shared" si="1"/>
        <v>#DIV/0!</v>
      </c>
      <c r="K173" s="50"/>
      <c r="L173" s="50"/>
      <c r="M173" s="49"/>
    </row>
    <row r="174" spans="1:13">
      <c r="A174" s="32">
        <v>167</v>
      </c>
      <c r="B174" s="50"/>
      <c r="C174" s="49"/>
      <c r="D174" s="49"/>
      <c r="E174" s="78"/>
      <c r="F174" s="78"/>
      <c r="G174" s="51"/>
      <c r="H174" s="79"/>
      <c r="I174" s="80"/>
      <c r="J174" s="152" t="e">
        <f t="shared" si="1"/>
        <v>#DIV/0!</v>
      </c>
      <c r="K174" s="50"/>
      <c r="L174" s="50"/>
      <c r="M174" s="49"/>
    </row>
    <row r="175" spans="1:13">
      <c r="A175" s="32">
        <v>168</v>
      </c>
      <c r="B175" s="50"/>
      <c r="C175" s="49"/>
      <c r="D175" s="49"/>
      <c r="E175" s="78"/>
      <c r="F175" s="78"/>
      <c r="G175" s="51"/>
      <c r="H175" s="79"/>
      <c r="I175" s="80"/>
      <c r="J175" s="152" t="e">
        <f t="shared" si="1"/>
        <v>#DIV/0!</v>
      </c>
      <c r="K175" s="50"/>
      <c r="L175" s="50"/>
      <c r="M175" s="49"/>
    </row>
    <row r="176" spans="1:13">
      <c r="A176" s="32">
        <v>169</v>
      </c>
      <c r="B176" s="50"/>
      <c r="C176" s="49"/>
      <c r="D176" s="49"/>
      <c r="E176" s="78"/>
      <c r="F176" s="78"/>
      <c r="G176" s="51"/>
      <c r="H176" s="79"/>
      <c r="I176" s="80"/>
      <c r="J176" s="139" t="e">
        <f t="shared" si="1"/>
        <v>#DIV/0!</v>
      </c>
      <c r="K176" s="50"/>
      <c r="L176" s="50"/>
      <c r="M176" s="49"/>
    </row>
    <row r="177" spans="1:13">
      <c r="A177" s="32">
        <v>170</v>
      </c>
      <c r="B177" s="50"/>
      <c r="C177" s="49"/>
      <c r="D177" s="49"/>
      <c r="E177" s="78"/>
      <c r="F177" s="78"/>
      <c r="G177" s="51"/>
      <c r="H177" s="79"/>
      <c r="I177" s="80"/>
      <c r="J177" s="152" t="e">
        <f t="shared" si="1"/>
        <v>#DIV/0!</v>
      </c>
      <c r="K177" s="50"/>
      <c r="L177" s="50"/>
      <c r="M177" s="49"/>
    </row>
    <row r="178" spans="1:13">
      <c r="A178" s="32">
        <v>171</v>
      </c>
      <c r="B178" s="50"/>
      <c r="C178" s="49"/>
      <c r="D178" s="49"/>
      <c r="E178" s="78"/>
      <c r="F178" s="78"/>
      <c r="G178" s="51"/>
      <c r="H178" s="79"/>
      <c r="I178" s="80"/>
      <c r="J178" s="152" t="e">
        <f t="shared" si="1"/>
        <v>#DIV/0!</v>
      </c>
      <c r="K178" s="50"/>
      <c r="L178" s="50"/>
      <c r="M178" s="49"/>
    </row>
    <row r="179" spans="1:13">
      <c r="A179" s="32">
        <v>172</v>
      </c>
      <c r="B179" s="50"/>
      <c r="C179" s="49"/>
      <c r="D179" s="49"/>
      <c r="E179" s="78"/>
      <c r="F179" s="78"/>
      <c r="G179" s="51"/>
      <c r="H179" s="79"/>
      <c r="I179" s="80"/>
      <c r="J179" s="139" t="e">
        <f t="shared" si="1"/>
        <v>#DIV/0!</v>
      </c>
      <c r="K179" s="50"/>
      <c r="L179" s="50"/>
      <c r="M179" s="49"/>
    </row>
    <row r="180" spans="1:13">
      <c r="A180" s="32">
        <v>173</v>
      </c>
      <c r="B180" s="50"/>
      <c r="C180" s="49"/>
      <c r="D180" s="49"/>
      <c r="E180" s="78"/>
      <c r="F180" s="78"/>
      <c r="G180" s="51"/>
      <c r="H180" s="79"/>
      <c r="I180" s="80"/>
      <c r="J180" s="139" t="e">
        <f t="shared" si="1"/>
        <v>#DIV/0!</v>
      </c>
      <c r="K180" s="50"/>
      <c r="L180" s="50"/>
      <c r="M180" s="49"/>
    </row>
    <row r="181" spans="1:13">
      <c r="A181" s="32">
        <v>174</v>
      </c>
      <c r="B181" s="50"/>
      <c r="C181" s="49"/>
      <c r="D181" s="49"/>
      <c r="E181" s="78"/>
      <c r="F181" s="78"/>
      <c r="G181" s="51"/>
      <c r="H181" s="79"/>
      <c r="I181" s="80"/>
      <c r="J181" s="139" t="e">
        <f t="shared" si="1"/>
        <v>#DIV/0!</v>
      </c>
      <c r="K181" s="50"/>
      <c r="L181" s="50"/>
      <c r="M181" s="49"/>
    </row>
    <row r="182" spans="1:13">
      <c r="A182" s="32">
        <v>175</v>
      </c>
      <c r="B182" s="50"/>
      <c r="C182" s="49"/>
      <c r="D182" s="49"/>
      <c r="E182" s="78"/>
      <c r="F182" s="78"/>
      <c r="G182" s="51"/>
      <c r="H182" s="79"/>
      <c r="I182" s="80"/>
      <c r="J182" s="139" t="e">
        <f t="shared" si="1"/>
        <v>#DIV/0!</v>
      </c>
      <c r="K182" s="50"/>
      <c r="L182" s="50"/>
      <c r="M182" s="49"/>
    </row>
    <row r="183" spans="1:13">
      <c r="A183" s="32">
        <v>176</v>
      </c>
      <c r="B183" s="50"/>
      <c r="C183" s="49"/>
      <c r="D183" s="49"/>
      <c r="E183" s="78"/>
      <c r="F183" s="78"/>
      <c r="G183" s="51"/>
      <c r="H183" s="79"/>
      <c r="I183" s="80"/>
      <c r="J183" s="152" t="e">
        <f t="shared" si="1"/>
        <v>#DIV/0!</v>
      </c>
      <c r="K183" s="50"/>
      <c r="L183" s="50"/>
      <c r="M183" s="49"/>
    </row>
    <row r="184" spans="1:13">
      <c r="A184" s="32">
        <v>177</v>
      </c>
      <c r="B184" s="50"/>
      <c r="C184" s="49"/>
      <c r="D184" s="49"/>
      <c r="E184" s="78"/>
      <c r="F184" s="78"/>
      <c r="G184" s="51"/>
      <c r="H184" s="79"/>
      <c r="I184" s="80"/>
      <c r="J184" s="152" t="e">
        <f t="shared" si="1"/>
        <v>#DIV/0!</v>
      </c>
      <c r="K184" s="50"/>
      <c r="L184" s="50"/>
      <c r="M184" s="49"/>
    </row>
    <row r="185" spans="1:13">
      <c r="A185" s="32">
        <v>178</v>
      </c>
      <c r="B185" s="50"/>
      <c r="C185" s="49"/>
      <c r="D185" s="49"/>
      <c r="E185" s="78"/>
      <c r="F185" s="78"/>
      <c r="G185" s="51"/>
      <c r="H185" s="79"/>
      <c r="I185" s="80"/>
      <c r="J185" s="139" t="e">
        <f t="shared" si="1"/>
        <v>#DIV/0!</v>
      </c>
      <c r="K185" s="50"/>
      <c r="L185" s="50"/>
      <c r="M185" s="49"/>
    </row>
    <row r="186" spans="1:13">
      <c r="A186" s="32">
        <v>179</v>
      </c>
      <c r="B186" s="50"/>
      <c r="C186" s="49"/>
      <c r="D186" s="49"/>
      <c r="E186" s="78"/>
      <c r="F186" s="78"/>
      <c r="G186" s="51"/>
      <c r="H186" s="79"/>
      <c r="I186" s="80"/>
      <c r="J186" s="152" t="e">
        <f t="shared" si="1"/>
        <v>#DIV/0!</v>
      </c>
      <c r="K186" s="50"/>
      <c r="L186" s="50"/>
      <c r="M186" s="49"/>
    </row>
    <row r="187" spans="1:13">
      <c r="A187" s="32">
        <v>180</v>
      </c>
      <c r="B187" s="50"/>
      <c r="C187" s="49"/>
      <c r="D187" s="49"/>
      <c r="E187" s="78"/>
      <c r="F187" s="78"/>
      <c r="G187" s="51"/>
      <c r="H187" s="79"/>
      <c r="I187" s="80"/>
      <c r="J187" s="152" t="e">
        <f t="shared" si="1"/>
        <v>#DIV/0!</v>
      </c>
      <c r="K187" s="50"/>
      <c r="L187" s="50"/>
      <c r="M187" s="49"/>
    </row>
    <row r="188" spans="1:13">
      <c r="A188" s="32">
        <v>181</v>
      </c>
      <c r="B188" s="50"/>
      <c r="C188" s="49"/>
      <c r="D188" s="49"/>
      <c r="E188" s="78"/>
      <c r="F188" s="78"/>
      <c r="G188" s="51"/>
      <c r="H188" s="79"/>
      <c r="I188" s="80"/>
      <c r="J188" s="139" t="e">
        <f t="shared" si="1"/>
        <v>#DIV/0!</v>
      </c>
      <c r="K188" s="50"/>
      <c r="L188" s="50"/>
      <c r="M188" s="49"/>
    </row>
    <row r="189" spans="1:13">
      <c r="A189" s="32">
        <v>182</v>
      </c>
      <c r="B189" s="50"/>
      <c r="C189" s="49"/>
      <c r="D189" s="49"/>
      <c r="E189" s="78"/>
      <c r="F189" s="78"/>
      <c r="G189" s="51"/>
      <c r="H189" s="79"/>
      <c r="I189" s="80"/>
      <c r="J189" s="139" t="e">
        <f t="shared" si="1"/>
        <v>#DIV/0!</v>
      </c>
      <c r="K189" s="50"/>
      <c r="L189" s="50"/>
      <c r="M189" s="49"/>
    </row>
    <row r="190" spans="1:13">
      <c r="A190" s="32">
        <v>183</v>
      </c>
      <c r="B190" s="50"/>
      <c r="C190" s="49"/>
      <c r="D190" s="49"/>
      <c r="E190" s="78"/>
      <c r="F190" s="78"/>
      <c r="G190" s="51"/>
      <c r="H190" s="79"/>
      <c r="I190" s="80"/>
      <c r="J190" s="139" t="e">
        <f t="shared" si="1"/>
        <v>#DIV/0!</v>
      </c>
      <c r="K190" s="50"/>
      <c r="L190" s="50"/>
      <c r="M190" s="49"/>
    </row>
    <row r="191" spans="1:13">
      <c r="A191" s="32">
        <v>184</v>
      </c>
      <c r="B191" s="50"/>
      <c r="C191" s="49"/>
      <c r="D191" s="49"/>
      <c r="E191" s="78"/>
      <c r="F191" s="78"/>
      <c r="G191" s="51"/>
      <c r="H191" s="79"/>
      <c r="I191" s="80"/>
      <c r="J191" s="139" t="e">
        <f t="shared" si="1"/>
        <v>#DIV/0!</v>
      </c>
      <c r="K191" s="50"/>
      <c r="L191" s="50"/>
      <c r="M191" s="49"/>
    </row>
    <row r="192" spans="1:13">
      <c r="A192" s="32">
        <v>185</v>
      </c>
      <c r="B192" s="50"/>
      <c r="C192" s="49"/>
      <c r="D192" s="49"/>
      <c r="E192" s="78"/>
      <c r="F192" s="78"/>
      <c r="G192" s="51"/>
      <c r="H192" s="79"/>
      <c r="I192" s="80"/>
      <c r="J192" s="152" t="e">
        <f t="shared" si="1"/>
        <v>#DIV/0!</v>
      </c>
      <c r="K192" s="50"/>
      <c r="L192" s="50"/>
      <c r="M192" s="49"/>
    </row>
    <row r="193" spans="1:13">
      <c r="A193" s="32">
        <v>186</v>
      </c>
      <c r="B193" s="50"/>
      <c r="C193" s="49"/>
      <c r="D193" s="49"/>
      <c r="E193" s="78"/>
      <c r="F193" s="78"/>
      <c r="G193" s="51"/>
      <c r="H193" s="79"/>
      <c r="I193" s="80"/>
      <c r="J193" s="152" t="e">
        <f t="shared" si="1"/>
        <v>#DIV/0!</v>
      </c>
      <c r="K193" s="50"/>
      <c r="L193" s="50"/>
      <c r="M193" s="49"/>
    </row>
    <row r="194" spans="1:13">
      <c r="A194" s="32">
        <v>187</v>
      </c>
      <c r="B194" s="50"/>
      <c r="C194" s="49"/>
      <c r="D194" s="49"/>
      <c r="E194" s="78"/>
      <c r="F194" s="78"/>
      <c r="G194" s="51"/>
      <c r="H194" s="79"/>
      <c r="I194" s="80"/>
      <c r="J194" s="139" t="e">
        <f t="shared" si="1"/>
        <v>#DIV/0!</v>
      </c>
      <c r="K194" s="50"/>
      <c r="L194" s="50"/>
      <c r="M194" s="49"/>
    </row>
    <row r="195" spans="1:13">
      <c r="A195" s="32">
        <v>188</v>
      </c>
      <c r="B195" s="50"/>
      <c r="C195" s="49"/>
      <c r="D195" s="49"/>
      <c r="E195" s="78"/>
      <c r="F195" s="78"/>
      <c r="G195" s="51"/>
      <c r="H195" s="79"/>
      <c r="I195" s="80"/>
      <c r="J195" s="152" t="e">
        <f t="shared" si="1"/>
        <v>#DIV/0!</v>
      </c>
      <c r="K195" s="50"/>
      <c r="L195" s="50"/>
      <c r="M195" s="49"/>
    </row>
    <row r="196" spans="1:13">
      <c r="A196" s="32">
        <v>189</v>
      </c>
      <c r="B196" s="50"/>
      <c r="C196" s="49"/>
      <c r="D196" s="49"/>
      <c r="E196" s="78"/>
      <c r="F196" s="78"/>
      <c r="G196" s="51"/>
      <c r="H196" s="79"/>
      <c r="I196" s="80"/>
      <c r="J196" s="152" t="e">
        <f t="shared" si="1"/>
        <v>#DIV/0!</v>
      </c>
      <c r="K196" s="50"/>
      <c r="L196" s="50"/>
      <c r="M196" s="49"/>
    </row>
    <row r="197" spans="1:13">
      <c r="A197" s="32">
        <v>190</v>
      </c>
      <c r="B197" s="50"/>
      <c r="C197" s="49"/>
      <c r="D197" s="49"/>
      <c r="E197" s="78"/>
      <c r="F197" s="78"/>
      <c r="G197" s="51"/>
      <c r="H197" s="79"/>
      <c r="I197" s="80"/>
      <c r="J197" s="139" t="e">
        <f t="shared" si="1"/>
        <v>#DIV/0!</v>
      </c>
      <c r="K197" s="50"/>
      <c r="L197" s="50"/>
      <c r="M197" s="49"/>
    </row>
    <row r="198" spans="1:13">
      <c r="A198" s="32">
        <v>191</v>
      </c>
      <c r="B198" s="50"/>
      <c r="C198" s="49"/>
      <c r="D198" s="49"/>
      <c r="E198" s="78"/>
      <c r="F198" s="78"/>
      <c r="G198" s="51"/>
      <c r="H198" s="79"/>
      <c r="I198" s="80"/>
      <c r="J198" s="139" t="e">
        <f t="shared" si="1"/>
        <v>#DIV/0!</v>
      </c>
      <c r="K198" s="50"/>
      <c r="L198" s="50"/>
      <c r="M198" s="49"/>
    </row>
    <row r="199" spans="1:13">
      <c r="A199" s="32">
        <v>192</v>
      </c>
      <c r="B199" s="50"/>
      <c r="C199" s="49"/>
      <c r="D199" s="49"/>
      <c r="E199" s="78"/>
      <c r="F199" s="78"/>
      <c r="G199" s="51"/>
      <c r="H199" s="79"/>
      <c r="I199" s="80"/>
      <c r="J199" s="139" t="e">
        <f t="shared" si="1"/>
        <v>#DIV/0!</v>
      </c>
      <c r="K199" s="50"/>
      <c r="L199" s="50"/>
      <c r="M199" s="49"/>
    </row>
    <row r="200" spans="1:13">
      <c r="A200" s="32">
        <v>193</v>
      </c>
      <c r="B200" s="50"/>
      <c r="C200" s="49"/>
      <c r="D200" s="49"/>
      <c r="E200" s="78"/>
      <c r="F200" s="78"/>
      <c r="G200" s="51"/>
      <c r="H200" s="79"/>
      <c r="I200" s="80"/>
      <c r="J200" s="139" t="e">
        <f t="shared" si="1"/>
        <v>#DIV/0!</v>
      </c>
      <c r="K200" s="50"/>
      <c r="L200" s="50"/>
      <c r="M200" s="49"/>
    </row>
    <row r="201" spans="1:13">
      <c r="A201" s="32">
        <v>194</v>
      </c>
      <c r="B201" s="50"/>
      <c r="C201" s="49"/>
      <c r="D201" s="49"/>
      <c r="E201" s="78"/>
      <c r="F201" s="78"/>
      <c r="G201" s="51"/>
      <c r="H201" s="79"/>
      <c r="I201" s="80"/>
      <c r="J201" s="152" t="e">
        <f t="shared" si="1"/>
        <v>#DIV/0!</v>
      </c>
      <c r="K201" s="50"/>
      <c r="L201" s="50"/>
      <c r="M201" s="49"/>
    </row>
    <row r="202" spans="1:13">
      <c r="A202" s="32">
        <v>195</v>
      </c>
      <c r="B202" s="50"/>
      <c r="C202" s="49"/>
      <c r="D202" s="49"/>
      <c r="E202" s="78"/>
      <c r="F202" s="78"/>
      <c r="G202" s="51"/>
      <c r="H202" s="79"/>
      <c r="I202" s="80"/>
      <c r="J202" s="152" t="e">
        <f t="shared" si="1"/>
        <v>#DIV/0!</v>
      </c>
      <c r="K202" s="50"/>
      <c r="L202" s="50"/>
      <c r="M202" s="49"/>
    </row>
    <row r="203" spans="1:13">
      <c r="A203" s="32">
        <v>196</v>
      </c>
      <c r="B203" s="50"/>
      <c r="C203" s="49"/>
      <c r="D203" s="49"/>
      <c r="E203" s="78"/>
      <c r="F203" s="78"/>
      <c r="G203" s="51"/>
      <c r="H203" s="79"/>
      <c r="I203" s="80"/>
      <c r="J203" s="139" t="e">
        <f t="shared" si="1"/>
        <v>#DIV/0!</v>
      </c>
      <c r="K203" s="50"/>
      <c r="L203" s="50"/>
      <c r="M203" s="49"/>
    </row>
    <row r="204" spans="1:13">
      <c r="A204" s="32">
        <v>197</v>
      </c>
      <c r="B204" s="50"/>
      <c r="C204" s="49"/>
      <c r="D204" s="49"/>
      <c r="E204" s="78"/>
      <c r="F204" s="78"/>
      <c r="G204" s="51"/>
      <c r="H204" s="79"/>
      <c r="I204" s="80"/>
      <c r="J204" s="152" t="e">
        <f t="shared" si="1"/>
        <v>#DIV/0!</v>
      </c>
      <c r="K204" s="50"/>
      <c r="L204" s="50"/>
      <c r="M204" s="49"/>
    </row>
    <row r="205" spans="1:13">
      <c r="A205" s="32">
        <v>198</v>
      </c>
      <c r="B205" s="50"/>
      <c r="C205" s="49"/>
      <c r="D205" s="49"/>
      <c r="E205" s="78"/>
      <c r="F205" s="78"/>
      <c r="G205" s="51"/>
      <c r="H205" s="79"/>
      <c r="I205" s="80"/>
      <c r="J205" s="152" t="e">
        <f t="shared" si="1"/>
        <v>#DIV/0!</v>
      </c>
      <c r="K205" s="50"/>
      <c r="L205" s="50"/>
      <c r="M205" s="49"/>
    </row>
    <row r="206" spans="1:13">
      <c r="A206" s="32">
        <v>199</v>
      </c>
      <c r="B206" s="50"/>
      <c r="C206" s="49"/>
      <c r="D206" s="49"/>
      <c r="E206" s="78"/>
      <c r="F206" s="78"/>
      <c r="G206" s="51"/>
      <c r="H206" s="79"/>
      <c r="I206" s="80"/>
      <c r="J206" s="139" t="e">
        <f t="shared" si="1"/>
        <v>#DIV/0!</v>
      </c>
      <c r="K206" s="50"/>
      <c r="L206" s="50"/>
      <c r="M206" s="49"/>
    </row>
    <row r="207" spans="1:13">
      <c r="A207" s="32">
        <v>200</v>
      </c>
      <c r="B207" s="50"/>
      <c r="C207" s="49"/>
      <c r="D207" s="49"/>
      <c r="E207" s="78"/>
      <c r="F207" s="78"/>
      <c r="G207" s="51"/>
      <c r="H207" s="79"/>
      <c r="I207" s="80"/>
      <c r="J207" s="139" t="e">
        <f t="shared" ref="J207:J270" si="2">H207/I207</f>
        <v>#DIV/0!</v>
      </c>
      <c r="K207" s="50"/>
      <c r="L207" s="50"/>
      <c r="M207" s="49"/>
    </row>
    <row r="208" spans="1:13">
      <c r="A208" s="32">
        <v>201</v>
      </c>
      <c r="B208" s="50"/>
      <c r="C208" s="49"/>
      <c r="D208" s="49"/>
      <c r="E208" s="78"/>
      <c r="F208" s="78"/>
      <c r="G208" s="51"/>
      <c r="H208" s="79"/>
      <c r="I208" s="80"/>
      <c r="J208" s="139" t="e">
        <f t="shared" si="2"/>
        <v>#DIV/0!</v>
      </c>
      <c r="K208" s="50"/>
      <c r="L208" s="50"/>
      <c r="M208" s="49"/>
    </row>
    <row r="209" spans="1:13">
      <c r="A209" s="32">
        <v>202</v>
      </c>
      <c r="B209" s="50"/>
      <c r="C209" s="49"/>
      <c r="D209" s="49"/>
      <c r="E209" s="78"/>
      <c r="F209" s="78"/>
      <c r="G209" s="51"/>
      <c r="H209" s="79"/>
      <c r="I209" s="80"/>
      <c r="J209" s="139" t="e">
        <f t="shared" si="2"/>
        <v>#DIV/0!</v>
      </c>
      <c r="K209" s="50"/>
      <c r="L209" s="50"/>
      <c r="M209" s="49"/>
    </row>
    <row r="210" spans="1:13">
      <c r="A210" s="32">
        <v>203</v>
      </c>
      <c r="B210" s="50"/>
      <c r="C210" s="49"/>
      <c r="D210" s="49"/>
      <c r="E210" s="78"/>
      <c r="F210" s="78"/>
      <c r="G210" s="51"/>
      <c r="H210" s="79"/>
      <c r="I210" s="80"/>
      <c r="J210" s="152" t="e">
        <f t="shared" si="2"/>
        <v>#DIV/0!</v>
      </c>
      <c r="K210" s="50"/>
      <c r="L210" s="50"/>
      <c r="M210" s="49"/>
    </row>
    <row r="211" spans="1:13">
      <c r="A211" s="32">
        <v>204</v>
      </c>
      <c r="B211" s="50"/>
      <c r="C211" s="49"/>
      <c r="D211" s="49"/>
      <c r="E211" s="78"/>
      <c r="F211" s="78"/>
      <c r="G211" s="51"/>
      <c r="H211" s="79"/>
      <c r="I211" s="80"/>
      <c r="J211" s="152" t="e">
        <f t="shared" si="2"/>
        <v>#DIV/0!</v>
      </c>
      <c r="K211" s="50"/>
      <c r="L211" s="50"/>
      <c r="M211" s="49"/>
    </row>
    <row r="212" spans="1:13">
      <c r="A212" s="32">
        <v>205</v>
      </c>
      <c r="B212" s="50"/>
      <c r="C212" s="49"/>
      <c r="D212" s="49"/>
      <c r="E212" s="78"/>
      <c r="F212" s="78"/>
      <c r="G212" s="51"/>
      <c r="H212" s="79"/>
      <c r="I212" s="80"/>
      <c r="J212" s="139" t="e">
        <f t="shared" si="2"/>
        <v>#DIV/0!</v>
      </c>
      <c r="K212" s="50"/>
      <c r="L212" s="50"/>
      <c r="M212" s="49"/>
    </row>
    <row r="213" spans="1:13">
      <c r="A213" s="32">
        <v>206</v>
      </c>
      <c r="B213" s="50"/>
      <c r="C213" s="49"/>
      <c r="D213" s="49"/>
      <c r="E213" s="78"/>
      <c r="F213" s="78"/>
      <c r="G213" s="51"/>
      <c r="H213" s="79"/>
      <c r="I213" s="80"/>
      <c r="J213" s="152" t="e">
        <f t="shared" si="2"/>
        <v>#DIV/0!</v>
      </c>
      <c r="K213" s="50"/>
      <c r="L213" s="50"/>
      <c r="M213" s="49"/>
    </row>
    <row r="214" spans="1:13">
      <c r="A214" s="32">
        <v>207</v>
      </c>
      <c r="B214" s="50"/>
      <c r="C214" s="49"/>
      <c r="D214" s="49"/>
      <c r="E214" s="78"/>
      <c r="F214" s="78"/>
      <c r="G214" s="51"/>
      <c r="H214" s="79"/>
      <c r="I214" s="80"/>
      <c r="J214" s="152" t="e">
        <f t="shared" si="2"/>
        <v>#DIV/0!</v>
      </c>
      <c r="K214" s="50"/>
      <c r="L214" s="50"/>
      <c r="M214" s="49"/>
    </row>
    <row r="215" spans="1:13">
      <c r="A215" s="32">
        <v>208</v>
      </c>
      <c r="B215" s="50"/>
      <c r="C215" s="49"/>
      <c r="D215" s="49"/>
      <c r="E215" s="78"/>
      <c r="F215" s="78"/>
      <c r="G215" s="51"/>
      <c r="H215" s="79"/>
      <c r="I215" s="80"/>
      <c r="J215" s="139" t="e">
        <f t="shared" si="2"/>
        <v>#DIV/0!</v>
      </c>
      <c r="K215" s="50"/>
      <c r="L215" s="50"/>
      <c r="M215" s="49"/>
    </row>
    <row r="216" spans="1:13">
      <c r="A216" s="32">
        <v>209</v>
      </c>
      <c r="B216" s="50"/>
      <c r="C216" s="49"/>
      <c r="D216" s="49"/>
      <c r="E216" s="78"/>
      <c r="F216" s="78"/>
      <c r="G216" s="51"/>
      <c r="H216" s="79"/>
      <c r="I216" s="80"/>
      <c r="J216" s="139" t="e">
        <f t="shared" si="2"/>
        <v>#DIV/0!</v>
      </c>
      <c r="K216" s="50"/>
      <c r="L216" s="50"/>
      <c r="M216" s="49"/>
    </row>
    <row r="217" spans="1:13">
      <c r="A217" s="32">
        <v>210</v>
      </c>
      <c r="B217" s="50"/>
      <c r="C217" s="49"/>
      <c r="D217" s="49"/>
      <c r="E217" s="78"/>
      <c r="F217" s="78"/>
      <c r="G217" s="51"/>
      <c r="H217" s="79"/>
      <c r="I217" s="80"/>
      <c r="J217" s="139" t="e">
        <f t="shared" si="2"/>
        <v>#DIV/0!</v>
      </c>
      <c r="K217" s="50"/>
      <c r="L217" s="50"/>
      <c r="M217" s="49"/>
    </row>
    <row r="218" spans="1:13">
      <c r="A218" s="32">
        <v>211</v>
      </c>
      <c r="B218" s="50"/>
      <c r="C218" s="49"/>
      <c r="D218" s="49"/>
      <c r="E218" s="78"/>
      <c r="F218" s="78"/>
      <c r="G218" s="51"/>
      <c r="H218" s="79"/>
      <c r="I218" s="80"/>
      <c r="J218" s="139" t="e">
        <f t="shared" si="2"/>
        <v>#DIV/0!</v>
      </c>
      <c r="K218" s="50"/>
      <c r="L218" s="50"/>
      <c r="M218" s="49"/>
    </row>
    <row r="219" spans="1:13">
      <c r="A219" s="32">
        <v>212</v>
      </c>
      <c r="B219" s="50"/>
      <c r="C219" s="49"/>
      <c r="D219" s="49"/>
      <c r="E219" s="78"/>
      <c r="F219" s="78"/>
      <c r="G219" s="51"/>
      <c r="H219" s="79"/>
      <c r="I219" s="80"/>
      <c r="J219" s="152" t="e">
        <f t="shared" si="2"/>
        <v>#DIV/0!</v>
      </c>
      <c r="K219" s="50"/>
      <c r="L219" s="50"/>
      <c r="M219" s="49"/>
    </row>
    <row r="220" spans="1:13">
      <c r="A220" s="32">
        <v>213</v>
      </c>
      <c r="B220" s="50"/>
      <c r="C220" s="49"/>
      <c r="D220" s="49"/>
      <c r="E220" s="78"/>
      <c r="F220" s="78"/>
      <c r="G220" s="51"/>
      <c r="H220" s="79"/>
      <c r="I220" s="80"/>
      <c r="J220" s="152" t="e">
        <f t="shared" si="2"/>
        <v>#DIV/0!</v>
      </c>
      <c r="K220" s="50"/>
      <c r="L220" s="50"/>
      <c r="M220" s="49"/>
    </row>
    <row r="221" spans="1:13">
      <c r="A221" s="32">
        <v>214</v>
      </c>
      <c r="B221" s="50"/>
      <c r="C221" s="49"/>
      <c r="D221" s="49"/>
      <c r="E221" s="78"/>
      <c r="F221" s="78"/>
      <c r="G221" s="51"/>
      <c r="H221" s="79"/>
      <c r="I221" s="80"/>
      <c r="J221" s="139" t="e">
        <f t="shared" si="2"/>
        <v>#DIV/0!</v>
      </c>
      <c r="K221" s="50"/>
      <c r="L221" s="50"/>
      <c r="M221" s="49"/>
    </row>
    <row r="222" spans="1:13">
      <c r="A222" s="32">
        <v>215</v>
      </c>
      <c r="B222" s="50"/>
      <c r="C222" s="49"/>
      <c r="D222" s="49"/>
      <c r="E222" s="78"/>
      <c r="F222" s="78"/>
      <c r="G222" s="51"/>
      <c r="H222" s="79"/>
      <c r="I222" s="80"/>
      <c r="J222" s="152" t="e">
        <f t="shared" si="2"/>
        <v>#DIV/0!</v>
      </c>
      <c r="K222" s="50"/>
      <c r="L222" s="50"/>
      <c r="M222" s="49"/>
    </row>
    <row r="223" spans="1:13">
      <c r="A223" s="32">
        <v>216</v>
      </c>
      <c r="B223" s="50"/>
      <c r="C223" s="49"/>
      <c r="D223" s="49"/>
      <c r="E223" s="78"/>
      <c r="F223" s="78"/>
      <c r="G223" s="51"/>
      <c r="H223" s="79"/>
      <c r="I223" s="80"/>
      <c r="J223" s="152" t="e">
        <f t="shared" si="2"/>
        <v>#DIV/0!</v>
      </c>
      <c r="K223" s="50"/>
      <c r="L223" s="50"/>
      <c r="M223" s="49"/>
    </row>
    <row r="224" spans="1:13">
      <c r="A224" s="32">
        <v>217</v>
      </c>
      <c r="B224" s="50"/>
      <c r="C224" s="49"/>
      <c r="D224" s="49"/>
      <c r="E224" s="78"/>
      <c r="F224" s="78"/>
      <c r="G224" s="51"/>
      <c r="H224" s="79"/>
      <c r="I224" s="80"/>
      <c r="J224" s="139" t="e">
        <f t="shared" si="2"/>
        <v>#DIV/0!</v>
      </c>
      <c r="K224" s="50"/>
      <c r="L224" s="50"/>
      <c r="M224" s="49"/>
    </row>
    <row r="225" spans="1:13">
      <c r="A225" s="32">
        <v>218</v>
      </c>
      <c r="B225" s="50"/>
      <c r="C225" s="49"/>
      <c r="D225" s="49"/>
      <c r="E225" s="78"/>
      <c r="F225" s="78"/>
      <c r="G225" s="51"/>
      <c r="H225" s="79"/>
      <c r="I225" s="80"/>
      <c r="J225" s="139" t="e">
        <f t="shared" si="2"/>
        <v>#DIV/0!</v>
      </c>
      <c r="K225" s="50"/>
      <c r="L225" s="50"/>
      <c r="M225" s="49"/>
    </row>
    <row r="226" spans="1:13">
      <c r="A226" s="32">
        <v>219</v>
      </c>
      <c r="B226" s="50"/>
      <c r="C226" s="49"/>
      <c r="D226" s="49"/>
      <c r="E226" s="78"/>
      <c r="F226" s="78"/>
      <c r="G226" s="51"/>
      <c r="H226" s="79"/>
      <c r="I226" s="80"/>
      <c r="J226" s="139" t="e">
        <f t="shared" si="2"/>
        <v>#DIV/0!</v>
      </c>
      <c r="K226" s="50"/>
      <c r="L226" s="50"/>
      <c r="M226" s="49"/>
    </row>
    <row r="227" spans="1:13">
      <c r="A227" s="32">
        <v>220</v>
      </c>
      <c r="B227" s="50"/>
      <c r="C227" s="49"/>
      <c r="D227" s="49"/>
      <c r="E227" s="78"/>
      <c r="F227" s="78"/>
      <c r="G227" s="51"/>
      <c r="H227" s="79"/>
      <c r="I227" s="80"/>
      <c r="J227" s="139" t="e">
        <f t="shared" si="2"/>
        <v>#DIV/0!</v>
      </c>
      <c r="K227" s="50"/>
      <c r="L227" s="50"/>
      <c r="M227" s="49"/>
    </row>
    <row r="228" spans="1:13">
      <c r="A228" s="32">
        <v>221</v>
      </c>
      <c r="B228" s="50"/>
      <c r="C228" s="49"/>
      <c r="D228" s="49"/>
      <c r="E228" s="78"/>
      <c r="F228" s="78"/>
      <c r="G228" s="51"/>
      <c r="H228" s="79"/>
      <c r="I228" s="80"/>
      <c r="J228" s="152" t="e">
        <f t="shared" si="2"/>
        <v>#DIV/0!</v>
      </c>
      <c r="K228" s="50"/>
      <c r="L228" s="50"/>
      <c r="M228" s="49"/>
    </row>
    <row r="229" spans="1:13">
      <c r="A229" s="32">
        <v>222</v>
      </c>
      <c r="B229" s="50"/>
      <c r="C229" s="49"/>
      <c r="D229" s="49"/>
      <c r="E229" s="78"/>
      <c r="F229" s="78"/>
      <c r="G229" s="51"/>
      <c r="H229" s="79"/>
      <c r="I229" s="80"/>
      <c r="J229" s="152" t="e">
        <f t="shared" si="2"/>
        <v>#DIV/0!</v>
      </c>
      <c r="K229" s="50"/>
      <c r="L229" s="50"/>
      <c r="M229" s="49"/>
    </row>
    <row r="230" spans="1:13">
      <c r="A230" s="32">
        <v>223</v>
      </c>
      <c r="B230" s="50"/>
      <c r="C230" s="49"/>
      <c r="D230" s="49"/>
      <c r="E230" s="78"/>
      <c r="F230" s="78"/>
      <c r="G230" s="51"/>
      <c r="H230" s="79"/>
      <c r="I230" s="80"/>
      <c r="J230" s="139" t="e">
        <f t="shared" si="2"/>
        <v>#DIV/0!</v>
      </c>
      <c r="K230" s="50"/>
      <c r="L230" s="50"/>
      <c r="M230" s="49"/>
    </row>
    <row r="231" spans="1:13">
      <c r="A231" s="32">
        <v>224</v>
      </c>
      <c r="B231" s="50"/>
      <c r="C231" s="49"/>
      <c r="D231" s="49"/>
      <c r="E231" s="78"/>
      <c r="F231" s="78"/>
      <c r="G231" s="51"/>
      <c r="H231" s="79"/>
      <c r="I231" s="80"/>
      <c r="J231" s="152" t="e">
        <f t="shared" si="2"/>
        <v>#DIV/0!</v>
      </c>
      <c r="K231" s="50"/>
      <c r="L231" s="50"/>
      <c r="M231" s="49"/>
    </row>
    <row r="232" spans="1:13">
      <c r="A232" s="32">
        <v>225</v>
      </c>
      <c r="B232" s="50"/>
      <c r="C232" s="49"/>
      <c r="D232" s="49"/>
      <c r="E232" s="78"/>
      <c r="F232" s="78"/>
      <c r="G232" s="51"/>
      <c r="H232" s="79"/>
      <c r="I232" s="80"/>
      <c r="J232" s="152" t="e">
        <f t="shared" si="2"/>
        <v>#DIV/0!</v>
      </c>
      <c r="K232" s="50"/>
      <c r="L232" s="50"/>
      <c r="M232" s="49"/>
    </row>
    <row r="233" spans="1:13">
      <c r="A233" s="32">
        <v>226</v>
      </c>
      <c r="B233" s="50"/>
      <c r="C233" s="49"/>
      <c r="D233" s="49"/>
      <c r="E233" s="78"/>
      <c r="F233" s="78"/>
      <c r="G233" s="51"/>
      <c r="H233" s="79"/>
      <c r="I233" s="80"/>
      <c r="J233" s="139" t="e">
        <f t="shared" si="2"/>
        <v>#DIV/0!</v>
      </c>
      <c r="K233" s="50"/>
      <c r="L233" s="50"/>
      <c r="M233" s="49"/>
    </row>
    <row r="234" spans="1:13">
      <c r="A234" s="32">
        <v>227</v>
      </c>
      <c r="B234" s="50"/>
      <c r="C234" s="49"/>
      <c r="D234" s="49"/>
      <c r="E234" s="78"/>
      <c r="F234" s="78"/>
      <c r="G234" s="51"/>
      <c r="H234" s="79"/>
      <c r="I234" s="80"/>
      <c r="J234" s="139" t="e">
        <f t="shared" si="2"/>
        <v>#DIV/0!</v>
      </c>
      <c r="K234" s="50"/>
      <c r="L234" s="50"/>
      <c r="M234" s="49"/>
    </row>
    <row r="235" spans="1:13">
      <c r="A235" s="32">
        <v>228</v>
      </c>
      <c r="B235" s="50"/>
      <c r="C235" s="49"/>
      <c r="D235" s="49"/>
      <c r="E235" s="78"/>
      <c r="F235" s="78"/>
      <c r="G235" s="51"/>
      <c r="H235" s="79"/>
      <c r="I235" s="80"/>
      <c r="J235" s="139" t="e">
        <f t="shared" si="2"/>
        <v>#DIV/0!</v>
      </c>
      <c r="K235" s="50"/>
      <c r="L235" s="50"/>
      <c r="M235" s="49"/>
    </row>
    <row r="236" spans="1:13">
      <c r="A236" s="32">
        <v>229</v>
      </c>
      <c r="B236" s="50"/>
      <c r="C236" s="49"/>
      <c r="D236" s="49"/>
      <c r="E236" s="78"/>
      <c r="F236" s="78"/>
      <c r="G236" s="51"/>
      <c r="H236" s="79"/>
      <c r="I236" s="80"/>
      <c r="J236" s="139" t="e">
        <f t="shared" si="2"/>
        <v>#DIV/0!</v>
      </c>
      <c r="K236" s="50"/>
      <c r="L236" s="50"/>
      <c r="M236" s="49"/>
    </row>
    <row r="237" spans="1:13">
      <c r="A237" s="32">
        <v>230</v>
      </c>
      <c r="B237" s="50"/>
      <c r="C237" s="49"/>
      <c r="D237" s="49"/>
      <c r="E237" s="78"/>
      <c r="F237" s="78"/>
      <c r="G237" s="51"/>
      <c r="H237" s="79"/>
      <c r="I237" s="80"/>
      <c r="J237" s="152" t="e">
        <f t="shared" si="2"/>
        <v>#DIV/0!</v>
      </c>
      <c r="K237" s="50"/>
      <c r="L237" s="50"/>
      <c r="M237" s="49"/>
    </row>
    <row r="238" spans="1:13">
      <c r="A238" s="32">
        <v>231</v>
      </c>
      <c r="B238" s="50"/>
      <c r="C238" s="49"/>
      <c r="D238" s="49"/>
      <c r="E238" s="78"/>
      <c r="F238" s="78"/>
      <c r="G238" s="51"/>
      <c r="H238" s="79"/>
      <c r="I238" s="80"/>
      <c r="J238" s="152" t="e">
        <f t="shared" si="2"/>
        <v>#DIV/0!</v>
      </c>
      <c r="K238" s="50"/>
      <c r="L238" s="50"/>
      <c r="M238" s="49"/>
    </row>
    <row r="239" spans="1:13">
      <c r="A239" s="32">
        <v>232</v>
      </c>
      <c r="B239" s="50"/>
      <c r="C239" s="49"/>
      <c r="D239" s="49"/>
      <c r="E239" s="78"/>
      <c r="F239" s="78"/>
      <c r="G239" s="51"/>
      <c r="H239" s="79"/>
      <c r="I239" s="80"/>
      <c r="J239" s="139" t="e">
        <f t="shared" si="2"/>
        <v>#DIV/0!</v>
      </c>
      <c r="K239" s="50"/>
      <c r="L239" s="50"/>
      <c r="M239" s="49"/>
    </row>
    <row r="240" spans="1:13">
      <c r="A240" s="32">
        <v>233</v>
      </c>
      <c r="B240" s="50"/>
      <c r="C240" s="49"/>
      <c r="D240" s="49"/>
      <c r="E240" s="78"/>
      <c r="F240" s="78"/>
      <c r="G240" s="51"/>
      <c r="H240" s="79"/>
      <c r="I240" s="80"/>
      <c r="J240" s="152" t="e">
        <f t="shared" si="2"/>
        <v>#DIV/0!</v>
      </c>
      <c r="K240" s="50"/>
      <c r="L240" s="50"/>
      <c r="M240" s="49"/>
    </row>
    <row r="241" spans="1:13">
      <c r="A241" s="32">
        <v>234</v>
      </c>
      <c r="B241" s="50"/>
      <c r="C241" s="49"/>
      <c r="D241" s="49"/>
      <c r="E241" s="78"/>
      <c r="F241" s="78"/>
      <c r="G241" s="51"/>
      <c r="H241" s="79"/>
      <c r="I241" s="80"/>
      <c r="J241" s="152" t="e">
        <f t="shared" si="2"/>
        <v>#DIV/0!</v>
      </c>
      <c r="K241" s="50"/>
      <c r="L241" s="50"/>
      <c r="M241" s="49"/>
    </row>
    <row r="242" spans="1:13">
      <c r="A242" s="32">
        <v>235</v>
      </c>
      <c r="B242" s="50"/>
      <c r="C242" s="49"/>
      <c r="D242" s="49"/>
      <c r="E242" s="78"/>
      <c r="F242" s="78"/>
      <c r="G242" s="51"/>
      <c r="H242" s="79"/>
      <c r="I242" s="80"/>
      <c r="J242" s="139" t="e">
        <f t="shared" si="2"/>
        <v>#DIV/0!</v>
      </c>
      <c r="K242" s="50"/>
      <c r="L242" s="50"/>
      <c r="M242" s="49"/>
    </row>
    <row r="243" spans="1:13">
      <c r="A243" s="32">
        <v>236</v>
      </c>
      <c r="B243" s="50"/>
      <c r="C243" s="49"/>
      <c r="D243" s="49"/>
      <c r="E243" s="78"/>
      <c r="F243" s="78"/>
      <c r="G243" s="51"/>
      <c r="H243" s="79"/>
      <c r="I243" s="80"/>
      <c r="J243" s="139" t="e">
        <f t="shared" si="2"/>
        <v>#DIV/0!</v>
      </c>
      <c r="K243" s="50"/>
      <c r="L243" s="50"/>
      <c r="M243" s="49"/>
    </row>
    <row r="244" spans="1:13">
      <c r="A244" s="32">
        <v>237</v>
      </c>
      <c r="B244" s="50"/>
      <c r="C244" s="49"/>
      <c r="D244" s="49"/>
      <c r="E244" s="78"/>
      <c r="F244" s="78"/>
      <c r="G244" s="51"/>
      <c r="H244" s="79"/>
      <c r="I244" s="80"/>
      <c r="J244" s="139" t="e">
        <f t="shared" si="2"/>
        <v>#DIV/0!</v>
      </c>
      <c r="K244" s="50"/>
      <c r="L244" s="50"/>
      <c r="M244" s="49"/>
    </row>
    <row r="245" spans="1:13">
      <c r="A245" s="32">
        <v>238</v>
      </c>
      <c r="B245" s="50"/>
      <c r="C245" s="49"/>
      <c r="D245" s="49"/>
      <c r="E245" s="78"/>
      <c r="F245" s="78"/>
      <c r="G245" s="51"/>
      <c r="H245" s="79"/>
      <c r="I245" s="80"/>
      <c r="J245" s="139" t="e">
        <f t="shared" si="2"/>
        <v>#DIV/0!</v>
      </c>
      <c r="K245" s="50"/>
      <c r="L245" s="50"/>
      <c r="M245" s="49"/>
    </row>
    <row r="246" spans="1:13">
      <c r="A246" s="32">
        <v>239</v>
      </c>
      <c r="B246" s="50"/>
      <c r="C246" s="49"/>
      <c r="D246" s="49"/>
      <c r="E246" s="78"/>
      <c r="F246" s="78"/>
      <c r="G246" s="51"/>
      <c r="H246" s="79"/>
      <c r="I246" s="80"/>
      <c r="J246" s="152" t="e">
        <f t="shared" si="2"/>
        <v>#DIV/0!</v>
      </c>
      <c r="K246" s="50"/>
      <c r="L246" s="50"/>
      <c r="M246" s="49"/>
    </row>
    <row r="247" spans="1:13">
      <c r="A247" s="32">
        <v>240</v>
      </c>
      <c r="B247" s="50"/>
      <c r="C247" s="49"/>
      <c r="D247" s="49"/>
      <c r="E247" s="78"/>
      <c r="F247" s="78"/>
      <c r="G247" s="51"/>
      <c r="H247" s="79"/>
      <c r="I247" s="80"/>
      <c r="J247" s="152" t="e">
        <f t="shared" si="2"/>
        <v>#DIV/0!</v>
      </c>
      <c r="K247" s="50"/>
      <c r="L247" s="50"/>
      <c r="M247" s="49"/>
    </row>
    <row r="248" spans="1:13">
      <c r="A248" s="32">
        <v>241</v>
      </c>
      <c r="B248" s="50"/>
      <c r="C248" s="49"/>
      <c r="D248" s="49"/>
      <c r="E248" s="78"/>
      <c r="F248" s="78"/>
      <c r="G248" s="51"/>
      <c r="H248" s="79"/>
      <c r="I248" s="80"/>
      <c r="J248" s="139" t="e">
        <f t="shared" si="2"/>
        <v>#DIV/0!</v>
      </c>
      <c r="K248" s="50"/>
      <c r="L248" s="50"/>
      <c r="M248" s="49"/>
    </row>
    <row r="249" spans="1:13">
      <c r="A249" s="32">
        <v>242</v>
      </c>
      <c r="B249" s="50"/>
      <c r="C249" s="49"/>
      <c r="D249" s="49"/>
      <c r="E249" s="78"/>
      <c r="F249" s="78"/>
      <c r="G249" s="51"/>
      <c r="H249" s="79"/>
      <c r="I249" s="80"/>
      <c r="J249" s="152" t="e">
        <f t="shared" si="2"/>
        <v>#DIV/0!</v>
      </c>
      <c r="K249" s="50"/>
      <c r="L249" s="50"/>
      <c r="M249" s="49"/>
    </row>
    <row r="250" spans="1:13">
      <c r="A250" s="32">
        <v>243</v>
      </c>
      <c r="B250" s="50"/>
      <c r="C250" s="49"/>
      <c r="D250" s="49"/>
      <c r="E250" s="78"/>
      <c r="F250" s="78"/>
      <c r="G250" s="51"/>
      <c r="H250" s="79"/>
      <c r="I250" s="80"/>
      <c r="J250" s="152" t="e">
        <f t="shared" si="2"/>
        <v>#DIV/0!</v>
      </c>
      <c r="K250" s="50"/>
      <c r="L250" s="50"/>
      <c r="M250" s="49"/>
    </row>
    <row r="251" spans="1:13">
      <c r="A251" s="32">
        <v>244</v>
      </c>
      <c r="B251" s="50"/>
      <c r="C251" s="49"/>
      <c r="D251" s="49"/>
      <c r="E251" s="78"/>
      <c r="F251" s="78"/>
      <c r="G251" s="51"/>
      <c r="H251" s="79"/>
      <c r="I251" s="80"/>
      <c r="J251" s="139" t="e">
        <f t="shared" si="2"/>
        <v>#DIV/0!</v>
      </c>
      <c r="K251" s="50"/>
      <c r="L251" s="50"/>
      <c r="M251" s="49"/>
    </row>
    <row r="252" spans="1:13">
      <c r="A252" s="32">
        <v>245</v>
      </c>
      <c r="B252" s="50"/>
      <c r="C252" s="49"/>
      <c r="D252" s="49"/>
      <c r="E252" s="78"/>
      <c r="F252" s="78"/>
      <c r="G252" s="51"/>
      <c r="H252" s="79"/>
      <c r="I252" s="80"/>
      <c r="J252" s="139" t="e">
        <f t="shared" si="2"/>
        <v>#DIV/0!</v>
      </c>
      <c r="K252" s="50"/>
      <c r="L252" s="50"/>
      <c r="M252" s="49"/>
    </row>
    <row r="253" spans="1:13">
      <c r="A253" s="32">
        <v>246</v>
      </c>
      <c r="B253" s="50"/>
      <c r="C253" s="49"/>
      <c r="D253" s="49"/>
      <c r="E253" s="78"/>
      <c r="F253" s="78"/>
      <c r="G253" s="51"/>
      <c r="H253" s="79"/>
      <c r="I253" s="80"/>
      <c r="J253" s="139" t="e">
        <f t="shared" si="2"/>
        <v>#DIV/0!</v>
      </c>
      <c r="K253" s="50"/>
      <c r="L253" s="50"/>
      <c r="M253" s="49"/>
    </row>
    <row r="254" spans="1:13">
      <c r="A254" s="32">
        <v>247</v>
      </c>
      <c r="B254" s="50"/>
      <c r="C254" s="49"/>
      <c r="D254" s="49"/>
      <c r="E254" s="78"/>
      <c r="F254" s="78"/>
      <c r="G254" s="51"/>
      <c r="H254" s="79"/>
      <c r="I254" s="80"/>
      <c r="J254" s="139" t="e">
        <f t="shared" si="2"/>
        <v>#DIV/0!</v>
      </c>
      <c r="K254" s="50"/>
      <c r="L254" s="50"/>
      <c r="M254" s="49"/>
    </row>
    <row r="255" spans="1:13">
      <c r="A255" s="32">
        <v>248</v>
      </c>
      <c r="B255" s="50"/>
      <c r="C255" s="49"/>
      <c r="D255" s="49"/>
      <c r="E255" s="78"/>
      <c r="F255" s="78"/>
      <c r="G255" s="51"/>
      <c r="H255" s="79"/>
      <c r="I255" s="80"/>
      <c r="J255" s="152" t="e">
        <f t="shared" si="2"/>
        <v>#DIV/0!</v>
      </c>
      <c r="K255" s="50"/>
      <c r="L255" s="50"/>
      <c r="M255" s="49"/>
    </row>
    <row r="256" spans="1:13">
      <c r="A256" s="32">
        <v>249</v>
      </c>
      <c r="B256" s="50"/>
      <c r="C256" s="49"/>
      <c r="D256" s="49"/>
      <c r="E256" s="78"/>
      <c r="F256" s="78"/>
      <c r="G256" s="51"/>
      <c r="H256" s="79"/>
      <c r="I256" s="80"/>
      <c r="J256" s="152" t="e">
        <f t="shared" si="2"/>
        <v>#DIV/0!</v>
      </c>
      <c r="K256" s="50"/>
      <c r="L256" s="50"/>
      <c r="M256" s="49"/>
    </row>
    <row r="257" spans="1:13">
      <c r="A257" s="32">
        <v>250</v>
      </c>
      <c r="B257" s="50"/>
      <c r="C257" s="49"/>
      <c r="D257" s="49"/>
      <c r="E257" s="78"/>
      <c r="F257" s="78"/>
      <c r="G257" s="51"/>
      <c r="H257" s="79"/>
      <c r="I257" s="80"/>
      <c r="J257" s="139" t="e">
        <f t="shared" si="2"/>
        <v>#DIV/0!</v>
      </c>
      <c r="K257" s="50"/>
      <c r="L257" s="50"/>
      <c r="M257" s="49"/>
    </row>
    <row r="258" spans="1:13">
      <c r="A258" s="32">
        <v>251</v>
      </c>
      <c r="B258" s="50"/>
      <c r="C258" s="49"/>
      <c r="D258" s="49"/>
      <c r="E258" s="78"/>
      <c r="F258" s="78"/>
      <c r="G258" s="51"/>
      <c r="H258" s="79"/>
      <c r="I258" s="80"/>
      <c r="J258" s="152" t="e">
        <f t="shared" si="2"/>
        <v>#DIV/0!</v>
      </c>
      <c r="K258" s="50"/>
      <c r="L258" s="50"/>
      <c r="M258" s="49"/>
    </row>
    <row r="259" spans="1:13">
      <c r="A259" s="32">
        <v>252</v>
      </c>
      <c r="B259" s="50"/>
      <c r="C259" s="49"/>
      <c r="D259" s="49"/>
      <c r="E259" s="78"/>
      <c r="F259" s="78"/>
      <c r="G259" s="51"/>
      <c r="H259" s="79"/>
      <c r="I259" s="80"/>
      <c r="J259" s="152" t="e">
        <f t="shared" si="2"/>
        <v>#DIV/0!</v>
      </c>
      <c r="K259" s="50"/>
      <c r="L259" s="50"/>
      <c r="M259" s="49"/>
    </row>
    <row r="260" spans="1:13">
      <c r="A260" s="32">
        <v>253</v>
      </c>
      <c r="B260" s="50"/>
      <c r="C260" s="49"/>
      <c r="D260" s="49"/>
      <c r="E260" s="78"/>
      <c r="F260" s="78"/>
      <c r="G260" s="51"/>
      <c r="H260" s="79"/>
      <c r="I260" s="80"/>
      <c r="J260" s="139" t="e">
        <f t="shared" si="2"/>
        <v>#DIV/0!</v>
      </c>
      <c r="K260" s="50"/>
      <c r="L260" s="50"/>
      <c r="M260" s="49"/>
    </row>
    <row r="261" spans="1:13">
      <c r="A261" s="32">
        <v>254</v>
      </c>
      <c r="B261" s="50"/>
      <c r="C261" s="49"/>
      <c r="D261" s="49"/>
      <c r="E261" s="78"/>
      <c r="F261" s="78"/>
      <c r="G261" s="51"/>
      <c r="H261" s="79"/>
      <c r="I261" s="80"/>
      <c r="J261" s="139" t="e">
        <f t="shared" si="2"/>
        <v>#DIV/0!</v>
      </c>
      <c r="K261" s="50"/>
      <c r="L261" s="50"/>
      <c r="M261" s="49"/>
    </row>
    <row r="262" spans="1:13">
      <c r="A262" s="32">
        <v>255</v>
      </c>
      <c r="B262" s="50"/>
      <c r="C262" s="49"/>
      <c r="D262" s="49"/>
      <c r="E262" s="78"/>
      <c r="F262" s="78"/>
      <c r="G262" s="51"/>
      <c r="H262" s="79"/>
      <c r="I262" s="80"/>
      <c r="J262" s="139" t="e">
        <f t="shared" si="2"/>
        <v>#DIV/0!</v>
      </c>
      <c r="K262" s="50"/>
      <c r="L262" s="50"/>
      <c r="M262" s="49"/>
    </row>
    <row r="263" spans="1:13">
      <c r="A263" s="32">
        <v>256</v>
      </c>
      <c r="B263" s="50"/>
      <c r="C263" s="49"/>
      <c r="D263" s="49"/>
      <c r="E263" s="78"/>
      <c r="F263" s="78"/>
      <c r="G263" s="51"/>
      <c r="H263" s="79"/>
      <c r="I263" s="80"/>
      <c r="J263" s="139" t="e">
        <f t="shared" si="2"/>
        <v>#DIV/0!</v>
      </c>
      <c r="K263" s="50"/>
      <c r="L263" s="50"/>
      <c r="M263" s="49"/>
    </row>
    <row r="264" spans="1:13">
      <c r="A264" s="32">
        <v>257</v>
      </c>
      <c r="B264" s="50"/>
      <c r="C264" s="49"/>
      <c r="D264" s="49"/>
      <c r="E264" s="78"/>
      <c r="F264" s="78"/>
      <c r="G264" s="51"/>
      <c r="H264" s="79"/>
      <c r="I264" s="80"/>
      <c r="J264" s="152" t="e">
        <f t="shared" si="2"/>
        <v>#DIV/0!</v>
      </c>
      <c r="K264" s="50"/>
      <c r="L264" s="50"/>
      <c r="M264" s="49"/>
    </row>
    <row r="265" spans="1:13">
      <c r="A265" s="32">
        <v>258</v>
      </c>
      <c r="B265" s="50"/>
      <c r="C265" s="49"/>
      <c r="D265" s="49"/>
      <c r="E265" s="78"/>
      <c r="F265" s="78"/>
      <c r="G265" s="51"/>
      <c r="H265" s="79"/>
      <c r="I265" s="80"/>
      <c r="J265" s="152" t="e">
        <f t="shared" si="2"/>
        <v>#DIV/0!</v>
      </c>
      <c r="K265" s="50"/>
      <c r="L265" s="50"/>
      <c r="M265" s="49"/>
    </row>
    <row r="266" spans="1:13">
      <c r="A266" s="32">
        <v>259</v>
      </c>
      <c r="B266" s="50"/>
      <c r="C266" s="49"/>
      <c r="D266" s="49"/>
      <c r="E266" s="78"/>
      <c r="F266" s="78"/>
      <c r="G266" s="51"/>
      <c r="H266" s="79"/>
      <c r="I266" s="80"/>
      <c r="J266" s="139" t="e">
        <f t="shared" si="2"/>
        <v>#DIV/0!</v>
      </c>
      <c r="K266" s="50"/>
      <c r="L266" s="50"/>
      <c r="M266" s="49"/>
    </row>
    <row r="267" spans="1:13">
      <c r="A267" s="32">
        <v>260</v>
      </c>
      <c r="B267" s="50"/>
      <c r="C267" s="49"/>
      <c r="D267" s="49"/>
      <c r="E267" s="78"/>
      <c r="F267" s="78"/>
      <c r="G267" s="51"/>
      <c r="H267" s="79"/>
      <c r="I267" s="80"/>
      <c r="J267" s="152" t="e">
        <f t="shared" si="2"/>
        <v>#DIV/0!</v>
      </c>
      <c r="K267" s="50"/>
      <c r="L267" s="50"/>
      <c r="M267" s="49"/>
    </row>
    <row r="268" spans="1:13">
      <c r="A268" s="32">
        <v>261</v>
      </c>
      <c r="B268" s="50"/>
      <c r="C268" s="49"/>
      <c r="D268" s="49"/>
      <c r="E268" s="78"/>
      <c r="F268" s="78"/>
      <c r="G268" s="51"/>
      <c r="H268" s="79"/>
      <c r="I268" s="80"/>
      <c r="J268" s="152" t="e">
        <f t="shared" si="2"/>
        <v>#DIV/0!</v>
      </c>
      <c r="K268" s="50"/>
      <c r="L268" s="50"/>
      <c r="M268" s="49"/>
    </row>
    <row r="269" spans="1:13">
      <c r="A269" s="32">
        <v>262</v>
      </c>
      <c r="B269" s="50"/>
      <c r="C269" s="49"/>
      <c r="D269" s="49"/>
      <c r="E269" s="78"/>
      <c r="F269" s="78"/>
      <c r="G269" s="51"/>
      <c r="H269" s="79"/>
      <c r="I269" s="80"/>
      <c r="J269" s="139" t="e">
        <f t="shared" si="2"/>
        <v>#DIV/0!</v>
      </c>
      <c r="K269" s="50"/>
      <c r="L269" s="50"/>
      <c r="M269" s="49"/>
    </row>
    <row r="270" spans="1:13">
      <c r="A270" s="32">
        <v>263</v>
      </c>
      <c r="B270" s="50"/>
      <c r="C270" s="49"/>
      <c r="D270" s="49"/>
      <c r="E270" s="78"/>
      <c r="F270" s="78"/>
      <c r="G270" s="51"/>
      <c r="H270" s="79"/>
      <c r="I270" s="80"/>
      <c r="J270" s="139" t="e">
        <f t="shared" si="2"/>
        <v>#DIV/0!</v>
      </c>
      <c r="K270" s="50"/>
      <c r="L270" s="50"/>
      <c r="M270" s="49"/>
    </row>
    <row r="271" spans="1:13">
      <c r="A271" s="32">
        <v>264</v>
      </c>
      <c r="B271" s="50"/>
      <c r="C271" s="49"/>
      <c r="D271" s="49"/>
      <c r="E271" s="78"/>
      <c r="F271" s="78"/>
      <c r="G271" s="51"/>
      <c r="H271" s="79"/>
      <c r="I271" s="80"/>
      <c r="J271" s="139" t="e">
        <f t="shared" ref="J271:J334" si="3">H271/I271</f>
        <v>#DIV/0!</v>
      </c>
      <c r="K271" s="50"/>
      <c r="L271" s="50"/>
      <c r="M271" s="49"/>
    </row>
    <row r="272" spans="1:13">
      <c r="A272" s="32">
        <v>265</v>
      </c>
      <c r="B272" s="50"/>
      <c r="C272" s="49"/>
      <c r="D272" s="49"/>
      <c r="E272" s="78"/>
      <c r="F272" s="78"/>
      <c r="G272" s="51"/>
      <c r="H272" s="79"/>
      <c r="I272" s="80"/>
      <c r="J272" s="139" t="e">
        <f t="shared" si="3"/>
        <v>#DIV/0!</v>
      </c>
      <c r="K272" s="50"/>
      <c r="L272" s="50"/>
      <c r="M272" s="49"/>
    </row>
    <row r="273" spans="1:13">
      <c r="A273" s="32">
        <v>266</v>
      </c>
      <c r="B273" s="50"/>
      <c r="C273" s="49"/>
      <c r="D273" s="49"/>
      <c r="E273" s="78"/>
      <c r="F273" s="78"/>
      <c r="G273" s="51"/>
      <c r="H273" s="79"/>
      <c r="I273" s="80"/>
      <c r="J273" s="152" t="e">
        <f t="shared" si="3"/>
        <v>#DIV/0!</v>
      </c>
      <c r="K273" s="50"/>
      <c r="L273" s="50"/>
      <c r="M273" s="49"/>
    </row>
    <row r="274" spans="1:13">
      <c r="A274" s="32">
        <v>267</v>
      </c>
      <c r="B274" s="50"/>
      <c r="C274" s="49"/>
      <c r="D274" s="49"/>
      <c r="E274" s="78"/>
      <c r="F274" s="78"/>
      <c r="G274" s="51"/>
      <c r="H274" s="79"/>
      <c r="I274" s="80"/>
      <c r="J274" s="152" t="e">
        <f t="shared" si="3"/>
        <v>#DIV/0!</v>
      </c>
      <c r="K274" s="50"/>
      <c r="L274" s="50"/>
      <c r="M274" s="49"/>
    </row>
    <row r="275" spans="1:13">
      <c r="A275" s="32">
        <v>268</v>
      </c>
      <c r="B275" s="50"/>
      <c r="C275" s="49"/>
      <c r="D275" s="49"/>
      <c r="E275" s="78"/>
      <c r="F275" s="78"/>
      <c r="G275" s="51"/>
      <c r="H275" s="79"/>
      <c r="I275" s="80"/>
      <c r="J275" s="139" t="e">
        <f t="shared" si="3"/>
        <v>#DIV/0!</v>
      </c>
      <c r="K275" s="50"/>
      <c r="L275" s="50"/>
      <c r="M275" s="49"/>
    </row>
    <row r="276" spans="1:13">
      <c r="A276" s="32">
        <v>269</v>
      </c>
      <c r="B276" s="50"/>
      <c r="C276" s="49"/>
      <c r="D276" s="49"/>
      <c r="E276" s="78"/>
      <c r="F276" s="78"/>
      <c r="G276" s="51"/>
      <c r="H276" s="79"/>
      <c r="I276" s="80"/>
      <c r="J276" s="152" t="e">
        <f t="shared" si="3"/>
        <v>#DIV/0!</v>
      </c>
      <c r="K276" s="50"/>
      <c r="L276" s="50"/>
      <c r="M276" s="49"/>
    </row>
    <row r="277" spans="1:13">
      <c r="A277" s="32">
        <v>270</v>
      </c>
      <c r="B277" s="50"/>
      <c r="C277" s="49"/>
      <c r="D277" s="49"/>
      <c r="E277" s="78"/>
      <c r="F277" s="78"/>
      <c r="G277" s="51"/>
      <c r="H277" s="79"/>
      <c r="I277" s="80"/>
      <c r="J277" s="152" t="e">
        <f t="shared" si="3"/>
        <v>#DIV/0!</v>
      </c>
      <c r="K277" s="50"/>
      <c r="L277" s="50"/>
      <c r="M277" s="49"/>
    </row>
    <row r="278" spans="1:13">
      <c r="A278" s="32">
        <v>271</v>
      </c>
      <c r="B278" s="50"/>
      <c r="C278" s="49"/>
      <c r="D278" s="49"/>
      <c r="E278" s="78"/>
      <c r="F278" s="78"/>
      <c r="G278" s="51"/>
      <c r="H278" s="79"/>
      <c r="I278" s="80"/>
      <c r="J278" s="139" t="e">
        <f t="shared" si="3"/>
        <v>#DIV/0!</v>
      </c>
      <c r="K278" s="50"/>
      <c r="L278" s="50"/>
      <c r="M278" s="49"/>
    </row>
    <row r="279" spans="1:13">
      <c r="A279" s="32">
        <v>272</v>
      </c>
      <c r="B279" s="50"/>
      <c r="C279" s="49"/>
      <c r="D279" s="49"/>
      <c r="E279" s="78"/>
      <c r="F279" s="78"/>
      <c r="G279" s="51"/>
      <c r="H279" s="79"/>
      <c r="I279" s="80"/>
      <c r="J279" s="139" t="e">
        <f t="shared" si="3"/>
        <v>#DIV/0!</v>
      </c>
      <c r="K279" s="50"/>
      <c r="L279" s="50"/>
      <c r="M279" s="49"/>
    </row>
    <row r="280" spans="1:13">
      <c r="A280" s="32">
        <v>273</v>
      </c>
      <c r="B280" s="50"/>
      <c r="C280" s="49"/>
      <c r="D280" s="49"/>
      <c r="E280" s="78"/>
      <c r="F280" s="78"/>
      <c r="G280" s="51"/>
      <c r="H280" s="79"/>
      <c r="I280" s="80"/>
      <c r="J280" s="139" t="e">
        <f t="shared" si="3"/>
        <v>#DIV/0!</v>
      </c>
      <c r="K280" s="50"/>
      <c r="L280" s="50"/>
      <c r="M280" s="49"/>
    </row>
    <row r="281" spans="1:13">
      <c r="A281" s="32">
        <v>274</v>
      </c>
      <c r="B281" s="50"/>
      <c r="C281" s="49"/>
      <c r="D281" s="49"/>
      <c r="E281" s="78"/>
      <c r="F281" s="78"/>
      <c r="G281" s="51"/>
      <c r="H281" s="79"/>
      <c r="I281" s="80"/>
      <c r="J281" s="139" t="e">
        <f t="shared" si="3"/>
        <v>#DIV/0!</v>
      </c>
      <c r="K281" s="50"/>
      <c r="L281" s="50"/>
      <c r="M281" s="49"/>
    </row>
    <row r="282" spans="1:13">
      <c r="A282" s="32">
        <v>275</v>
      </c>
      <c r="B282" s="50"/>
      <c r="C282" s="49"/>
      <c r="D282" s="49"/>
      <c r="E282" s="78"/>
      <c r="F282" s="78"/>
      <c r="G282" s="51"/>
      <c r="H282" s="79"/>
      <c r="I282" s="80"/>
      <c r="J282" s="152" t="e">
        <f t="shared" si="3"/>
        <v>#DIV/0!</v>
      </c>
      <c r="K282" s="50"/>
      <c r="L282" s="50"/>
      <c r="M282" s="49"/>
    </row>
    <row r="283" spans="1:13">
      <c r="A283" s="32">
        <v>276</v>
      </c>
      <c r="B283" s="50"/>
      <c r="C283" s="49"/>
      <c r="D283" s="49"/>
      <c r="E283" s="78"/>
      <c r="F283" s="78"/>
      <c r="G283" s="51"/>
      <c r="H283" s="79"/>
      <c r="I283" s="80"/>
      <c r="J283" s="152" t="e">
        <f t="shared" si="3"/>
        <v>#DIV/0!</v>
      </c>
      <c r="K283" s="50"/>
      <c r="L283" s="50"/>
      <c r="M283" s="49"/>
    </row>
    <row r="284" spans="1:13">
      <c r="A284" s="32">
        <v>277</v>
      </c>
      <c r="B284" s="50"/>
      <c r="C284" s="49"/>
      <c r="D284" s="49"/>
      <c r="E284" s="78"/>
      <c r="F284" s="78"/>
      <c r="G284" s="51"/>
      <c r="H284" s="79"/>
      <c r="I284" s="80"/>
      <c r="J284" s="139" t="e">
        <f t="shared" si="3"/>
        <v>#DIV/0!</v>
      </c>
      <c r="K284" s="50"/>
      <c r="L284" s="50"/>
      <c r="M284" s="49"/>
    </row>
    <row r="285" spans="1:13">
      <c r="A285" s="32">
        <v>278</v>
      </c>
      <c r="B285" s="50"/>
      <c r="C285" s="49"/>
      <c r="D285" s="49"/>
      <c r="E285" s="78"/>
      <c r="F285" s="78"/>
      <c r="G285" s="51"/>
      <c r="H285" s="79"/>
      <c r="I285" s="80"/>
      <c r="J285" s="152" t="e">
        <f t="shared" si="3"/>
        <v>#DIV/0!</v>
      </c>
      <c r="K285" s="50"/>
      <c r="L285" s="50"/>
      <c r="M285" s="49"/>
    </row>
    <row r="286" spans="1:13">
      <c r="A286" s="32">
        <v>279</v>
      </c>
      <c r="B286" s="50"/>
      <c r="C286" s="49"/>
      <c r="D286" s="49"/>
      <c r="E286" s="78"/>
      <c r="F286" s="78"/>
      <c r="G286" s="51"/>
      <c r="H286" s="79"/>
      <c r="I286" s="80"/>
      <c r="J286" s="152" t="e">
        <f t="shared" si="3"/>
        <v>#DIV/0!</v>
      </c>
      <c r="K286" s="50"/>
      <c r="L286" s="50"/>
      <c r="M286" s="49"/>
    </row>
    <row r="287" spans="1:13">
      <c r="A287" s="32">
        <v>280</v>
      </c>
      <c r="B287" s="50"/>
      <c r="C287" s="49"/>
      <c r="D287" s="49"/>
      <c r="E287" s="78"/>
      <c r="F287" s="78"/>
      <c r="G287" s="51"/>
      <c r="H287" s="79"/>
      <c r="I287" s="80"/>
      <c r="J287" s="139" t="e">
        <f t="shared" si="3"/>
        <v>#DIV/0!</v>
      </c>
      <c r="K287" s="50"/>
      <c r="L287" s="50"/>
      <c r="M287" s="49"/>
    </row>
    <row r="288" spans="1:13">
      <c r="A288" s="32">
        <v>281</v>
      </c>
      <c r="B288" s="50"/>
      <c r="C288" s="49"/>
      <c r="D288" s="49"/>
      <c r="E288" s="78"/>
      <c r="F288" s="78"/>
      <c r="G288" s="51"/>
      <c r="H288" s="79"/>
      <c r="I288" s="80"/>
      <c r="J288" s="139" t="e">
        <f t="shared" si="3"/>
        <v>#DIV/0!</v>
      </c>
      <c r="K288" s="50"/>
      <c r="L288" s="50"/>
      <c r="M288" s="49"/>
    </row>
    <row r="289" spans="1:13">
      <c r="A289" s="32">
        <v>282</v>
      </c>
      <c r="B289" s="50"/>
      <c r="C289" s="49"/>
      <c r="D289" s="49"/>
      <c r="E289" s="78"/>
      <c r="F289" s="78"/>
      <c r="G289" s="51"/>
      <c r="H289" s="79"/>
      <c r="I289" s="80"/>
      <c r="J289" s="139" t="e">
        <f t="shared" si="3"/>
        <v>#DIV/0!</v>
      </c>
      <c r="K289" s="50"/>
      <c r="L289" s="50"/>
      <c r="M289" s="49"/>
    </row>
    <row r="290" spans="1:13">
      <c r="A290" s="32">
        <v>283</v>
      </c>
      <c r="B290" s="50"/>
      <c r="C290" s="49"/>
      <c r="D290" s="49"/>
      <c r="E290" s="78"/>
      <c r="F290" s="78"/>
      <c r="G290" s="51"/>
      <c r="H290" s="79"/>
      <c r="I290" s="80"/>
      <c r="J290" s="139" t="e">
        <f t="shared" si="3"/>
        <v>#DIV/0!</v>
      </c>
      <c r="K290" s="50"/>
      <c r="L290" s="50"/>
      <c r="M290" s="49"/>
    </row>
    <row r="291" spans="1:13">
      <c r="A291" s="32">
        <v>284</v>
      </c>
      <c r="B291" s="50"/>
      <c r="C291" s="49"/>
      <c r="D291" s="49"/>
      <c r="E291" s="78"/>
      <c r="F291" s="78"/>
      <c r="G291" s="51"/>
      <c r="H291" s="79"/>
      <c r="I291" s="80"/>
      <c r="J291" s="152" t="e">
        <f t="shared" si="3"/>
        <v>#DIV/0!</v>
      </c>
      <c r="K291" s="50"/>
      <c r="L291" s="50"/>
      <c r="M291" s="49"/>
    </row>
    <row r="292" spans="1:13">
      <c r="A292" s="32">
        <v>285</v>
      </c>
      <c r="B292" s="50"/>
      <c r="C292" s="49"/>
      <c r="D292" s="49"/>
      <c r="E292" s="78"/>
      <c r="F292" s="78"/>
      <c r="G292" s="51"/>
      <c r="H292" s="79"/>
      <c r="I292" s="80"/>
      <c r="J292" s="152" t="e">
        <f t="shared" si="3"/>
        <v>#DIV/0!</v>
      </c>
      <c r="K292" s="50"/>
      <c r="L292" s="50"/>
      <c r="M292" s="49"/>
    </row>
    <row r="293" spans="1:13">
      <c r="A293" s="32">
        <v>286</v>
      </c>
      <c r="B293" s="50"/>
      <c r="C293" s="49"/>
      <c r="D293" s="49"/>
      <c r="E293" s="78"/>
      <c r="F293" s="78"/>
      <c r="G293" s="51"/>
      <c r="H293" s="79"/>
      <c r="I293" s="80"/>
      <c r="J293" s="139" t="e">
        <f t="shared" si="3"/>
        <v>#DIV/0!</v>
      </c>
      <c r="K293" s="50"/>
      <c r="L293" s="50"/>
      <c r="M293" s="49"/>
    </row>
    <row r="294" spans="1:13">
      <c r="A294" s="32">
        <v>287</v>
      </c>
      <c r="B294" s="50"/>
      <c r="C294" s="49"/>
      <c r="D294" s="49"/>
      <c r="E294" s="78"/>
      <c r="F294" s="78"/>
      <c r="G294" s="51"/>
      <c r="H294" s="79"/>
      <c r="I294" s="80"/>
      <c r="J294" s="152" t="e">
        <f t="shared" si="3"/>
        <v>#DIV/0!</v>
      </c>
      <c r="K294" s="50"/>
      <c r="L294" s="50"/>
      <c r="M294" s="49"/>
    </row>
    <row r="295" spans="1:13">
      <c r="A295" s="32">
        <v>288</v>
      </c>
      <c r="B295" s="50"/>
      <c r="C295" s="49"/>
      <c r="D295" s="49"/>
      <c r="E295" s="78"/>
      <c r="F295" s="78"/>
      <c r="G295" s="51"/>
      <c r="H295" s="79"/>
      <c r="I295" s="80"/>
      <c r="J295" s="152" t="e">
        <f t="shared" si="3"/>
        <v>#DIV/0!</v>
      </c>
      <c r="K295" s="50"/>
      <c r="L295" s="50"/>
      <c r="M295" s="49"/>
    </row>
    <row r="296" spans="1:13">
      <c r="A296" s="32">
        <v>289</v>
      </c>
      <c r="B296" s="50"/>
      <c r="C296" s="49"/>
      <c r="D296" s="49"/>
      <c r="E296" s="78"/>
      <c r="F296" s="78"/>
      <c r="G296" s="51"/>
      <c r="H296" s="79"/>
      <c r="I296" s="80"/>
      <c r="J296" s="139" t="e">
        <f t="shared" si="3"/>
        <v>#DIV/0!</v>
      </c>
      <c r="K296" s="50"/>
      <c r="L296" s="50"/>
      <c r="M296" s="49"/>
    </row>
    <row r="297" spans="1:13">
      <c r="A297" s="32">
        <v>290</v>
      </c>
      <c r="B297" s="50"/>
      <c r="C297" s="49"/>
      <c r="D297" s="49"/>
      <c r="E297" s="78"/>
      <c r="F297" s="78"/>
      <c r="G297" s="51"/>
      <c r="H297" s="79"/>
      <c r="I297" s="80"/>
      <c r="J297" s="139" t="e">
        <f t="shared" si="3"/>
        <v>#DIV/0!</v>
      </c>
      <c r="K297" s="50"/>
      <c r="L297" s="50"/>
      <c r="M297" s="49"/>
    </row>
    <row r="298" spans="1:13">
      <c r="A298" s="32">
        <v>291</v>
      </c>
      <c r="B298" s="50"/>
      <c r="C298" s="49"/>
      <c r="D298" s="49"/>
      <c r="E298" s="78"/>
      <c r="F298" s="78"/>
      <c r="G298" s="51"/>
      <c r="H298" s="79"/>
      <c r="I298" s="80"/>
      <c r="J298" s="139" t="e">
        <f t="shared" si="3"/>
        <v>#DIV/0!</v>
      </c>
      <c r="K298" s="50"/>
      <c r="L298" s="50"/>
      <c r="M298" s="49"/>
    </row>
    <row r="299" spans="1:13">
      <c r="A299" s="32">
        <v>292</v>
      </c>
      <c r="B299" s="50"/>
      <c r="C299" s="49"/>
      <c r="D299" s="49"/>
      <c r="E299" s="78"/>
      <c r="F299" s="78"/>
      <c r="G299" s="51"/>
      <c r="H299" s="79"/>
      <c r="I299" s="80"/>
      <c r="J299" s="139" t="e">
        <f t="shared" si="3"/>
        <v>#DIV/0!</v>
      </c>
      <c r="K299" s="50"/>
      <c r="L299" s="50"/>
      <c r="M299" s="49"/>
    </row>
    <row r="300" spans="1:13">
      <c r="A300" s="32">
        <v>293</v>
      </c>
      <c r="B300" s="50"/>
      <c r="C300" s="49"/>
      <c r="D300" s="49"/>
      <c r="E300" s="78"/>
      <c r="F300" s="78"/>
      <c r="G300" s="51"/>
      <c r="H300" s="79"/>
      <c r="I300" s="80"/>
      <c r="J300" s="152" t="e">
        <f t="shared" si="3"/>
        <v>#DIV/0!</v>
      </c>
      <c r="K300" s="50"/>
      <c r="L300" s="50"/>
      <c r="M300" s="49"/>
    </row>
    <row r="301" spans="1:13">
      <c r="A301" s="32">
        <v>294</v>
      </c>
      <c r="B301" s="50"/>
      <c r="C301" s="49"/>
      <c r="D301" s="49"/>
      <c r="E301" s="78"/>
      <c r="F301" s="78"/>
      <c r="G301" s="51"/>
      <c r="H301" s="79"/>
      <c r="I301" s="80"/>
      <c r="J301" s="152" t="e">
        <f t="shared" si="3"/>
        <v>#DIV/0!</v>
      </c>
      <c r="K301" s="50"/>
      <c r="L301" s="50"/>
      <c r="M301" s="49"/>
    </row>
    <row r="302" spans="1:13">
      <c r="A302" s="32">
        <v>295</v>
      </c>
      <c r="B302" s="50"/>
      <c r="C302" s="49"/>
      <c r="D302" s="49"/>
      <c r="E302" s="78"/>
      <c r="F302" s="78"/>
      <c r="G302" s="51"/>
      <c r="H302" s="79"/>
      <c r="I302" s="80"/>
      <c r="J302" s="139" t="e">
        <f t="shared" si="3"/>
        <v>#DIV/0!</v>
      </c>
      <c r="K302" s="50"/>
      <c r="L302" s="50"/>
      <c r="M302" s="49"/>
    </row>
    <row r="303" spans="1:13">
      <c r="A303" s="32">
        <v>296</v>
      </c>
      <c r="B303" s="50"/>
      <c r="C303" s="49"/>
      <c r="D303" s="49"/>
      <c r="E303" s="78"/>
      <c r="F303" s="78"/>
      <c r="G303" s="51"/>
      <c r="H303" s="79"/>
      <c r="I303" s="80"/>
      <c r="J303" s="152" t="e">
        <f t="shared" si="3"/>
        <v>#DIV/0!</v>
      </c>
      <c r="K303" s="50"/>
      <c r="L303" s="50"/>
      <c r="M303" s="49"/>
    </row>
    <row r="304" spans="1:13">
      <c r="A304" s="32">
        <v>297</v>
      </c>
      <c r="B304" s="50"/>
      <c r="C304" s="49"/>
      <c r="D304" s="49"/>
      <c r="E304" s="78"/>
      <c r="F304" s="78"/>
      <c r="G304" s="51"/>
      <c r="H304" s="79"/>
      <c r="I304" s="80"/>
      <c r="J304" s="152" t="e">
        <f t="shared" si="3"/>
        <v>#DIV/0!</v>
      </c>
      <c r="K304" s="50"/>
      <c r="L304" s="50"/>
      <c r="M304" s="49"/>
    </row>
    <row r="305" spans="1:13">
      <c r="A305" s="32">
        <v>298</v>
      </c>
      <c r="B305" s="50"/>
      <c r="C305" s="49"/>
      <c r="D305" s="49"/>
      <c r="E305" s="78"/>
      <c r="F305" s="78"/>
      <c r="G305" s="51"/>
      <c r="H305" s="79"/>
      <c r="I305" s="80"/>
      <c r="J305" s="139" t="e">
        <f t="shared" si="3"/>
        <v>#DIV/0!</v>
      </c>
      <c r="K305" s="50"/>
      <c r="L305" s="50"/>
      <c r="M305" s="49"/>
    </row>
    <row r="306" spans="1:13">
      <c r="A306" s="32">
        <v>299</v>
      </c>
      <c r="B306" s="50"/>
      <c r="C306" s="49"/>
      <c r="D306" s="49"/>
      <c r="E306" s="78"/>
      <c r="F306" s="78"/>
      <c r="G306" s="51"/>
      <c r="H306" s="79"/>
      <c r="I306" s="80"/>
      <c r="J306" s="139" t="e">
        <f t="shared" si="3"/>
        <v>#DIV/0!</v>
      </c>
      <c r="K306" s="50"/>
      <c r="L306" s="50"/>
      <c r="M306" s="49"/>
    </row>
    <row r="307" spans="1:13">
      <c r="A307" s="32">
        <v>300</v>
      </c>
      <c r="B307" s="50"/>
      <c r="C307" s="49"/>
      <c r="D307" s="49"/>
      <c r="E307" s="78"/>
      <c r="F307" s="78"/>
      <c r="G307" s="51"/>
      <c r="H307" s="79"/>
      <c r="I307" s="80"/>
      <c r="J307" s="139" t="e">
        <f t="shared" si="3"/>
        <v>#DIV/0!</v>
      </c>
      <c r="K307" s="50"/>
      <c r="L307" s="50"/>
      <c r="M307" s="49"/>
    </row>
    <row r="308" spans="1:13">
      <c r="A308" s="32">
        <v>301</v>
      </c>
      <c r="B308" s="50"/>
      <c r="C308" s="49"/>
      <c r="D308" s="49"/>
      <c r="E308" s="78"/>
      <c r="F308" s="78"/>
      <c r="G308" s="51"/>
      <c r="H308" s="79"/>
      <c r="I308" s="80"/>
      <c r="J308" s="139" t="e">
        <f t="shared" si="3"/>
        <v>#DIV/0!</v>
      </c>
      <c r="K308" s="50"/>
      <c r="L308" s="50"/>
      <c r="M308" s="49"/>
    </row>
    <row r="309" spans="1:13">
      <c r="A309" s="32">
        <v>302</v>
      </c>
      <c r="B309" s="50"/>
      <c r="C309" s="49"/>
      <c r="D309" s="49"/>
      <c r="E309" s="78"/>
      <c r="F309" s="78"/>
      <c r="G309" s="51"/>
      <c r="H309" s="79"/>
      <c r="I309" s="80"/>
      <c r="J309" s="152" t="e">
        <f t="shared" si="3"/>
        <v>#DIV/0!</v>
      </c>
      <c r="K309" s="50"/>
      <c r="L309" s="50"/>
      <c r="M309" s="49"/>
    </row>
    <row r="310" spans="1:13">
      <c r="A310" s="32">
        <v>303</v>
      </c>
      <c r="B310" s="50"/>
      <c r="C310" s="49"/>
      <c r="D310" s="49"/>
      <c r="E310" s="78"/>
      <c r="F310" s="78"/>
      <c r="G310" s="51"/>
      <c r="H310" s="79"/>
      <c r="I310" s="80"/>
      <c r="J310" s="152" t="e">
        <f t="shared" si="3"/>
        <v>#DIV/0!</v>
      </c>
      <c r="K310" s="50"/>
      <c r="L310" s="50"/>
      <c r="M310" s="49"/>
    </row>
    <row r="311" spans="1:13">
      <c r="A311" s="32">
        <v>304</v>
      </c>
      <c r="B311" s="50"/>
      <c r="C311" s="49"/>
      <c r="D311" s="49"/>
      <c r="E311" s="78"/>
      <c r="F311" s="78"/>
      <c r="G311" s="51"/>
      <c r="H311" s="79"/>
      <c r="I311" s="80"/>
      <c r="J311" s="139" t="e">
        <f t="shared" si="3"/>
        <v>#DIV/0!</v>
      </c>
      <c r="K311" s="50"/>
      <c r="L311" s="50"/>
      <c r="M311" s="49"/>
    </row>
    <row r="312" spans="1:13">
      <c r="A312" s="32">
        <v>305</v>
      </c>
      <c r="B312" s="50"/>
      <c r="C312" s="49"/>
      <c r="D312" s="49"/>
      <c r="E312" s="78"/>
      <c r="F312" s="78"/>
      <c r="G312" s="51"/>
      <c r="H312" s="79"/>
      <c r="I312" s="80"/>
      <c r="J312" s="152" t="e">
        <f t="shared" si="3"/>
        <v>#DIV/0!</v>
      </c>
      <c r="K312" s="50"/>
      <c r="L312" s="50"/>
      <c r="M312" s="49"/>
    </row>
    <row r="313" spans="1:13">
      <c r="A313" s="32">
        <v>306</v>
      </c>
      <c r="B313" s="50"/>
      <c r="C313" s="49"/>
      <c r="D313" s="49"/>
      <c r="E313" s="78"/>
      <c r="F313" s="78"/>
      <c r="G313" s="51"/>
      <c r="H313" s="79"/>
      <c r="I313" s="80"/>
      <c r="J313" s="152" t="e">
        <f t="shared" si="3"/>
        <v>#DIV/0!</v>
      </c>
      <c r="K313" s="50"/>
      <c r="L313" s="50"/>
      <c r="M313" s="49"/>
    </row>
    <row r="314" spans="1:13">
      <c r="A314" s="32">
        <v>307</v>
      </c>
      <c r="B314" s="50"/>
      <c r="C314" s="49"/>
      <c r="D314" s="49"/>
      <c r="E314" s="78"/>
      <c r="F314" s="78"/>
      <c r="G314" s="51"/>
      <c r="H314" s="79"/>
      <c r="I314" s="80"/>
      <c r="J314" s="139" t="e">
        <f t="shared" si="3"/>
        <v>#DIV/0!</v>
      </c>
      <c r="K314" s="50"/>
      <c r="L314" s="50"/>
      <c r="M314" s="49"/>
    </row>
    <row r="315" spans="1:13">
      <c r="A315" s="32">
        <v>308</v>
      </c>
      <c r="B315" s="50"/>
      <c r="C315" s="49"/>
      <c r="D315" s="49"/>
      <c r="E315" s="78"/>
      <c r="F315" s="78"/>
      <c r="G315" s="51"/>
      <c r="H315" s="79"/>
      <c r="I315" s="80"/>
      <c r="J315" s="139" t="e">
        <f t="shared" si="3"/>
        <v>#DIV/0!</v>
      </c>
      <c r="K315" s="50"/>
      <c r="L315" s="50"/>
      <c r="M315" s="49"/>
    </row>
    <row r="316" spans="1:13">
      <c r="A316" s="32">
        <v>309</v>
      </c>
      <c r="B316" s="50"/>
      <c r="C316" s="49"/>
      <c r="D316" s="49"/>
      <c r="E316" s="78"/>
      <c r="F316" s="78"/>
      <c r="G316" s="51"/>
      <c r="H316" s="79"/>
      <c r="I316" s="80"/>
      <c r="J316" s="139" t="e">
        <f t="shared" si="3"/>
        <v>#DIV/0!</v>
      </c>
      <c r="K316" s="50"/>
      <c r="L316" s="50"/>
      <c r="M316" s="49"/>
    </row>
    <row r="317" spans="1:13">
      <c r="A317" s="32">
        <v>310</v>
      </c>
      <c r="B317" s="50"/>
      <c r="C317" s="49"/>
      <c r="D317" s="49"/>
      <c r="E317" s="78"/>
      <c r="F317" s="78"/>
      <c r="G317" s="51"/>
      <c r="H317" s="79"/>
      <c r="I317" s="80"/>
      <c r="J317" s="139" t="e">
        <f t="shared" si="3"/>
        <v>#DIV/0!</v>
      </c>
      <c r="K317" s="50"/>
      <c r="L317" s="50"/>
      <c r="M317" s="49"/>
    </row>
    <row r="318" spans="1:13">
      <c r="A318" s="32">
        <v>311</v>
      </c>
      <c r="B318" s="50"/>
      <c r="C318" s="49"/>
      <c r="D318" s="49"/>
      <c r="E318" s="78"/>
      <c r="F318" s="78"/>
      <c r="G318" s="51"/>
      <c r="H318" s="79"/>
      <c r="I318" s="80"/>
      <c r="J318" s="152" t="e">
        <f t="shared" si="3"/>
        <v>#DIV/0!</v>
      </c>
      <c r="K318" s="50"/>
      <c r="L318" s="50"/>
      <c r="M318" s="49"/>
    </row>
    <row r="319" spans="1:13">
      <c r="A319" s="32">
        <v>312</v>
      </c>
      <c r="B319" s="50"/>
      <c r="C319" s="49"/>
      <c r="D319" s="49"/>
      <c r="E319" s="78"/>
      <c r="F319" s="78"/>
      <c r="G319" s="51"/>
      <c r="H319" s="79"/>
      <c r="I319" s="80"/>
      <c r="J319" s="152" t="e">
        <f t="shared" si="3"/>
        <v>#DIV/0!</v>
      </c>
      <c r="K319" s="50"/>
      <c r="L319" s="50"/>
      <c r="M319" s="49"/>
    </row>
    <row r="320" spans="1:13">
      <c r="A320" s="32">
        <v>313</v>
      </c>
      <c r="B320" s="50"/>
      <c r="C320" s="49"/>
      <c r="D320" s="49"/>
      <c r="E320" s="78"/>
      <c r="F320" s="78"/>
      <c r="G320" s="51"/>
      <c r="H320" s="79"/>
      <c r="I320" s="80"/>
      <c r="J320" s="139" t="e">
        <f t="shared" si="3"/>
        <v>#DIV/0!</v>
      </c>
      <c r="K320" s="50"/>
      <c r="L320" s="50"/>
      <c r="M320" s="49"/>
    </row>
    <row r="321" spans="1:13">
      <c r="A321" s="32">
        <v>314</v>
      </c>
      <c r="B321" s="50"/>
      <c r="C321" s="49"/>
      <c r="D321" s="49"/>
      <c r="E321" s="78"/>
      <c r="F321" s="78"/>
      <c r="G321" s="51"/>
      <c r="H321" s="79"/>
      <c r="I321" s="80"/>
      <c r="J321" s="152" t="e">
        <f t="shared" si="3"/>
        <v>#DIV/0!</v>
      </c>
      <c r="K321" s="50"/>
      <c r="L321" s="50"/>
      <c r="M321" s="49"/>
    </row>
    <row r="322" spans="1:13">
      <c r="A322" s="32">
        <v>315</v>
      </c>
      <c r="B322" s="50"/>
      <c r="C322" s="49"/>
      <c r="D322" s="49"/>
      <c r="E322" s="78"/>
      <c r="F322" s="78"/>
      <c r="G322" s="51"/>
      <c r="H322" s="79"/>
      <c r="I322" s="80"/>
      <c r="J322" s="152" t="e">
        <f t="shared" si="3"/>
        <v>#DIV/0!</v>
      </c>
      <c r="K322" s="50"/>
      <c r="L322" s="50"/>
      <c r="M322" s="49"/>
    </row>
    <row r="323" spans="1:13">
      <c r="A323" s="32">
        <v>316</v>
      </c>
      <c r="B323" s="50"/>
      <c r="C323" s="49"/>
      <c r="D323" s="49"/>
      <c r="E323" s="78"/>
      <c r="F323" s="78"/>
      <c r="G323" s="51"/>
      <c r="H323" s="79"/>
      <c r="I323" s="80"/>
      <c r="J323" s="139" t="e">
        <f t="shared" si="3"/>
        <v>#DIV/0!</v>
      </c>
      <c r="K323" s="50"/>
      <c r="L323" s="50"/>
      <c r="M323" s="49"/>
    </row>
    <row r="324" spans="1:13">
      <c r="A324" s="32">
        <v>317</v>
      </c>
      <c r="B324" s="50"/>
      <c r="C324" s="49"/>
      <c r="D324" s="49"/>
      <c r="E324" s="78"/>
      <c r="F324" s="78"/>
      <c r="G324" s="51"/>
      <c r="H324" s="79"/>
      <c r="I324" s="80"/>
      <c r="J324" s="139" t="e">
        <f t="shared" si="3"/>
        <v>#DIV/0!</v>
      </c>
      <c r="K324" s="50"/>
      <c r="L324" s="50"/>
      <c r="M324" s="49"/>
    </row>
    <row r="325" spans="1:13">
      <c r="A325" s="32">
        <v>318</v>
      </c>
      <c r="B325" s="50"/>
      <c r="C325" s="49"/>
      <c r="D325" s="49"/>
      <c r="E325" s="78"/>
      <c r="F325" s="78"/>
      <c r="G325" s="51"/>
      <c r="H325" s="79"/>
      <c r="I325" s="80"/>
      <c r="J325" s="139" t="e">
        <f t="shared" si="3"/>
        <v>#DIV/0!</v>
      </c>
      <c r="K325" s="50"/>
      <c r="L325" s="50"/>
      <c r="M325" s="49"/>
    </row>
    <row r="326" spans="1:13">
      <c r="A326" s="32">
        <v>319</v>
      </c>
      <c r="B326" s="50"/>
      <c r="C326" s="49"/>
      <c r="D326" s="49"/>
      <c r="E326" s="78"/>
      <c r="F326" s="78"/>
      <c r="G326" s="51"/>
      <c r="H326" s="79"/>
      <c r="I326" s="80"/>
      <c r="J326" s="139" t="e">
        <f t="shared" si="3"/>
        <v>#DIV/0!</v>
      </c>
      <c r="K326" s="50"/>
      <c r="L326" s="50"/>
      <c r="M326" s="49"/>
    </row>
    <row r="327" spans="1:13">
      <c r="A327" s="32">
        <v>320</v>
      </c>
      <c r="B327" s="50"/>
      <c r="C327" s="49"/>
      <c r="D327" s="49"/>
      <c r="E327" s="78"/>
      <c r="F327" s="78"/>
      <c r="G327" s="51"/>
      <c r="H327" s="79"/>
      <c r="I327" s="80"/>
      <c r="J327" s="152" t="e">
        <f t="shared" si="3"/>
        <v>#DIV/0!</v>
      </c>
      <c r="K327" s="50"/>
      <c r="L327" s="50"/>
      <c r="M327" s="49"/>
    </row>
    <row r="328" spans="1:13">
      <c r="A328" s="32">
        <v>321</v>
      </c>
      <c r="B328" s="50"/>
      <c r="C328" s="49"/>
      <c r="D328" s="49"/>
      <c r="E328" s="78"/>
      <c r="F328" s="78"/>
      <c r="G328" s="51"/>
      <c r="H328" s="79"/>
      <c r="I328" s="80"/>
      <c r="J328" s="152" t="e">
        <f t="shared" si="3"/>
        <v>#DIV/0!</v>
      </c>
      <c r="K328" s="50"/>
      <c r="L328" s="50"/>
      <c r="M328" s="49"/>
    </row>
    <row r="329" spans="1:13">
      <c r="A329" s="32">
        <v>322</v>
      </c>
      <c r="B329" s="50"/>
      <c r="C329" s="49"/>
      <c r="D329" s="49"/>
      <c r="E329" s="78"/>
      <c r="F329" s="78"/>
      <c r="G329" s="51"/>
      <c r="H329" s="79"/>
      <c r="I329" s="80"/>
      <c r="J329" s="139" t="e">
        <f t="shared" si="3"/>
        <v>#DIV/0!</v>
      </c>
      <c r="K329" s="50"/>
      <c r="L329" s="50"/>
      <c r="M329" s="49"/>
    </row>
    <row r="330" spans="1:13">
      <c r="A330" s="32">
        <v>323</v>
      </c>
      <c r="B330" s="50"/>
      <c r="C330" s="49"/>
      <c r="D330" s="49"/>
      <c r="E330" s="78"/>
      <c r="F330" s="78"/>
      <c r="G330" s="51"/>
      <c r="H330" s="79"/>
      <c r="I330" s="80"/>
      <c r="J330" s="152" t="e">
        <f t="shared" si="3"/>
        <v>#DIV/0!</v>
      </c>
      <c r="K330" s="50"/>
      <c r="L330" s="50"/>
      <c r="M330" s="49"/>
    </row>
    <row r="331" spans="1:13">
      <c r="A331" s="32">
        <v>324</v>
      </c>
      <c r="B331" s="50"/>
      <c r="C331" s="49"/>
      <c r="D331" s="49"/>
      <c r="E331" s="78"/>
      <c r="F331" s="78"/>
      <c r="G331" s="51"/>
      <c r="H331" s="79"/>
      <c r="I331" s="80"/>
      <c r="J331" s="152" t="e">
        <f t="shared" si="3"/>
        <v>#DIV/0!</v>
      </c>
      <c r="K331" s="50"/>
      <c r="L331" s="50"/>
      <c r="M331" s="49"/>
    </row>
    <row r="332" spans="1:13">
      <c r="A332" s="32">
        <v>325</v>
      </c>
      <c r="B332" s="50"/>
      <c r="C332" s="49"/>
      <c r="D332" s="49"/>
      <c r="E332" s="78"/>
      <c r="F332" s="78"/>
      <c r="G332" s="51"/>
      <c r="H332" s="79"/>
      <c r="I332" s="80"/>
      <c r="J332" s="139" t="e">
        <f t="shared" si="3"/>
        <v>#DIV/0!</v>
      </c>
      <c r="K332" s="50"/>
      <c r="L332" s="50"/>
      <c r="M332" s="49"/>
    </row>
    <row r="333" spans="1:13">
      <c r="A333" s="32">
        <v>326</v>
      </c>
      <c r="B333" s="50"/>
      <c r="C333" s="49"/>
      <c r="D333" s="49"/>
      <c r="E333" s="78"/>
      <c r="F333" s="78"/>
      <c r="G333" s="51"/>
      <c r="H333" s="79"/>
      <c r="I333" s="80"/>
      <c r="J333" s="139" t="e">
        <f t="shared" si="3"/>
        <v>#DIV/0!</v>
      </c>
      <c r="K333" s="50"/>
      <c r="L333" s="50"/>
      <c r="M333" s="49"/>
    </row>
    <row r="334" spans="1:13">
      <c r="A334" s="32">
        <v>327</v>
      </c>
      <c r="B334" s="50"/>
      <c r="C334" s="49"/>
      <c r="D334" s="49"/>
      <c r="E334" s="78"/>
      <c r="F334" s="78"/>
      <c r="G334" s="51"/>
      <c r="H334" s="79"/>
      <c r="I334" s="80"/>
      <c r="J334" s="139" t="e">
        <f t="shared" si="3"/>
        <v>#DIV/0!</v>
      </c>
      <c r="K334" s="50"/>
      <c r="L334" s="50"/>
      <c r="M334" s="49"/>
    </row>
    <row r="335" spans="1:13">
      <c r="A335" s="32">
        <v>328</v>
      </c>
      <c r="B335" s="50"/>
      <c r="C335" s="49"/>
      <c r="D335" s="49"/>
      <c r="E335" s="78"/>
      <c r="F335" s="78"/>
      <c r="G335" s="51"/>
      <c r="H335" s="79"/>
      <c r="I335" s="80"/>
      <c r="J335" s="139" t="e">
        <f t="shared" ref="J335:J357" si="4">H335/I335</f>
        <v>#DIV/0!</v>
      </c>
      <c r="K335" s="50"/>
      <c r="L335" s="50"/>
      <c r="M335" s="49"/>
    </row>
    <row r="336" spans="1:13">
      <c r="A336" s="32">
        <v>329</v>
      </c>
      <c r="B336" s="50"/>
      <c r="C336" s="49"/>
      <c r="D336" s="49"/>
      <c r="E336" s="78"/>
      <c r="F336" s="78"/>
      <c r="G336" s="51"/>
      <c r="H336" s="79"/>
      <c r="I336" s="80"/>
      <c r="J336" s="152" t="e">
        <f t="shared" si="4"/>
        <v>#DIV/0!</v>
      </c>
      <c r="K336" s="50"/>
      <c r="L336" s="50"/>
      <c r="M336" s="49"/>
    </row>
    <row r="337" spans="1:13">
      <c r="A337" s="32">
        <v>330</v>
      </c>
      <c r="B337" s="50"/>
      <c r="C337" s="49"/>
      <c r="D337" s="49"/>
      <c r="E337" s="78"/>
      <c r="F337" s="78"/>
      <c r="G337" s="51"/>
      <c r="H337" s="79"/>
      <c r="I337" s="80"/>
      <c r="J337" s="152" t="e">
        <f t="shared" si="4"/>
        <v>#DIV/0!</v>
      </c>
      <c r="K337" s="50"/>
      <c r="L337" s="50"/>
      <c r="M337" s="49"/>
    </row>
    <row r="338" spans="1:13">
      <c r="A338" s="32">
        <v>331</v>
      </c>
      <c r="B338" s="50"/>
      <c r="C338" s="49"/>
      <c r="D338" s="49"/>
      <c r="E338" s="78"/>
      <c r="F338" s="78"/>
      <c r="G338" s="51"/>
      <c r="H338" s="79"/>
      <c r="I338" s="80"/>
      <c r="J338" s="139" t="e">
        <f t="shared" si="4"/>
        <v>#DIV/0!</v>
      </c>
      <c r="K338" s="50"/>
      <c r="L338" s="50"/>
      <c r="M338" s="49"/>
    </row>
    <row r="339" spans="1:13">
      <c r="A339" s="32">
        <v>332</v>
      </c>
      <c r="B339" s="50"/>
      <c r="C339" s="49"/>
      <c r="D339" s="49"/>
      <c r="E339" s="78"/>
      <c r="F339" s="78"/>
      <c r="G339" s="51"/>
      <c r="H339" s="79"/>
      <c r="I339" s="80"/>
      <c r="J339" s="152" t="e">
        <f t="shared" si="4"/>
        <v>#DIV/0!</v>
      </c>
      <c r="K339" s="50"/>
      <c r="L339" s="50"/>
      <c r="M339" s="49"/>
    </row>
    <row r="340" spans="1:13">
      <c r="A340" s="32">
        <v>333</v>
      </c>
      <c r="B340" s="50"/>
      <c r="C340" s="49"/>
      <c r="D340" s="49"/>
      <c r="E340" s="78"/>
      <c r="F340" s="78"/>
      <c r="G340" s="51"/>
      <c r="H340" s="79"/>
      <c r="I340" s="80"/>
      <c r="J340" s="152" t="e">
        <f t="shared" si="4"/>
        <v>#DIV/0!</v>
      </c>
      <c r="K340" s="50"/>
      <c r="L340" s="50"/>
      <c r="M340" s="49"/>
    </row>
    <row r="341" spans="1:13">
      <c r="A341" s="32">
        <v>334</v>
      </c>
      <c r="B341" s="50"/>
      <c r="C341" s="49"/>
      <c r="D341" s="49"/>
      <c r="E341" s="78"/>
      <c r="F341" s="78"/>
      <c r="G341" s="51"/>
      <c r="H341" s="79"/>
      <c r="I341" s="80"/>
      <c r="J341" s="139" t="e">
        <f t="shared" si="4"/>
        <v>#DIV/0!</v>
      </c>
      <c r="K341" s="50"/>
      <c r="L341" s="50"/>
      <c r="M341" s="49"/>
    </row>
    <row r="342" spans="1:13">
      <c r="A342" s="32">
        <v>335</v>
      </c>
      <c r="B342" s="50"/>
      <c r="C342" s="49"/>
      <c r="D342" s="49"/>
      <c r="E342" s="78"/>
      <c r="F342" s="78"/>
      <c r="G342" s="51"/>
      <c r="H342" s="79"/>
      <c r="I342" s="80"/>
      <c r="J342" s="139" t="e">
        <f t="shared" si="4"/>
        <v>#DIV/0!</v>
      </c>
      <c r="K342" s="50"/>
      <c r="L342" s="50"/>
      <c r="M342" s="49"/>
    </row>
    <row r="343" spans="1:13">
      <c r="A343" s="32">
        <v>336</v>
      </c>
      <c r="B343" s="50"/>
      <c r="C343" s="49"/>
      <c r="D343" s="49"/>
      <c r="E343" s="78"/>
      <c r="F343" s="78"/>
      <c r="G343" s="51"/>
      <c r="H343" s="79"/>
      <c r="I343" s="80"/>
      <c r="J343" s="139" t="e">
        <f t="shared" si="4"/>
        <v>#DIV/0!</v>
      </c>
      <c r="K343" s="50"/>
      <c r="L343" s="50"/>
      <c r="M343" s="49"/>
    </row>
    <row r="344" spans="1:13">
      <c r="A344" s="32">
        <v>337</v>
      </c>
      <c r="B344" s="50"/>
      <c r="C344" s="49"/>
      <c r="D344" s="49"/>
      <c r="E344" s="78"/>
      <c r="F344" s="78"/>
      <c r="G344" s="51"/>
      <c r="H344" s="79"/>
      <c r="I344" s="80"/>
      <c r="J344" s="139" t="e">
        <f t="shared" si="4"/>
        <v>#DIV/0!</v>
      </c>
      <c r="K344" s="50"/>
      <c r="L344" s="50"/>
      <c r="M344" s="49"/>
    </row>
    <row r="345" spans="1:13">
      <c r="A345" s="32">
        <v>338</v>
      </c>
      <c r="B345" s="50"/>
      <c r="C345" s="49"/>
      <c r="D345" s="49"/>
      <c r="E345" s="78"/>
      <c r="F345" s="78"/>
      <c r="G345" s="51"/>
      <c r="H345" s="79"/>
      <c r="I345" s="80"/>
      <c r="J345" s="152" t="e">
        <f t="shared" si="4"/>
        <v>#DIV/0!</v>
      </c>
      <c r="K345" s="50"/>
      <c r="L345" s="50"/>
      <c r="M345" s="49"/>
    </row>
    <row r="346" spans="1:13">
      <c r="A346" s="32">
        <v>339</v>
      </c>
      <c r="B346" s="50"/>
      <c r="C346" s="49"/>
      <c r="D346" s="49"/>
      <c r="E346" s="78"/>
      <c r="F346" s="78"/>
      <c r="G346" s="51"/>
      <c r="H346" s="79"/>
      <c r="I346" s="80"/>
      <c r="J346" s="152" t="e">
        <f t="shared" si="4"/>
        <v>#DIV/0!</v>
      </c>
      <c r="K346" s="50"/>
      <c r="L346" s="50"/>
      <c r="M346" s="49"/>
    </row>
    <row r="347" spans="1:13">
      <c r="A347" s="32">
        <v>340</v>
      </c>
      <c r="B347" s="50"/>
      <c r="C347" s="49"/>
      <c r="D347" s="49"/>
      <c r="E347" s="78"/>
      <c r="F347" s="78"/>
      <c r="G347" s="51"/>
      <c r="H347" s="79"/>
      <c r="I347" s="80"/>
      <c r="J347" s="139" t="e">
        <f t="shared" si="4"/>
        <v>#DIV/0!</v>
      </c>
      <c r="K347" s="50"/>
      <c r="L347" s="50"/>
      <c r="M347" s="49"/>
    </row>
    <row r="348" spans="1:13">
      <c r="A348" s="32">
        <v>341</v>
      </c>
      <c r="B348" s="50"/>
      <c r="C348" s="49"/>
      <c r="D348" s="49"/>
      <c r="E348" s="78"/>
      <c r="F348" s="78"/>
      <c r="G348" s="51"/>
      <c r="H348" s="79"/>
      <c r="I348" s="80"/>
      <c r="J348" s="152" t="e">
        <f t="shared" si="4"/>
        <v>#DIV/0!</v>
      </c>
      <c r="K348" s="50"/>
      <c r="L348" s="50"/>
      <c r="M348" s="49"/>
    </row>
    <row r="349" spans="1:13">
      <c r="A349" s="32">
        <v>342</v>
      </c>
      <c r="B349" s="50"/>
      <c r="C349" s="49"/>
      <c r="D349" s="49"/>
      <c r="E349" s="78"/>
      <c r="F349" s="78"/>
      <c r="G349" s="51"/>
      <c r="H349" s="79"/>
      <c r="I349" s="80"/>
      <c r="J349" s="152" t="e">
        <f t="shared" si="4"/>
        <v>#DIV/0!</v>
      </c>
      <c r="K349" s="50"/>
      <c r="L349" s="50"/>
      <c r="M349" s="49"/>
    </row>
    <row r="350" spans="1:13">
      <c r="A350" s="32">
        <v>343</v>
      </c>
      <c r="B350" s="50"/>
      <c r="C350" s="49"/>
      <c r="D350" s="49"/>
      <c r="E350" s="78"/>
      <c r="F350" s="78"/>
      <c r="G350" s="51"/>
      <c r="H350" s="79"/>
      <c r="I350" s="80"/>
      <c r="J350" s="139" t="e">
        <f t="shared" si="4"/>
        <v>#DIV/0!</v>
      </c>
      <c r="K350" s="50"/>
      <c r="L350" s="50"/>
      <c r="M350" s="49"/>
    </row>
    <row r="351" spans="1:13">
      <c r="A351" s="32">
        <v>344</v>
      </c>
      <c r="B351" s="50"/>
      <c r="C351" s="49"/>
      <c r="D351" s="49"/>
      <c r="E351" s="78"/>
      <c r="F351" s="78"/>
      <c r="G351" s="51"/>
      <c r="H351" s="79"/>
      <c r="I351" s="80"/>
      <c r="J351" s="139" t="e">
        <f t="shared" si="4"/>
        <v>#DIV/0!</v>
      </c>
      <c r="K351" s="50"/>
      <c r="L351" s="50"/>
      <c r="M351" s="49"/>
    </row>
    <row r="352" spans="1:13">
      <c r="A352" s="32">
        <v>345</v>
      </c>
      <c r="B352" s="50"/>
      <c r="C352" s="49"/>
      <c r="D352" s="49"/>
      <c r="E352" s="78"/>
      <c r="F352" s="78"/>
      <c r="G352" s="51"/>
      <c r="H352" s="79"/>
      <c r="I352" s="80"/>
      <c r="J352" s="139" t="e">
        <f t="shared" si="4"/>
        <v>#DIV/0!</v>
      </c>
      <c r="K352" s="50"/>
      <c r="L352" s="50"/>
      <c r="M352" s="49"/>
    </row>
    <row r="353" spans="1:13">
      <c r="A353" s="32">
        <v>346</v>
      </c>
      <c r="B353" s="50"/>
      <c r="C353" s="49"/>
      <c r="D353" s="49"/>
      <c r="E353" s="78"/>
      <c r="F353" s="78"/>
      <c r="G353" s="51"/>
      <c r="H353" s="79"/>
      <c r="I353" s="80"/>
      <c r="J353" s="139" t="e">
        <f t="shared" si="4"/>
        <v>#DIV/0!</v>
      </c>
      <c r="K353" s="50"/>
      <c r="L353" s="50"/>
      <c r="M353" s="49"/>
    </row>
    <row r="354" spans="1:13">
      <c r="A354" s="32">
        <v>347</v>
      </c>
      <c r="B354" s="50"/>
      <c r="C354" s="49"/>
      <c r="D354" s="49"/>
      <c r="E354" s="78"/>
      <c r="F354" s="78"/>
      <c r="G354" s="51"/>
      <c r="H354" s="79"/>
      <c r="I354" s="80"/>
      <c r="J354" s="152" t="e">
        <f t="shared" si="4"/>
        <v>#DIV/0!</v>
      </c>
      <c r="K354" s="50"/>
      <c r="L354" s="50"/>
      <c r="M354" s="49"/>
    </row>
    <row r="355" spans="1:13">
      <c r="A355" s="32">
        <v>348</v>
      </c>
      <c r="B355" s="50"/>
      <c r="C355" s="49"/>
      <c r="D355" s="49"/>
      <c r="E355" s="78"/>
      <c r="F355" s="78"/>
      <c r="G355" s="51"/>
      <c r="H355" s="79"/>
      <c r="I355" s="80"/>
      <c r="J355" s="152"/>
      <c r="K355" s="50"/>
      <c r="L355" s="50"/>
      <c r="M355" s="49"/>
    </row>
    <row r="356" spans="1:13">
      <c r="A356" s="32">
        <v>349</v>
      </c>
      <c r="B356" s="50"/>
      <c r="C356" s="49"/>
      <c r="D356" s="49"/>
      <c r="E356" s="78"/>
      <c r="F356" s="78"/>
      <c r="G356" s="51"/>
      <c r="H356" s="79"/>
      <c r="I356" s="80"/>
      <c r="J356" s="152" t="e">
        <f t="shared" si="4"/>
        <v>#DIV/0!</v>
      </c>
      <c r="K356" s="50"/>
      <c r="L356" s="50"/>
      <c r="M356" s="49"/>
    </row>
    <row r="357" spans="1:13">
      <c r="A357" s="32">
        <v>350</v>
      </c>
      <c r="B357" s="50"/>
      <c r="C357" s="49"/>
      <c r="D357" s="49"/>
      <c r="E357" s="78"/>
      <c r="F357" s="78"/>
      <c r="G357" s="51"/>
      <c r="H357" s="79"/>
      <c r="I357" s="80"/>
      <c r="J357" s="139" t="e">
        <f t="shared" si="4"/>
        <v>#DIV/0!</v>
      </c>
      <c r="K357" s="50"/>
      <c r="L357" s="50"/>
      <c r="M357" s="49"/>
    </row>
    <row r="358" spans="1:13">
      <c r="B358" s="47"/>
      <c r="H358" s="81"/>
      <c r="I358" s="81"/>
      <c r="J358" s="154"/>
    </row>
    <row r="359" spans="1:13">
      <c r="B359" s="47"/>
      <c r="H359" s="81"/>
      <c r="I359" s="81"/>
      <c r="J359" s="154"/>
    </row>
  </sheetData>
  <mergeCells count="90">
    <mergeCell ref="N10:P10"/>
    <mergeCell ref="E2:G2"/>
    <mergeCell ref="E3:G3"/>
    <mergeCell ref="E4:G4"/>
    <mergeCell ref="N8:P8"/>
    <mergeCell ref="N9:P9"/>
    <mergeCell ref="N19:P19"/>
    <mergeCell ref="N11:P11"/>
    <mergeCell ref="B12:B16"/>
    <mergeCell ref="C12:C16"/>
    <mergeCell ref="D12:D16"/>
    <mergeCell ref="E12:E16"/>
    <mergeCell ref="F12:F16"/>
    <mergeCell ref="G12:G16"/>
    <mergeCell ref="H12:H16"/>
    <mergeCell ref="I12:I16"/>
    <mergeCell ref="J12:J16"/>
    <mergeCell ref="L12:L16"/>
    <mergeCell ref="M12:M16"/>
    <mergeCell ref="N12:P16"/>
    <mergeCell ref="N17:P17"/>
    <mergeCell ref="N18:P18"/>
    <mergeCell ref="N20:P20"/>
    <mergeCell ref="N21:P21"/>
    <mergeCell ref="N22:P22"/>
    <mergeCell ref="B23:B25"/>
    <mergeCell ref="C23:C25"/>
    <mergeCell ref="D23:D25"/>
    <mergeCell ref="E23:E25"/>
    <mergeCell ref="F23:F25"/>
    <mergeCell ref="G23:G25"/>
    <mergeCell ref="H23:H25"/>
    <mergeCell ref="I23:I25"/>
    <mergeCell ref="J23:J25"/>
    <mergeCell ref="L23:L25"/>
    <mergeCell ref="M23:M25"/>
    <mergeCell ref="N23:P25"/>
    <mergeCell ref="B26:B30"/>
    <mergeCell ref="C26:C30"/>
    <mergeCell ref="D26:D30"/>
    <mergeCell ref="E26:E30"/>
    <mergeCell ref="F26:F30"/>
    <mergeCell ref="N36:P36"/>
    <mergeCell ref="G26:G30"/>
    <mergeCell ref="H26:H30"/>
    <mergeCell ref="I26:I30"/>
    <mergeCell ref="J26:J30"/>
    <mergeCell ref="M26:M30"/>
    <mergeCell ref="N26:P30"/>
    <mergeCell ref="N31:P31"/>
    <mergeCell ref="N32:P32"/>
    <mergeCell ref="N33:P33"/>
    <mergeCell ref="N34:P34"/>
    <mergeCell ref="N35:P35"/>
    <mergeCell ref="N49:P49"/>
    <mergeCell ref="N37:P37"/>
    <mergeCell ref="N38:P38"/>
    <mergeCell ref="N39:P39"/>
    <mergeCell ref="B40:B48"/>
    <mergeCell ref="C40:C48"/>
    <mergeCell ref="D40:D48"/>
    <mergeCell ref="E40:E48"/>
    <mergeCell ref="F40:F48"/>
    <mergeCell ref="G40:G48"/>
    <mergeCell ref="H40:H48"/>
    <mergeCell ref="I40:I48"/>
    <mergeCell ref="J40:J48"/>
    <mergeCell ref="L40:L48"/>
    <mergeCell ref="M40:M48"/>
    <mergeCell ref="N40:P48"/>
    <mergeCell ref="G56:G75"/>
    <mergeCell ref="N50:P50"/>
    <mergeCell ref="N51:P51"/>
    <mergeCell ref="N52:P52"/>
    <mergeCell ref="N53:P53"/>
    <mergeCell ref="N54:P54"/>
    <mergeCell ref="N55:P55"/>
    <mergeCell ref="B56:B75"/>
    <mergeCell ref="C56:C75"/>
    <mergeCell ref="D56:D75"/>
    <mergeCell ref="E56:E75"/>
    <mergeCell ref="F56:F75"/>
    <mergeCell ref="N77:P77"/>
    <mergeCell ref="N78:P78"/>
    <mergeCell ref="H56:H75"/>
    <mergeCell ref="I56:I75"/>
    <mergeCell ref="J56:J75"/>
    <mergeCell ref="L56:L75"/>
    <mergeCell ref="M56:M75"/>
    <mergeCell ref="N56:P75"/>
  </mergeCells>
  <phoneticPr fontId="1"/>
  <dataValidations count="1">
    <dataValidation type="list" allowBlank="1" showInputMessage="1" showErrorMessage="1" sqref="E8:E12 JA8:JA12 SW8:SW12 ACS8:ACS12 AMO8:AMO12 AWK8:AWK12 BGG8:BGG12 BQC8:BQC12 BZY8:BZY12 CJU8:CJU12 CTQ8:CTQ12 DDM8:DDM12 DNI8:DNI12 DXE8:DXE12 EHA8:EHA12 EQW8:EQW12 FAS8:FAS12 FKO8:FKO12 FUK8:FUK12 GEG8:GEG12 GOC8:GOC12 GXY8:GXY12 HHU8:HHU12 HRQ8:HRQ12 IBM8:IBM12 ILI8:ILI12 IVE8:IVE12 JFA8:JFA12 JOW8:JOW12 JYS8:JYS12 KIO8:KIO12 KSK8:KSK12 LCG8:LCG12 LMC8:LMC12 LVY8:LVY12 MFU8:MFU12 MPQ8:MPQ12 MZM8:MZM12 NJI8:NJI12 NTE8:NTE12 ODA8:ODA12 OMW8:OMW12 OWS8:OWS12 PGO8:PGO12 PQK8:PQK12 QAG8:QAG12 QKC8:QKC12 QTY8:QTY12 RDU8:RDU12 RNQ8:RNQ12 RXM8:RXM12 SHI8:SHI12 SRE8:SRE12 TBA8:TBA12 TKW8:TKW12 TUS8:TUS12 UEO8:UEO12 UOK8:UOK12 UYG8:UYG12 VIC8:VIC12 VRY8:VRY12 WBU8:WBU12 WLQ8:WLQ12 WVM8:WVM12 E65544:E65548 JA65544:JA65548 SW65544:SW65548 ACS65544:ACS65548 AMO65544:AMO65548 AWK65544:AWK65548 BGG65544:BGG65548 BQC65544:BQC65548 BZY65544:BZY65548 CJU65544:CJU65548 CTQ65544:CTQ65548 DDM65544:DDM65548 DNI65544:DNI65548 DXE65544:DXE65548 EHA65544:EHA65548 EQW65544:EQW65548 FAS65544:FAS65548 FKO65544:FKO65548 FUK65544:FUK65548 GEG65544:GEG65548 GOC65544:GOC65548 GXY65544:GXY65548 HHU65544:HHU65548 HRQ65544:HRQ65548 IBM65544:IBM65548 ILI65544:ILI65548 IVE65544:IVE65548 JFA65544:JFA65548 JOW65544:JOW65548 JYS65544:JYS65548 KIO65544:KIO65548 KSK65544:KSK65548 LCG65544:LCG65548 LMC65544:LMC65548 LVY65544:LVY65548 MFU65544:MFU65548 MPQ65544:MPQ65548 MZM65544:MZM65548 NJI65544:NJI65548 NTE65544:NTE65548 ODA65544:ODA65548 OMW65544:OMW65548 OWS65544:OWS65548 PGO65544:PGO65548 PQK65544:PQK65548 QAG65544:QAG65548 QKC65544:QKC65548 QTY65544:QTY65548 RDU65544:RDU65548 RNQ65544:RNQ65548 RXM65544:RXM65548 SHI65544:SHI65548 SRE65544:SRE65548 TBA65544:TBA65548 TKW65544:TKW65548 TUS65544:TUS65548 UEO65544:UEO65548 UOK65544:UOK65548 UYG65544:UYG65548 VIC65544:VIC65548 VRY65544:VRY65548 WBU65544:WBU65548 WLQ65544:WLQ65548 WVM65544:WVM65548 E131080:E131084 JA131080:JA131084 SW131080:SW131084 ACS131080:ACS131084 AMO131080:AMO131084 AWK131080:AWK131084 BGG131080:BGG131084 BQC131080:BQC131084 BZY131080:BZY131084 CJU131080:CJU131084 CTQ131080:CTQ131084 DDM131080:DDM131084 DNI131080:DNI131084 DXE131080:DXE131084 EHA131080:EHA131084 EQW131080:EQW131084 FAS131080:FAS131084 FKO131080:FKO131084 FUK131080:FUK131084 GEG131080:GEG131084 GOC131080:GOC131084 GXY131080:GXY131084 HHU131080:HHU131084 HRQ131080:HRQ131084 IBM131080:IBM131084 ILI131080:ILI131084 IVE131080:IVE131084 JFA131080:JFA131084 JOW131080:JOW131084 JYS131080:JYS131084 KIO131080:KIO131084 KSK131080:KSK131084 LCG131080:LCG131084 LMC131080:LMC131084 LVY131080:LVY131084 MFU131080:MFU131084 MPQ131080:MPQ131084 MZM131080:MZM131084 NJI131080:NJI131084 NTE131080:NTE131084 ODA131080:ODA131084 OMW131080:OMW131084 OWS131080:OWS131084 PGO131080:PGO131084 PQK131080:PQK131084 QAG131080:QAG131084 QKC131080:QKC131084 QTY131080:QTY131084 RDU131080:RDU131084 RNQ131080:RNQ131084 RXM131080:RXM131084 SHI131080:SHI131084 SRE131080:SRE131084 TBA131080:TBA131084 TKW131080:TKW131084 TUS131080:TUS131084 UEO131080:UEO131084 UOK131080:UOK131084 UYG131080:UYG131084 VIC131080:VIC131084 VRY131080:VRY131084 WBU131080:WBU131084 WLQ131080:WLQ131084 WVM131080:WVM131084 E196616:E196620 JA196616:JA196620 SW196616:SW196620 ACS196616:ACS196620 AMO196616:AMO196620 AWK196616:AWK196620 BGG196616:BGG196620 BQC196616:BQC196620 BZY196616:BZY196620 CJU196616:CJU196620 CTQ196616:CTQ196620 DDM196616:DDM196620 DNI196616:DNI196620 DXE196616:DXE196620 EHA196616:EHA196620 EQW196616:EQW196620 FAS196616:FAS196620 FKO196616:FKO196620 FUK196616:FUK196620 GEG196616:GEG196620 GOC196616:GOC196620 GXY196616:GXY196620 HHU196616:HHU196620 HRQ196616:HRQ196620 IBM196616:IBM196620 ILI196616:ILI196620 IVE196616:IVE196620 JFA196616:JFA196620 JOW196616:JOW196620 JYS196616:JYS196620 KIO196616:KIO196620 KSK196616:KSK196620 LCG196616:LCG196620 LMC196616:LMC196620 LVY196616:LVY196620 MFU196616:MFU196620 MPQ196616:MPQ196620 MZM196616:MZM196620 NJI196616:NJI196620 NTE196616:NTE196620 ODA196616:ODA196620 OMW196616:OMW196620 OWS196616:OWS196620 PGO196616:PGO196620 PQK196616:PQK196620 QAG196616:QAG196620 QKC196616:QKC196620 QTY196616:QTY196620 RDU196616:RDU196620 RNQ196616:RNQ196620 RXM196616:RXM196620 SHI196616:SHI196620 SRE196616:SRE196620 TBA196616:TBA196620 TKW196616:TKW196620 TUS196616:TUS196620 UEO196616:UEO196620 UOK196616:UOK196620 UYG196616:UYG196620 VIC196616:VIC196620 VRY196616:VRY196620 WBU196616:WBU196620 WLQ196616:WLQ196620 WVM196616:WVM196620 E262152:E262156 JA262152:JA262156 SW262152:SW262156 ACS262152:ACS262156 AMO262152:AMO262156 AWK262152:AWK262156 BGG262152:BGG262156 BQC262152:BQC262156 BZY262152:BZY262156 CJU262152:CJU262156 CTQ262152:CTQ262156 DDM262152:DDM262156 DNI262152:DNI262156 DXE262152:DXE262156 EHA262152:EHA262156 EQW262152:EQW262156 FAS262152:FAS262156 FKO262152:FKO262156 FUK262152:FUK262156 GEG262152:GEG262156 GOC262152:GOC262156 GXY262152:GXY262156 HHU262152:HHU262156 HRQ262152:HRQ262156 IBM262152:IBM262156 ILI262152:ILI262156 IVE262152:IVE262156 JFA262152:JFA262156 JOW262152:JOW262156 JYS262152:JYS262156 KIO262152:KIO262156 KSK262152:KSK262156 LCG262152:LCG262156 LMC262152:LMC262156 LVY262152:LVY262156 MFU262152:MFU262156 MPQ262152:MPQ262156 MZM262152:MZM262156 NJI262152:NJI262156 NTE262152:NTE262156 ODA262152:ODA262156 OMW262152:OMW262156 OWS262152:OWS262156 PGO262152:PGO262156 PQK262152:PQK262156 QAG262152:QAG262156 QKC262152:QKC262156 QTY262152:QTY262156 RDU262152:RDU262156 RNQ262152:RNQ262156 RXM262152:RXM262156 SHI262152:SHI262156 SRE262152:SRE262156 TBA262152:TBA262156 TKW262152:TKW262156 TUS262152:TUS262156 UEO262152:UEO262156 UOK262152:UOK262156 UYG262152:UYG262156 VIC262152:VIC262156 VRY262152:VRY262156 WBU262152:WBU262156 WLQ262152:WLQ262156 WVM262152:WVM262156 E327688:E327692 JA327688:JA327692 SW327688:SW327692 ACS327688:ACS327692 AMO327688:AMO327692 AWK327688:AWK327692 BGG327688:BGG327692 BQC327688:BQC327692 BZY327688:BZY327692 CJU327688:CJU327692 CTQ327688:CTQ327692 DDM327688:DDM327692 DNI327688:DNI327692 DXE327688:DXE327692 EHA327688:EHA327692 EQW327688:EQW327692 FAS327688:FAS327692 FKO327688:FKO327692 FUK327688:FUK327692 GEG327688:GEG327692 GOC327688:GOC327692 GXY327688:GXY327692 HHU327688:HHU327692 HRQ327688:HRQ327692 IBM327688:IBM327692 ILI327688:ILI327692 IVE327688:IVE327692 JFA327688:JFA327692 JOW327688:JOW327692 JYS327688:JYS327692 KIO327688:KIO327692 KSK327688:KSK327692 LCG327688:LCG327692 LMC327688:LMC327692 LVY327688:LVY327692 MFU327688:MFU327692 MPQ327688:MPQ327692 MZM327688:MZM327692 NJI327688:NJI327692 NTE327688:NTE327692 ODA327688:ODA327692 OMW327688:OMW327692 OWS327688:OWS327692 PGO327688:PGO327692 PQK327688:PQK327692 QAG327688:QAG327692 QKC327688:QKC327692 QTY327688:QTY327692 RDU327688:RDU327692 RNQ327688:RNQ327692 RXM327688:RXM327692 SHI327688:SHI327692 SRE327688:SRE327692 TBA327688:TBA327692 TKW327688:TKW327692 TUS327688:TUS327692 UEO327688:UEO327692 UOK327688:UOK327692 UYG327688:UYG327692 VIC327688:VIC327692 VRY327688:VRY327692 WBU327688:WBU327692 WLQ327688:WLQ327692 WVM327688:WVM327692 E393224:E393228 JA393224:JA393228 SW393224:SW393228 ACS393224:ACS393228 AMO393224:AMO393228 AWK393224:AWK393228 BGG393224:BGG393228 BQC393224:BQC393228 BZY393224:BZY393228 CJU393224:CJU393228 CTQ393224:CTQ393228 DDM393224:DDM393228 DNI393224:DNI393228 DXE393224:DXE393228 EHA393224:EHA393228 EQW393224:EQW393228 FAS393224:FAS393228 FKO393224:FKO393228 FUK393224:FUK393228 GEG393224:GEG393228 GOC393224:GOC393228 GXY393224:GXY393228 HHU393224:HHU393228 HRQ393224:HRQ393228 IBM393224:IBM393228 ILI393224:ILI393228 IVE393224:IVE393228 JFA393224:JFA393228 JOW393224:JOW393228 JYS393224:JYS393228 KIO393224:KIO393228 KSK393224:KSK393228 LCG393224:LCG393228 LMC393224:LMC393228 LVY393224:LVY393228 MFU393224:MFU393228 MPQ393224:MPQ393228 MZM393224:MZM393228 NJI393224:NJI393228 NTE393224:NTE393228 ODA393224:ODA393228 OMW393224:OMW393228 OWS393224:OWS393228 PGO393224:PGO393228 PQK393224:PQK393228 QAG393224:QAG393228 QKC393224:QKC393228 QTY393224:QTY393228 RDU393224:RDU393228 RNQ393224:RNQ393228 RXM393224:RXM393228 SHI393224:SHI393228 SRE393224:SRE393228 TBA393224:TBA393228 TKW393224:TKW393228 TUS393224:TUS393228 UEO393224:UEO393228 UOK393224:UOK393228 UYG393224:UYG393228 VIC393224:VIC393228 VRY393224:VRY393228 WBU393224:WBU393228 WLQ393224:WLQ393228 WVM393224:WVM393228 E458760:E458764 JA458760:JA458764 SW458760:SW458764 ACS458760:ACS458764 AMO458760:AMO458764 AWK458760:AWK458764 BGG458760:BGG458764 BQC458760:BQC458764 BZY458760:BZY458764 CJU458760:CJU458764 CTQ458760:CTQ458764 DDM458760:DDM458764 DNI458760:DNI458764 DXE458760:DXE458764 EHA458760:EHA458764 EQW458760:EQW458764 FAS458760:FAS458764 FKO458760:FKO458764 FUK458760:FUK458764 GEG458760:GEG458764 GOC458760:GOC458764 GXY458760:GXY458764 HHU458760:HHU458764 HRQ458760:HRQ458764 IBM458760:IBM458764 ILI458760:ILI458764 IVE458760:IVE458764 JFA458760:JFA458764 JOW458760:JOW458764 JYS458760:JYS458764 KIO458760:KIO458764 KSK458760:KSK458764 LCG458760:LCG458764 LMC458760:LMC458764 LVY458760:LVY458764 MFU458760:MFU458764 MPQ458760:MPQ458764 MZM458760:MZM458764 NJI458760:NJI458764 NTE458760:NTE458764 ODA458760:ODA458764 OMW458760:OMW458764 OWS458760:OWS458764 PGO458760:PGO458764 PQK458760:PQK458764 QAG458760:QAG458764 QKC458760:QKC458764 QTY458760:QTY458764 RDU458760:RDU458764 RNQ458760:RNQ458764 RXM458760:RXM458764 SHI458760:SHI458764 SRE458760:SRE458764 TBA458760:TBA458764 TKW458760:TKW458764 TUS458760:TUS458764 UEO458760:UEO458764 UOK458760:UOK458764 UYG458760:UYG458764 VIC458760:VIC458764 VRY458760:VRY458764 WBU458760:WBU458764 WLQ458760:WLQ458764 WVM458760:WVM458764 E524296:E524300 JA524296:JA524300 SW524296:SW524300 ACS524296:ACS524300 AMO524296:AMO524300 AWK524296:AWK524300 BGG524296:BGG524300 BQC524296:BQC524300 BZY524296:BZY524300 CJU524296:CJU524300 CTQ524296:CTQ524300 DDM524296:DDM524300 DNI524296:DNI524300 DXE524296:DXE524300 EHA524296:EHA524300 EQW524296:EQW524300 FAS524296:FAS524300 FKO524296:FKO524300 FUK524296:FUK524300 GEG524296:GEG524300 GOC524296:GOC524300 GXY524296:GXY524300 HHU524296:HHU524300 HRQ524296:HRQ524300 IBM524296:IBM524300 ILI524296:ILI524300 IVE524296:IVE524300 JFA524296:JFA524300 JOW524296:JOW524300 JYS524296:JYS524300 KIO524296:KIO524300 KSK524296:KSK524300 LCG524296:LCG524300 LMC524296:LMC524300 LVY524296:LVY524300 MFU524296:MFU524300 MPQ524296:MPQ524300 MZM524296:MZM524300 NJI524296:NJI524300 NTE524296:NTE524300 ODA524296:ODA524300 OMW524296:OMW524300 OWS524296:OWS524300 PGO524296:PGO524300 PQK524296:PQK524300 QAG524296:QAG524300 QKC524296:QKC524300 QTY524296:QTY524300 RDU524296:RDU524300 RNQ524296:RNQ524300 RXM524296:RXM524300 SHI524296:SHI524300 SRE524296:SRE524300 TBA524296:TBA524300 TKW524296:TKW524300 TUS524296:TUS524300 UEO524296:UEO524300 UOK524296:UOK524300 UYG524296:UYG524300 VIC524296:VIC524300 VRY524296:VRY524300 WBU524296:WBU524300 WLQ524296:WLQ524300 WVM524296:WVM524300 E589832:E589836 JA589832:JA589836 SW589832:SW589836 ACS589832:ACS589836 AMO589832:AMO589836 AWK589832:AWK589836 BGG589832:BGG589836 BQC589832:BQC589836 BZY589832:BZY589836 CJU589832:CJU589836 CTQ589832:CTQ589836 DDM589832:DDM589836 DNI589832:DNI589836 DXE589832:DXE589836 EHA589832:EHA589836 EQW589832:EQW589836 FAS589832:FAS589836 FKO589832:FKO589836 FUK589832:FUK589836 GEG589832:GEG589836 GOC589832:GOC589836 GXY589832:GXY589836 HHU589832:HHU589836 HRQ589832:HRQ589836 IBM589832:IBM589836 ILI589832:ILI589836 IVE589832:IVE589836 JFA589832:JFA589836 JOW589832:JOW589836 JYS589832:JYS589836 KIO589832:KIO589836 KSK589832:KSK589836 LCG589832:LCG589836 LMC589832:LMC589836 LVY589832:LVY589836 MFU589832:MFU589836 MPQ589832:MPQ589836 MZM589832:MZM589836 NJI589832:NJI589836 NTE589832:NTE589836 ODA589832:ODA589836 OMW589832:OMW589836 OWS589832:OWS589836 PGO589832:PGO589836 PQK589832:PQK589836 QAG589832:QAG589836 QKC589832:QKC589836 QTY589832:QTY589836 RDU589832:RDU589836 RNQ589832:RNQ589836 RXM589832:RXM589836 SHI589832:SHI589836 SRE589832:SRE589836 TBA589832:TBA589836 TKW589832:TKW589836 TUS589832:TUS589836 UEO589832:UEO589836 UOK589832:UOK589836 UYG589832:UYG589836 VIC589832:VIC589836 VRY589832:VRY589836 WBU589832:WBU589836 WLQ589832:WLQ589836 WVM589832:WVM589836 E655368:E655372 JA655368:JA655372 SW655368:SW655372 ACS655368:ACS655372 AMO655368:AMO655372 AWK655368:AWK655372 BGG655368:BGG655372 BQC655368:BQC655372 BZY655368:BZY655372 CJU655368:CJU655372 CTQ655368:CTQ655372 DDM655368:DDM655372 DNI655368:DNI655372 DXE655368:DXE655372 EHA655368:EHA655372 EQW655368:EQW655372 FAS655368:FAS655372 FKO655368:FKO655372 FUK655368:FUK655372 GEG655368:GEG655372 GOC655368:GOC655372 GXY655368:GXY655372 HHU655368:HHU655372 HRQ655368:HRQ655372 IBM655368:IBM655372 ILI655368:ILI655372 IVE655368:IVE655372 JFA655368:JFA655372 JOW655368:JOW655372 JYS655368:JYS655372 KIO655368:KIO655372 KSK655368:KSK655372 LCG655368:LCG655372 LMC655368:LMC655372 LVY655368:LVY655372 MFU655368:MFU655372 MPQ655368:MPQ655372 MZM655368:MZM655372 NJI655368:NJI655372 NTE655368:NTE655372 ODA655368:ODA655372 OMW655368:OMW655372 OWS655368:OWS655372 PGO655368:PGO655372 PQK655368:PQK655372 QAG655368:QAG655372 QKC655368:QKC655372 QTY655368:QTY655372 RDU655368:RDU655372 RNQ655368:RNQ655372 RXM655368:RXM655372 SHI655368:SHI655372 SRE655368:SRE655372 TBA655368:TBA655372 TKW655368:TKW655372 TUS655368:TUS655372 UEO655368:UEO655372 UOK655368:UOK655372 UYG655368:UYG655372 VIC655368:VIC655372 VRY655368:VRY655372 WBU655368:WBU655372 WLQ655368:WLQ655372 WVM655368:WVM655372 E720904:E720908 JA720904:JA720908 SW720904:SW720908 ACS720904:ACS720908 AMO720904:AMO720908 AWK720904:AWK720908 BGG720904:BGG720908 BQC720904:BQC720908 BZY720904:BZY720908 CJU720904:CJU720908 CTQ720904:CTQ720908 DDM720904:DDM720908 DNI720904:DNI720908 DXE720904:DXE720908 EHA720904:EHA720908 EQW720904:EQW720908 FAS720904:FAS720908 FKO720904:FKO720908 FUK720904:FUK720908 GEG720904:GEG720908 GOC720904:GOC720908 GXY720904:GXY720908 HHU720904:HHU720908 HRQ720904:HRQ720908 IBM720904:IBM720908 ILI720904:ILI720908 IVE720904:IVE720908 JFA720904:JFA720908 JOW720904:JOW720908 JYS720904:JYS720908 KIO720904:KIO720908 KSK720904:KSK720908 LCG720904:LCG720908 LMC720904:LMC720908 LVY720904:LVY720908 MFU720904:MFU720908 MPQ720904:MPQ720908 MZM720904:MZM720908 NJI720904:NJI720908 NTE720904:NTE720908 ODA720904:ODA720908 OMW720904:OMW720908 OWS720904:OWS720908 PGO720904:PGO720908 PQK720904:PQK720908 QAG720904:QAG720908 QKC720904:QKC720908 QTY720904:QTY720908 RDU720904:RDU720908 RNQ720904:RNQ720908 RXM720904:RXM720908 SHI720904:SHI720908 SRE720904:SRE720908 TBA720904:TBA720908 TKW720904:TKW720908 TUS720904:TUS720908 UEO720904:UEO720908 UOK720904:UOK720908 UYG720904:UYG720908 VIC720904:VIC720908 VRY720904:VRY720908 WBU720904:WBU720908 WLQ720904:WLQ720908 WVM720904:WVM720908 E786440:E786444 JA786440:JA786444 SW786440:SW786444 ACS786440:ACS786444 AMO786440:AMO786444 AWK786440:AWK786444 BGG786440:BGG786444 BQC786440:BQC786444 BZY786440:BZY786444 CJU786440:CJU786444 CTQ786440:CTQ786444 DDM786440:DDM786444 DNI786440:DNI786444 DXE786440:DXE786444 EHA786440:EHA786444 EQW786440:EQW786444 FAS786440:FAS786444 FKO786440:FKO786444 FUK786440:FUK786444 GEG786440:GEG786444 GOC786440:GOC786444 GXY786440:GXY786444 HHU786440:HHU786444 HRQ786440:HRQ786444 IBM786440:IBM786444 ILI786440:ILI786444 IVE786440:IVE786444 JFA786440:JFA786444 JOW786440:JOW786444 JYS786440:JYS786444 KIO786440:KIO786444 KSK786440:KSK786444 LCG786440:LCG786444 LMC786440:LMC786444 LVY786440:LVY786444 MFU786440:MFU786444 MPQ786440:MPQ786444 MZM786440:MZM786444 NJI786440:NJI786444 NTE786440:NTE786444 ODA786440:ODA786444 OMW786440:OMW786444 OWS786440:OWS786444 PGO786440:PGO786444 PQK786440:PQK786444 QAG786440:QAG786444 QKC786440:QKC786444 QTY786440:QTY786444 RDU786440:RDU786444 RNQ786440:RNQ786444 RXM786440:RXM786444 SHI786440:SHI786444 SRE786440:SRE786444 TBA786440:TBA786444 TKW786440:TKW786444 TUS786440:TUS786444 UEO786440:UEO786444 UOK786440:UOK786444 UYG786440:UYG786444 VIC786440:VIC786444 VRY786440:VRY786444 WBU786440:WBU786444 WLQ786440:WLQ786444 WVM786440:WVM786444 E851976:E851980 JA851976:JA851980 SW851976:SW851980 ACS851976:ACS851980 AMO851976:AMO851980 AWK851976:AWK851980 BGG851976:BGG851980 BQC851976:BQC851980 BZY851976:BZY851980 CJU851976:CJU851980 CTQ851976:CTQ851980 DDM851976:DDM851980 DNI851976:DNI851980 DXE851976:DXE851980 EHA851976:EHA851980 EQW851976:EQW851980 FAS851976:FAS851980 FKO851976:FKO851980 FUK851976:FUK851980 GEG851976:GEG851980 GOC851976:GOC851980 GXY851976:GXY851980 HHU851976:HHU851980 HRQ851976:HRQ851980 IBM851976:IBM851980 ILI851976:ILI851980 IVE851976:IVE851980 JFA851976:JFA851980 JOW851976:JOW851980 JYS851976:JYS851980 KIO851976:KIO851980 KSK851976:KSK851980 LCG851976:LCG851980 LMC851976:LMC851980 LVY851976:LVY851980 MFU851976:MFU851980 MPQ851976:MPQ851980 MZM851976:MZM851980 NJI851976:NJI851980 NTE851976:NTE851980 ODA851976:ODA851980 OMW851976:OMW851980 OWS851976:OWS851980 PGO851976:PGO851980 PQK851976:PQK851980 QAG851976:QAG851980 QKC851976:QKC851980 QTY851976:QTY851980 RDU851976:RDU851980 RNQ851976:RNQ851980 RXM851976:RXM851980 SHI851976:SHI851980 SRE851976:SRE851980 TBA851976:TBA851980 TKW851976:TKW851980 TUS851976:TUS851980 UEO851976:UEO851980 UOK851976:UOK851980 UYG851976:UYG851980 VIC851976:VIC851980 VRY851976:VRY851980 WBU851976:WBU851980 WLQ851976:WLQ851980 WVM851976:WVM851980 E917512:E917516 JA917512:JA917516 SW917512:SW917516 ACS917512:ACS917516 AMO917512:AMO917516 AWK917512:AWK917516 BGG917512:BGG917516 BQC917512:BQC917516 BZY917512:BZY917516 CJU917512:CJU917516 CTQ917512:CTQ917516 DDM917512:DDM917516 DNI917512:DNI917516 DXE917512:DXE917516 EHA917512:EHA917516 EQW917512:EQW917516 FAS917512:FAS917516 FKO917512:FKO917516 FUK917512:FUK917516 GEG917512:GEG917516 GOC917512:GOC917516 GXY917512:GXY917516 HHU917512:HHU917516 HRQ917512:HRQ917516 IBM917512:IBM917516 ILI917512:ILI917516 IVE917512:IVE917516 JFA917512:JFA917516 JOW917512:JOW917516 JYS917512:JYS917516 KIO917512:KIO917516 KSK917512:KSK917516 LCG917512:LCG917516 LMC917512:LMC917516 LVY917512:LVY917516 MFU917512:MFU917516 MPQ917512:MPQ917516 MZM917512:MZM917516 NJI917512:NJI917516 NTE917512:NTE917516 ODA917512:ODA917516 OMW917512:OMW917516 OWS917512:OWS917516 PGO917512:PGO917516 PQK917512:PQK917516 QAG917512:QAG917516 QKC917512:QKC917516 QTY917512:QTY917516 RDU917512:RDU917516 RNQ917512:RNQ917516 RXM917512:RXM917516 SHI917512:SHI917516 SRE917512:SRE917516 TBA917512:TBA917516 TKW917512:TKW917516 TUS917512:TUS917516 UEO917512:UEO917516 UOK917512:UOK917516 UYG917512:UYG917516 VIC917512:VIC917516 VRY917512:VRY917516 WBU917512:WBU917516 WLQ917512:WLQ917516 WVM917512:WVM917516 E983048:E983052 JA983048:JA983052 SW983048:SW983052 ACS983048:ACS983052 AMO983048:AMO983052 AWK983048:AWK983052 BGG983048:BGG983052 BQC983048:BQC983052 BZY983048:BZY983052 CJU983048:CJU983052 CTQ983048:CTQ983052 DDM983048:DDM983052 DNI983048:DNI983052 DXE983048:DXE983052 EHA983048:EHA983052 EQW983048:EQW983052 FAS983048:FAS983052 FKO983048:FKO983052 FUK983048:FUK983052 GEG983048:GEG983052 GOC983048:GOC983052 GXY983048:GXY983052 HHU983048:HHU983052 HRQ983048:HRQ983052 IBM983048:IBM983052 ILI983048:ILI983052 IVE983048:IVE983052 JFA983048:JFA983052 JOW983048:JOW983052 JYS983048:JYS983052 KIO983048:KIO983052 KSK983048:KSK983052 LCG983048:LCG983052 LMC983048:LMC983052 LVY983048:LVY983052 MFU983048:MFU983052 MPQ983048:MPQ983052 MZM983048:MZM983052 NJI983048:NJI983052 NTE983048:NTE983052 ODA983048:ODA983052 OMW983048:OMW983052 OWS983048:OWS983052 PGO983048:PGO983052 PQK983048:PQK983052 QAG983048:QAG983052 QKC983048:QKC983052 QTY983048:QTY983052 RDU983048:RDU983052 RNQ983048:RNQ983052 RXM983048:RXM983052 SHI983048:SHI983052 SRE983048:SRE983052 TBA983048:TBA983052 TKW983048:TKW983052 TUS983048:TUS983052 UEO983048:UEO983052 UOK983048:UOK983052 UYG983048:UYG983052 VIC983048:VIC983052 VRY983048:VRY983052 WBU983048:WBU983052 WLQ983048:WLQ983052 WVM983048:WVM983052 E17:E23 JA17:JA23 SW17:SW23 ACS17:ACS23 AMO17:AMO23 AWK17:AWK23 BGG17:BGG23 BQC17:BQC23 BZY17:BZY23 CJU17:CJU23 CTQ17:CTQ23 DDM17:DDM23 DNI17:DNI23 DXE17:DXE23 EHA17:EHA23 EQW17:EQW23 FAS17:FAS23 FKO17:FKO23 FUK17:FUK23 GEG17:GEG23 GOC17:GOC23 GXY17:GXY23 HHU17:HHU23 HRQ17:HRQ23 IBM17:IBM23 ILI17:ILI23 IVE17:IVE23 JFA17:JFA23 JOW17:JOW23 JYS17:JYS23 KIO17:KIO23 KSK17:KSK23 LCG17:LCG23 LMC17:LMC23 LVY17:LVY23 MFU17:MFU23 MPQ17:MPQ23 MZM17:MZM23 NJI17:NJI23 NTE17:NTE23 ODA17:ODA23 OMW17:OMW23 OWS17:OWS23 PGO17:PGO23 PQK17:PQK23 QAG17:QAG23 QKC17:QKC23 QTY17:QTY23 RDU17:RDU23 RNQ17:RNQ23 RXM17:RXM23 SHI17:SHI23 SRE17:SRE23 TBA17:TBA23 TKW17:TKW23 TUS17:TUS23 UEO17:UEO23 UOK17:UOK23 UYG17:UYG23 VIC17:VIC23 VRY17:VRY23 WBU17:WBU23 WLQ17:WLQ23 WVM17:WVM23 E65553:E65559 JA65553:JA65559 SW65553:SW65559 ACS65553:ACS65559 AMO65553:AMO65559 AWK65553:AWK65559 BGG65553:BGG65559 BQC65553:BQC65559 BZY65553:BZY65559 CJU65553:CJU65559 CTQ65553:CTQ65559 DDM65553:DDM65559 DNI65553:DNI65559 DXE65553:DXE65559 EHA65553:EHA65559 EQW65553:EQW65559 FAS65553:FAS65559 FKO65553:FKO65559 FUK65553:FUK65559 GEG65553:GEG65559 GOC65553:GOC65559 GXY65553:GXY65559 HHU65553:HHU65559 HRQ65553:HRQ65559 IBM65553:IBM65559 ILI65553:ILI65559 IVE65553:IVE65559 JFA65553:JFA65559 JOW65553:JOW65559 JYS65553:JYS65559 KIO65553:KIO65559 KSK65553:KSK65559 LCG65553:LCG65559 LMC65553:LMC65559 LVY65553:LVY65559 MFU65553:MFU65559 MPQ65553:MPQ65559 MZM65553:MZM65559 NJI65553:NJI65559 NTE65553:NTE65559 ODA65553:ODA65559 OMW65553:OMW65559 OWS65553:OWS65559 PGO65553:PGO65559 PQK65553:PQK65559 QAG65553:QAG65559 QKC65553:QKC65559 QTY65553:QTY65559 RDU65553:RDU65559 RNQ65553:RNQ65559 RXM65553:RXM65559 SHI65553:SHI65559 SRE65553:SRE65559 TBA65553:TBA65559 TKW65553:TKW65559 TUS65553:TUS65559 UEO65553:UEO65559 UOK65553:UOK65559 UYG65553:UYG65559 VIC65553:VIC65559 VRY65553:VRY65559 WBU65553:WBU65559 WLQ65553:WLQ65559 WVM65553:WVM65559 E131089:E131095 JA131089:JA131095 SW131089:SW131095 ACS131089:ACS131095 AMO131089:AMO131095 AWK131089:AWK131095 BGG131089:BGG131095 BQC131089:BQC131095 BZY131089:BZY131095 CJU131089:CJU131095 CTQ131089:CTQ131095 DDM131089:DDM131095 DNI131089:DNI131095 DXE131089:DXE131095 EHA131089:EHA131095 EQW131089:EQW131095 FAS131089:FAS131095 FKO131089:FKO131095 FUK131089:FUK131095 GEG131089:GEG131095 GOC131089:GOC131095 GXY131089:GXY131095 HHU131089:HHU131095 HRQ131089:HRQ131095 IBM131089:IBM131095 ILI131089:ILI131095 IVE131089:IVE131095 JFA131089:JFA131095 JOW131089:JOW131095 JYS131089:JYS131095 KIO131089:KIO131095 KSK131089:KSK131095 LCG131089:LCG131095 LMC131089:LMC131095 LVY131089:LVY131095 MFU131089:MFU131095 MPQ131089:MPQ131095 MZM131089:MZM131095 NJI131089:NJI131095 NTE131089:NTE131095 ODA131089:ODA131095 OMW131089:OMW131095 OWS131089:OWS131095 PGO131089:PGO131095 PQK131089:PQK131095 QAG131089:QAG131095 QKC131089:QKC131095 QTY131089:QTY131095 RDU131089:RDU131095 RNQ131089:RNQ131095 RXM131089:RXM131095 SHI131089:SHI131095 SRE131089:SRE131095 TBA131089:TBA131095 TKW131089:TKW131095 TUS131089:TUS131095 UEO131089:UEO131095 UOK131089:UOK131095 UYG131089:UYG131095 VIC131089:VIC131095 VRY131089:VRY131095 WBU131089:WBU131095 WLQ131089:WLQ131095 WVM131089:WVM131095 E196625:E196631 JA196625:JA196631 SW196625:SW196631 ACS196625:ACS196631 AMO196625:AMO196631 AWK196625:AWK196631 BGG196625:BGG196631 BQC196625:BQC196631 BZY196625:BZY196631 CJU196625:CJU196631 CTQ196625:CTQ196631 DDM196625:DDM196631 DNI196625:DNI196631 DXE196625:DXE196631 EHA196625:EHA196631 EQW196625:EQW196631 FAS196625:FAS196631 FKO196625:FKO196631 FUK196625:FUK196631 GEG196625:GEG196631 GOC196625:GOC196631 GXY196625:GXY196631 HHU196625:HHU196631 HRQ196625:HRQ196631 IBM196625:IBM196631 ILI196625:ILI196631 IVE196625:IVE196631 JFA196625:JFA196631 JOW196625:JOW196631 JYS196625:JYS196631 KIO196625:KIO196631 KSK196625:KSK196631 LCG196625:LCG196631 LMC196625:LMC196631 LVY196625:LVY196631 MFU196625:MFU196631 MPQ196625:MPQ196631 MZM196625:MZM196631 NJI196625:NJI196631 NTE196625:NTE196631 ODA196625:ODA196631 OMW196625:OMW196631 OWS196625:OWS196631 PGO196625:PGO196631 PQK196625:PQK196631 QAG196625:QAG196631 QKC196625:QKC196631 QTY196625:QTY196631 RDU196625:RDU196631 RNQ196625:RNQ196631 RXM196625:RXM196631 SHI196625:SHI196631 SRE196625:SRE196631 TBA196625:TBA196631 TKW196625:TKW196631 TUS196625:TUS196631 UEO196625:UEO196631 UOK196625:UOK196631 UYG196625:UYG196631 VIC196625:VIC196631 VRY196625:VRY196631 WBU196625:WBU196631 WLQ196625:WLQ196631 WVM196625:WVM196631 E262161:E262167 JA262161:JA262167 SW262161:SW262167 ACS262161:ACS262167 AMO262161:AMO262167 AWK262161:AWK262167 BGG262161:BGG262167 BQC262161:BQC262167 BZY262161:BZY262167 CJU262161:CJU262167 CTQ262161:CTQ262167 DDM262161:DDM262167 DNI262161:DNI262167 DXE262161:DXE262167 EHA262161:EHA262167 EQW262161:EQW262167 FAS262161:FAS262167 FKO262161:FKO262167 FUK262161:FUK262167 GEG262161:GEG262167 GOC262161:GOC262167 GXY262161:GXY262167 HHU262161:HHU262167 HRQ262161:HRQ262167 IBM262161:IBM262167 ILI262161:ILI262167 IVE262161:IVE262167 JFA262161:JFA262167 JOW262161:JOW262167 JYS262161:JYS262167 KIO262161:KIO262167 KSK262161:KSK262167 LCG262161:LCG262167 LMC262161:LMC262167 LVY262161:LVY262167 MFU262161:MFU262167 MPQ262161:MPQ262167 MZM262161:MZM262167 NJI262161:NJI262167 NTE262161:NTE262167 ODA262161:ODA262167 OMW262161:OMW262167 OWS262161:OWS262167 PGO262161:PGO262167 PQK262161:PQK262167 QAG262161:QAG262167 QKC262161:QKC262167 QTY262161:QTY262167 RDU262161:RDU262167 RNQ262161:RNQ262167 RXM262161:RXM262167 SHI262161:SHI262167 SRE262161:SRE262167 TBA262161:TBA262167 TKW262161:TKW262167 TUS262161:TUS262167 UEO262161:UEO262167 UOK262161:UOK262167 UYG262161:UYG262167 VIC262161:VIC262167 VRY262161:VRY262167 WBU262161:WBU262167 WLQ262161:WLQ262167 WVM262161:WVM262167 E327697:E327703 JA327697:JA327703 SW327697:SW327703 ACS327697:ACS327703 AMO327697:AMO327703 AWK327697:AWK327703 BGG327697:BGG327703 BQC327697:BQC327703 BZY327697:BZY327703 CJU327697:CJU327703 CTQ327697:CTQ327703 DDM327697:DDM327703 DNI327697:DNI327703 DXE327697:DXE327703 EHA327697:EHA327703 EQW327697:EQW327703 FAS327697:FAS327703 FKO327697:FKO327703 FUK327697:FUK327703 GEG327697:GEG327703 GOC327697:GOC327703 GXY327697:GXY327703 HHU327697:HHU327703 HRQ327697:HRQ327703 IBM327697:IBM327703 ILI327697:ILI327703 IVE327697:IVE327703 JFA327697:JFA327703 JOW327697:JOW327703 JYS327697:JYS327703 KIO327697:KIO327703 KSK327697:KSK327703 LCG327697:LCG327703 LMC327697:LMC327703 LVY327697:LVY327703 MFU327697:MFU327703 MPQ327697:MPQ327703 MZM327697:MZM327703 NJI327697:NJI327703 NTE327697:NTE327703 ODA327697:ODA327703 OMW327697:OMW327703 OWS327697:OWS327703 PGO327697:PGO327703 PQK327697:PQK327703 QAG327697:QAG327703 QKC327697:QKC327703 QTY327697:QTY327703 RDU327697:RDU327703 RNQ327697:RNQ327703 RXM327697:RXM327703 SHI327697:SHI327703 SRE327697:SRE327703 TBA327697:TBA327703 TKW327697:TKW327703 TUS327697:TUS327703 UEO327697:UEO327703 UOK327697:UOK327703 UYG327697:UYG327703 VIC327697:VIC327703 VRY327697:VRY327703 WBU327697:WBU327703 WLQ327697:WLQ327703 WVM327697:WVM327703 E393233:E393239 JA393233:JA393239 SW393233:SW393239 ACS393233:ACS393239 AMO393233:AMO393239 AWK393233:AWK393239 BGG393233:BGG393239 BQC393233:BQC393239 BZY393233:BZY393239 CJU393233:CJU393239 CTQ393233:CTQ393239 DDM393233:DDM393239 DNI393233:DNI393239 DXE393233:DXE393239 EHA393233:EHA393239 EQW393233:EQW393239 FAS393233:FAS393239 FKO393233:FKO393239 FUK393233:FUK393239 GEG393233:GEG393239 GOC393233:GOC393239 GXY393233:GXY393239 HHU393233:HHU393239 HRQ393233:HRQ393239 IBM393233:IBM393239 ILI393233:ILI393239 IVE393233:IVE393239 JFA393233:JFA393239 JOW393233:JOW393239 JYS393233:JYS393239 KIO393233:KIO393239 KSK393233:KSK393239 LCG393233:LCG393239 LMC393233:LMC393239 LVY393233:LVY393239 MFU393233:MFU393239 MPQ393233:MPQ393239 MZM393233:MZM393239 NJI393233:NJI393239 NTE393233:NTE393239 ODA393233:ODA393239 OMW393233:OMW393239 OWS393233:OWS393239 PGO393233:PGO393239 PQK393233:PQK393239 QAG393233:QAG393239 QKC393233:QKC393239 QTY393233:QTY393239 RDU393233:RDU393239 RNQ393233:RNQ393239 RXM393233:RXM393239 SHI393233:SHI393239 SRE393233:SRE393239 TBA393233:TBA393239 TKW393233:TKW393239 TUS393233:TUS393239 UEO393233:UEO393239 UOK393233:UOK393239 UYG393233:UYG393239 VIC393233:VIC393239 VRY393233:VRY393239 WBU393233:WBU393239 WLQ393233:WLQ393239 WVM393233:WVM393239 E458769:E458775 JA458769:JA458775 SW458769:SW458775 ACS458769:ACS458775 AMO458769:AMO458775 AWK458769:AWK458775 BGG458769:BGG458775 BQC458769:BQC458775 BZY458769:BZY458775 CJU458769:CJU458775 CTQ458769:CTQ458775 DDM458769:DDM458775 DNI458769:DNI458775 DXE458769:DXE458775 EHA458769:EHA458775 EQW458769:EQW458775 FAS458769:FAS458775 FKO458769:FKO458775 FUK458769:FUK458775 GEG458769:GEG458775 GOC458769:GOC458775 GXY458769:GXY458775 HHU458769:HHU458775 HRQ458769:HRQ458775 IBM458769:IBM458775 ILI458769:ILI458775 IVE458769:IVE458775 JFA458769:JFA458775 JOW458769:JOW458775 JYS458769:JYS458775 KIO458769:KIO458775 KSK458769:KSK458775 LCG458769:LCG458775 LMC458769:LMC458775 LVY458769:LVY458775 MFU458769:MFU458775 MPQ458769:MPQ458775 MZM458769:MZM458775 NJI458769:NJI458775 NTE458769:NTE458775 ODA458769:ODA458775 OMW458769:OMW458775 OWS458769:OWS458775 PGO458769:PGO458775 PQK458769:PQK458775 QAG458769:QAG458775 QKC458769:QKC458775 QTY458769:QTY458775 RDU458769:RDU458775 RNQ458769:RNQ458775 RXM458769:RXM458775 SHI458769:SHI458775 SRE458769:SRE458775 TBA458769:TBA458775 TKW458769:TKW458775 TUS458769:TUS458775 UEO458769:UEO458775 UOK458769:UOK458775 UYG458769:UYG458775 VIC458769:VIC458775 VRY458769:VRY458775 WBU458769:WBU458775 WLQ458769:WLQ458775 WVM458769:WVM458775 E524305:E524311 JA524305:JA524311 SW524305:SW524311 ACS524305:ACS524311 AMO524305:AMO524311 AWK524305:AWK524311 BGG524305:BGG524311 BQC524305:BQC524311 BZY524305:BZY524311 CJU524305:CJU524311 CTQ524305:CTQ524311 DDM524305:DDM524311 DNI524305:DNI524311 DXE524305:DXE524311 EHA524305:EHA524311 EQW524305:EQW524311 FAS524305:FAS524311 FKO524305:FKO524311 FUK524305:FUK524311 GEG524305:GEG524311 GOC524305:GOC524311 GXY524305:GXY524311 HHU524305:HHU524311 HRQ524305:HRQ524311 IBM524305:IBM524311 ILI524305:ILI524311 IVE524305:IVE524311 JFA524305:JFA524311 JOW524305:JOW524311 JYS524305:JYS524311 KIO524305:KIO524311 KSK524305:KSK524311 LCG524305:LCG524311 LMC524305:LMC524311 LVY524305:LVY524311 MFU524305:MFU524311 MPQ524305:MPQ524311 MZM524305:MZM524311 NJI524305:NJI524311 NTE524305:NTE524311 ODA524305:ODA524311 OMW524305:OMW524311 OWS524305:OWS524311 PGO524305:PGO524311 PQK524305:PQK524311 QAG524305:QAG524311 QKC524305:QKC524311 QTY524305:QTY524311 RDU524305:RDU524311 RNQ524305:RNQ524311 RXM524305:RXM524311 SHI524305:SHI524311 SRE524305:SRE524311 TBA524305:TBA524311 TKW524305:TKW524311 TUS524305:TUS524311 UEO524305:UEO524311 UOK524305:UOK524311 UYG524305:UYG524311 VIC524305:VIC524311 VRY524305:VRY524311 WBU524305:WBU524311 WLQ524305:WLQ524311 WVM524305:WVM524311 E589841:E589847 JA589841:JA589847 SW589841:SW589847 ACS589841:ACS589847 AMO589841:AMO589847 AWK589841:AWK589847 BGG589841:BGG589847 BQC589841:BQC589847 BZY589841:BZY589847 CJU589841:CJU589847 CTQ589841:CTQ589847 DDM589841:DDM589847 DNI589841:DNI589847 DXE589841:DXE589847 EHA589841:EHA589847 EQW589841:EQW589847 FAS589841:FAS589847 FKO589841:FKO589847 FUK589841:FUK589847 GEG589841:GEG589847 GOC589841:GOC589847 GXY589841:GXY589847 HHU589841:HHU589847 HRQ589841:HRQ589847 IBM589841:IBM589847 ILI589841:ILI589847 IVE589841:IVE589847 JFA589841:JFA589847 JOW589841:JOW589847 JYS589841:JYS589847 KIO589841:KIO589847 KSK589841:KSK589847 LCG589841:LCG589847 LMC589841:LMC589847 LVY589841:LVY589847 MFU589841:MFU589847 MPQ589841:MPQ589847 MZM589841:MZM589847 NJI589841:NJI589847 NTE589841:NTE589847 ODA589841:ODA589847 OMW589841:OMW589847 OWS589841:OWS589847 PGO589841:PGO589847 PQK589841:PQK589847 QAG589841:QAG589847 QKC589841:QKC589847 QTY589841:QTY589847 RDU589841:RDU589847 RNQ589841:RNQ589847 RXM589841:RXM589847 SHI589841:SHI589847 SRE589841:SRE589847 TBA589841:TBA589847 TKW589841:TKW589847 TUS589841:TUS589847 UEO589841:UEO589847 UOK589841:UOK589847 UYG589841:UYG589847 VIC589841:VIC589847 VRY589841:VRY589847 WBU589841:WBU589847 WLQ589841:WLQ589847 WVM589841:WVM589847 E655377:E655383 JA655377:JA655383 SW655377:SW655383 ACS655377:ACS655383 AMO655377:AMO655383 AWK655377:AWK655383 BGG655377:BGG655383 BQC655377:BQC655383 BZY655377:BZY655383 CJU655377:CJU655383 CTQ655377:CTQ655383 DDM655377:DDM655383 DNI655377:DNI655383 DXE655377:DXE655383 EHA655377:EHA655383 EQW655377:EQW655383 FAS655377:FAS655383 FKO655377:FKO655383 FUK655377:FUK655383 GEG655377:GEG655383 GOC655377:GOC655383 GXY655377:GXY655383 HHU655377:HHU655383 HRQ655377:HRQ655383 IBM655377:IBM655383 ILI655377:ILI655383 IVE655377:IVE655383 JFA655377:JFA655383 JOW655377:JOW655383 JYS655377:JYS655383 KIO655377:KIO655383 KSK655377:KSK655383 LCG655377:LCG655383 LMC655377:LMC655383 LVY655377:LVY655383 MFU655377:MFU655383 MPQ655377:MPQ655383 MZM655377:MZM655383 NJI655377:NJI655383 NTE655377:NTE655383 ODA655377:ODA655383 OMW655377:OMW655383 OWS655377:OWS655383 PGO655377:PGO655383 PQK655377:PQK655383 QAG655377:QAG655383 QKC655377:QKC655383 QTY655377:QTY655383 RDU655377:RDU655383 RNQ655377:RNQ655383 RXM655377:RXM655383 SHI655377:SHI655383 SRE655377:SRE655383 TBA655377:TBA655383 TKW655377:TKW655383 TUS655377:TUS655383 UEO655377:UEO655383 UOK655377:UOK655383 UYG655377:UYG655383 VIC655377:VIC655383 VRY655377:VRY655383 WBU655377:WBU655383 WLQ655377:WLQ655383 WVM655377:WVM655383 E720913:E720919 JA720913:JA720919 SW720913:SW720919 ACS720913:ACS720919 AMO720913:AMO720919 AWK720913:AWK720919 BGG720913:BGG720919 BQC720913:BQC720919 BZY720913:BZY720919 CJU720913:CJU720919 CTQ720913:CTQ720919 DDM720913:DDM720919 DNI720913:DNI720919 DXE720913:DXE720919 EHA720913:EHA720919 EQW720913:EQW720919 FAS720913:FAS720919 FKO720913:FKO720919 FUK720913:FUK720919 GEG720913:GEG720919 GOC720913:GOC720919 GXY720913:GXY720919 HHU720913:HHU720919 HRQ720913:HRQ720919 IBM720913:IBM720919 ILI720913:ILI720919 IVE720913:IVE720919 JFA720913:JFA720919 JOW720913:JOW720919 JYS720913:JYS720919 KIO720913:KIO720919 KSK720913:KSK720919 LCG720913:LCG720919 LMC720913:LMC720919 LVY720913:LVY720919 MFU720913:MFU720919 MPQ720913:MPQ720919 MZM720913:MZM720919 NJI720913:NJI720919 NTE720913:NTE720919 ODA720913:ODA720919 OMW720913:OMW720919 OWS720913:OWS720919 PGO720913:PGO720919 PQK720913:PQK720919 QAG720913:QAG720919 QKC720913:QKC720919 QTY720913:QTY720919 RDU720913:RDU720919 RNQ720913:RNQ720919 RXM720913:RXM720919 SHI720913:SHI720919 SRE720913:SRE720919 TBA720913:TBA720919 TKW720913:TKW720919 TUS720913:TUS720919 UEO720913:UEO720919 UOK720913:UOK720919 UYG720913:UYG720919 VIC720913:VIC720919 VRY720913:VRY720919 WBU720913:WBU720919 WLQ720913:WLQ720919 WVM720913:WVM720919 E786449:E786455 JA786449:JA786455 SW786449:SW786455 ACS786449:ACS786455 AMO786449:AMO786455 AWK786449:AWK786455 BGG786449:BGG786455 BQC786449:BQC786455 BZY786449:BZY786455 CJU786449:CJU786455 CTQ786449:CTQ786455 DDM786449:DDM786455 DNI786449:DNI786455 DXE786449:DXE786455 EHA786449:EHA786455 EQW786449:EQW786455 FAS786449:FAS786455 FKO786449:FKO786455 FUK786449:FUK786455 GEG786449:GEG786455 GOC786449:GOC786455 GXY786449:GXY786455 HHU786449:HHU786455 HRQ786449:HRQ786455 IBM786449:IBM786455 ILI786449:ILI786455 IVE786449:IVE786455 JFA786449:JFA786455 JOW786449:JOW786455 JYS786449:JYS786455 KIO786449:KIO786455 KSK786449:KSK786455 LCG786449:LCG786455 LMC786449:LMC786455 LVY786449:LVY786455 MFU786449:MFU786455 MPQ786449:MPQ786455 MZM786449:MZM786455 NJI786449:NJI786455 NTE786449:NTE786455 ODA786449:ODA786455 OMW786449:OMW786455 OWS786449:OWS786455 PGO786449:PGO786455 PQK786449:PQK786455 QAG786449:QAG786455 QKC786449:QKC786455 QTY786449:QTY786455 RDU786449:RDU786455 RNQ786449:RNQ786455 RXM786449:RXM786455 SHI786449:SHI786455 SRE786449:SRE786455 TBA786449:TBA786455 TKW786449:TKW786455 TUS786449:TUS786455 UEO786449:UEO786455 UOK786449:UOK786455 UYG786449:UYG786455 VIC786449:VIC786455 VRY786449:VRY786455 WBU786449:WBU786455 WLQ786449:WLQ786455 WVM786449:WVM786455 E851985:E851991 JA851985:JA851991 SW851985:SW851991 ACS851985:ACS851991 AMO851985:AMO851991 AWK851985:AWK851991 BGG851985:BGG851991 BQC851985:BQC851991 BZY851985:BZY851991 CJU851985:CJU851991 CTQ851985:CTQ851991 DDM851985:DDM851991 DNI851985:DNI851991 DXE851985:DXE851991 EHA851985:EHA851991 EQW851985:EQW851991 FAS851985:FAS851991 FKO851985:FKO851991 FUK851985:FUK851991 GEG851985:GEG851991 GOC851985:GOC851991 GXY851985:GXY851991 HHU851985:HHU851991 HRQ851985:HRQ851991 IBM851985:IBM851991 ILI851985:ILI851991 IVE851985:IVE851991 JFA851985:JFA851991 JOW851985:JOW851991 JYS851985:JYS851991 KIO851985:KIO851991 KSK851985:KSK851991 LCG851985:LCG851991 LMC851985:LMC851991 LVY851985:LVY851991 MFU851985:MFU851991 MPQ851985:MPQ851991 MZM851985:MZM851991 NJI851985:NJI851991 NTE851985:NTE851991 ODA851985:ODA851991 OMW851985:OMW851991 OWS851985:OWS851991 PGO851985:PGO851991 PQK851985:PQK851991 QAG851985:QAG851991 QKC851985:QKC851991 QTY851985:QTY851991 RDU851985:RDU851991 RNQ851985:RNQ851991 RXM851985:RXM851991 SHI851985:SHI851991 SRE851985:SRE851991 TBA851985:TBA851991 TKW851985:TKW851991 TUS851985:TUS851991 UEO851985:UEO851991 UOK851985:UOK851991 UYG851985:UYG851991 VIC851985:VIC851991 VRY851985:VRY851991 WBU851985:WBU851991 WLQ851985:WLQ851991 WVM851985:WVM851991 E917521:E917527 JA917521:JA917527 SW917521:SW917527 ACS917521:ACS917527 AMO917521:AMO917527 AWK917521:AWK917527 BGG917521:BGG917527 BQC917521:BQC917527 BZY917521:BZY917527 CJU917521:CJU917527 CTQ917521:CTQ917527 DDM917521:DDM917527 DNI917521:DNI917527 DXE917521:DXE917527 EHA917521:EHA917527 EQW917521:EQW917527 FAS917521:FAS917527 FKO917521:FKO917527 FUK917521:FUK917527 GEG917521:GEG917527 GOC917521:GOC917527 GXY917521:GXY917527 HHU917521:HHU917527 HRQ917521:HRQ917527 IBM917521:IBM917527 ILI917521:ILI917527 IVE917521:IVE917527 JFA917521:JFA917527 JOW917521:JOW917527 JYS917521:JYS917527 KIO917521:KIO917527 KSK917521:KSK917527 LCG917521:LCG917527 LMC917521:LMC917527 LVY917521:LVY917527 MFU917521:MFU917527 MPQ917521:MPQ917527 MZM917521:MZM917527 NJI917521:NJI917527 NTE917521:NTE917527 ODA917521:ODA917527 OMW917521:OMW917527 OWS917521:OWS917527 PGO917521:PGO917527 PQK917521:PQK917527 QAG917521:QAG917527 QKC917521:QKC917527 QTY917521:QTY917527 RDU917521:RDU917527 RNQ917521:RNQ917527 RXM917521:RXM917527 SHI917521:SHI917527 SRE917521:SRE917527 TBA917521:TBA917527 TKW917521:TKW917527 TUS917521:TUS917527 UEO917521:UEO917527 UOK917521:UOK917527 UYG917521:UYG917527 VIC917521:VIC917527 VRY917521:VRY917527 WBU917521:WBU917527 WLQ917521:WLQ917527 WVM917521:WVM917527 E983057:E983063 JA983057:JA983063 SW983057:SW983063 ACS983057:ACS983063 AMO983057:AMO983063 AWK983057:AWK983063 BGG983057:BGG983063 BQC983057:BQC983063 BZY983057:BZY983063 CJU983057:CJU983063 CTQ983057:CTQ983063 DDM983057:DDM983063 DNI983057:DNI983063 DXE983057:DXE983063 EHA983057:EHA983063 EQW983057:EQW983063 FAS983057:FAS983063 FKO983057:FKO983063 FUK983057:FUK983063 GEG983057:GEG983063 GOC983057:GOC983063 GXY983057:GXY983063 HHU983057:HHU983063 HRQ983057:HRQ983063 IBM983057:IBM983063 ILI983057:ILI983063 IVE983057:IVE983063 JFA983057:JFA983063 JOW983057:JOW983063 JYS983057:JYS983063 KIO983057:KIO983063 KSK983057:KSK983063 LCG983057:LCG983063 LMC983057:LMC983063 LVY983057:LVY983063 MFU983057:MFU983063 MPQ983057:MPQ983063 MZM983057:MZM983063 NJI983057:NJI983063 NTE983057:NTE983063 ODA983057:ODA983063 OMW983057:OMW983063 OWS983057:OWS983063 PGO983057:PGO983063 PQK983057:PQK983063 QAG983057:QAG983063 QKC983057:QKC983063 QTY983057:QTY983063 RDU983057:RDU983063 RNQ983057:RNQ983063 RXM983057:RXM983063 SHI983057:SHI983063 SRE983057:SRE983063 TBA983057:TBA983063 TKW983057:TKW983063 TUS983057:TUS983063 UEO983057:UEO983063 UOK983057:UOK983063 UYG983057:UYG983063 VIC983057:VIC983063 VRY983057:VRY983063 WBU983057:WBU983063 WLQ983057:WLQ983063 WVM983057:WVM983063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E49:E56 JA49:JA56 SW49:SW56 ACS49:ACS56 AMO49:AMO56 AWK49:AWK56 BGG49:BGG56 BQC49:BQC56 BZY49:BZY56 CJU49:CJU56 CTQ49:CTQ56 DDM49:DDM56 DNI49:DNI56 DXE49:DXE56 EHA49:EHA56 EQW49:EQW56 FAS49:FAS56 FKO49:FKO56 FUK49:FUK56 GEG49:GEG56 GOC49:GOC56 GXY49:GXY56 HHU49:HHU56 HRQ49:HRQ56 IBM49:IBM56 ILI49:ILI56 IVE49:IVE56 JFA49:JFA56 JOW49:JOW56 JYS49:JYS56 KIO49:KIO56 KSK49:KSK56 LCG49:LCG56 LMC49:LMC56 LVY49:LVY56 MFU49:MFU56 MPQ49:MPQ56 MZM49:MZM56 NJI49:NJI56 NTE49:NTE56 ODA49:ODA56 OMW49:OMW56 OWS49:OWS56 PGO49:PGO56 PQK49:PQK56 QAG49:QAG56 QKC49:QKC56 QTY49:QTY56 RDU49:RDU56 RNQ49:RNQ56 RXM49:RXM56 SHI49:SHI56 SRE49:SRE56 TBA49:TBA56 TKW49:TKW56 TUS49:TUS56 UEO49:UEO56 UOK49:UOK56 UYG49:UYG56 VIC49:VIC56 VRY49:VRY56 WBU49:WBU56 WLQ49:WLQ56 WVM49:WVM56 E65585:E65592 JA65585:JA65592 SW65585:SW65592 ACS65585:ACS65592 AMO65585:AMO65592 AWK65585:AWK65592 BGG65585:BGG65592 BQC65585:BQC65592 BZY65585:BZY65592 CJU65585:CJU65592 CTQ65585:CTQ65592 DDM65585:DDM65592 DNI65585:DNI65592 DXE65585:DXE65592 EHA65585:EHA65592 EQW65585:EQW65592 FAS65585:FAS65592 FKO65585:FKO65592 FUK65585:FUK65592 GEG65585:GEG65592 GOC65585:GOC65592 GXY65585:GXY65592 HHU65585:HHU65592 HRQ65585:HRQ65592 IBM65585:IBM65592 ILI65585:ILI65592 IVE65585:IVE65592 JFA65585:JFA65592 JOW65585:JOW65592 JYS65585:JYS65592 KIO65585:KIO65592 KSK65585:KSK65592 LCG65585:LCG65592 LMC65585:LMC65592 LVY65585:LVY65592 MFU65585:MFU65592 MPQ65585:MPQ65592 MZM65585:MZM65592 NJI65585:NJI65592 NTE65585:NTE65592 ODA65585:ODA65592 OMW65585:OMW65592 OWS65585:OWS65592 PGO65585:PGO65592 PQK65585:PQK65592 QAG65585:QAG65592 QKC65585:QKC65592 QTY65585:QTY65592 RDU65585:RDU65592 RNQ65585:RNQ65592 RXM65585:RXM65592 SHI65585:SHI65592 SRE65585:SRE65592 TBA65585:TBA65592 TKW65585:TKW65592 TUS65585:TUS65592 UEO65585:UEO65592 UOK65585:UOK65592 UYG65585:UYG65592 VIC65585:VIC65592 VRY65585:VRY65592 WBU65585:WBU65592 WLQ65585:WLQ65592 WVM65585:WVM65592 E131121:E131128 JA131121:JA131128 SW131121:SW131128 ACS131121:ACS131128 AMO131121:AMO131128 AWK131121:AWK131128 BGG131121:BGG131128 BQC131121:BQC131128 BZY131121:BZY131128 CJU131121:CJU131128 CTQ131121:CTQ131128 DDM131121:DDM131128 DNI131121:DNI131128 DXE131121:DXE131128 EHA131121:EHA131128 EQW131121:EQW131128 FAS131121:FAS131128 FKO131121:FKO131128 FUK131121:FUK131128 GEG131121:GEG131128 GOC131121:GOC131128 GXY131121:GXY131128 HHU131121:HHU131128 HRQ131121:HRQ131128 IBM131121:IBM131128 ILI131121:ILI131128 IVE131121:IVE131128 JFA131121:JFA131128 JOW131121:JOW131128 JYS131121:JYS131128 KIO131121:KIO131128 KSK131121:KSK131128 LCG131121:LCG131128 LMC131121:LMC131128 LVY131121:LVY131128 MFU131121:MFU131128 MPQ131121:MPQ131128 MZM131121:MZM131128 NJI131121:NJI131128 NTE131121:NTE131128 ODA131121:ODA131128 OMW131121:OMW131128 OWS131121:OWS131128 PGO131121:PGO131128 PQK131121:PQK131128 QAG131121:QAG131128 QKC131121:QKC131128 QTY131121:QTY131128 RDU131121:RDU131128 RNQ131121:RNQ131128 RXM131121:RXM131128 SHI131121:SHI131128 SRE131121:SRE131128 TBA131121:TBA131128 TKW131121:TKW131128 TUS131121:TUS131128 UEO131121:UEO131128 UOK131121:UOK131128 UYG131121:UYG131128 VIC131121:VIC131128 VRY131121:VRY131128 WBU131121:WBU131128 WLQ131121:WLQ131128 WVM131121:WVM131128 E196657:E196664 JA196657:JA196664 SW196657:SW196664 ACS196657:ACS196664 AMO196657:AMO196664 AWK196657:AWK196664 BGG196657:BGG196664 BQC196657:BQC196664 BZY196657:BZY196664 CJU196657:CJU196664 CTQ196657:CTQ196664 DDM196657:DDM196664 DNI196657:DNI196664 DXE196657:DXE196664 EHA196657:EHA196664 EQW196657:EQW196664 FAS196657:FAS196664 FKO196657:FKO196664 FUK196657:FUK196664 GEG196657:GEG196664 GOC196657:GOC196664 GXY196657:GXY196664 HHU196657:HHU196664 HRQ196657:HRQ196664 IBM196657:IBM196664 ILI196657:ILI196664 IVE196657:IVE196664 JFA196657:JFA196664 JOW196657:JOW196664 JYS196657:JYS196664 KIO196657:KIO196664 KSK196657:KSK196664 LCG196657:LCG196664 LMC196657:LMC196664 LVY196657:LVY196664 MFU196657:MFU196664 MPQ196657:MPQ196664 MZM196657:MZM196664 NJI196657:NJI196664 NTE196657:NTE196664 ODA196657:ODA196664 OMW196657:OMW196664 OWS196657:OWS196664 PGO196657:PGO196664 PQK196657:PQK196664 QAG196657:QAG196664 QKC196657:QKC196664 QTY196657:QTY196664 RDU196657:RDU196664 RNQ196657:RNQ196664 RXM196657:RXM196664 SHI196657:SHI196664 SRE196657:SRE196664 TBA196657:TBA196664 TKW196657:TKW196664 TUS196657:TUS196664 UEO196657:UEO196664 UOK196657:UOK196664 UYG196657:UYG196664 VIC196657:VIC196664 VRY196657:VRY196664 WBU196657:WBU196664 WLQ196657:WLQ196664 WVM196657:WVM196664 E262193:E262200 JA262193:JA262200 SW262193:SW262200 ACS262193:ACS262200 AMO262193:AMO262200 AWK262193:AWK262200 BGG262193:BGG262200 BQC262193:BQC262200 BZY262193:BZY262200 CJU262193:CJU262200 CTQ262193:CTQ262200 DDM262193:DDM262200 DNI262193:DNI262200 DXE262193:DXE262200 EHA262193:EHA262200 EQW262193:EQW262200 FAS262193:FAS262200 FKO262193:FKO262200 FUK262193:FUK262200 GEG262193:GEG262200 GOC262193:GOC262200 GXY262193:GXY262200 HHU262193:HHU262200 HRQ262193:HRQ262200 IBM262193:IBM262200 ILI262193:ILI262200 IVE262193:IVE262200 JFA262193:JFA262200 JOW262193:JOW262200 JYS262193:JYS262200 KIO262193:KIO262200 KSK262193:KSK262200 LCG262193:LCG262200 LMC262193:LMC262200 LVY262193:LVY262200 MFU262193:MFU262200 MPQ262193:MPQ262200 MZM262193:MZM262200 NJI262193:NJI262200 NTE262193:NTE262200 ODA262193:ODA262200 OMW262193:OMW262200 OWS262193:OWS262200 PGO262193:PGO262200 PQK262193:PQK262200 QAG262193:QAG262200 QKC262193:QKC262200 QTY262193:QTY262200 RDU262193:RDU262200 RNQ262193:RNQ262200 RXM262193:RXM262200 SHI262193:SHI262200 SRE262193:SRE262200 TBA262193:TBA262200 TKW262193:TKW262200 TUS262193:TUS262200 UEO262193:UEO262200 UOK262193:UOK262200 UYG262193:UYG262200 VIC262193:VIC262200 VRY262193:VRY262200 WBU262193:WBU262200 WLQ262193:WLQ262200 WVM262193:WVM262200 E327729:E327736 JA327729:JA327736 SW327729:SW327736 ACS327729:ACS327736 AMO327729:AMO327736 AWK327729:AWK327736 BGG327729:BGG327736 BQC327729:BQC327736 BZY327729:BZY327736 CJU327729:CJU327736 CTQ327729:CTQ327736 DDM327729:DDM327736 DNI327729:DNI327736 DXE327729:DXE327736 EHA327729:EHA327736 EQW327729:EQW327736 FAS327729:FAS327736 FKO327729:FKO327736 FUK327729:FUK327736 GEG327729:GEG327736 GOC327729:GOC327736 GXY327729:GXY327736 HHU327729:HHU327736 HRQ327729:HRQ327736 IBM327729:IBM327736 ILI327729:ILI327736 IVE327729:IVE327736 JFA327729:JFA327736 JOW327729:JOW327736 JYS327729:JYS327736 KIO327729:KIO327736 KSK327729:KSK327736 LCG327729:LCG327736 LMC327729:LMC327736 LVY327729:LVY327736 MFU327729:MFU327736 MPQ327729:MPQ327736 MZM327729:MZM327736 NJI327729:NJI327736 NTE327729:NTE327736 ODA327729:ODA327736 OMW327729:OMW327736 OWS327729:OWS327736 PGO327729:PGO327736 PQK327729:PQK327736 QAG327729:QAG327736 QKC327729:QKC327736 QTY327729:QTY327736 RDU327729:RDU327736 RNQ327729:RNQ327736 RXM327729:RXM327736 SHI327729:SHI327736 SRE327729:SRE327736 TBA327729:TBA327736 TKW327729:TKW327736 TUS327729:TUS327736 UEO327729:UEO327736 UOK327729:UOK327736 UYG327729:UYG327736 VIC327729:VIC327736 VRY327729:VRY327736 WBU327729:WBU327736 WLQ327729:WLQ327736 WVM327729:WVM327736 E393265:E393272 JA393265:JA393272 SW393265:SW393272 ACS393265:ACS393272 AMO393265:AMO393272 AWK393265:AWK393272 BGG393265:BGG393272 BQC393265:BQC393272 BZY393265:BZY393272 CJU393265:CJU393272 CTQ393265:CTQ393272 DDM393265:DDM393272 DNI393265:DNI393272 DXE393265:DXE393272 EHA393265:EHA393272 EQW393265:EQW393272 FAS393265:FAS393272 FKO393265:FKO393272 FUK393265:FUK393272 GEG393265:GEG393272 GOC393265:GOC393272 GXY393265:GXY393272 HHU393265:HHU393272 HRQ393265:HRQ393272 IBM393265:IBM393272 ILI393265:ILI393272 IVE393265:IVE393272 JFA393265:JFA393272 JOW393265:JOW393272 JYS393265:JYS393272 KIO393265:KIO393272 KSK393265:KSK393272 LCG393265:LCG393272 LMC393265:LMC393272 LVY393265:LVY393272 MFU393265:MFU393272 MPQ393265:MPQ393272 MZM393265:MZM393272 NJI393265:NJI393272 NTE393265:NTE393272 ODA393265:ODA393272 OMW393265:OMW393272 OWS393265:OWS393272 PGO393265:PGO393272 PQK393265:PQK393272 QAG393265:QAG393272 QKC393265:QKC393272 QTY393265:QTY393272 RDU393265:RDU393272 RNQ393265:RNQ393272 RXM393265:RXM393272 SHI393265:SHI393272 SRE393265:SRE393272 TBA393265:TBA393272 TKW393265:TKW393272 TUS393265:TUS393272 UEO393265:UEO393272 UOK393265:UOK393272 UYG393265:UYG393272 VIC393265:VIC393272 VRY393265:VRY393272 WBU393265:WBU393272 WLQ393265:WLQ393272 WVM393265:WVM393272 E458801:E458808 JA458801:JA458808 SW458801:SW458808 ACS458801:ACS458808 AMO458801:AMO458808 AWK458801:AWK458808 BGG458801:BGG458808 BQC458801:BQC458808 BZY458801:BZY458808 CJU458801:CJU458808 CTQ458801:CTQ458808 DDM458801:DDM458808 DNI458801:DNI458808 DXE458801:DXE458808 EHA458801:EHA458808 EQW458801:EQW458808 FAS458801:FAS458808 FKO458801:FKO458808 FUK458801:FUK458808 GEG458801:GEG458808 GOC458801:GOC458808 GXY458801:GXY458808 HHU458801:HHU458808 HRQ458801:HRQ458808 IBM458801:IBM458808 ILI458801:ILI458808 IVE458801:IVE458808 JFA458801:JFA458808 JOW458801:JOW458808 JYS458801:JYS458808 KIO458801:KIO458808 KSK458801:KSK458808 LCG458801:LCG458808 LMC458801:LMC458808 LVY458801:LVY458808 MFU458801:MFU458808 MPQ458801:MPQ458808 MZM458801:MZM458808 NJI458801:NJI458808 NTE458801:NTE458808 ODA458801:ODA458808 OMW458801:OMW458808 OWS458801:OWS458808 PGO458801:PGO458808 PQK458801:PQK458808 QAG458801:QAG458808 QKC458801:QKC458808 QTY458801:QTY458808 RDU458801:RDU458808 RNQ458801:RNQ458808 RXM458801:RXM458808 SHI458801:SHI458808 SRE458801:SRE458808 TBA458801:TBA458808 TKW458801:TKW458808 TUS458801:TUS458808 UEO458801:UEO458808 UOK458801:UOK458808 UYG458801:UYG458808 VIC458801:VIC458808 VRY458801:VRY458808 WBU458801:WBU458808 WLQ458801:WLQ458808 WVM458801:WVM458808 E524337:E524344 JA524337:JA524344 SW524337:SW524344 ACS524337:ACS524344 AMO524337:AMO524344 AWK524337:AWK524344 BGG524337:BGG524344 BQC524337:BQC524344 BZY524337:BZY524344 CJU524337:CJU524344 CTQ524337:CTQ524344 DDM524337:DDM524344 DNI524337:DNI524344 DXE524337:DXE524344 EHA524337:EHA524344 EQW524337:EQW524344 FAS524337:FAS524344 FKO524337:FKO524344 FUK524337:FUK524344 GEG524337:GEG524344 GOC524337:GOC524344 GXY524337:GXY524344 HHU524337:HHU524344 HRQ524337:HRQ524344 IBM524337:IBM524344 ILI524337:ILI524344 IVE524337:IVE524344 JFA524337:JFA524344 JOW524337:JOW524344 JYS524337:JYS524344 KIO524337:KIO524344 KSK524337:KSK524344 LCG524337:LCG524344 LMC524337:LMC524344 LVY524337:LVY524344 MFU524337:MFU524344 MPQ524337:MPQ524344 MZM524337:MZM524344 NJI524337:NJI524344 NTE524337:NTE524344 ODA524337:ODA524344 OMW524337:OMW524344 OWS524337:OWS524344 PGO524337:PGO524344 PQK524337:PQK524344 QAG524337:QAG524344 QKC524337:QKC524344 QTY524337:QTY524344 RDU524337:RDU524344 RNQ524337:RNQ524344 RXM524337:RXM524344 SHI524337:SHI524344 SRE524337:SRE524344 TBA524337:TBA524344 TKW524337:TKW524344 TUS524337:TUS524344 UEO524337:UEO524344 UOK524337:UOK524344 UYG524337:UYG524344 VIC524337:VIC524344 VRY524337:VRY524344 WBU524337:WBU524344 WLQ524337:WLQ524344 WVM524337:WVM524344 E589873:E589880 JA589873:JA589880 SW589873:SW589880 ACS589873:ACS589880 AMO589873:AMO589880 AWK589873:AWK589880 BGG589873:BGG589880 BQC589873:BQC589880 BZY589873:BZY589880 CJU589873:CJU589880 CTQ589873:CTQ589880 DDM589873:DDM589880 DNI589873:DNI589880 DXE589873:DXE589880 EHA589873:EHA589880 EQW589873:EQW589880 FAS589873:FAS589880 FKO589873:FKO589880 FUK589873:FUK589880 GEG589873:GEG589880 GOC589873:GOC589880 GXY589873:GXY589880 HHU589873:HHU589880 HRQ589873:HRQ589880 IBM589873:IBM589880 ILI589873:ILI589880 IVE589873:IVE589880 JFA589873:JFA589880 JOW589873:JOW589880 JYS589873:JYS589880 KIO589873:KIO589880 KSK589873:KSK589880 LCG589873:LCG589880 LMC589873:LMC589880 LVY589873:LVY589880 MFU589873:MFU589880 MPQ589873:MPQ589880 MZM589873:MZM589880 NJI589873:NJI589880 NTE589873:NTE589880 ODA589873:ODA589880 OMW589873:OMW589880 OWS589873:OWS589880 PGO589873:PGO589880 PQK589873:PQK589880 QAG589873:QAG589880 QKC589873:QKC589880 QTY589873:QTY589880 RDU589873:RDU589880 RNQ589873:RNQ589880 RXM589873:RXM589880 SHI589873:SHI589880 SRE589873:SRE589880 TBA589873:TBA589880 TKW589873:TKW589880 TUS589873:TUS589880 UEO589873:UEO589880 UOK589873:UOK589880 UYG589873:UYG589880 VIC589873:VIC589880 VRY589873:VRY589880 WBU589873:WBU589880 WLQ589873:WLQ589880 WVM589873:WVM589880 E655409:E655416 JA655409:JA655416 SW655409:SW655416 ACS655409:ACS655416 AMO655409:AMO655416 AWK655409:AWK655416 BGG655409:BGG655416 BQC655409:BQC655416 BZY655409:BZY655416 CJU655409:CJU655416 CTQ655409:CTQ655416 DDM655409:DDM655416 DNI655409:DNI655416 DXE655409:DXE655416 EHA655409:EHA655416 EQW655409:EQW655416 FAS655409:FAS655416 FKO655409:FKO655416 FUK655409:FUK655416 GEG655409:GEG655416 GOC655409:GOC655416 GXY655409:GXY655416 HHU655409:HHU655416 HRQ655409:HRQ655416 IBM655409:IBM655416 ILI655409:ILI655416 IVE655409:IVE655416 JFA655409:JFA655416 JOW655409:JOW655416 JYS655409:JYS655416 KIO655409:KIO655416 KSK655409:KSK655416 LCG655409:LCG655416 LMC655409:LMC655416 LVY655409:LVY655416 MFU655409:MFU655416 MPQ655409:MPQ655416 MZM655409:MZM655416 NJI655409:NJI655416 NTE655409:NTE655416 ODA655409:ODA655416 OMW655409:OMW655416 OWS655409:OWS655416 PGO655409:PGO655416 PQK655409:PQK655416 QAG655409:QAG655416 QKC655409:QKC655416 QTY655409:QTY655416 RDU655409:RDU655416 RNQ655409:RNQ655416 RXM655409:RXM655416 SHI655409:SHI655416 SRE655409:SRE655416 TBA655409:TBA655416 TKW655409:TKW655416 TUS655409:TUS655416 UEO655409:UEO655416 UOK655409:UOK655416 UYG655409:UYG655416 VIC655409:VIC655416 VRY655409:VRY655416 WBU655409:WBU655416 WLQ655409:WLQ655416 WVM655409:WVM655416 E720945:E720952 JA720945:JA720952 SW720945:SW720952 ACS720945:ACS720952 AMO720945:AMO720952 AWK720945:AWK720952 BGG720945:BGG720952 BQC720945:BQC720952 BZY720945:BZY720952 CJU720945:CJU720952 CTQ720945:CTQ720952 DDM720945:DDM720952 DNI720945:DNI720952 DXE720945:DXE720952 EHA720945:EHA720952 EQW720945:EQW720952 FAS720945:FAS720952 FKO720945:FKO720952 FUK720945:FUK720952 GEG720945:GEG720952 GOC720945:GOC720952 GXY720945:GXY720952 HHU720945:HHU720952 HRQ720945:HRQ720952 IBM720945:IBM720952 ILI720945:ILI720952 IVE720945:IVE720952 JFA720945:JFA720952 JOW720945:JOW720952 JYS720945:JYS720952 KIO720945:KIO720952 KSK720945:KSK720952 LCG720945:LCG720952 LMC720945:LMC720952 LVY720945:LVY720952 MFU720945:MFU720952 MPQ720945:MPQ720952 MZM720945:MZM720952 NJI720945:NJI720952 NTE720945:NTE720952 ODA720945:ODA720952 OMW720945:OMW720952 OWS720945:OWS720952 PGO720945:PGO720952 PQK720945:PQK720952 QAG720945:QAG720952 QKC720945:QKC720952 QTY720945:QTY720952 RDU720945:RDU720952 RNQ720945:RNQ720952 RXM720945:RXM720952 SHI720945:SHI720952 SRE720945:SRE720952 TBA720945:TBA720952 TKW720945:TKW720952 TUS720945:TUS720952 UEO720945:UEO720952 UOK720945:UOK720952 UYG720945:UYG720952 VIC720945:VIC720952 VRY720945:VRY720952 WBU720945:WBU720952 WLQ720945:WLQ720952 WVM720945:WVM720952 E786481:E786488 JA786481:JA786488 SW786481:SW786488 ACS786481:ACS786488 AMO786481:AMO786488 AWK786481:AWK786488 BGG786481:BGG786488 BQC786481:BQC786488 BZY786481:BZY786488 CJU786481:CJU786488 CTQ786481:CTQ786488 DDM786481:DDM786488 DNI786481:DNI786488 DXE786481:DXE786488 EHA786481:EHA786488 EQW786481:EQW786488 FAS786481:FAS786488 FKO786481:FKO786488 FUK786481:FUK786488 GEG786481:GEG786488 GOC786481:GOC786488 GXY786481:GXY786488 HHU786481:HHU786488 HRQ786481:HRQ786488 IBM786481:IBM786488 ILI786481:ILI786488 IVE786481:IVE786488 JFA786481:JFA786488 JOW786481:JOW786488 JYS786481:JYS786488 KIO786481:KIO786488 KSK786481:KSK786488 LCG786481:LCG786488 LMC786481:LMC786488 LVY786481:LVY786488 MFU786481:MFU786488 MPQ786481:MPQ786488 MZM786481:MZM786488 NJI786481:NJI786488 NTE786481:NTE786488 ODA786481:ODA786488 OMW786481:OMW786488 OWS786481:OWS786488 PGO786481:PGO786488 PQK786481:PQK786488 QAG786481:QAG786488 QKC786481:QKC786488 QTY786481:QTY786488 RDU786481:RDU786488 RNQ786481:RNQ786488 RXM786481:RXM786488 SHI786481:SHI786488 SRE786481:SRE786488 TBA786481:TBA786488 TKW786481:TKW786488 TUS786481:TUS786488 UEO786481:UEO786488 UOK786481:UOK786488 UYG786481:UYG786488 VIC786481:VIC786488 VRY786481:VRY786488 WBU786481:WBU786488 WLQ786481:WLQ786488 WVM786481:WVM786488 E852017:E852024 JA852017:JA852024 SW852017:SW852024 ACS852017:ACS852024 AMO852017:AMO852024 AWK852017:AWK852024 BGG852017:BGG852024 BQC852017:BQC852024 BZY852017:BZY852024 CJU852017:CJU852024 CTQ852017:CTQ852024 DDM852017:DDM852024 DNI852017:DNI852024 DXE852017:DXE852024 EHA852017:EHA852024 EQW852017:EQW852024 FAS852017:FAS852024 FKO852017:FKO852024 FUK852017:FUK852024 GEG852017:GEG852024 GOC852017:GOC852024 GXY852017:GXY852024 HHU852017:HHU852024 HRQ852017:HRQ852024 IBM852017:IBM852024 ILI852017:ILI852024 IVE852017:IVE852024 JFA852017:JFA852024 JOW852017:JOW852024 JYS852017:JYS852024 KIO852017:KIO852024 KSK852017:KSK852024 LCG852017:LCG852024 LMC852017:LMC852024 LVY852017:LVY852024 MFU852017:MFU852024 MPQ852017:MPQ852024 MZM852017:MZM852024 NJI852017:NJI852024 NTE852017:NTE852024 ODA852017:ODA852024 OMW852017:OMW852024 OWS852017:OWS852024 PGO852017:PGO852024 PQK852017:PQK852024 QAG852017:QAG852024 QKC852017:QKC852024 QTY852017:QTY852024 RDU852017:RDU852024 RNQ852017:RNQ852024 RXM852017:RXM852024 SHI852017:SHI852024 SRE852017:SRE852024 TBA852017:TBA852024 TKW852017:TKW852024 TUS852017:TUS852024 UEO852017:UEO852024 UOK852017:UOK852024 UYG852017:UYG852024 VIC852017:VIC852024 VRY852017:VRY852024 WBU852017:WBU852024 WLQ852017:WLQ852024 WVM852017:WVM852024 E917553:E917560 JA917553:JA917560 SW917553:SW917560 ACS917553:ACS917560 AMO917553:AMO917560 AWK917553:AWK917560 BGG917553:BGG917560 BQC917553:BQC917560 BZY917553:BZY917560 CJU917553:CJU917560 CTQ917553:CTQ917560 DDM917553:DDM917560 DNI917553:DNI917560 DXE917553:DXE917560 EHA917553:EHA917560 EQW917553:EQW917560 FAS917553:FAS917560 FKO917553:FKO917560 FUK917553:FUK917560 GEG917553:GEG917560 GOC917553:GOC917560 GXY917553:GXY917560 HHU917553:HHU917560 HRQ917553:HRQ917560 IBM917553:IBM917560 ILI917553:ILI917560 IVE917553:IVE917560 JFA917553:JFA917560 JOW917553:JOW917560 JYS917553:JYS917560 KIO917553:KIO917560 KSK917553:KSK917560 LCG917553:LCG917560 LMC917553:LMC917560 LVY917553:LVY917560 MFU917553:MFU917560 MPQ917553:MPQ917560 MZM917553:MZM917560 NJI917553:NJI917560 NTE917553:NTE917560 ODA917553:ODA917560 OMW917553:OMW917560 OWS917553:OWS917560 PGO917553:PGO917560 PQK917553:PQK917560 QAG917553:QAG917560 QKC917553:QKC917560 QTY917553:QTY917560 RDU917553:RDU917560 RNQ917553:RNQ917560 RXM917553:RXM917560 SHI917553:SHI917560 SRE917553:SRE917560 TBA917553:TBA917560 TKW917553:TKW917560 TUS917553:TUS917560 UEO917553:UEO917560 UOK917553:UOK917560 UYG917553:UYG917560 VIC917553:VIC917560 VRY917553:VRY917560 WBU917553:WBU917560 WLQ917553:WLQ917560 WVM917553:WVM917560 E983089:E983096 JA983089:JA983096 SW983089:SW983096 ACS983089:ACS983096 AMO983089:AMO983096 AWK983089:AWK983096 BGG983089:BGG983096 BQC983089:BQC983096 BZY983089:BZY983096 CJU983089:CJU983096 CTQ983089:CTQ983096 DDM983089:DDM983096 DNI983089:DNI983096 DXE983089:DXE983096 EHA983089:EHA983096 EQW983089:EQW983096 FAS983089:FAS983096 FKO983089:FKO983096 FUK983089:FUK983096 GEG983089:GEG983096 GOC983089:GOC983096 GXY983089:GXY983096 HHU983089:HHU983096 HRQ983089:HRQ983096 IBM983089:IBM983096 ILI983089:ILI983096 IVE983089:IVE983096 JFA983089:JFA983096 JOW983089:JOW983096 JYS983089:JYS983096 KIO983089:KIO983096 KSK983089:KSK983096 LCG983089:LCG983096 LMC983089:LMC983096 LVY983089:LVY983096 MFU983089:MFU983096 MPQ983089:MPQ983096 MZM983089:MZM983096 NJI983089:NJI983096 NTE983089:NTE983096 ODA983089:ODA983096 OMW983089:OMW983096 OWS983089:OWS983096 PGO983089:PGO983096 PQK983089:PQK983096 QAG983089:QAG983096 QKC983089:QKC983096 QTY983089:QTY983096 RDU983089:RDU983096 RNQ983089:RNQ983096 RXM983089:RXM983096 SHI983089:SHI983096 SRE983089:SRE983096 TBA983089:TBA983096 TKW983089:TKW983096 TUS983089:TUS983096 UEO983089:UEO983096 UOK983089:UOK983096 UYG983089:UYG983096 VIC983089:VIC983096 VRY983089:VRY983096 WBU983089:WBU983096 WLQ983089:WLQ983096 WVM983089:WVM983096 E76:E357 JA76:JA357 SW76:SW357 ACS76:ACS357 AMO76:AMO357 AWK76:AWK357 BGG76:BGG357 BQC76:BQC357 BZY76:BZY357 CJU76:CJU357 CTQ76:CTQ357 DDM76:DDM357 DNI76:DNI357 DXE76:DXE357 EHA76:EHA357 EQW76:EQW357 FAS76:FAS357 FKO76:FKO357 FUK76:FUK357 GEG76:GEG357 GOC76:GOC357 GXY76:GXY357 HHU76:HHU357 HRQ76:HRQ357 IBM76:IBM357 ILI76:ILI357 IVE76:IVE357 JFA76:JFA357 JOW76:JOW357 JYS76:JYS357 KIO76:KIO357 KSK76:KSK357 LCG76:LCG357 LMC76:LMC357 LVY76:LVY357 MFU76:MFU357 MPQ76:MPQ357 MZM76:MZM357 NJI76:NJI357 NTE76:NTE357 ODA76:ODA357 OMW76:OMW357 OWS76:OWS357 PGO76:PGO357 PQK76:PQK357 QAG76:QAG357 QKC76:QKC357 QTY76:QTY357 RDU76:RDU357 RNQ76:RNQ357 RXM76:RXM357 SHI76:SHI357 SRE76:SRE357 TBA76:TBA357 TKW76:TKW357 TUS76:TUS357 UEO76:UEO357 UOK76:UOK357 UYG76:UYG357 VIC76:VIC357 VRY76:VRY357 WBU76:WBU357 WLQ76:WLQ357 WVM76:WVM357 E65612:E65893 JA65612:JA65893 SW65612:SW65893 ACS65612:ACS65893 AMO65612:AMO65893 AWK65612:AWK65893 BGG65612:BGG65893 BQC65612:BQC65893 BZY65612:BZY65893 CJU65612:CJU65893 CTQ65612:CTQ65893 DDM65612:DDM65893 DNI65612:DNI65893 DXE65612:DXE65893 EHA65612:EHA65893 EQW65612:EQW65893 FAS65612:FAS65893 FKO65612:FKO65893 FUK65612:FUK65893 GEG65612:GEG65893 GOC65612:GOC65893 GXY65612:GXY65893 HHU65612:HHU65893 HRQ65612:HRQ65893 IBM65612:IBM65893 ILI65612:ILI65893 IVE65612:IVE65893 JFA65612:JFA65893 JOW65612:JOW65893 JYS65612:JYS65893 KIO65612:KIO65893 KSK65612:KSK65893 LCG65612:LCG65893 LMC65612:LMC65893 LVY65612:LVY65893 MFU65612:MFU65893 MPQ65612:MPQ65893 MZM65612:MZM65893 NJI65612:NJI65893 NTE65612:NTE65893 ODA65612:ODA65893 OMW65612:OMW65893 OWS65612:OWS65893 PGO65612:PGO65893 PQK65612:PQK65893 QAG65612:QAG65893 QKC65612:QKC65893 QTY65612:QTY65893 RDU65612:RDU65893 RNQ65612:RNQ65893 RXM65612:RXM65893 SHI65612:SHI65893 SRE65612:SRE65893 TBA65612:TBA65893 TKW65612:TKW65893 TUS65612:TUS65893 UEO65612:UEO65893 UOK65612:UOK65893 UYG65612:UYG65893 VIC65612:VIC65893 VRY65612:VRY65893 WBU65612:WBU65893 WLQ65612:WLQ65893 WVM65612:WVM65893 E131148:E131429 JA131148:JA131429 SW131148:SW131429 ACS131148:ACS131429 AMO131148:AMO131429 AWK131148:AWK131429 BGG131148:BGG131429 BQC131148:BQC131429 BZY131148:BZY131429 CJU131148:CJU131429 CTQ131148:CTQ131429 DDM131148:DDM131429 DNI131148:DNI131429 DXE131148:DXE131429 EHA131148:EHA131429 EQW131148:EQW131429 FAS131148:FAS131429 FKO131148:FKO131429 FUK131148:FUK131429 GEG131148:GEG131429 GOC131148:GOC131429 GXY131148:GXY131429 HHU131148:HHU131429 HRQ131148:HRQ131429 IBM131148:IBM131429 ILI131148:ILI131429 IVE131148:IVE131429 JFA131148:JFA131429 JOW131148:JOW131429 JYS131148:JYS131429 KIO131148:KIO131429 KSK131148:KSK131429 LCG131148:LCG131429 LMC131148:LMC131429 LVY131148:LVY131429 MFU131148:MFU131429 MPQ131148:MPQ131429 MZM131148:MZM131429 NJI131148:NJI131429 NTE131148:NTE131429 ODA131148:ODA131429 OMW131148:OMW131429 OWS131148:OWS131429 PGO131148:PGO131429 PQK131148:PQK131429 QAG131148:QAG131429 QKC131148:QKC131429 QTY131148:QTY131429 RDU131148:RDU131429 RNQ131148:RNQ131429 RXM131148:RXM131429 SHI131148:SHI131429 SRE131148:SRE131429 TBA131148:TBA131429 TKW131148:TKW131429 TUS131148:TUS131429 UEO131148:UEO131429 UOK131148:UOK131429 UYG131148:UYG131429 VIC131148:VIC131429 VRY131148:VRY131429 WBU131148:WBU131429 WLQ131148:WLQ131429 WVM131148:WVM131429 E196684:E196965 JA196684:JA196965 SW196684:SW196965 ACS196684:ACS196965 AMO196684:AMO196965 AWK196684:AWK196965 BGG196684:BGG196965 BQC196684:BQC196965 BZY196684:BZY196965 CJU196684:CJU196965 CTQ196684:CTQ196965 DDM196684:DDM196965 DNI196684:DNI196965 DXE196684:DXE196965 EHA196684:EHA196965 EQW196684:EQW196965 FAS196684:FAS196965 FKO196684:FKO196965 FUK196684:FUK196965 GEG196684:GEG196965 GOC196684:GOC196965 GXY196684:GXY196965 HHU196684:HHU196965 HRQ196684:HRQ196965 IBM196684:IBM196965 ILI196684:ILI196965 IVE196684:IVE196965 JFA196684:JFA196965 JOW196684:JOW196965 JYS196684:JYS196965 KIO196684:KIO196965 KSK196684:KSK196965 LCG196684:LCG196965 LMC196684:LMC196965 LVY196684:LVY196965 MFU196684:MFU196965 MPQ196684:MPQ196965 MZM196684:MZM196965 NJI196684:NJI196965 NTE196684:NTE196965 ODA196684:ODA196965 OMW196684:OMW196965 OWS196684:OWS196965 PGO196684:PGO196965 PQK196684:PQK196965 QAG196684:QAG196965 QKC196684:QKC196965 QTY196684:QTY196965 RDU196684:RDU196965 RNQ196684:RNQ196965 RXM196684:RXM196965 SHI196684:SHI196965 SRE196684:SRE196965 TBA196684:TBA196965 TKW196684:TKW196965 TUS196684:TUS196965 UEO196684:UEO196965 UOK196684:UOK196965 UYG196684:UYG196965 VIC196684:VIC196965 VRY196684:VRY196965 WBU196684:WBU196965 WLQ196684:WLQ196965 WVM196684:WVM196965 E262220:E262501 JA262220:JA262501 SW262220:SW262501 ACS262220:ACS262501 AMO262220:AMO262501 AWK262220:AWK262501 BGG262220:BGG262501 BQC262220:BQC262501 BZY262220:BZY262501 CJU262220:CJU262501 CTQ262220:CTQ262501 DDM262220:DDM262501 DNI262220:DNI262501 DXE262220:DXE262501 EHA262220:EHA262501 EQW262220:EQW262501 FAS262220:FAS262501 FKO262220:FKO262501 FUK262220:FUK262501 GEG262220:GEG262501 GOC262220:GOC262501 GXY262220:GXY262501 HHU262220:HHU262501 HRQ262220:HRQ262501 IBM262220:IBM262501 ILI262220:ILI262501 IVE262220:IVE262501 JFA262220:JFA262501 JOW262220:JOW262501 JYS262220:JYS262501 KIO262220:KIO262501 KSK262220:KSK262501 LCG262220:LCG262501 LMC262220:LMC262501 LVY262220:LVY262501 MFU262220:MFU262501 MPQ262220:MPQ262501 MZM262220:MZM262501 NJI262220:NJI262501 NTE262220:NTE262501 ODA262220:ODA262501 OMW262220:OMW262501 OWS262220:OWS262501 PGO262220:PGO262501 PQK262220:PQK262501 QAG262220:QAG262501 QKC262220:QKC262501 QTY262220:QTY262501 RDU262220:RDU262501 RNQ262220:RNQ262501 RXM262220:RXM262501 SHI262220:SHI262501 SRE262220:SRE262501 TBA262220:TBA262501 TKW262220:TKW262501 TUS262220:TUS262501 UEO262220:UEO262501 UOK262220:UOK262501 UYG262220:UYG262501 VIC262220:VIC262501 VRY262220:VRY262501 WBU262220:WBU262501 WLQ262220:WLQ262501 WVM262220:WVM262501 E327756:E328037 JA327756:JA328037 SW327756:SW328037 ACS327756:ACS328037 AMO327756:AMO328037 AWK327756:AWK328037 BGG327756:BGG328037 BQC327756:BQC328037 BZY327756:BZY328037 CJU327756:CJU328037 CTQ327756:CTQ328037 DDM327756:DDM328037 DNI327756:DNI328037 DXE327756:DXE328037 EHA327756:EHA328037 EQW327756:EQW328037 FAS327756:FAS328037 FKO327756:FKO328037 FUK327756:FUK328037 GEG327756:GEG328037 GOC327756:GOC328037 GXY327756:GXY328037 HHU327756:HHU328037 HRQ327756:HRQ328037 IBM327756:IBM328037 ILI327756:ILI328037 IVE327756:IVE328037 JFA327756:JFA328037 JOW327756:JOW328037 JYS327756:JYS328037 KIO327756:KIO328037 KSK327756:KSK328037 LCG327756:LCG328037 LMC327756:LMC328037 LVY327756:LVY328037 MFU327756:MFU328037 MPQ327756:MPQ328037 MZM327756:MZM328037 NJI327756:NJI328037 NTE327756:NTE328037 ODA327756:ODA328037 OMW327756:OMW328037 OWS327756:OWS328037 PGO327756:PGO328037 PQK327756:PQK328037 QAG327756:QAG328037 QKC327756:QKC328037 QTY327756:QTY328037 RDU327756:RDU328037 RNQ327756:RNQ328037 RXM327756:RXM328037 SHI327756:SHI328037 SRE327756:SRE328037 TBA327756:TBA328037 TKW327756:TKW328037 TUS327756:TUS328037 UEO327756:UEO328037 UOK327756:UOK328037 UYG327756:UYG328037 VIC327756:VIC328037 VRY327756:VRY328037 WBU327756:WBU328037 WLQ327756:WLQ328037 WVM327756:WVM328037 E393292:E393573 JA393292:JA393573 SW393292:SW393573 ACS393292:ACS393573 AMO393292:AMO393573 AWK393292:AWK393573 BGG393292:BGG393573 BQC393292:BQC393573 BZY393292:BZY393573 CJU393292:CJU393573 CTQ393292:CTQ393573 DDM393292:DDM393573 DNI393292:DNI393573 DXE393292:DXE393573 EHA393292:EHA393573 EQW393292:EQW393573 FAS393292:FAS393573 FKO393292:FKO393573 FUK393292:FUK393573 GEG393292:GEG393573 GOC393292:GOC393573 GXY393292:GXY393573 HHU393292:HHU393573 HRQ393292:HRQ393573 IBM393292:IBM393573 ILI393292:ILI393573 IVE393292:IVE393573 JFA393292:JFA393573 JOW393292:JOW393573 JYS393292:JYS393573 KIO393292:KIO393573 KSK393292:KSK393573 LCG393292:LCG393573 LMC393292:LMC393573 LVY393292:LVY393573 MFU393292:MFU393573 MPQ393292:MPQ393573 MZM393292:MZM393573 NJI393292:NJI393573 NTE393292:NTE393573 ODA393292:ODA393573 OMW393292:OMW393573 OWS393292:OWS393573 PGO393292:PGO393573 PQK393292:PQK393573 QAG393292:QAG393573 QKC393292:QKC393573 QTY393292:QTY393573 RDU393292:RDU393573 RNQ393292:RNQ393573 RXM393292:RXM393573 SHI393292:SHI393573 SRE393292:SRE393573 TBA393292:TBA393573 TKW393292:TKW393573 TUS393292:TUS393573 UEO393292:UEO393573 UOK393292:UOK393573 UYG393292:UYG393573 VIC393292:VIC393573 VRY393292:VRY393573 WBU393292:WBU393573 WLQ393292:WLQ393573 WVM393292:WVM393573 E458828:E459109 JA458828:JA459109 SW458828:SW459109 ACS458828:ACS459109 AMO458828:AMO459109 AWK458828:AWK459109 BGG458828:BGG459109 BQC458828:BQC459109 BZY458828:BZY459109 CJU458828:CJU459109 CTQ458828:CTQ459109 DDM458828:DDM459109 DNI458828:DNI459109 DXE458828:DXE459109 EHA458828:EHA459109 EQW458828:EQW459109 FAS458828:FAS459109 FKO458828:FKO459109 FUK458828:FUK459109 GEG458828:GEG459109 GOC458828:GOC459109 GXY458828:GXY459109 HHU458828:HHU459109 HRQ458828:HRQ459109 IBM458828:IBM459109 ILI458828:ILI459109 IVE458828:IVE459109 JFA458828:JFA459109 JOW458828:JOW459109 JYS458828:JYS459109 KIO458828:KIO459109 KSK458828:KSK459109 LCG458828:LCG459109 LMC458828:LMC459109 LVY458828:LVY459109 MFU458828:MFU459109 MPQ458828:MPQ459109 MZM458828:MZM459109 NJI458828:NJI459109 NTE458828:NTE459109 ODA458828:ODA459109 OMW458828:OMW459109 OWS458828:OWS459109 PGO458828:PGO459109 PQK458828:PQK459109 QAG458828:QAG459109 QKC458828:QKC459109 QTY458828:QTY459109 RDU458828:RDU459109 RNQ458828:RNQ459109 RXM458828:RXM459109 SHI458828:SHI459109 SRE458828:SRE459109 TBA458828:TBA459109 TKW458828:TKW459109 TUS458828:TUS459109 UEO458828:UEO459109 UOK458828:UOK459109 UYG458828:UYG459109 VIC458828:VIC459109 VRY458828:VRY459109 WBU458828:WBU459109 WLQ458828:WLQ459109 WVM458828:WVM459109 E524364:E524645 JA524364:JA524645 SW524364:SW524645 ACS524364:ACS524645 AMO524364:AMO524645 AWK524364:AWK524645 BGG524364:BGG524645 BQC524364:BQC524645 BZY524364:BZY524645 CJU524364:CJU524645 CTQ524364:CTQ524645 DDM524364:DDM524645 DNI524364:DNI524645 DXE524364:DXE524645 EHA524364:EHA524645 EQW524364:EQW524645 FAS524364:FAS524645 FKO524364:FKO524645 FUK524364:FUK524645 GEG524364:GEG524645 GOC524364:GOC524645 GXY524364:GXY524645 HHU524364:HHU524645 HRQ524364:HRQ524645 IBM524364:IBM524645 ILI524364:ILI524645 IVE524364:IVE524645 JFA524364:JFA524645 JOW524364:JOW524645 JYS524364:JYS524645 KIO524364:KIO524645 KSK524364:KSK524645 LCG524364:LCG524645 LMC524364:LMC524645 LVY524364:LVY524645 MFU524364:MFU524645 MPQ524364:MPQ524645 MZM524364:MZM524645 NJI524364:NJI524645 NTE524364:NTE524645 ODA524364:ODA524645 OMW524364:OMW524645 OWS524364:OWS524645 PGO524364:PGO524645 PQK524364:PQK524645 QAG524364:QAG524645 QKC524364:QKC524645 QTY524364:QTY524645 RDU524364:RDU524645 RNQ524364:RNQ524645 RXM524364:RXM524645 SHI524364:SHI524645 SRE524364:SRE524645 TBA524364:TBA524645 TKW524364:TKW524645 TUS524364:TUS524645 UEO524364:UEO524645 UOK524364:UOK524645 UYG524364:UYG524645 VIC524364:VIC524645 VRY524364:VRY524645 WBU524364:WBU524645 WLQ524364:WLQ524645 WVM524364:WVM524645 E589900:E590181 JA589900:JA590181 SW589900:SW590181 ACS589900:ACS590181 AMO589900:AMO590181 AWK589900:AWK590181 BGG589900:BGG590181 BQC589900:BQC590181 BZY589900:BZY590181 CJU589900:CJU590181 CTQ589900:CTQ590181 DDM589900:DDM590181 DNI589900:DNI590181 DXE589900:DXE590181 EHA589900:EHA590181 EQW589900:EQW590181 FAS589900:FAS590181 FKO589900:FKO590181 FUK589900:FUK590181 GEG589900:GEG590181 GOC589900:GOC590181 GXY589900:GXY590181 HHU589900:HHU590181 HRQ589900:HRQ590181 IBM589900:IBM590181 ILI589900:ILI590181 IVE589900:IVE590181 JFA589900:JFA590181 JOW589900:JOW590181 JYS589900:JYS590181 KIO589900:KIO590181 KSK589900:KSK590181 LCG589900:LCG590181 LMC589900:LMC590181 LVY589900:LVY590181 MFU589900:MFU590181 MPQ589900:MPQ590181 MZM589900:MZM590181 NJI589900:NJI590181 NTE589900:NTE590181 ODA589900:ODA590181 OMW589900:OMW590181 OWS589900:OWS590181 PGO589900:PGO590181 PQK589900:PQK590181 QAG589900:QAG590181 QKC589900:QKC590181 QTY589900:QTY590181 RDU589900:RDU590181 RNQ589900:RNQ590181 RXM589900:RXM590181 SHI589900:SHI590181 SRE589900:SRE590181 TBA589900:TBA590181 TKW589900:TKW590181 TUS589900:TUS590181 UEO589900:UEO590181 UOK589900:UOK590181 UYG589900:UYG590181 VIC589900:VIC590181 VRY589900:VRY590181 WBU589900:WBU590181 WLQ589900:WLQ590181 WVM589900:WVM590181 E655436:E655717 JA655436:JA655717 SW655436:SW655717 ACS655436:ACS655717 AMO655436:AMO655717 AWK655436:AWK655717 BGG655436:BGG655717 BQC655436:BQC655717 BZY655436:BZY655717 CJU655436:CJU655717 CTQ655436:CTQ655717 DDM655436:DDM655717 DNI655436:DNI655717 DXE655436:DXE655717 EHA655436:EHA655717 EQW655436:EQW655717 FAS655436:FAS655717 FKO655436:FKO655717 FUK655436:FUK655717 GEG655436:GEG655717 GOC655436:GOC655717 GXY655436:GXY655717 HHU655436:HHU655717 HRQ655436:HRQ655717 IBM655436:IBM655717 ILI655436:ILI655717 IVE655436:IVE655717 JFA655436:JFA655717 JOW655436:JOW655717 JYS655436:JYS655717 KIO655436:KIO655717 KSK655436:KSK655717 LCG655436:LCG655717 LMC655436:LMC655717 LVY655436:LVY655717 MFU655436:MFU655717 MPQ655436:MPQ655717 MZM655436:MZM655717 NJI655436:NJI655717 NTE655436:NTE655717 ODA655436:ODA655717 OMW655436:OMW655717 OWS655436:OWS655717 PGO655436:PGO655717 PQK655436:PQK655717 QAG655436:QAG655717 QKC655436:QKC655717 QTY655436:QTY655717 RDU655436:RDU655717 RNQ655436:RNQ655717 RXM655436:RXM655717 SHI655436:SHI655717 SRE655436:SRE655717 TBA655436:TBA655717 TKW655436:TKW655717 TUS655436:TUS655717 UEO655436:UEO655717 UOK655436:UOK655717 UYG655436:UYG655717 VIC655436:VIC655717 VRY655436:VRY655717 WBU655436:WBU655717 WLQ655436:WLQ655717 WVM655436:WVM655717 E720972:E721253 JA720972:JA721253 SW720972:SW721253 ACS720972:ACS721253 AMO720972:AMO721253 AWK720972:AWK721253 BGG720972:BGG721253 BQC720972:BQC721253 BZY720972:BZY721253 CJU720972:CJU721253 CTQ720972:CTQ721253 DDM720972:DDM721253 DNI720972:DNI721253 DXE720972:DXE721253 EHA720972:EHA721253 EQW720972:EQW721253 FAS720972:FAS721253 FKO720972:FKO721253 FUK720972:FUK721253 GEG720972:GEG721253 GOC720972:GOC721253 GXY720972:GXY721253 HHU720972:HHU721253 HRQ720972:HRQ721253 IBM720972:IBM721253 ILI720972:ILI721253 IVE720972:IVE721253 JFA720972:JFA721253 JOW720972:JOW721253 JYS720972:JYS721253 KIO720972:KIO721253 KSK720972:KSK721253 LCG720972:LCG721253 LMC720972:LMC721253 LVY720972:LVY721253 MFU720972:MFU721253 MPQ720972:MPQ721253 MZM720972:MZM721253 NJI720972:NJI721253 NTE720972:NTE721253 ODA720972:ODA721253 OMW720972:OMW721253 OWS720972:OWS721253 PGO720972:PGO721253 PQK720972:PQK721253 QAG720972:QAG721253 QKC720972:QKC721253 QTY720972:QTY721253 RDU720972:RDU721253 RNQ720972:RNQ721253 RXM720972:RXM721253 SHI720972:SHI721253 SRE720972:SRE721253 TBA720972:TBA721253 TKW720972:TKW721253 TUS720972:TUS721253 UEO720972:UEO721253 UOK720972:UOK721253 UYG720972:UYG721253 VIC720972:VIC721253 VRY720972:VRY721253 WBU720972:WBU721253 WLQ720972:WLQ721253 WVM720972:WVM721253 E786508:E786789 JA786508:JA786789 SW786508:SW786789 ACS786508:ACS786789 AMO786508:AMO786789 AWK786508:AWK786789 BGG786508:BGG786789 BQC786508:BQC786789 BZY786508:BZY786789 CJU786508:CJU786789 CTQ786508:CTQ786789 DDM786508:DDM786789 DNI786508:DNI786789 DXE786508:DXE786789 EHA786508:EHA786789 EQW786508:EQW786789 FAS786508:FAS786789 FKO786508:FKO786789 FUK786508:FUK786789 GEG786508:GEG786789 GOC786508:GOC786789 GXY786508:GXY786789 HHU786508:HHU786789 HRQ786508:HRQ786789 IBM786508:IBM786789 ILI786508:ILI786789 IVE786508:IVE786789 JFA786508:JFA786789 JOW786508:JOW786789 JYS786508:JYS786789 KIO786508:KIO786789 KSK786508:KSK786789 LCG786508:LCG786789 LMC786508:LMC786789 LVY786508:LVY786789 MFU786508:MFU786789 MPQ786508:MPQ786789 MZM786508:MZM786789 NJI786508:NJI786789 NTE786508:NTE786789 ODA786508:ODA786789 OMW786508:OMW786789 OWS786508:OWS786789 PGO786508:PGO786789 PQK786508:PQK786789 QAG786508:QAG786789 QKC786508:QKC786789 QTY786508:QTY786789 RDU786508:RDU786789 RNQ786508:RNQ786789 RXM786508:RXM786789 SHI786508:SHI786789 SRE786508:SRE786789 TBA786508:TBA786789 TKW786508:TKW786789 TUS786508:TUS786789 UEO786508:UEO786789 UOK786508:UOK786789 UYG786508:UYG786789 VIC786508:VIC786789 VRY786508:VRY786789 WBU786508:WBU786789 WLQ786508:WLQ786789 WVM786508:WVM786789 E852044:E852325 JA852044:JA852325 SW852044:SW852325 ACS852044:ACS852325 AMO852044:AMO852325 AWK852044:AWK852325 BGG852044:BGG852325 BQC852044:BQC852325 BZY852044:BZY852325 CJU852044:CJU852325 CTQ852044:CTQ852325 DDM852044:DDM852325 DNI852044:DNI852325 DXE852044:DXE852325 EHA852044:EHA852325 EQW852044:EQW852325 FAS852044:FAS852325 FKO852044:FKO852325 FUK852044:FUK852325 GEG852044:GEG852325 GOC852044:GOC852325 GXY852044:GXY852325 HHU852044:HHU852325 HRQ852044:HRQ852325 IBM852044:IBM852325 ILI852044:ILI852325 IVE852044:IVE852325 JFA852044:JFA852325 JOW852044:JOW852325 JYS852044:JYS852325 KIO852044:KIO852325 KSK852044:KSK852325 LCG852044:LCG852325 LMC852044:LMC852325 LVY852044:LVY852325 MFU852044:MFU852325 MPQ852044:MPQ852325 MZM852044:MZM852325 NJI852044:NJI852325 NTE852044:NTE852325 ODA852044:ODA852325 OMW852044:OMW852325 OWS852044:OWS852325 PGO852044:PGO852325 PQK852044:PQK852325 QAG852044:QAG852325 QKC852044:QKC852325 QTY852044:QTY852325 RDU852044:RDU852325 RNQ852044:RNQ852325 RXM852044:RXM852325 SHI852044:SHI852325 SRE852044:SRE852325 TBA852044:TBA852325 TKW852044:TKW852325 TUS852044:TUS852325 UEO852044:UEO852325 UOK852044:UOK852325 UYG852044:UYG852325 VIC852044:VIC852325 VRY852044:VRY852325 WBU852044:WBU852325 WLQ852044:WLQ852325 WVM852044:WVM852325 E917580:E917861 JA917580:JA917861 SW917580:SW917861 ACS917580:ACS917861 AMO917580:AMO917861 AWK917580:AWK917861 BGG917580:BGG917861 BQC917580:BQC917861 BZY917580:BZY917861 CJU917580:CJU917861 CTQ917580:CTQ917861 DDM917580:DDM917861 DNI917580:DNI917861 DXE917580:DXE917861 EHA917580:EHA917861 EQW917580:EQW917861 FAS917580:FAS917861 FKO917580:FKO917861 FUK917580:FUK917861 GEG917580:GEG917861 GOC917580:GOC917861 GXY917580:GXY917861 HHU917580:HHU917861 HRQ917580:HRQ917861 IBM917580:IBM917861 ILI917580:ILI917861 IVE917580:IVE917861 JFA917580:JFA917861 JOW917580:JOW917861 JYS917580:JYS917861 KIO917580:KIO917861 KSK917580:KSK917861 LCG917580:LCG917861 LMC917580:LMC917861 LVY917580:LVY917861 MFU917580:MFU917861 MPQ917580:MPQ917861 MZM917580:MZM917861 NJI917580:NJI917861 NTE917580:NTE917861 ODA917580:ODA917861 OMW917580:OMW917861 OWS917580:OWS917861 PGO917580:PGO917861 PQK917580:PQK917861 QAG917580:QAG917861 QKC917580:QKC917861 QTY917580:QTY917861 RDU917580:RDU917861 RNQ917580:RNQ917861 RXM917580:RXM917861 SHI917580:SHI917861 SRE917580:SRE917861 TBA917580:TBA917861 TKW917580:TKW917861 TUS917580:TUS917861 UEO917580:UEO917861 UOK917580:UOK917861 UYG917580:UYG917861 VIC917580:VIC917861 VRY917580:VRY917861 WBU917580:WBU917861 WLQ917580:WLQ917861 WVM917580:WVM917861 E983116:E983397 JA983116:JA983397 SW983116:SW983397 ACS983116:ACS983397 AMO983116:AMO983397 AWK983116:AWK983397 BGG983116:BGG983397 BQC983116:BQC983397 BZY983116:BZY983397 CJU983116:CJU983397 CTQ983116:CTQ983397 DDM983116:DDM983397 DNI983116:DNI983397 DXE983116:DXE983397 EHA983116:EHA983397 EQW983116:EQW983397 FAS983116:FAS983397 FKO983116:FKO983397 FUK983116:FUK983397 GEG983116:GEG983397 GOC983116:GOC983397 GXY983116:GXY983397 HHU983116:HHU983397 HRQ983116:HRQ983397 IBM983116:IBM983397 ILI983116:ILI983397 IVE983116:IVE983397 JFA983116:JFA983397 JOW983116:JOW983397 JYS983116:JYS983397 KIO983116:KIO983397 KSK983116:KSK983397 LCG983116:LCG983397 LMC983116:LMC983397 LVY983116:LVY983397 MFU983116:MFU983397 MPQ983116:MPQ983397 MZM983116:MZM983397 NJI983116:NJI983397 NTE983116:NTE983397 ODA983116:ODA983397 OMW983116:OMW983397 OWS983116:OWS983397 PGO983116:PGO983397 PQK983116:PQK983397 QAG983116:QAG983397 QKC983116:QKC983397 QTY983116:QTY983397 RDU983116:RDU983397 RNQ983116:RNQ983397 RXM983116:RXM983397 SHI983116:SHI983397 SRE983116:SRE983397 TBA983116:TBA983397 TKW983116:TKW983397 TUS983116:TUS983397 UEO983116:UEO983397 UOK983116:UOK983397 UYG983116:UYG983397 VIC983116:VIC983397 VRY983116:VRY983397 WBU983116:WBU983397 WLQ983116:WLQ983397 WVM983116:WVM983397 E31:E40 JA31:JA40 SW31:SW40 ACS31:ACS40 AMO31:AMO40 AWK31:AWK40 BGG31:BGG40 BQC31:BQC40 BZY31:BZY40 CJU31:CJU40 CTQ31:CTQ40 DDM31:DDM40 DNI31:DNI40 DXE31:DXE40 EHA31:EHA40 EQW31:EQW40 FAS31:FAS40 FKO31:FKO40 FUK31:FUK40 GEG31:GEG40 GOC31:GOC40 GXY31:GXY40 HHU31:HHU40 HRQ31:HRQ40 IBM31:IBM40 ILI31:ILI40 IVE31:IVE40 JFA31:JFA40 JOW31:JOW40 JYS31:JYS40 KIO31:KIO40 KSK31:KSK40 LCG31:LCG40 LMC31:LMC40 LVY31:LVY40 MFU31:MFU40 MPQ31:MPQ40 MZM31:MZM40 NJI31:NJI40 NTE31:NTE40 ODA31:ODA40 OMW31:OMW40 OWS31:OWS40 PGO31:PGO40 PQK31:PQK40 QAG31:QAG40 QKC31:QKC40 QTY31:QTY40 RDU31:RDU40 RNQ31:RNQ40 RXM31:RXM40 SHI31:SHI40 SRE31:SRE40 TBA31:TBA40 TKW31:TKW40 TUS31:TUS40 UEO31:UEO40 UOK31:UOK40 UYG31:UYG40 VIC31:VIC40 VRY31:VRY40 WBU31:WBU40 WLQ31:WLQ40 WVM31:WVM40 E65567:E65576 JA65567:JA65576 SW65567:SW65576 ACS65567:ACS65576 AMO65567:AMO65576 AWK65567:AWK65576 BGG65567:BGG65576 BQC65567:BQC65576 BZY65567:BZY65576 CJU65567:CJU65576 CTQ65567:CTQ65576 DDM65567:DDM65576 DNI65567:DNI65576 DXE65567:DXE65576 EHA65567:EHA65576 EQW65567:EQW65576 FAS65567:FAS65576 FKO65567:FKO65576 FUK65567:FUK65576 GEG65567:GEG65576 GOC65567:GOC65576 GXY65567:GXY65576 HHU65567:HHU65576 HRQ65567:HRQ65576 IBM65567:IBM65576 ILI65567:ILI65576 IVE65567:IVE65576 JFA65567:JFA65576 JOW65567:JOW65576 JYS65567:JYS65576 KIO65567:KIO65576 KSK65567:KSK65576 LCG65567:LCG65576 LMC65567:LMC65576 LVY65567:LVY65576 MFU65567:MFU65576 MPQ65567:MPQ65576 MZM65567:MZM65576 NJI65567:NJI65576 NTE65567:NTE65576 ODA65567:ODA65576 OMW65567:OMW65576 OWS65567:OWS65576 PGO65567:PGO65576 PQK65567:PQK65576 QAG65567:QAG65576 QKC65567:QKC65576 QTY65567:QTY65576 RDU65567:RDU65576 RNQ65567:RNQ65576 RXM65567:RXM65576 SHI65567:SHI65576 SRE65567:SRE65576 TBA65567:TBA65576 TKW65567:TKW65576 TUS65567:TUS65576 UEO65567:UEO65576 UOK65567:UOK65576 UYG65567:UYG65576 VIC65567:VIC65576 VRY65567:VRY65576 WBU65567:WBU65576 WLQ65567:WLQ65576 WVM65567:WVM65576 E131103:E131112 JA131103:JA131112 SW131103:SW131112 ACS131103:ACS131112 AMO131103:AMO131112 AWK131103:AWK131112 BGG131103:BGG131112 BQC131103:BQC131112 BZY131103:BZY131112 CJU131103:CJU131112 CTQ131103:CTQ131112 DDM131103:DDM131112 DNI131103:DNI131112 DXE131103:DXE131112 EHA131103:EHA131112 EQW131103:EQW131112 FAS131103:FAS131112 FKO131103:FKO131112 FUK131103:FUK131112 GEG131103:GEG131112 GOC131103:GOC131112 GXY131103:GXY131112 HHU131103:HHU131112 HRQ131103:HRQ131112 IBM131103:IBM131112 ILI131103:ILI131112 IVE131103:IVE131112 JFA131103:JFA131112 JOW131103:JOW131112 JYS131103:JYS131112 KIO131103:KIO131112 KSK131103:KSK131112 LCG131103:LCG131112 LMC131103:LMC131112 LVY131103:LVY131112 MFU131103:MFU131112 MPQ131103:MPQ131112 MZM131103:MZM131112 NJI131103:NJI131112 NTE131103:NTE131112 ODA131103:ODA131112 OMW131103:OMW131112 OWS131103:OWS131112 PGO131103:PGO131112 PQK131103:PQK131112 QAG131103:QAG131112 QKC131103:QKC131112 QTY131103:QTY131112 RDU131103:RDU131112 RNQ131103:RNQ131112 RXM131103:RXM131112 SHI131103:SHI131112 SRE131103:SRE131112 TBA131103:TBA131112 TKW131103:TKW131112 TUS131103:TUS131112 UEO131103:UEO131112 UOK131103:UOK131112 UYG131103:UYG131112 VIC131103:VIC131112 VRY131103:VRY131112 WBU131103:WBU131112 WLQ131103:WLQ131112 WVM131103:WVM131112 E196639:E196648 JA196639:JA196648 SW196639:SW196648 ACS196639:ACS196648 AMO196639:AMO196648 AWK196639:AWK196648 BGG196639:BGG196648 BQC196639:BQC196648 BZY196639:BZY196648 CJU196639:CJU196648 CTQ196639:CTQ196648 DDM196639:DDM196648 DNI196639:DNI196648 DXE196639:DXE196648 EHA196639:EHA196648 EQW196639:EQW196648 FAS196639:FAS196648 FKO196639:FKO196648 FUK196639:FUK196648 GEG196639:GEG196648 GOC196639:GOC196648 GXY196639:GXY196648 HHU196639:HHU196648 HRQ196639:HRQ196648 IBM196639:IBM196648 ILI196639:ILI196648 IVE196639:IVE196648 JFA196639:JFA196648 JOW196639:JOW196648 JYS196639:JYS196648 KIO196639:KIO196648 KSK196639:KSK196648 LCG196639:LCG196648 LMC196639:LMC196648 LVY196639:LVY196648 MFU196639:MFU196648 MPQ196639:MPQ196648 MZM196639:MZM196648 NJI196639:NJI196648 NTE196639:NTE196648 ODA196639:ODA196648 OMW196639:OMW196648 OWS196639:OWS196648 PGO196639:PGO196648 PQK196639:PQK196648 QAG196639:QAG196648 QKC196639:QKC196648 QTY196639:QTY196648 RDU196639:RDU196648 RNQ196639:RNQ196648 RXM196639:RXM196648 SHI196639:SHI196648 SRE196639:SRE196648 TBA196639:TBA196648 TKW196639:TKW196648 TUS196639:TUS196648 UEO196639:UEO196648 UOK196639:UOK196648 UYG196639:UYG196648 VIC196639:VIC196648 VRY196639:VRY196648 WBU196639:WBU196648 WLQ196639:WLQ196648 WVM196639:WVM196648 E262175:E262184 JA262175:JA262184 SW262175:SW262184 ACS262175:ACS262184 AMO262175:AMO262184 AWK262175:AWK262184 BGG262175:BGG262184 BQC262175:BQC262184 BZY262175:BZY262184 CJU262175:CJU262184 CTQ262175:CTQ262184 DDM262175:DDM262184 DNI262175:DNI262184 DXE262175:DXE262184 EHA262175:EHA262184 EQW262175:EQW262184 FAS262175:FAS262184 FKO262175:FKO262184 FUK262175:FUK262184 GEG262175:GEG262184 GOC262175:GOC262184 GXY262175:GXY262184 HHU262175:HHU262184 HRQ262175:HRQ262184 IBM262175:IBM262184 ILI262175:ILI262184 IVE262175:IVE262184 JFA262175:JFA262184 JOW262175:JOW262184 JYS262175:JYS262184 KIO262175:KIO262184 KSK262175:KSK262184 LCG262175:LCG262184 LMC262175:LMC262184 LVY262175:LVY262184 MFU262175:MFU262184 MPQ262175:MPQ262184 MZM262175:MZM262184 NJI262175:NJI262184 NTE262175:NTE262184 ODA262175:ODA262184 OMW262175:OMW262184 OWS262175:OWS262184 PGO262175:PGO262184 PQK262175:PQK262184 QAG262175:QAG262184 QKC262175:QKC262184 QTY262175:QTY262184 RDU262175:RDU262184 RNQ262175:RNQ262184 RXM262175:RXM262184 SHI262175:SHI262184 SRE262175:SRE262184 TBA262175:TBA262184 TKW262175:TKW262184 TUS262175:TUS262184 UEO262175:UEO262184 UOK262175:UOK262184 UYG262175:UYG262184 VIC262175:VIC262184 VRY262175:VRY262184 WBU262175:WBU262184 WLQ262175:WLQ262184 WVM262175:WVM262184 E327711:E327720 JA327711:JA327720 SW327711:SW327720 ACS327711:ACS327720 AMO327711:AMO327720 AWK327711:AWK327720 BGG327711:BGG327720 BQC327711:BQC327720 BZY327711:BZY327720 CJU327711:CJU327720 CTQ327711:CTQ327720 DDM327711:DDM327720 DNI327711:DNI327720 DXE327711:DXE327720 EHA327711:EHA327720 EQW327711:EQW327720 FAS327711:FAS327720 FKO327711:FKO327720 FUK327711:FUK327720 GEG327711:GEG327720 GOC327711:GOC327720 GXY327711:GXY327720 HHU327711:HHU327720 HRQ327711:HRQ327720 IBM327711:IBM327720 ILI327711:ILI327720 IVE327711:IVE327720 JFA327711:JFA327720 JOW327711:JOW327720 JYS327711:JYS327720 KIO327711:KIO327720 KSK327711:KSK327720 LCG327711:LCG327720 LMC327711:LMC327720 LVY327711:LVY327720 MFU327711:MFU327720 MPQ327711:MPQ327720 MZM327711:MZM327720 NJI327711:NJI327720 NTE327711:NTE327720 ODA327711:ODA327720 OMW327711:OMW327720 OWS327711:OWS327720 PGO327711:PGO327720 PQK327711:PQK327720 QAG327711:QAG327720 QKC327711:QKC327720 QTY327711:QTY327720 RDU327711:RDU327720 RNQ327711:RNQ327720 RXM327711:RXM327720 SHI327711:SHI327720 SRE327711:SRE327720 TBA327711:TBA327720 TKW327711:TKW327720 TUS327711:TUS327720 UEO327711:UEO327720 UOK327711:UOK327720 UYG327711:UYG327720 VIC327711:VIC327720 VRY327711:VRY327720 WBU327711:WBU327720 WLQ327711:WLQ327720 WVM327711:WVM327720 E393247:E393256 JA393247:JA393256 SW393247:SW393256 ACS393247:ACS393256 AMO393247:AMO393256 AWK393247:AWK393256 BGG393247:BGG393256 BQC393247:BQC393256 BZY393247:BZY393256 CJU393247:CJU393256 CTQ393247:CTQ393256 DDM393247:DDM393256 DNI393247:DNI393256 DXE393247:DXE393256 EHA393247:EHA393256 EQW393247:EQW393256 FAS393247:FAS393256 FKO393247:FKO393256 FUK393247:FUK393256 GEG393247:GEG393256 GOC393247:GOC393256 GXY393247:GXY393256 HHU393247:HHU393256 HRQ393247:HRQ393256 IBM393247:IBM393256 ILI393247:ILI393256 IVE393247:IVE393256 JFA393247:JFA393256 JOW393247:JOW393256 JYS393247:JYS393256 KIO393247:KIO393256 KSK393247:KSK393256 LCG393247:LCG393256 LMC393247:LMC393256 LVY393247:LVY393256 MFU393247:MFU393256 MPQ393247:MPQ393256 MZM393247:MZM393256 NJI393247:NJI393256 NTE393247:NTE393256 ODA393247:ODA393256 OMW393247:OMW393256 OWS393247:OWS393256 PGO393247:PGO393256 PQK393247:PQK393256 QAG393247:QAG393256 QKC393247:QKC393256 QTY393247:QTY393256 RDU393247:RDU393256 RNQ393247:RNQ393256 RXM393247:RXM393256 SHI393247:SHI393256 SRE393247:SRE393256 TBA393247:TBA393256 TKW393247:TKW393256 TUS393247:TUS393256 UEO393247:UEO393256 UOK393247:UOK393256 UYG393247:UYG393256 VIC393247:VIC393256 VRY393247:VRY393256 WBU393247:WBU393256 WLQ393247:WLQ393256 WVM393247:WVM393256 E458783:E458792 JA458783:JA458792 SW458783:SW458792 ACS458783:ACS458792 AMO458783:AMO458792 AWK458783:AWK458792 BGG458783:BGG458792 BQC458783:BQC458792 BZY458783:BZY458792 CJU458783:CJU458792 CTQ458783:CTQ458792 DDM458783:DDM458792 DNI458783:DNI458792 DXE458783:DXE458792 EHA458783:EHA458792 EQW458783:EQW458792 FAS458783:FAS458792 FKO458783:FKO458792 FUK458783:FUK458792 GEG458783:GEG458792 GOC458783:GOC458792 GXY458783:GXY458792 HHU458783:HHU458792 HRQ458783:HRQ458792 IBM458783:IBM458792 ILI458783:ILI458792 IVE458783:IVE458792 JFA458783:JFA458792 JOW458783:JOW458792 JYS458783:JYS458792 KIO458783:KIO458792 KSK458783:KSK458792 LCG458783:LCG458792 LMC458783:LMC458792 LVY458783:LVY458792 MFU458783:MFU458792 MPQ458783:MPQ458792 MZM458783:MZM458792 NJI458783:NJI458792 NTE458783:NTE458792 ODA458783:ODA458792 OMW458783:OMW458792 OWS458783:OWS458792 PGO458783:PGO458792 PQK458783:PQK458792 QAG458783:QAG458792 QKC458783:QKC458792 QTY458783:QTY458792 RDU458783:RDU458792 RNQ458783:RNQ458792 RXM458783:RXM458792 SHI458783:SHI458792 SRE458783:SRE458792 TBA458783:TBA458792 TKW458783:TKW458792 TUS458783:TUS458792 UEO458783:UEO458792 UOK458783:UOK458792 UYG458783:UYG458792 VIC458783:VIC458792 VRY458783:VRY458792 WBU458783:WBU458792 WLQ458783:WLQ458792 WVM458783:WVM458792 E524319:E524328 JA524319:JA524328 SW524319:SW524328 ACS524319:ACS524328 AMO524319:AMO524328 AWK524319:AWK524328 BGG524319:BGG524328 BQC524319:BQC524328 BZY524319:BZY524328 CJU524319:CJU524328 CTQ524319:CTQ524328 DDM524319:DDM524328 DNI524319:DNI524328 DXE524319:DXE524328 EHA524319:EHA524328 EQW524319:EQW524328 FAS524319:FAS524328 FKO524319:FKO524328 FUK524319:FUK524328 GEG524319:GEG524328 GOC524319:GOC524328 GXY524319:GXY524328 HHU524319:HHU524328 HRQ524319:HRQ524328 IBM524319:IBM524328 ILI524319:ILI524328 IVE524319:IVE524328 JFA524319:JFA524328 JOW524319:JOW524328 JYS524319:JYS524328 KIO524319:KIO524328 KSK524319:KSK524328 LCG524319:LCG524328 LMC524319:LMC524328 LVY524319:LVY524328 MFU524319:MFU524328 MPQ524319:MPQ524328 MZM524319:MZM524328 NJI524319:NJI524328 NTE524319:NTE524328 ODA524319:ODA524328 OMW524319:OMW524328 OWS524319:OWS524328 PGO524319:PGO524328 PQK524319:PQK524328 QAG524319:QAG524328 QKC524319:QKC524328 QTY524319:QTY524328 RDU524319:RDU524328 RNQ524319:RNQ524328 RXM524319:RXM524328 SHI524319:SHI524328 SRE524319:SRE524328 TBA524319:TBA524328 TKW524319:TKW524328 TUS524319:TUS524328 UEO524319:UEO524328 UOK524319:UOK524328 UYG524319:UYG524328 VIC524319:VIC524328 VRY524319:VRY524328 WBU524319:WBU524328 WLQ524319:WLQ524328 WVM524319:WVM524328 E589855:E589864 JA589855:JA589864 SW589855:SW589864 ACS589855:ACS589864 AMO589855:AMO589864 AWK589855:AWK589864 BGG589855:BGG589864 BQC589855:BQC589864 BZY589855:BZY589864 CJU589855:CJU589864 CTQ589855:CTQ589864 DDM589855:DDM589864 DNI589855:DNI589864 DXE589855:DXE589864 EHA589855:EHA589864 EQW589855:EQW589864 FAS589855:FAS589864 FKO589855:FKO589864 FUK589855:FUK589864 GEG589855:GEG589864 GOC589855:GOC589864 GXY589855:GXY589864 HHU589855:HHU589864 HRQ589855:HRQ589864 IBM589855:IBM589864 ILI589855:ILI589864 IVE589855:IVE589864 JFA589855:JFA589864 JOW589855:JOW589864 JYS589855:JYS589864 KIO589855:KIO589864 KSK589855:KSK589864 LCG589855:LCG589864 LMC589855:LMC589864 LVY589855:LVY589864 MFU589855:MFU589864 MPQ589855:MPQ589864 MZM589855:MZM589864 NJI589855:NJI589864 NTE589855:NTE589864 ODA589855:ODA589864 OMW589855:OMW589864 OWS589855:OWS589864 PGO589855:PGO589864 PQK589855:PQK589864 QAG589855:QAG589864 QKC589855:QKC589864 QTY589855:QTY589864 RDU589855:RDU589864 RNQ589855:RNQ589864 RXM589855:RXM589864 SHI589855:SHI589864 SRE589855:SRE589864 TBA589855:TBA589864 TKW589855:TKW589864 TUS589855:TUS589864 UEO589855:UEO589864 UOK589855:UOK589864 UYG589855:UYG589864 VIC589855:VIC589864 VRY589855:VRY589864 WBU589855:WBU589864 WLQ589855:WLQ589864 WVM589855:WVM589864 E655391:E655400 JA655391:JA655400 SW655391:SW655400 ACS655391:ACS655400 AMO655391:AMO655400 AWK655391:AWK655400 BGG655391:BGG655400 BQC655391:BQC655400 BZY655391:BZY655400 CJU655391:CJU655400 CTQ655391:CTQ655400 DDM655391:DDM655400 DNI655391:DNI655400 DXE655391:DXE655400 EHA655391:EHA655400 EQW655391:EQW655400 FAS655391:FAS655400 FKO655391:FKO655400 FUK655391:FUK655400 GEG655391:GEG655400 GOC655391:GOC655400 GXY655391:GXY655400 HHU655391:HHU655400 HRQ655391:HRQ655400 IBM655391:IBM655400 ILI655391:ILI655400 IVE655391:IVE655400 JFA655391:JFA655400 JOW655391:JOW655400 JYS655391:JYS655400 KIO655391:KIO655400 KSK655391:KSK655400 LCG655391:LCG655400 LMC655391:LMC655400 LVY655391:LVY655400 MFU655391:MFU655400 MPQ655391:MPQ655400 MZM655391:MZM655400 NJI655391:NJI655400 NTE655391:NTE655400 ODA655391:ODA655400 OMW655391:OMW655400 OWS655391:OWS655400 PGO655391:PGO655400 PQK655391:PQK655400 QAG655391:QAG655400 QKC655391:QKC655400 QTY655391:QTY655400 RDU655391:RDU655400 RNQ655391:RNQ655400 RXM655391:RXM655400 SHI655391:SHI655400 SRE655391:SRE655400 TBA655391:TBA655400 TKW655391:TKW655400 TUS655391:TUS655400 UEO655391:UEO655400 UOK655391:UOK655400 UYG655391:UYG655400 VIC655391:VIC655400 VRY655391:VRY655400 WBU655391:WBU655400 WLQ655391:WLQ655400 WVM655391:WVM655400 E720927:E720936 JA720927:JA720936 SW720927:SW720936 ACS720927:ACS720936 AMO720927:AMO720936 AWK720927:AWK720936 BGG720927:BGG720936 BQC720927:BQC720936 BZY720927:BZY720936 CJU720927:CJU720936 CTQ720927:CTQ720936 DDM720927:DDM720936 DNI720927:DNI720936 DXE720927:DXE720936 EHA720927:EHA720936 EQW720927:EQW720936 FAS720927:FAS720936 FKO720927:FKO720936 FUK720927:FUK720936 GEG720927:GEG720936 GOC720927:GOC720936 GXY720927:GXY720936 HHU720927:HHU720936 HRQ720927:HRQ720936 IBM720927:IBM720936 ILI720927:ILI720936 IVE720927:IVE720936 JFA720927:JFA720936 JOW720927:JOW720936 JYS720927:JYS720936 KIO720927:KIO720936 KSK720927:KSK720936 LCG720927:LCG720936 LMC720927:LMC720936 LVY720927:LVY720936 MFU720927:MFU720936 MPQ720927:MPQ720936 MZM720927:MZM720936 NJI720927:NJI720936 NTE720927:NTE720936 ODA720927:ODA720936 OMW720927:OMW720936 OWS720927:OWS720936 PGO720927:PGO720936 PQK720927:PQK720936 QAG720927:QAG720936 QKC720927:QKC720936 QTY720927:QTY720936 RDU720927:RDU720936 RNQ720927:RNQ720936 RXM720927:RXM720936 SHI720927:SHI720936 SRE720927:SRE720936 TBA720927:TBA720936 TKW720927:TKW720936 TUS720927:TUS720936 UEO720927:UEO720936 UOK720927:UOK720936 UYG720927:UYG720936 VIC720927:VIC720936 VRY720927:VRY720936 WBU720927:WBU720936 WLQ720927:WLQ720936 WVM720927:WVM720936 E786463:E786472 JA786463:JA786472 SW786463:SW786472 ACS786463:ACS786472 AMO786463:AMO786472 AWK786463:AWK786472 BGG786463:BGG786472 BQC786463:BQC786472 BZY786463:BZY786472 CJU786463:CJU786472 CTQ786463:CTQ786472 DDM786463:DDM786472 DNI786463:DNI786472 DXE786463:DXE786472 EHA786463:EHA786472 EQW786463:EQW786472 FAS786463:FAS786472 FKO786463:FKO786472 FUK786463:FUK786472 GEG786463:GEG786472 GOC786463:GOC786472 GXY786463:GXY786472 HHU786463:HHU786472 HRQ786463:HRQ786472 IBM786463:IBM786472 ILI786463:ILI786472 IVE786463:IVE786472 JFA786463:JFA786472 JOW786463:JOW786472 JYS786463:JYS786472 KIO786463:KIO786472 KSK786463:KSK786472 LCG786463:LCG786472 LMC786463:LMC786472 LVY786463:LVY786472 MFU786463:MFU786472 MPQ786463:MPQ786472 MZM786463:MZM786472 NJI786463:NJI786472 NTE786463:NTE786472 ODA786463:ODA786472 OMW786463:OMW786472 OWS786463:OWS786472 PGO786463:PGO786472 PQK786463:PQK786472 QAG786463:QAG786472 QKC786463:QKC786472 QTY786463:QTY786472 RDU786463:RDU786472 RNQ786463:RNQ786472 RXM786463:RXM786472 SHI786463:SHI786472 SRE786463:SRE786472 TBA786463:TBA786472 TKW786463:TKW786472 TUS786463:TUS786472 UEO786463:UEO786472 UOK786463:UOK786472 UYG786463:UYG786472 VIC786463:VIC786472 VRY786463:VRY786472 WBU786463:WBU786472 WLQ786463:WLQ786472 WVM786463:WVM786472 E851999:E852008 JA851999:JA852008 SW851999:SW852008 ACS851999:ACS852008 AMO851999:AMO852008 AWK851999:AWK852008 BGG851999:BGG852008 BQC851999:BQC852008 BZY851999:BZY852008 CJU851999:CJU852008 CTQ851999:CTQ852008 DDM851999:DDM852008 DNI851999:DNI852008 DXE851999:DXE852008 EHA851999:EHA852008 EQW851999:EQW852008 FAS851999:FAS852008 FKO851999:FKO852008 FUK851999:FUK852008 GEG851999:GEG852008 GOC851999:GOC852008 GXY851999:GXY852008 HHU851999:HHU852008 HRQ851999:HRQ852008 IBM851999:IBM852008 ILI851999:ILI852008 IVE851999:IVE852008 JFA851999:JFA852008 JOW851999:JOW852008 JYS851999:JYS852008 KIO851999:KIO852008 KSK851999:KSK852008 LCG851999:LCG852008 LMC851999:LMC852008 LVY851999:LVY852008 MFU851999:MFU852008 MPQ851999:MPQ852008 MZM851999:MZM852008 NJI851999:NJI852008 NTE851999:NTE852008 ODA851999:ODA852008 OMW851999:OMW852008 OWS851999:OWS852008 PGO851999:PGO852008 PQK851999:PQK852008 QAG851999:QAG852008 QKC851999:QKC852008 QTY851999:QTY852008 RDU851999:RDU852008 RNQ851999:RNQ852008 RXM851999:RXM852008 SHI851999:SHI852008 SRE851999:SRE852008 TBA851999:TBA852008 TKW851999:TKW852008 TUS851999:TUS852008 UEO851999:UEO852008 UOK851999:UOK852008 UYG851999:UYG852008 VIC851999:VIC852008 VRY851999:VRY852008 WBU851999:WBU852008 WLQ851999:WLQ852008 WVM851999:WVM852008 E917535:E917544 JA917535:JA917544 SW917535:SW917544 ACS917535:ACS917544 AMO917535:AMO917544 AWK917535:AWK917544 BGG917535:BGG917544 BQC917535:BQC917544 BZY917535:BZY917544 CJU917535:CJU917544 CTQ917535:CTQ917544 DDM917535:DDM917544 DNI917535:DNI917544 DXE917535:DXE917544 EHA917535:EHA917544 EQW917535:EQW917544 FAS917535:FAS917544 FKO917535:FKO917544 FUK917535:FUK917544 GEG917535:GEG917544 GOC917535:GOC917544 GXY917535:GXY917544 HHU917535:HHU917544 HRQ917535:HRQ917544 IBM917535:IBM917544 ILI917535:ILI917544 IVE917535:IVE917544 JFA917535:JFA917544 JOW917535:JOW917544 JYS917535:JYS917544 KIO917535:KIO917544 KSK917535:KSK917544 LCG917535:LCG917544 LMC917535:LMC917544 LVY917535:LVY917544 MFU917535:MFU917544 MPQ917535:MPQ917544 MZM917535:MZM917544 NJI917535:NJI917544 NTE917535:NTE917544 ODA917535:ODA917544 OMW917535:OMW917544 OWS917535:OWS917544 PGO917535:PGO917544 PQK917535:PQK917544 QAG917535:QAG917544 QKC917535:QKC917544 QTY917535:QTY917544 RDU917535:RDU917544 RNQ917535:RNQ917544 RXM917535:RXM917544 SHI917535:SHI917544 SRE917535:SRE917544 TBA917535:TBA917544 TKW917535:TKW917544 TUS917535:TUS917544 UEO917535:UEO917544 UOK917535:UOK917544 UYG917535:UYG917544 VIC917535:VIC917544 VRY917535:VRY917544 WBU917535:WBU917544 WLQ917535:WLQ917544 WVM917535:WVM917544 E983071:E983080 JA983071:JA983080 SW983071:SW983080 ACS983071:ACS983080 AMO983071:AMO983080 AWK983071:AWK983080 BGG983071:BGG983080 BQC983071:BQC983080 BZY983071:BZY983080 CJU983071:CJU983080 CTQ983071:CTQ983080 DDM983071:DDM983080 DNI983071:DNI983080 DXE983071:DXE983080 EHA983071:EHA983080 EQW983071:EQW983080 FAS983071:FAS983080 FKO983071:FKO983080 FUK983071:FUK983080 GEG983071:GEG983080 GOC983071:GOC983080 GXY983071:GXY983080 HHU983071:HHU983080 HRQ983071:HRQ983080 IBM983071:IBM983080 ILI983071:ILI983080 IVE983071:IVE983080 JFA983071:JFA983080 JOW983071:JOW983080 JYS983071:JYS983080 KIO983071:KIO983080 KSK983071:KSK983080 LCG983071:LCG983080 LMC983071:LMC983080 LVY983071:LVY983080 MFU983071:MFU983080 MPQ983071:MPQ983080 MZM983071:MZM983080 NJI983071:NJI983080 NTE983071:NTE983080 ODA983071:ODA983080 OMW983071:OMW983080 OWS983071:OWS983080 PGO983071:PGO983080 PQK983071:PQK983080 QAG983071:QAG983080 QKC983071:QKC983080 QTY983071:QTY983080 RDU983071:RDU983080 RNQ983071:RNQ983080 RXM983071:RXM983080 SHI983071:SHI983080 SRE983071:SRE983080 TBA983071:TBA983080 TKW983071:TKW983080 TUS983071:TUS983080 UEO983071:UEO983080 UOK983071:UOK983080 UYG983071:UYG983080 VIC983071:VIC983080 VRY983071:VRY983080 WBU983071:WBU983080 WLQ983071:WLQ983080 WVM983071:WVM983080">
      <formula1>"10電力,PPS"</formula1>
    </dataValidation>
  </dataValidations>
  <printOptions horizontalCentered="1" verticalCentered="1"/>
  <pageMargins left="0.78700000000000003" right="0.78700000000000003" top="0.59" bottom="0.55000000000000004" header="0.51200000000000001" footer="0.51200000000000001"/>
  <pageSetup paperSize="8" scale="67" fitToHeight="0"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357"/>
  <sheetViews>
    <sheetView topLeftCell="E5" zoomScaleNormal="100" workbookViewId="0">
      <selection activeCell="D52" sqref="D52"/>
    </sheetView>
  </sheetViews>
  <sheetFormatPr defaultColWidth="9" defaultRowHeight="13.5"/>
  <cols>
    <col min="1" max="1" width="9" style="32" customWidth="1"/>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ustomWidth="1"/>
    <col min="11" max="12" width="9" style="35" customWidth="1"/>
    <col min="13" max="14" width="9" style="32" customWidth="1"/>
    <col min="15" max="15" width="11.125" style="32" customWidth="1"/>
    <col min="16" max="256" width="9" style="32"/>
    <col min="257" max="257" width="9" style="32" customWidth="1"/>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ustomWidth="1"/>
    <col min="271" max="271" width="11.125" style="32" customWidth="1"/>
    <col min="272" max="512" width="9" style="32"/>
    <col min="513" max="513" width="9" style="32" customWidth="1"/>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ustomWidth="1"/>
    <col min="527" max="527" width="11.125" style="32" customWidth="1"/>
    <col min="528" max="768" width="9" style="32"/>
    <col min="769" max="769" width="9" style="32" customWidth="1"/>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ustomWidth="1"/>
    <col min="783" max="783" width="11.125" style="32" customWidth="1"/>
    <col min="784" max="1024" width="9" style="32"/>
    <col min="1025" max="1025" width="9" style="32" customWidth="1"/>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ustomWidth="1"/>
    <col min="1039" max="1039" width="11.125" style="32" customWidth="1"/>
    <col min="1040" max="1280" width="9" style="32"/>
    <col min="1281" max="1281" width="9" style="32" customWidth="1"/>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ustomWidth="1"/>
    <col min="1295" max="1295" width="11.125" style="32" customWidth="1"/>
    <col min="1296" max="1536" width="9" style="32"/>
    <col min="1537" max="1537" width="9" style="32" customWidth="1"/>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ustomWidth="1"/>
    <col min="1551" max="1551" width="11.125" style="32" customWidth="1"/>
    <col min="1552" max="1792" width="9" style="32"/>
    <col min="1793" max="1793" width="9" style="32" customWidth="1"/>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ustomWidth="1"/>
    <col min="1807" max="1807" width="11.125" style="32" customWidth="1"/>
    <col min="1808" max="2048" width="9" style="32"/>
    <col min="2049" max="2049" width="9" style="32" customWidth="1"/>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ustomWidth="1"/>
    <col min="2063" max="2063" width="11.125" style="32" customWidth="1"/>
    <col min="2064" max="2304" width="9" style="32"/>
    <col min="2305" max="2305" width="9" style="32" customWidth="1"/>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ustomWidth="1"/>
    <col min="2319" max="2319" width="11.125" style="32" customWidth="1"/>
    <col min="2320" max="2560" width="9" style="32"/>
    <col min="2561" max="2561" width="9" style="32" customWidth="1"/>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ustomWidth="1"/>
    <col min="2575" max="2575" width="11.125" style="32" customWidth="1"/>
    <col min="2576" max="2816" width="9" style="32"/>
    <col min="2817" max="2817" width="9" style="32" customWidth="1"/>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ustomWidth="1"/>
    <col min="2831" max="2831" width="11.125" style="32" customWidth="1"/>
    <col min="2832" max="3072" width="9" style="32"/>
    <col min="3073" max="3073" width="9" style="32" customWidth="1"/>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ustomWidth="1"/>
    <col min="3087" max="3087" width="11.125" style="32" customWidth="1"/>
    <col min="3088" max="3328" width="9" style="32"/>
    <col min="3329" max="3329" width="9" style="32" customWidth="1"/>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ustomWidth="1"/>
    <col min="3343" max="3343" width="11.125" style="32" customWidth="1"/>
    <col min="3344" max="3584" width="9" style="32"/>
    <col min="3585" max="3585" width="9" style="32" customWidth="1"/>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ustomWidth="1"/>
    <col min="3599" max="3599" width="11.125" style="32" customWidth="1"/>
    <col min="3600" max="3840" width="9" style="32"/>
    <col min="3841" max="3841" width="9" style="32" customWidth="1"/>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ustomWidth="1"/>
    <col min="3855" max="3855" width="11.125" style="32" customWidth="1"/>
    <col min="3856" max="4096" width="9" style="32"/>
    <col min="4097" max="4097" width="9" style="32" customWidth="1"/>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ustomWidth="1"/>
    <col min="4111" max="4111" width="11.125" style="32" customWidth="1"/>
    <col min="4112" max="4352" width="9" style="32"/>
    <col min="4353" max="4353" width="9" style="32" customWidth="1"/>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ustomWidth="1"/>
    <col min="4367" max="4367" width="11.125" style="32" customWidth="1"/>
    <col min="4368" max="4608" width="9" style="32"/>
    <col min="4609" max="4609" width="9" style="32" customWidth="1"/>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ustomWidth="1"/>
    <col min="4623" max="4623" width="11.125" style="32" customWidth="1"/>
    <col min="4624" max="4864" width="9" style="32"/>
    <col min="4865" max="4865" width="9" style="32" customWidth="1"/>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ustomWidth="1"/>
    <col min="4879" max="4879" width="11.125" style="32" customWidth="1"/>
    <col min="4880" max="5120" width="9" style="32"/>
    <col min="5121" max="5121" width="9" style="32" customWidth="1"/>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ustomWidth="1"/>
    <col min="5135" max="5135" width="11.125" style="32" customWidth="1"/>
    <col min="5136" max="5376" width="9" style="32"/>
    <col min="5377" max="5377" width="9" style="32" customWidth="1"/>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ustomWidth="1"/>
    <col min="5391" max="5391" width="11.125" style="32" customWidth="1"/>
    <col min="5392" max="5632" width="9" style="32"/>
    <col min="5633" max="5633" width="9" style="32" customWidth="1"/>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ustomWidth="1"/>
    <col min="5647" max="5647" width="11.125" style="32" customWidth="1"/>
    <col min="5648" max="5888" width="9" style="32"/>
    <col min="5889" max="5889" width="9" style="32" customWidth="1"/>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ustomWidth="1"/>
    <col min="5903" max="5903" width="11.125" style="32" customWidth="1"/>
    <col min="5904" max="6144" width="9" style="32"/>
    <col min="6145" max="6145" width="9" style="32" customWidth="1"/>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ustomWidth="1"/>
    <col min="6159" max="6159" width="11.125" style="32" customWidth="1"/>
    <col min="6160" max="6400" width="9" style="32"/>
    <col min="6401" max="6401" width="9" style="32" customWidth="1"/>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ustomWidth="1"/>
    <col min="6415" max="6415" width="11.125" style="32" customWidth="1"/>
    <col min="6416" max="6656" width="9" style="32"/>
    <col min="6657" max="6657" width="9" style="32" customWidth="1"/>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ustomWidth="1"/>
    <col min="6671" max="6671" width="11.125" style="32" customWidth="1"/>
    <col min="6672" max="6912" width="9" style="32"/>
    <col min="6913" max="6913" width="9" style="32" customWidth="1"/>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ustomWidth="1"/>
    <col min="6927" max="6927" width="11.125" style="32" customWidth="1"/>
    <col min="6928" max="7168" width="9" style="32"/>
    <col min="7169" max="7169" width="9" style="32" customWidth="1"/>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ustomWidth="1"/>
    <col min="7183" max="7183" width="11.125" style="32" customWidth="1"/>
    <col min="7184" max="7424" width="9" style="32"/>
    <col min="7425" max="7425" width="9" style="32" customWidth="1"/>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ustomWidth="1"/>
    <col min="7439" max="7439" width="11.125" style="32" customWidth="1"/>
    <col min="7440" max="7680" width="9" style="32"/>
    <col min="7681" max="7681" width="9" style="32" customWidth="1"/>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ustomWidth="1"/>
    <col min="7695" max="7695" width="11.125" style="32" customWidth="1"/>
    <col min="7696" max="7936" width="9" style="32"/>
    <col min="7937" max="7937" width="9" style="32" customWidth="1"/>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ustomWidth="1"/>
    <col min="7951" max="7951" width="11.125" style="32" customWidth="1"/>
    <col min="7952" max="8192" width="9" style="32"/>
    <col min="8193" max="8193" width="9" style="32" customWidth="1"/>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ustomWidth="1"/>
    <col min="8207" max="8207" width="11.125" style="32" customWidth="1"/>
    <col min="8208" max="8448" width="9" style="32"/>
    <col min="8449" max="8449" width="9" style="32" customWidth="1"/>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ustomWidth="1"/>
    <col min="8463" max="8463" width="11.125" style="32" customWidth="1"/>
    <col min="8464" max="8704" width="9" style="32"/>
    <col min="8705" max="8705" width="9" style="32" customWidth="1"/>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ustomWidth="1"/>
    <col min="8719" max="8719" width="11.125" style="32" customWidth="1"/>
    <col min="8720" max="8960" width="9" style="32"/>
    <col min="8961" max="8961" width="9" style="32" customWidth="1"/>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ustomWidth="1"/>
    <col min="8975" max="8975" width="11.125" style="32" customWidth="1"/>
    <col min="8976" max="9216" width="9" style="32"/>
    <col min="9217" max="9217" width="9" style="32" customWidth="1"/>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ustomWidth="1"/>
    <col min="9231" max="9231" width="11.125" style="32" customWidth="1"/>
    <col min="9232" max="9472" width="9" style="32"/>
    <col min="9473" max="9473" width="9" style="32" customWidth="1"/>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ustomWidth="1"/>
    <col min="9487" max="9487" width="11.125" style="32" customWidth="1"/>
    <col min="9488" max="9728" width="9" style="32"/>
    <col min="9729" max="9729" width="9" style="32" customWidth="1"/>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ustomWidth="1"/>
    <col min="9743" max="9743" width="11.125" style="32" customWidth="1"/>
    <col min="9744" max="9984" width="9" style="32"/>
    <col min="9985" max="9985" width="9" style="32" customWidth="1"/>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ustomWidth="1"/>
    <col min="9999" max="9999" width="11.125" style="32" customWidth="1"/>
    <col min="10000" max="10240" width="9" style="32"/>
    <col min="10241" max="10241" width="9" style="32" customWidth="1"/>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ustomWidth="1"/>
    <col min="10255" max="10255" width="11.125" style="32" customWidth="1"/>
    <col min="10256" max="10496" width="9" style="32"/>
    <col min="10497" max="10497" width="9" style="32" customWidth="1"/>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ustomWidth="1"/>
    <col min="10511" max="10511" width="11.125" style="32" customWidth="1"/>
    <col min="10512" max="10752" width="9" style="32"/>
    <col min="10753" max="10753" width="9" style="32" customWidth="1"/>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ustomWidth="1"/>
    <col min="10767" max="10767" width="11.125" style="32" customWidth="1"/>
    <col min="10768" max="11008" width="9" style="32"/>
    <col min="11009" max="11009" width="9" style="32" customWidth="1"/>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ustomWidth="1"/>
    <col min="11023" max="11023" width="11.125" style="32" customWidth="1"/>
    <col min="11024" max="11264" width="9" style="32"/>
    <col min="11265" max="11265" width="9" style="32" customWidth="1"/>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ustomWidth="1"/>
    <col min="11279" max="11279" width="11.125" style="32" customWidth="1"/>
    <col min="11280" max="11520" width="9" style="32"/>
    <col min="11521" max="11521" width="9" style="32" customWidth="1"/>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ustomWidth="1"/>
    <col min="11535" max="11535" width="11.125" style="32" customWidth="1"/>
    <col min="11536" max="11776" width="9" style="32"/>
    <col min="11777" max="11777" width="9" style="32" customWidth="1"/>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ustomWidth="1"/>
    <col min="11791" max="11791" width="11.125" style="32" customWidth="1"/>
    <col min="11792" max="12032" width="9" style="32"/>
    <col min="12033" max="12033" width="9" style="32" customWidth="1"/>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ustomWidth="1"/>
    <col min="12047" max="12047" width="11.125" style="32" customWidth="1"/>
    <col min="12048" max="12288" width="9" style="32"/>
    <col min="12289" max="12289" width="9" style="32" customWidth="1"/>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ustomWidth="1"/>
    <col min="12303" max="12303" width="11.125" style="32" customWidth="1"/>
    <col min="12304" max="12544" width="9" style="32"/>
    <col min="12545" max="12545" width="9" style="32" customWidth="1"/>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ustomWidth="1"/>
    <col min="12559" max="12559" width="11.125" style="32" customWidth="1"/>
    <col min="12560" max="12800" width="9" style="32"/>
    <col min="12801" max="12801" width="9" style="32" customWidth="1"/>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ustomWidth="1"/>
    <col min="12815" max="12815" width="11.125" style="32" customWidth="1"/>
    <col min="12816" max="13056" width="9" style="32"/>
    <col min="13057" max="13057" width="9" style="32" customWidth="1"/>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ustomWidth="1"/>
    <col min="13071" max="13071" width="11.125" style="32" customWidth="1"/>
    <col min="13072" max="13312" width="9" style="32"/>
    <col min="13313" max="13313" width="9" style="32" customWidth="1"/>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ustomWidth="1"/>
    <col min="13327" max="13327" width="11.125" style="32" customWidth="1"/>
    <col min="13328" max="13568" width="9" style="32"/>
    <col min="13569" max="13569" width="9" style="32" customWidth="1"/>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ustomWidth="1"/>
    <col min="13583" max="13583" width="11.125" style="32" customWidth="1"/>
    <col min="13584" max="13824" width="9" style="32"/>
    <col min="13825" max="13825" width="9" style="32" customWidth="1"/>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ustomWidth="1"/>
    <col min="13839" max="13839" width="11.125" style="32" customWidth="1"/>
    <col min="13840" max="14080" width="9" style="32"/>
    <col min="14081" max="14081" width="9" style="32" customWidth="1"/>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ustomWidth="1"/>
    <col min="14095" max="14095" width="11.125" style="32" customWidth="1"/>
    <col min="14096" max="14336" width="9" style="32"/>
    <col min="14337" max="14337" width="9" style="32" customWidth="1"/>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ustomWidth="1"/>
    <col min="14351" max="14351" width="11.125" style="32" customWidth="1"/>
    <col min="14352" max="14592" width="9" style="32"/>
    <col min="14593" max="14593" width="9" style="32" customWidth="1"/>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ustomWidth="1"/>
    <col min="14607" max="14607" width="11.125" style="32" customWidth="1"/>
    <col min="14608" max="14848" width="9" style="32"/>
    <col min="14849" max="14849" width="9" style="32" customWidth="1"/>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ustomWidth="1"/>
    <col min="14863" max="14863" width="11.125" style="32" customWidth="1"/>
    <col min="14864" max="15104" width="9" style="32"/>
    <col min="15105" max="15105" width="9" style="32" customWidth="1"/>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ustomWidth="1"/>
    <col min="15119" max="15119" width="11.125" style="32" customWidth="1"/>
    <col min="15120" max="15360" width="9" style="32"/>
    <col min="15361" max="15361" width="9" style="32" customWidth="1"/>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ustomWidth="1"/>
    <col min="15375" max="15375" width="11.125" style="32" customWidth="1"/>
    <col min="15376" max="15616" width="9" style="32"/>
    <col min="15617" max="15617" width="9" style="32" customWidth="1"/>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ustomWidth="1"/>
    <col min="15631" max="15631" width="11.125" style="32" customWidth="1"/>
    <col min="15632" max="15872" width="9" style="32"/>
    <col min="15873" max="15873" width="9" style="32" customWidth="1"/>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ustomWidth="1"/>
    <col min="15887" max="15887" width="11.125" style="32" customWidth="1"/>
    <col min="15888" max="16128" width="9" style="32"/>
    <col min="16129" max="16129" width="9" style="32" customWidth="1"/>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ustomWidth="1"/>
    <col min="16143" max="16143" width="11.125" style="32" customWidth="1"/>
    <col min="16144" max="16384" width="9" style="32"/>
  </cols>
  <sheetData>
    <row r="1" spans="1:15">
      <c r="A1" s="32" t="s">
        <v>0</v>
      </c>
      <c r="B1" s="83" t="str">
        <f>[14]合計!C3</f>
        <v>岡山市</v>
      </c>
      <c r="C1" s="73"/>
      <c r="D1" s="73"/>
      <c r="E1" s="73"/>
      <c r="F1" s="73"/>
      <c r="I1" s="32" t="s">
        <v>51</v>
      </c>
      <c r="K1" s="35" t="s">
        <v>70</v>
      </c>
    </row>
    <row r="2" spans="1:15" s="73" customFormat="1" ht="51" customHeight="1">
      <c r="B2" s="84"/>
      <c r="E2" s="817" t="s">
        <v>71</v>
      </c>
      <c r="F2" s="817"/>
      <c r="G2" s="817"/>
      <c r="H2" s="136">
        <f>SUMIF(E8:E357,"PPS",H8:H357)</f>
        <v>0</v>
      </c>
      <c r="I2" s="137"/>
      <c r="J2" s="35"/>
      <c r="K2" s="48"/>
      <c r="L2" s="48"/>
      <c r="O2" s="32"/>
    </row>
    <row r="3" spans="1:15" s="73" customFormat="1" ht="41.25" customHeight="1">
      <c r="B3" s="34"/>
      <c r="E3" s="817" t="s">
        <v>72</v>
      </c>
      <c r="F3" s="817"/>
      <c r="G3" s="817"/>
      <c r="H3" s="136">
        <f>O7</f>
        <v>105709</v>
      </c>
      <c r="I3" s="137"/>
      <c r="J3" s="34"/>
      <c r="K3" s="48"/>
      <c r="L3" s="48"/>
      <c r="O3" s="32"/>
    </row>
    <row r="4" spans="1:15" s="73" customFormat="1" ht="60" customHeight="1">
      <c r="B4" s="34"/>
      <c r="E4" s="817" t="s">
        <v>253</v>
      </c>
      <c r="F4" s="817"/>
      <c r="G4" s="817"/>
      <c r="H4" s="155">
        <f>H3/I7</f>
        <v>1</v>
      </c>
      <c r="I4" s="156"/>
      <c r="J4" s="34"/>
      <c r="K4" s="48"/>
      <c r="L4" s="48"/>
    </row>
    <row r="5" spans="1:15" s="34" customFormat="1" ht="12.75" customHeight="1">
      <c r="B5" s="43"/>
      <c r="E5" s="44"/>
      <c r="F5" s="44"/>
      <c r="G5" s="44"/>
      <c r="H5" s="141"/>
      <c r="I5" s="141"/>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173" customFormat="1" ht="14.25" thickBot="1">
      <c r="B7" s="175" t="s">
        <v>69</v>
      </c>
      <c r="C7" s="175"/>
      <c r="D7" s="175"/>
      <c r="E7" s="175"/>
      <c r="F7" s="175"/>
      <c r="G7" s="175"/>
      <c r="H7" s="176">
        <f>SUM(H8:H357)</f>
        <v>105709</v>
      </c>
      <c r="I7" s="176">
        <f>SUM(I8:I357)</f>
        <v>105709</v>
      </c>
      <c r="J7" s="177">
        <f>H7/I7</f>
        <v>1</v>
      </c>
      <c r="K7" s="174"/>
      <c r="L7" s="174"/>
      <c r="M7" s="175"/>
      <c r="N7" s="175"/>
      <c r="O7" s="193">
        <f>SUM(O8:O357)</f>
        <v>105709</v>
      </c>
    </row>
    <row r="8" spans="1:15" ht="41.25" thickTop="1">
      <c r="A8" s="32">
        <v>1</v>
      </c>
      <c r="B8" s="72" t="s">
        <v>254</v>
      </c>
      <c r="C8" s="62" t="s">
        <v>255</v>
      </c>
      <c r="D8" s="62" t="s">
        <v>256</v>
      </c>
      <c r="E8" s="74" t="s">
        <v>127</v>
      </c>
      <c r="F8" s="89" t="s">
        <v>257</v>
      </c>
      <c r="G8" s="90">
        <v>1</v>
      </c>
      <c r="H8" s="91">
        <v>105709</v>
      </c>
      <c r="I8" s="92">
        <v>105709</v>
      </c>
      <c r="J8" s="152">
        <v>1</v>
      </c>
      <c r="K8" s="93">
        <v>2100</v>
      </c>
      <c r="L8" s="93">
        <v>7500000</v>
      </c>
      <c r="M8" s="94" t="s">
        <v>258</v>
      </c>
      <c r="N8" s="94" t="s">
        <v>258</v>
      </c>
      <c r="O8" s="95">
        <f>I8</f>
        <v>105709</v>
      </c>
    </row>
    <row r="9" spans="1:15" ht="27">
      <c r="A9" s="32">
        <v>2</v>
      </c>
      <c r="B9" s="194" t="s">
        <v>259</v>
      </c>
      <c r="C9" s="63" t="s">
        <v>255</v>
      </c>
      <c r="D9" s="63" t="s">
        <v>256</v>
      </c>
      <c r="E9" s="74" t="s">
        <v>127</v>
      </c>
      <c r="F9" s="89" t="s">
        <v>257</v>
      </c>
      <c r="G9" s="90">
        <v>1</v>
      </c>
      <c r="H9" s="91"/>
      <c r="I9" s="92"/>
      <c r="J9" s="152" t="e">
        <v>#DIV/0!</v>
      </c>
      <c r="K9" s="93">
        <v>183</v>
      </c>
      <c r="L9" s="93"/>
      <c r="M9" s="94"/>
      <c r="N9" s="94"/>
      <c r="O9" s="71"/>
    </row>
    <row r="10" spans="1:15" ht="27" customHeight="1">
      <c r="A10" s="32">
        <v>3</v>
      </c>
      <c r="B10" s="153" t="s">
        <v>260</v>
      </c>
      <c r="C10" s="12" t="s">
        <v>255</v>
      </c>
      <c r="D10" s="63" t="s">
        <v>256</v>
      </c>
      <c r="E10" s="74" t="s">
        <v>127</v>
      </c>
      <c r="F10" s="89" t="s">
        <v>257</v>
      </c>
      <c r="G10" s="90">
        <v>1</v>
      </c>
      <c r="H10" s="91"/>
      <c r="I10" s="92"/>
      <c r="J10" s="139" t="e">
        <v>#DIV/0!</v>
      </c>
      <c r="K10" s="93"/>
      <c r="L10" s="93"/>
      <c r="M10" s="94"/>
      <c r="N10" s="94"/>
      <c r="O10" s="71"/>
    </row>
    <row r="11" spans="1:15" ht="27">
      <c r="A11" s="32">
        <v>4</v>
      </c>
      <c r="B11" s="72" t="s">
        <v>261</v>
      </c>
      <c r="C11" s="62" t="s">
        <v>255</v>
      </c>
      <c r="D11" s="62" t="s">
        <v>256</v>
      </c>
      <c r="E11" s="74" t="s">
        <v>127</v>
      </c>
      <c r="F11" s="89" t="s">
        <v>257</v>
      </c>
      <c r="G11" s="90">
        <v>1</v>
      </c>
      <c r="H11" s="91"/>
      <c r="I11" s="92"/>
      <c r="J11" s="152" t="e">
        <v>#DIV/0!</v>
      </c>
      <c r="K11" s="93">
        <v>12</v>
      </c>
      <c r="L11" s="96"/>
      <c r="M11" s="94"/>
      <c r="N11" s="94"/>
      <c r="O11" s="71"/>
    </row>
    <row r="12" spans="1:15">
      <c r="A12" s="32">
        <v>5</v>
      </c>
      <c r="B12" s="159" t="s">
        <v>262</v>
      </c>
      <c r="C12" s="63" t="s">
        <v>255</v>
      </c>
      <c r="D12" s="63" t="s">
        <v>256</v>
      </c>
      <c r="E12" s="63" t="s">
        <v>127</v>
      </c>
      <c r="F12" s="62" t="s">
        <v>257</v>
      </c>
      <c r="G12" s="90">
        <v>1</v>
      </c>
      <c r="H12" s="160"/>
      <c r="I12" s="99"/>
      <c r="J12" s="152" t="e">
        <v>#DIV/0!</v>
      </c>
      <c r="K12" s="100"/>
      <c r="L12" s="101"/>
      <c r="M12" s="90"/>
      <c r="N12" s="90"/>
      <c r="O12" s="71"/>
    </row>
    <row r="13" spans="1:15" ht="27">
      <c r="A13" s="73">
        <v>6</v>
      </c>
      <c r="B13" s="194" t="s">
        <v>263</v>
      </c>
      <c r="C13" s="63" t="s">
        <v>264</v>
      </c>
      <c r="D13" s="63" t="s">
        <v>265</v>
      </c>
      <c r="E13" s="74" t="s">
        <v>127</v>
      </c>
      <c r="F13" s="89" t="s">
        <v>266</v>
      </c>
      <c r="G13" s="90">
        <v>1</v>
      </c>
      <c r="H13" s="91"/>
      <c r="I13" s="92"/>
      <c r="J13" s="152" t="e">
        <v>#DIV/0!</v>
      </c>
      <c r="K13" s="93"/>
      <c r="L13" s="93"/>
      <c r="M13" s="94"/>
      <c r="N13" s="94"/>
      <c r="O13" s="71"/>
    </row>
    <row r="14" spans="1:15">
      <c r="A14" s="73">
        <v>7</v>
      </c>
      <c r="B14" s="72"/>
      <c r="C14" s="62"/>
      <c r="D14" s="62"/>
      <c r="E14" s="74"/>
      <c r="F14" s="89"/>
      <c r="G14" s="90"/>
      <c r="H14" s="91"/>
      <c r="I14" s="92"/>
      <c r="J14" s="139" t="e">
        <f t="shared" ref="J14:J253" si="0">H14/I14</f>
        <v>#DIV/0!</v>
      </c>
      <c r="K14" s="93"/>
      <c r="L14" s="102"/>
      <c r="M14" s="94"/>
      <c r="N14" s="94"/>
      <c r="O14" s="71"/>
    </row>
    <row r="15" spans="1:15">
      <c r="A15" s="32">
        <v>8</v>
      </c>
      <c r="B15" s="13"/>
      <c r="C15" s="70"/>
      <c r="D15" s="62"/>
      <c r="E15" s="74"/>
      <c r="F15" s="89"/>
      <c r="G15" s="75"/>
      <c r="H15" s="103"/>
      <c r="I15" s="104"/>
      <c r="J15" s="152" t="e">
        <f t="shared" si="0"/>
        <v>#DIV/0!</v>
      </c>
      <c r="K15" s="101"/>
      <c r="L15" s="105"/>
      <c r="M15" s="94"/>
      <c r="N15" s="94"/>
      <c r="O15" s="71"/>
    </row>
    <row r="16" spans="1:15">
      <c r="A16" s="32">
        <v>9</v>
      </c>
      <c r="B16" s="72"/>
      <c r="C16" s="62"/>
      <c r="D16" s="62"/>
      <c r="E16" s="74"/>
      <c r="F16" s="89"/>
      <c r="G16" s="90"/>
      <c r="H16" s="91"/>
      <c r="I16" s="92"/>
      <c r="J16" s="152" t="e">
        <f t="shared" si="0"/>
        <v>#DIV/0!</v>
      </c>
      <c r="K16" s="93"/>
      <c r="L16" s="93"/>
      <c r="M16" s="94"/>
      <c r="N16" s="94"/>
      <c r="O16" s="71"/>
    </row>
    <row r="17" spans="1:15">
      <c r="A17" s="32">
        <v>10</v>
      </c>
      <c r="B17" s="72"/>
      <c r="C17" s="72"/>
      <c r="D17" s="62"/>
      <c r="E17" s="74"/>
      <c r="F17" s="89"/>
      <c r="G17" s="90"/>
      <c r="H17" s="91"/>
      <c r="I17" s="92"/>
      <c r="J17" s="152" t="e">
        <f t="shared" si="0"/>
        <v>#DIV/0!</v>
      </c>
      <c r="K17" s="93"/>
      <c r="L17" s="93"/>
      <c r="M17" s="94"/>
      <c r="N17" s="94"/>
      <c r="O17" s="71"/>
    </row>
    <row r="18" spans="1:15">
      <c r="A18" s="73">
        <v>11</v>
      </c>
      <c r="B18" s="13"/>
      <c r="C18" s="70"/>
      <c r="D18" s="70"/>
      <c r="E18" s="74"/>
      <c r="F18" s="89"/>
      <c r="G18" s="75"/>
      <c r="H18" s="103"/>
      <c r="I18" s="104"/>
      <c r="J18" s="139" t="e">
        <f t="shared" si="0"/>
        <v>#DIV/0!</v>
      </c>
      <c r="K18" s="101"/>
      <c r="L18" s="101"/>
      <c r="M18" s="94"/>
      <c r="N18" s="94"/>
      <c r="O18" s="71"/>
    </row>
    <row r="19" spans="1:15">
      <c r="A19" s="73">
        <v>12</v>
      </c>
      <c r="B19" s="13"/>
      <c r="C19" s="70"/>
      <c r="D19" s="70"/>
      <c r="E19" s="74"/>
      <c r="F19" s="89"/>
      <c r="G19" s="75"/>
      <c r="H19" s="103"/>
      <c r="I19" s="104"/>
      <c r="J19" s="152" t="e">
        <f t="shared" si="0"/>
        <v>#DIV/0!</v>
      </c>
      <c r="K19" s="101"/>
      <c r="L19" s="101"/>
      <c r="M19" s="94"/>
      <c r="N19" s="94"/>
      <c r="O19" s="71"/>
    </row>
    <row r="20" spans="1:15">
      <c r="A20" s="32">
        <v>13</v>
      </c>
      <c r="B20" s="13"/>
      <c r="C20" s="70"/>
      <c r="D20" s="70"/>
      <c r="E20" s="74"/>
      <c r="F20" s="89"/>
      <c r="G20" s="75"/>
      <c r="H20" s="103"/>
      <c r="I20" s="104"/>
      <c r="J20" s="152" t="e">
        <f t="shared" si="0"/>
        <v>#DIV/0!</v>
      </c>
      <c r="K20" s="101"/>
      <c r="L20" s="101"/>
      <c r="M20" s="94"/>
      <c r="N20" s="94"/>
      <c r="O20" s="71"/>
    </row>
    <row r="21" spans="1:15">
      <c r="A21" s="32">
        <v>14</v>
      </c>
      <c r="B21" s="161"/>
      <c r="C21" s="70"/>
      <c r="D21" s="70"/>
      <c r="E21" s="74"/>
      <c r="F21" s="70"/>
      <c r="G21" s="75"/>
      <c r="H21" s="107"/>
      <c r="I21" s="104"/>
      <c r="J21" s="152" t="e">
        <f t="shared" si="0"/>
        <v>#DIV/0!</v>
      </c>
      <c r="K21" s="101"/>
      <c r="L21" s="101"/>
      <c r="M21" s="94"/>
      <c r="N21" s="94"/>
      <c r="O21" s="71"/>
    </row>
    <row r="22" spans="1:15">
      <c r="A22" s="32">
        <v>15</v>
      </c>
      <c r="B22" s="161"/>
      <c r="C22" s="70"/>
      <c r="D22" s="75"/>
      <c r="E22" s="74"/>
      <c r="F22" s="70"/>
      <c r="G22" s="75"/>
      <c r="H22" s="108"/>
      <c r="I22" s="104"/>
      <c r="J22" s="139" t="e">
        <f t="shared" si="0"/>
        <v>#DIV/0!</v>
      </c>
      <c r="K22" s="101"/>
      <c r="L22" s="101"/>
      <c r="M22" s="94"/>
      <c r="N22" s="94"/>
      <c r="O22" s="71"/>
    </row>
    <row r="23" spans="1:15">
      <c r="A23" s="73">
        <v>16</v>
      </c>
      <c r="B23" s="162"/>
      <c r="C23" s="70"/>
      <c r="D23" s="70"/>
      <c r="E23" s="74"/>
      <c r="F23" s="74"/>
      <c r="G23" s="75"/>
      <c r="H23" s="103"/>
      <c r="I23" s="104"/>
      <c r="J23" s="152" t="e">
        <f t="shared" si="0"/>
        <v>#DIV/0!</v>
      </c>
      <c r="K23" s="101"/>
      <c r="L23" s="101"/>
      <c r="M23" s="94"/>
      <c r="N23" s="94"/>
      <c r="O23" s="71"/>
    </row>
    <row r="24" spans="1:15">
      <c r="A24" s="73">
        <v>17</v>
      </c>
      <c r="B24" s="70"/>
      <c r="C24" s="70"/>
      <c r="D24" s="70"/>
      <c r="E24" s="74"/>
      <c r="F24" s="74"/>
      <c r="G24" s="75"/>
      <c r="H24" s="110"/>
      <c r="I24" s="104"/>
      <c r="J24" s="152" t="e">
        <f t="shared" si="0"/>
        <v>#DIV/0!</v>
      </c>
      <c r="K24" s="101"/>
      <c r="L24" s="101"/>
      <c r="M24" s="94"/>
      <c r="N24" s="94"/>
      <c r="O24" s="71"/>
    </row>
    <row r="25" spans="1:15">
      <c r="A25" s="32">
        <v>18</v>
      </c>
      <c r="B25" s="70"/>
      <c r="C25" s="70"/>
      <c r="D25" s="70"/>
      <c r="E25" s="74"/>
      <c r="F25" s="74"/>
      <c r="G25" s="75"/>
      <c r="H25" s="110"/>
      <c r="I25" s="104"/>
      <c r="J25" s="152" t="e">
        <f t="shared" si="0"/>
        <v>#DIV/0!</v>
      </c>
      <c r="K25" s="101"/>
      <c r="L25" s="101"/>
      <c r="M25" s="94"/>
      <c r="N25" s="94"/>
      <c r="O25" s="71"/>
    </row>
    <row r="26" spans="1:15">
      <c r="A26" s="32">
        <v>19</v>
      </c>
      <c r="B26" s="70"/>
      <c r="C26" s="70"/>
      <c r="D26" s="70"/>
      <c r="E26" s="74"/>
      <c r="F26" s="74"/>
      <c r="G26" s="75"/>
      <c r="H26" s="110"/>
      <c r="I26" s="104"/>
      <c r="J26" s="139" t="e">
        <f t="shared" si="0"/>
        <v>#DIV/0!</v>
      </c>
      <c r="K26" s="101"/>
      <c r="L26" s="101"/>
      <c r="M26" s="94"/>
      <c r="N26" s="94"/>
      <c r="O26" s="71"/>
    </row>
    <row r="27" spans="1:15">
      <c r="A27" s="32">
        <v>20</v>
      </c>
      <c r="B27" s="70"/>
      <c r="C27" s="70"/>
      <c r="D27" s="70"/>
      <c r="E27" s="74"/>
      <c r="F27" s="74"/>
      <c r="G27" s="75"/>
      <c r="H27" s="110"/>
      <c r="I27" s="104"/>
      <c r="J27" s="152" t="e">
        <f t="shared" si="0"/>
        <v>#DIV/0!</v>
      </c>
      <c r="K27" s="101"/>
      <c r="L27" s="101"/>
      <c r="M27" s="94"/>
      <c r="N27" s="94"/>
      <c r="O27" s="71"/>
    </row>
    <row r="28" spans="1:15">
      <c r="A28" s="73">
        <v>21</v>
      </c>
      <c r="B28" s="70"/>
      <c r="C28" s="70"/>
      <c r="D28" s="70"/>
      <c r="E28" s="74"/>
      <c r="F28" s="74"/>
      <c r="G28" s="75"/>
      <c r="H28" s="110"/>
      <c r="I28" s="104"/>
      <c r="J28" s="152" t="e">
        <f t="shared" si="0"/>
        <v>#DIV/0!</v>
      </c>
      <c r="K28" s="101"/>
      <c r="L28" s="101"/>
      <c r="M28" s="94"/>
      <c r="N28" s="94"/>
      <c r="O28" s="71"/>
    </row>
    <row r="29" spans="1:15">
      <c r="A29" s="73">
        <v>22</v>
      </c>
      <c r="B29" s="70"/>
      <c r="C29" s="70"/>
      <c r="D29" s="70"/>
      <c r="E29" s="74"/>
      <c r="F29" s="74"/>
      <c r="G29" s="75"/>
      <c r="H29" s="110"/>
      <c r="I29" s="104"/>
      <c r="J29" s="152" t="e">
        <f t="shared" si="0"/>
        <v>#DIV/0!</v>
      </c>
      <c r="K29" s="101"/>
      <c r="L29" s="101"/>
      <c r="M29" s="94"/>
      <c r="N29" s="94"/>
      <c r="O29" s="71"/>
    </row>
    <row r="30" spans="1:15">
      <c r="A30" s="32">
        <v>23</v>
      </c>
      <c r="B30" s="70"/>
      <c r="C30" s="70"/>
      <c r="D30" s="70"/>
      <c r="E30" s="74"/>
      <c r="F30" s="74"/>
      <c r="G30" s="75"/>
      <c r="H30" s="110"/>
      <c r="I30" s="104"/>
      <c r="J30" s="139" t="e">
        <f t="shared" si="0"/>
        <v>#DIV/0!</v>
      </c>
      <c r="K30" s="101"/>
      <c r="L30" s="101"/>
      <c r="M30" s="94"/>
      <c r="N30" s="94"/>
      <c r="O30" s="71"/>
    </row>
    <row r="31" spans="1:15">
      <c r="A31" s="32">
        <v>24</v>
      </c>
      <c r="B31" s="70"/>
      <c r="C31" s="70"/>
      <c r="D31" s="70"/>
      <c r="E31" s="74"/>
      <c r="F31" s="74"/>
      <c r="G31" s="75"/>
      <c r="H31" s="110"/>
      <c r="I31" s="104"/>
      <c r="J31" s="152" t="e">
        <f t="shared" si="0"/>
        <v>#DIV/0!</v>
      </c>
      <c r="K31" s="101"/>
      <c r="L31" s="101"/>
      <c r="M31" s="94"/>
      <c r="N31" s="94"/>
      <c r="O31" s="71"/>
    </row>
    <row r="32" spans="1:15">
      <c r="A32" s="32">
        <v>25</v>
      </c>
      <c r="B32" s="70"/>
      <c r="C32" s="70"/>
      <c r="D32" s="70"/>
      <c r="E32" s="74"/>
      <c r="F32" s="74"/>
      <c r="G32" s="75"/>
      <c r="H32" s="110"/>
      <c r="I32" s="104"/>
      <c r="J32" s="152" t="e">
        <f t="shared" si="0"/>
        <v>#DIV/0!</v>
      </c>
      <c r="K32" s="101"/>
      <c r="L32" s="101"/>
      <c r="M32" s="94"/>
      <c r="N32" s="94"/>
      <c r="O32" s="71"/>
    </row>
    <row r="33" spans="1:15">
      <c r="A33" s="73">
        <v>26</v>
      </c>
      <c r="B33" s="70"/>
      <c r="C33" s="70"/>
      <c r="D33" s="70"/>
      <c r="E33" s="74"/>
      <c r="F33" s="74"/>
      <c r="G33" s="75"/>
      <c r="H33" s="110"/>
      <c r="I33" s="104"/>
      <c r="J33" s="152" t="e">
        <f t="shared" si="0"/>
        <v>#DIV/0!</v>
      </c>
      <c r="K33" s="101"/>
      <c r="L33" s="101"/>
      <c r="M33" s="94"/>
      <c r="N33" s="94"/>
      <c r="O33" s="71"/>
    </row>
    <row r="34" spans="1:15">
      <c r="A34" s="73">
        <v>27</v>
      </c>
      <c r="B34" s="70"/>
      <c r="C34" s="70"/>
      <c r="D34" s="70"/>
      <c r="E34" s="74"/>
      <c r="F34" s="74"/>
      <c r="G34" s="75"/>
      <c r="H34" s="110"/>
      <c r="I34" s="104"/>
      <c r="J34" s="139" t="e">
        <f t="shared" si="0"/>
        <v>#DIV/0!</v>
      </c>
      <c r="K34" s="101"/>
      <c r="L34" s="101"/>
      <c r="M34" s="94"/>
      <c r="N34" s="94"/>
      <c r="O34" s="71"/>
    </row>
    <row r="35" spans="1:15">
      <c r="A35" s="32">
        <v>28</v>
      </c>
      <c r="B35" s="70"/>
      <c r="C35" s="70"/>
      <c r="D35" s="70"/>
      <c r="E35" s="74"/>
      <c r="F35" s="74"/>
      <c r="G35" s="75"/>
      <c r="H35" s="110"/>
      <c r="I35" s="104"/>
      <c r="J35" s="152" t="e">
        <f t="shared" si="0"/>
        <v>#DIV/0!</v>
      </c>
      <c r="K35" s="101"/>
      <c r="L35" s="101"/>
      <c r="M35" s="94"/>
      <c r="N35" s="94"/>
      <c r="O35" s="71"/>
    </row>
    <row r="36" spans="1:15">
      <c r="A36" s="32">
        <v>29</v>
      </c>
      <c r="B36" s="70"/>
      <c r="C36" s="70"/>
      <c r="D36" s="70"/>
      <c r="E36" s="74"/>
      <c r="F36" s="74"/>
      <c r="G36" s="75"/>
      <c r="H36" s="110"/>
      <c r="I36" s="104"/>
      <c r="J36" s="152" t="e">
        <f t="shared" si="0"/>
        <v>#DIV/0!</v>
      </c>
      <c r="K36" s="101"/>
      <c r="L36" s="101"/>
      <c r="M36" s="70"/>
      <c r="N36" s="70"/>
      <c r="O36" s="71"/>
    </row>
    <row r="37" spans="1:15">
      <c r="A37" s="32">
        <v>30</v>
      </c>
      <c r="B37" s="70"/>
      <c r="C37" s="70"/>
      <c r="D37" s="70"/>
      <c r="E37" s="74"/>
      <c r="F37" s="74"/>
      <c r="G37" s="75"/>
      <c r="H37" s="110"/>
      <c r="I37" s="104"/>
      <c r="J37" s="152" t="e">
        <f t="shared" si="0"/>
        <v>#DIV/0!</v>
      </c>
      <c r="K37" s="101"/>
      <c r="L37" s="101"/>
      <c r="M37" s="94"/>
      <c r="N37" s="94"/>
      <c r="O37" s="71"/>
    </row>
    <row r="38" spans="1:15">
      <c r="A38" s="73">
        <v>31</v>
      </c>
      <c r="B38" s="70"/>
      <c r="C38" s="70"/>
      <c r="D38" s="70"/>
      <c r="E38" s="74"/>
      <c r="F38" s="74"/>
      <c r="G38" s="75"/>
      <c r="H38" s="110"/>
      <c r="I38" s="104"/>
      <c r="J38" s="139" t="e">
        <f t="shared" si="0"/>
        <v>#DIV/0!</v>
      </c>
      <c r="K38" s="101"/>
      <c r="L38" s="101"/>
      <c r="M38" s="94"/>
      <c r="N38" s="94"/>
      <c r="O38" s="71"/>
    </row>
    <row r="39" spans="1:15">
      <c r="A39" s="73">
        <v>32</v>
      </c>
      <c r="B39" s="70"/>
      <c r="C39" s="70"/>
      <c r="D39" s="70"/>
      <c r="E39" s="74"/>
      <c r="F39" s="74"/>
      <c r="G39" s="75"/>
      <c r="H39" s="110"/>
      <c r="I39" s="104"/>
      <c r="J39" s="152" t="e">
        <f t="shared" si="0"/>
        <v>#DIV/0!</v>
      </c>
      <c r="K39" s="101"/>
      <c r="L39" s="101"/>
      <c r="M39" s="94"/>
      <c r="N39" s="94"/>
      <c r="O39" s="71"/>
    </row>
    <row r="40" spans="1:15">
      <c r="A40" s="32">
        <v>33</v>
      </c>
      <c r="B40" s="70"/>
      <c r="C40" s="70"/>
      <c r="D40" s="70"/>
      <c r="E40" s="74"/>
      <c r="F40" s="74"/>
      <c r="G40" s="75"/>
      <c r="H40" s="110"/>
      <c r="I40" s="104"/>
      <c r="J40" s="152" t="e">
        <f t="shared" si="0"/>
        <v>#DIV/0!</v>
      </c>
      <c r="K40" s="101"/>
      <c r="L40" s="101"/>
      <c r="M40" s="94"/>
      <c r="N40" s="94"/>
      <c r="O40" s="71"/>
    </row>
    <row r="41" spans="1:15">
      <c r="A41" s="32">
        <v>34</v>
      </c>
      <c r="B41" s="70"/>
      <c r="C41" s="70"/>
      <c r="D41" s="70"/>
      <c r="E41" s="74"/>
      <c r="F41" s="74"/>
      <c r="G41" s="75"/>
      <c r="H41" s="110"/>
      <c r="I41" s="104"/>
      <c r="J41" s="152" t="e">
        <f t="shared" si="0"/>
        <v>#DIV/0!</v>
      </c>
      <c r="K41" s="101"/>
      <c r="L41" s="101"/>
      <c r="M41" s="94"/>
      <c r="N41" s="94"/>
      <c r="O41" s="71"/>
    </row>
    <row r="42" spans="1:15">
      <c r="A42" s="32">
        <v>35</v>
      </c>
      <c r="B42" s="70"/>
      <c r="C42" s="70"/>
      <c r="D42" s="70"/>
      <c r="E42" s="74"/>
      <c r="F42" s="74"/>
      <c r="G42" s="75"/>
      <c r="H42" s="110"/>
      <c r="I42" s="104"/>
      <c r="J42" s="139" t="e">
        <f t="shared" si="0"/>
        <v>#DIV/0!</v>
      </c>
      <c r="K42" s="101"/>
      <c r="L42" s="101"/>
      <c r="M42" s="94"/>
      <c r="N42" s="94"/>
      <c r="O42" s="71"/>
    </row>
    <row r="43" spans="1:15">
      <c r="A43" s="73">
        <v>36</v>
      </c>
      <c r="B43" s="70"/>
      <c r="C43" s="70"/>
      <c r="D43" s="70"/>
      <c r="E43" s="74"/>
      <c r="F43" s="74"/>
      <c r="G43" s="75"/>
      <c r="H43" s="110"/>
      <c r="I43" s="104"/>
      <c r="J43" s="152" t="e">
        <f t="shared" si="0"/>
        <v>#DIV/0!</v>
      </c>
      <c r="K43" s="101"/>
      <c r="L43" s="101"/>
      <c r="M43" s="70"/>
      <c r="N43" s="70"/>
      <c r="O43" s="71"/>
    </row>
    <row r="44" spans="1:15">
      <c r="A44" s="73">
        <v>37</v>
      </c>
      <c r="B44" s="70"/>
      <c r="C44" s="70"/>
      <c r="D44" s="70"/>
      <c r="E44" s="74"/>
      <c r="F44" s="74"/>
      <c r="G44" s="75"/>
      <c r="H44" s="110"/>
      <c r="I44" s="104"/>
      <c r="J44" s="152" t="e">
        <f t="shared" si="0"/>
        <v>#DIV/0!</v>
      </c>
      <c r="K44" s="101"/>
      <c r="L44" s="101"/>
      <c r="M44" s="94"/>
      <c r="N44" s="94"/>
      <c r="O44" s="71"/>
    </row>
    <row r="45" spans="1:15">
      <c r="A45" s="32">
        <v>38</v>
      </c>
      <c r="B45" s="70"/>
      <c r="C45" s="70"/>
      <c r="D45" s="70"/>
      <c r="E45" s="74"/>
      <c r="F45" s="74"/>
      <c r="G45" s="75"/>
      <c r="H45" s="110"/>
      <c r="I45" s="104"/>
      <c r="J45" s="152" t="e">
        <f t="shared" si="0"/>
        <v>#DIV/0!</v>
      </c>
      <c r="K45" s="101"/>
      <c r="L45" s="101"/>
      <c r="M45" s="94"/>
      <c r="N45" s="94"/>
      <c r="O45" s="71"/>
    </row>
    <row r="46" spans="1:15">
      <c r="A46" s="32">
        <v>39</v>
      </c>
      <c r="B46" s="70"/>
      <c r="C46" s="70"/>
      <c r="D46" s="70"/>
      <c r="E46" s="74"/>
      <c r="F46" s="74"/>
      <c r="G46" s="75"/>
      <c r="H46" s="110"/>
      <c r="I46" s="104"/>
      <c r="J46" s="139" t="e">
        <f t="shared" si="0"/>
        <v>#DIV/0!</v>
      </c>
      <c r="K46" s="101"/>
      <c r="L46" s="101"/>
      <c r="M46" s="94"/>
      <c r="N46" s="94"/>
      <c r="O46" s="71"/>
    </row>
    <row r="47" spans="1:15">
      <c r="A47" s="32">
        <v>40</v>
      </c>
      <c r="B47" s="70"/>
      <c r="C47" s="70"/>
      <c r="D47" s="70"/>
      <c r="E47" s="74"/>
      <c r="F47" s="74"/>
      <c r="G47" s="75"/>
      <c r="H47" s="110"/>
      <c r="I47" s="104"/>
      <c r="J47" s="152" t="e">
        <f t="shared" si="0"/>
        <v>#DIV/0!</v>
      </c>
      <c r="K47" s="101"/>
      <c r="L47" s="101"/>
      <c r="M47" s="70"/>
      <c r="N47" s="70"/>
      <c r="O47" s="71"/>
    </row>
    <row r="48" spans="1:15">
      <c r="A48" s="73">
        <v>41</v>
      </c>
      <c r="B48" s="70"/>
      <c r="C48" s="70"/>
      <c r="D48" s="70"/>
      <c r="E48" s="74"/>
      <c r="F48" s="74"/>
      <c r="G48" s="75"/>
      <c r="H48" s="110"/>
      <c r="I48" s="104"/>
      <c r="J48" s="152" t="e">
        <f t="shared" si="0"/>
        <v>#DIV/0!</v>
      </c>
      <c r="K48" s="101"/>
      <c r="L48" s="101"/>
      <c r="M48" s="70"/>
      <c r="N48" s="70"/>
      <c r="O48" s="71"/>
    </row>
    <row r="49" spans="1:15">
      <c r="A49" s="73">
        <v>42</v>
      </c>
      <c r="B49" s="70"/>
      <c r="C49" s="70"/>
      <c r="D49" s="70"/>
      <c r="E49" s="74"/>
      <c r="F49" s="74"/>
      <c r="G49" s="75"/>
      <c r="H49" s="110"/>
      <c r="I49" s="104"/>
      <c r="J49" s="152" t="e">
        <f t="shared" si="0"/>
        <v>#DIV/0!</v>
      </c>
      <c r="K49" s="101"/>
      <c r="L49" s="101"/>
      <c r="M49" s="94"/>
      <c r="N49" s="94"/>
      <c r="O49" s="71"/>
    </row>
    <row r="50" spans="1:15">
      <c r="A50" s="32">
        <v>43</v>
      </c>
      <c r="B50" s="70"/>
      <c r="C50" s="70"/>
      <c r="D50" s="70"/>
      <c r="E50" s="74"/>
      <c r="F50" s="74"/>
      <c r="G50" s="75"/>
      <c r="H50" s="110"/>
      <c r="I50" s="104"/>
      <c r="J50" s="139" t="e">
        <f t="shared" si="0"/>
        <v>#DIV/0!</v>
      </c>
      <c r="K50" s="101"/>
      <c r="L50" s="101"/>
      <c r="M50" s="94"/>
      <c r="N50" s="94"/>
      <c r="O50" s="71"/>
    </row>
    <row r="51" spans="1:15">
      <c r="A51" s="32">
        <v>44</v>
      </c>
      <c r="B51" s="70"/>
      <c r="C51" s="70"/>
      <c r="D51" s="13"/>
      <c r="E51" s="74"/>
      <c r="F51" s="74"/>
      <c r="G51" s="75"/>
      <c r="H51" s="110"/>
      <c r="I51" s="104"/>
      <c r="J51" s="152" t="e">
        <f t="shared" si="0"/>
        <v>#DIV/0!</v>
      </c>
      <c r="K51" s="101"/>
      <c r="L51" s="101"/>
      <c r="M51" s="70"/>
      <c r="N51" s="70"/>
      <c r="O51" s="71"/>
    </row>
    <row r="52" spans="1:15">
      <c r="A52" s="32">
        <v>45</v>
      </c>
      <c r="B52" s="70"/>
      <c r="C52" s="70"/>
      <c r="D52" s="70"/>
      <c r="E52" s="74"/>
      <c r="F52" s="74"/>
      <c r="G52" s="75"/>
      <c r="H52" s="110"/>
      <c r="I52" s="104"/>
      <c r="J52" s="152" t="e">
        <f t="shared" si="0"/>
        <v>#DIV/0!</v>
      </c>
      <c r="K52" s="101"/>
      <c r="L52" s="101"/>
      <c r="M52" s="94"/>
      <c r="N52" s="94"/>
      <c r="O52" s="71"/>
    </row>
    <row r="53" spans="1:15">
      <c r="A53" s="73">
        <v>46</v>
      </c>
      <c r="B53" s="70"/>
      <c r="C53" s="70"/>
      <c r="D53" s="70"/>
      <c r="E53" s="74"/>
      <c r="F53" s="74"/>
      <c r="G53" s="75"/>
      <c r="H53" s="110"/>
      <c r="I53" s="104"/>
      <c r="J53" s="152" t="e">
        <f t="shared" si="0"/>
        <v>#DIV/0!</v>
      </c>
      <c r="K53" s="101"/>
      <c r="L53" s="101"/>
      <c r="M53" s="94"/>
      <c r="N53" s="94"/>
      <c r="O53" s="71"/>
    </row>
    <row r="54" spans="1:15">
      <c r="A54" s="73">
        <v>47</v>
      </c>
      <c r="B54" s="163"/>
      <c r="C54" s="62"/>
      <c r="D54" s="163"/>
      <c r="E54" s="74"/>
      <c r="F54" s="74"/>
      <c r="G54" s="62"/>
      <c r="H54" s="150"/>
      <c r="I54" s="150"/>
      <c r="J54" s="139" t="e">
        <f t="shared" si="0"/>
        <v>#DIV/0!</v>
      </c>
      <c r="K54" s="112"/>
      <c r="L54" s="113"/>
      <c r="M54" s="70"/>
      <c r="N54" s="70"/>
      <c r="O54" s="71"/>
    </row>
    <row r="55" spans="1:15">
      <c r="A55" s="32">
        <v>48</v>
      </c>
      <c r="B55" s="153"/>
      <c r="C55" s="62"/>
      <c r="D55" s="63"/>
      <c r="E55" s="74"/>
      <c r="F55" s="63"/>
      <c r="G55" s="62"/>
      <c r="H55" s="150"/>
      <c r="I55" s="99"/>
      <c r="J55" s="152" t="e">
        <f t="shared" si="0"/>
        <v>#DIV/0!</v>
      </c>
      <c r="K55" s="112"/>
      <c r="L55" s="113"/>
      <c r="M55" s="70"/>
      <c r="N55" s="70"/>
      <c r="O55" s="71"/>
    </row>
    <row r="56" spans="1:15">
      <c r="A56" s="32">
        <v>49</v>
      </c>
      <c r="B56" s="70"/>
      <c r="C56" s="70"/>
      <c r="D56" s="70"/>
      <c r="E56" s="74"/>
      <c r="F56" s="74"/>
      <c r="G56" s="75"/>
      <c r="H56" s="110"/>
      <c r="I56" s="104"/>
      <c r="J56" s="152" t="e">
        <f t="shared" si="0"/>
        <v>#DIV/0!</v>
      </c>
      <c r="K56" s="112"/>
      <c r="L56" s="112"/>
      <c r="M56" s="70"/>
      <c r="N56" s="70"/>
      <c r="O56" s="71"/>
    </row>
    <row r="57" spans="1:15">
      <c r="A57" s="32">
        <v>50</v>
      </c>
      <c r="B57" s="13"/>
      <c r="C57" s="70"/>
      <c r="D57" s="70"/>
      <c r="E57" s="74"/>
      <c r="F57" s="74"/>
      <c r="G57" s="75"/>
      <c r="H57" s="110"/>
      <c r="I57" s="104"/>
      <c r="J57" s="152" t="e">
        <f t="shared" si="0"/>
        <v>#DIV/0!</v>
      </c>
      <c r="K57" s="114"/>
      <c r="L57" s="114"/>
      <c r="M57" s="94"/>
      <c r="N57" s="94"/>
      <c r="O57" s="71"/>
    </row>
    <row r="58" spans="1:15">
      <c r="A58" s="73">
        <v>51</v>
      </c>
      <c r="B58" s="70"/>
      <c r="C58" s="70"/>
      <c r="D58" s="70"/>
      <c r="E58" s="74"/>
      <c r="F58" s="74"/>
      <c r="G58" s="75"/>
      <c r="H58" s="110"/>
      <c r="I58" s="104"/>
      <c r="J58" s="139" t="e">
        <f t="shared" si="0"/>
        <v>#DIV/0!</v>
      </c>
      <c r="K58" s="101"/>
      <c r="L58" s="101"/>
      <c r="M58" s="94"/>
      <c r="N58" s="115"/>
      <c r="O58" s="71"/>
    </row>
    <row r="59" spans="1:15">
      <c r="A59" s="73">
        <v>52</v>
      </c>
      <c r="B59" s="70"/>
      <c r="C59" s="70"/>
      <c r="D59" s="13"/>
      <c r="E59" s="74"/>
      <c r="F59" s="74"/>
      <c r="G59" s="75"/>
      <c r="H59" s="110"/>
      <c r="I59" s="104"/>
      <c r="J59" s="152" t="e">
        <f t="shared" si="0"/>
        <v>#DIV/0!</v>
      </c>
      <c r="K59" s="101"/>
      <c r="L59" s="101"/>
      <c r="M59" s="94"/>
      <c r="N59" s="94"/>
      <c r="O59" s="71"/>
    </row>
    <row r="60" spans="1:15">
      <c r="A60" s="32">
        <v>53</v>
      </c>
      <c r="B60" s="70"/>
      <c r="C60" s="70"/>
      <c r="D60" s="13"/>
      <c r="E60" s="74"/>
      <c r="F60" s="74"/>
      <c r="G60" s="75"/>
      <c r="H60" s="110"/>
      <c r="I60" s="104"/>
      <c r="J60" s="152" t="e">
        <f t="shared" si="0"/>
        <v>#DIV/0!</v>
      </c>
      <c r="K60" s="101"/>
      <c r="L60" s="101"/>
      <c r="M60" s="94"/>
      <c r="N60" s="94"/>
      <c r="O60" s="71"/>
    </row>
    <row r="61" spans="1:15">
      <c r="A61" s="32">
        <v>54</v>
      </c>
      <c r="B61" s="70"/>
      <c r="C61" s="70"/>
      <c r="D61" s="13"/>
      <c r="E61" s="74"/>
      <c r="F61" s="74"/>
      <c r="G61" s="75"/>
      <c r="H61" s="110"/>
      <c r="I61" s="104"/>
      <c r="J61" s="152" t="e">
        <f t="shared" si="0"/>
        <v>#DIV/0!</v>
      </c>
      <c r="K61" s="101"/>
      <c r="L61" s="101"/>
      <c r="M61" s="94"/>
      <c r="N61" s="94"/>
      <c r="O61" s="71"/>
    </row>
    <row r="62" spans="1:15">
      <c r="A62" s="32">
        <v>55</v>
      </c>
      <c r="B62" s="49"/>
      <c r="C62" s="49"/>
      <c r="D62" s="49"/>
      <c r="E62" s="78"/>
      <c r="F62" s="78"/>
      <c r="G62" s="51"/>
      <c r="H62" s="79"/>
      <c r="I62" s="80"/>
      <c r="J62" s="139" t="e">
        <f t="shared" si="0"/>
        <v>#DIV/0!</v>
      </c>
      <c r="K62" s="50"/>
      <c r="L62" s="50"/>
      <c r="M62" s="49"/>
      <c r="N62" s="49"/>
      <c r="O62" s="49"/>
    </row>
    <row r="63" spans="1:15">
      <c r="A63" s="73">
        <v>56</v>
      </c>
      <c r="B63" s="49"/>
      <c r="C63" s="49"/>
      <c r="D63" s="49"/>
      <c r="E63" s="78"/>
      <c r="F63" s="78"/>
      <c r="G63" s="51"/>
      <c r="H63" s="79"/>
      <c r="I63" s="80"/>
      <c r="J63" s="152" t="e">
        <f t="shared" si="0"/>
        <v>#DIV/0!</v>
      </c>
      <c r="K63" s="50"/>
      <c r="L63" s="50"/>
      <c r="M63" s="49"/>
      <c r="N63" s="49"/>
      <c r="O63" s="49"/>
    </row>
    <row r="64" spans="1:15">
      <c r="A64" s="73">
        <v>57</v>
      </c>
      <c r="B64" s="49"/>
      <c r="C64" s="49"/>
      <c r="D64" s="49"/>
      <c r="E64" s="78"/>
      <c r="F64" s="78"/>
      <c r="G64" s="51"/>
      <c r="H64" s="79"/>
      <c r="I64" s="80"/>
      <c r="J64" s="152" t="e">
        <f t="shared" si="0"/>
        <v>#DIV/0!</v>
      </c>
      <c r="K64" s="50"/>
      <c r="L64" s="50"/>
      <c r="M64" s="49"/>
      <c r="N64" s="49"/>
      <c r="O64" s="49"/>
    </row>
    <row r="65" spans="1:15">
      <c r="A65" s="32">
        <v>58</v>
      </c>
      <c r="B65" s="49"/>
      <c r="C65" s="49"/>
      <c r="D65" s="49"/>
      <c r="E65" s="78"/>
      <c r="F65" s="78"/>
      <c r="G65" s="51"/>
      <c r="H65" s="79"/>
      <c r="I65" s="80"/>
      <c r="J65" s="152" t="e">
        <f t="shared" si="0"/>
        <v>#DIV/0!</v>
      </c>
      <c r="K65" s="50"/>
      <c r="L65" s="50"/>
      <c r="M65" s="49"/>
      <c r="N65" s="49"/>
      <c r="O65" s="49"/>
    </row>
    <row r="66" spans="1:15">
      <c r="A66" s="32">
        <v>59</v>
      </c>
      <c r="B66" s="49"/>
      <c r="C66" s="49"/>
      <c r="D66" s="49"/>
      <c r="E66" s="78"/>
      <c r="F66" s="78"/>
      <c r="G66" s="51"/>
      <c r="H66" s="79"/>
      <c r="I66" s="80"/>
      <c r="J66" s="139" t="e">
        <f t="shared" si="0"/>
        <v>#DIV/0!</v>
      </c>
      <c r="K66" s="50"/>
      <c r="L66" s="50"/>
      <c r="M66" s="49"/>
      <c r="N66" s="49"/>
      <c r="O66" s="49"/>
    </row>
    <row r="67" spans="1:15">
      <c r="A67" s="32">
        <v>60</v>
      </c>
      <c r="B67" s="49"/>
      <c r="C67" s="49"/>
      <c r="D67" s="49"/>
      <c r="E67" s="78"/>
      <c r="F67" s="78"/>
      <c r="G67" s="51"/>
      <c r="H67" s="79"/>
      <c r="I67" s="80"/>
      <c r="J67" s="152" t="e">
        <f t="shared" si="0"/>
        <v>#DIV/0!</v>
      </c>
      <c r="K67" s="50"/>
      <c r="L67" s="50"/>
      <c r="M67" s="49"/>
      <c r="N67" s="49"/>
      <c r="O67" s="49"/>
    </row>
    <row r="68" spans="1:15">
      <c r="A68" s="73">
        <v>61</v>
      </c>
      <c r="B68" s="49"/>
      <c r="C68" s="49"/>
      <c r="D68" s="49"/>
      <c r="E68" s="78"/>
      <c r="F68" s="78"/>
      <c r="G68" s="51"/>
      <c r="H68" s="79"/>
      <c r="I68" s="80"/>
      <c r="J68" s="152" t="e">
        <f t="shared" si="0"/>
        <v>#DIV/0!</v>
      </c>
      <c r="K68" s="50"/>
      <c r="L68" s="50"/>
      <c r="M68" s="49"/>
      <c r="N68" s="49"/>
      <c r="O68" s="49"/>
    </row>
    <row r="69" spans="1:15">
      <c r="A69" s="73">
        <v>62</v>
      </c>
      <c r="B69" s="49"/>
      <c r="C69" s="49"/>
      <c r="D69" s="49"/>
      <c r="E69" s="78"/>
      <c r="F69" s="78"/>
      <c r="G69" s="51"/>
      <c r="H69" s="79"/>
      <c r="I69" s="80"/>
      <c r="J69" s="152" t="e">
        <f t="shared" si="0"/>
        <v>#DIV/0!</v>
      </c>
      <c r="K69" s="50"/>
      <c r="L69" s="50"/>
      <c r="M69" s="49"/>
      <c r="N69" s="49"/>
      <c r="O69" s="49"/>
    </row>
    <row r="70" spans="1:15">
      <c r="A70" s="32">
        <v>63</v>
      </c>
      <c r="B70" s="49"/>
      <c r="C70" s="49"/>
      <c r="D70" s="49"/>
      <c r="E70" s="78"/>
      <c r="F70" s="78"/>
      <c r="G70" s="51"/>
      <c r="H70" s="79"/>
      <c r="I70" s="80"/>
      <c r="J70" s="139" t="e">
        <f t="shared" si="0"/>
        <v>#DIV/0!</v>
      </c>
      <c r="K70" s="50"/>
      <c r="L70" s="50"/>
      <c r="M70" s="49"/>
      <c r="N70" s="49"/>
      <c r="O70" s="49"/>
    </row>
    <row r="71" spans="1:15">
      <c r="A71" s="32">
        <v>64</v>
      </c>
      <c r="B71" s="49"/>
      <c r="C71" s="49"/>
      <c r="D71" s="49"/>
      <c r="E71" s="78"/>
      <c r="F71" s="78"/>
      <c r="G71" s="51"/>
      <c r="H71" s="79"/>
      <c r="I71" s="80"/>
      <c r="J71" s="152" t="e">
        <f t="shared" si="0"/>
        <v>#DIV/0!</v>
      </c>
      <c r="K71" s="50"/>
      <c r="L71" s="50"/>
      <c r="M71" s="49"/>
      <c r="N71" s="49"/>
      <c r="O71" s="49"/>
    </row>
    <row r="72" spans="1:15">
      <c r="A72" s="32">
        <v>65</v>
      </c>
      <c r="B72" s="49"/>
      <c r="C72" s="49"/>
      <c r="D72" s="49"/>
      <c r="E72" s="78"/>
      <c r="F72" s="78"/>
      <c r="G72" s="51"/>
      <c r="H72" s="79"/>
      <c r="I72" s="80"/>
      <c r="J72" s="152" t="e">
        <f t="shared" si="0"/>
        <v>#DIV/0!</v>
      </c>
      <c r="K72" s="50"/>
      <c r="L72" s="50"/>
      <c r="M72" s="49"/>
      <c r="N72" s="49"/>
      <c r="O72" s="49"/>
    </row>
    <row r="73" spans="1:15">
      <c r="A73" s="73">
        <v>66</v>
      </c>
      <c r="B73" s="49"/>
      <c r="C73" s="49"/>
      <c r="D73" s="49"/>
      <c r="E73" s="78"/>
      <c r="F73" s="78"/>
      <c r="G73" s="51"/>
      <c r="H73" s="79"/>
      <c r="I73" s="80"/>
      <c r="J73" s="152" t="e">
        <f t="shared" si="0"/>
        <v>#DIV/0!</v>
      </c>
      <c r="K73" s="50"/>
      <c r="L73" s="50"/>
      <c r="M73" s="49"/>
      <c r="N73" s="49"/>
      <c r="O73" s="49"/>
    </row>
    <row r="74" spans="1:15">
      <c r="A74" s="73">
        <v>67</v>
      </c>
      <c r="B74" s="49"/>
      <c r="C74" s="49"/>
      <c r="D74" s="49"/>
      <c r="E74" s="78"/>
      <c r="F74" s="78"/>
      <c r="G74" s="51"/>
      <c r="H74" s="79"/>
      <c r="I74" s="80"/>
      <c r="J74" s="139" t="e">
        <f t="shared" si="0"/>
        <v>#DIV/0!</v>
      </c>
      <c r="K74" s="50"/>
      <c r="L74" s="50"/>
      <c r="M74" s="49"/>
      <c r="N74" s="49"/>
      <c r="O74" s="49"/>
    </row>
    <row r="75" spans="1:15">
      <c r="A75" s="32">
        <v>68</v>
      </c>
      <c r="B75" s="49"/>
      <c r="C75" s="49"/>
      <c r="D75" s="49"/>
      <c r="E75" s="78"/>
      <c r="F75" s="78"/>
      <c r="G75" s="51"/>
      <c r="H75" s="79"/>
      <c r="I75" s="80"/>
      <c r="J75" s="152" t="e">
        <f t="shared" si="0"/>
        <v>#DIV/0!</v>
      </c>
      <c r="K75" s="50"/>
      <c r="L75" s="50"/>
      <c r="M75" s="49"/>
      <c r="N75" s="49"/>
      <c r="O75" s="49"/>
    </row>
    <row r="76" spans="1:15">
      <c r="A76" s="32">
        <v>69</v>
      </c>
      <c r="B76" s="49"/>
      <c r="C76" s="49"/>
      <c r="D76" s="49"/>
      <c r="E76" s="78"/>
      <c r="F76" s="78"/>
      <c r="G76" s="51"/>
      <c r="H76" s="79"/>
      <c r="I76" s="80"/>
      <c r="J76" s="152" t="e">
        <f t="shared" si="0"/>
        <v>#DIV/0!</v>
      </c>
      <c r="K76" s="50"/>
      <c r="L76" s="50"/>
      <c r="M76" s="49"/>
      <c r="N76" s="49"/>
      <c r="O76" s="49"/>
    </row>
    <row r="77" spans="1:15">
      <c r="A77" s="32">
        <v>70</v>
      </c>
      <c r="B77" s="49"/>
      <c r="C77" s="49"/>
      <c r="D77" s="49"/>
      <c r="E77" s="78"/>
      <c r="F77" s="78"/>
      <c r="G77" s="51"/>
      <c r="H77" s="79"/>
      <c r="I77" s="80"/>
      <c r="J77" s="152" t="e">
        <f t="shared" si="0"/>
        <v>#DIV/0!</v>
      </c>
      <c r="K77" s="50"/>
      <c r="L77" s="50"/>
      <c r="M77" s="49"/>
      <c r="N77" s="49"/>
      <c r="O77" s="49"/>
    </row>
    <row r="78" spans="1:15">
      <c r="A78" s="73">
        <v>71</v>
      </c>
      <c r="B78" s="49"/>
      <c r="C78" s="49"/>
      <c r="D78" s="49"/>
      <c r="E78" s="78"/>
      <c r="F78" s="78"/>
      <c r="G78" s="51"/>
      <c r="H78" s="79"/>
      <c r="I78" s="80"/>
      <c r="J78" s="139" t="e">
        <f t="shared" si="0"/>
        <v>#DIV/0!</v>
      </c>
      <c r="K78" s="50"/>
      <c r="L78" s="50"/>
      <c r="M78" s="49"/>
      <c r="N78" s="49"/>
      <c r="O78" s="49"/>
    </row>
    <row r="79" spans="1:15">
      <c r="A79" s="73">
        <v>72</v>
      </c>
      <c r="B79" s="49"/>
      <c r="C79" s="49"/>
      <c r="D79" s="49"/>
      <c r="E79" s="78"/>
      <c r="F79" s="78"/>
      <c r="G79" s="51"/>
      <c r="H79" s="79"/>
      <c r="I79" s="80"/>
      <c r="J79" s="152" t="e">
        <f t="shared" si="0"/>
        <v>#DIV/0!</v>
      </c>
      <c r="K79" s="50"/>
      <c r="L79" s="50"/>
      <c r="M79" s="49"/>
      <c r="N79" s="49"/>
      <c r="O79" s="49"/>
    </row>
    <row r="80" spans="1:15">
      <c r="A80" s="32">
        <v>73</v>
      </c>
      <c r="B80" s="49"/>
      <c r="C80" s="49"/>
      <c r="D80" s="49"/>
      <c r="E80" s="78"/>
      <c r="F80" s="78"/>
      <c r="G80" s="51"/>
      <c r="H80" s="79"/>
      <c r="I80" s="80"/>
      <c r="J80" s="152" t="e">
        <f t="shared" si="0"/>
        <v>#DIV/0!</v>
      </c>
      <c r="K80" s="50"/>
      <c r="L80" s="50"/>
      <c r="M80" s="49"/>
      <c r="N80" s="49"/>
      <c r="O80" s="49"/>
    </row>
    <row r="81" spans="1:15">
      <c r="A81" s="32">
        <v>74</v>
      </c>
      <c r="B81" s="49"/>
      <c r="C81" s="49"/>
      <c r="D81" s="49"/>
      <c r="E81" s="78"/>
      <c r="F81" s="78"/>
      <c r="G81" s="51"/>
      <c r="H81" s="79"/>
      <c r="I81" s="80"/>
      <c r="J81" s="139" t="e">
        <f t="shared" si="0"/>
        <v>#DIV/0!</v>
      </c>
      <c r="K81" s="50"/>
      <c r="L81" s="50"/>
      <c r="M81" s="49"/>
      <c r="N81" s="49"/>
      <c r="O81" s="49"/>
    </row>
    <row r="82" spans="1:15">
      <c r="A82" s="32">
        <v>75</v>
      </c>
      <c r="B82" s="49"/>
      <c r="C82" s="49"/>
      <c r="D82" s="49"/>
      <c r="E82" s="78"/>
      <c r="F82" s="78"/>
      <c r="G82" s="51"/>
      <c r="H82" s="79"/>
      <c r="I82" s="80"/>
      <c r="J82" s="152" t="e">
        <f t="shared" si="0"/>
        <v>#DIV/0!</v>
      </c>
      <c r="K82" s="50"/>
      <c r="L82" s="50"/>
      <c r="M82" s="49"/>
      <c r="N82" s="49"/>
      <c r="O82" s="49"/>
    </row>
    <row r="83" spans="1:15">
      <c r="A83" s="73">
        <v>76</v>
      </c>
      <c r="B83" s="49"/>
      <c r="C83" s="49"/>
      <c r="D83" s="49"/>
      <c r="E83" s="78"/>
      <c r="F83" s="78"/>
      <c r="G83" s="51"/>
      <c r="H83" s="79"/>
      <c r="I83" s="80"/>
      <c r="J83" s="152" t="e">
        <f t="shared" si="0"/>
        <v>#DIV/0!</v>
      </c>
      <c r="K83" s="50"/>
      <c r="L83" s="50"/>
      <c r="M83" s="49"/>
      <c r="N83" s="49"/>
      <c r="O83" s="49"/>
    </row>
    <row r="84" spans="1:15">
      <c r="A84" s="73">
        <v>77</v>
      </c>
      <c r="B84" s="49"/>
      <c r="C84" s="49"/>
      <c r="D84" s="49"/>
      <c r="E84" s="78"/>
      <c r="F84" s="78"/>
      <c r="G84" s="51"/>
      <c r="H84" s="79"/>
      <c r="I84" s="80"/>
      <c r="J84" s="139" t="e">
        <f t="shared" si="0"/>
        <v>#DIV/0!</v>
      </c>
      <c r="K84" s="50"/>
      <c r="L84" s="50"/>
      <c r="M84" s="49"/>
      <c r="N84" s="49"/>
      <c r="O84" s="49"/>
    </row>
    <row r="85" spans="1:15">
      <c r="A85" s="32">
        <v>78</v>
      </c>
      <c r="B85" s="49"/>
      <c r="C85" s="49"/>
      <c r="D85" s="49"/>
      <c r="E85" s="78"/>
      <c r="F85" s="78"/>
      <c r="G85" s="51"/>
      <c r="H85" s="79"/>
      <c r="I85" s="80"/>
      <c r="J85" s="152" t="e">
        <f t="shared" si="0"/>
        <v>#DIV/0!</v>
      </c>
      <c r="K85" s="50"/>
      <c r="L85" s="50"/>
      <c r="M85" s="49"/>
      <c r="N85" s="49"/>
      <c r="O85" s="49"/>
    </row>
    <row r="86" spans="1:15">
      <c r="A86" s="32">
        <v>79</v>
      </c>
      <c r="B86" s="49"/>
      <c r="C86" s="49"/>
      <c r="D86" s="49"/>
      <c r="E86" s="78"/>
      <c r="F86" s="78"/>
      <c r="G86" s="51"/>
      <c r="H86" s="79"/>
      <c r="I86" s="80"/>
      <c r="J86" s="152" t="e">
        <f t="shared" si="0"/>
        <v>#DIV/0!</v>
      </c>
      <c r="K86" s="50"/>
      <c r="L86" s="50"/>
      <c r="M86" s="49"/>
      <c r="N86" s="49"/>
      <c r="O86" s="49"/>
    </row>
    <row r="87" spans="1:15">
      <c r="A87" s="32">
        <v>80</v>
      </c>
      <c r="B87" s="49"/>
      <c r="C87" s="49"/>
      <c r="D87" s="49"/>
      <c r="E87" s="78"/>
      <c r="F87" s="78"/>
      <c r="G87" s="51"/>
      <c r="H87" s="79"/>
      <c r="I87" s="80"/>
      <c r="J87" s="139" t="e">
        <f t="shared" si="0"/>
        <v>#DIV/0!</v>
      </c>
      <c r="K87" s="50"/>
      <c r="L87" s="50"/>
      <c r="M87" s="49"/>
      <c r="N87" s="49"/>
      <c r="O87" s="49"/>
    </row>
    <row r="88" spans="1:15">
      <c r="A88" s="73">
        <v>81</v>
      </c>
      <c r="B88" s="49"/>
      <c r="C88" s="49"/>
      <c r="D88" s="49"/>
      <c r="E88" s="78"/>
      <c r="F88" s="78"/>
      <c r="G88" s="51"/>
      <c r="H88" s="79"/>
      <c r="I88" s="80"/>
      <c r="J88" s="152" t="e">
        <f t="shared" si="0"/>
        <v>#DIV/0!</v>
      </c>
      <c r="K88" s="50"/>
      <c r="L88" s="50"/>
      <c r="M88" s="49"/>
      <c r="N88" s="49"/>
      <c r="O88" s="49"/>
    </row>
    <row r="89" spans="1:15">
      <c r="A89" s="73">
        <v>82</v>
      </c>
      <c r="B89" s="49"/>
      <c r="C89" s="49"/>
      <c r="D89" s="49"/>
      <c r="E89" s="78"/>
      <c r="F89" s="78"/>
      <c r="G89" s="51"/>
      <c r="H89" s="79"/>
      <c r="I89" s="80"/>
      <c r="J89" s="152" t="e">
        <f t="shared" si="0"/>
        <v>#DIV/0!</v>
      </c>
      <c r="K89" s="50"/>
      <c r="L89" s="50"/>
      <c r="M89" s="49"/>
      <c r="N89" s="49"/>
      <c r="O89" s="49"/>
    </row>
    <row r="90" spans="1:15">
      <c r="A90" s="32">
        <v>83</v>
      </c>
      <c r="B90" s="49"/>
      <c r="C90" s="49"/>
      <c r="D90" s="49"/>
      <c r="E90" s="78"/>
      <c r="F90" s="78"/>
      <c r="G90" s="51"/>
      <c r="H90" s="79"/>
      <c r="I90" s="80"/>
      <c r="J90" s="139" t="e">
        <f t="shared" si="0"/>
        <v>#DIV/0!</v>
      </c>
      <c r="K90" s="50"/>
      <c r="L90" s="50"/>
      <c r="M90" s="49"/>
      <c r="N90" s="49"/>
      <c r="O90" s="49"/>
    </row>
    <row r="91" spans="1:15">
      <c r="A91" s="32">
        <v>84</v>
      </c>
      <c r="B91" s="49"/>
      <c r="C91" s="49"/>
      <c r="D91" s="49"/>
      <c r="E91" s="78"/>
      <c r="F91" s="78"/>
      <c r="G91" s="51"/>
      <c r="H91" s="79"/>
      <c r="I91" s="80"/>
      <c r="J91" s="152" t="e">
        <f t="shared" si="0"/>
        <v>#DIV/0!</v>
      </c>
      <c r="K91" s="50"/>
      <c r="L91" s="50"/>
      <c r="M91" s="49"/>
      <c r="N91" s="49"/>
      <c r="O91" s="49"/>
    </row>
    <row r="92" spans="1:15">
      <c r="A92" s="32">
        <v>85</v>
      </c>
      <c r="B92" s="49"/>
      <c r="C92" s="49"/>
      <c r="D92" s="49"/>
      <c r="E92" s="78"/>
      <c r="F92" s="78"/>
      <c r="G92" s="51"/>
      <c r="H92" s="79"/>
      <c r="I92" s="80"/>
      <c r="J92" s="152" t="e">
        <f t="shared" si="0"/>
        <v>#DIV/0!</v>
      </c>
      <c r="K92" s="50"/>
      <c r="L92" s="50"/>
      <c r="M92" s="49"/>
      <c r="N92" s="49"/>
      <c r="O92" s="49"/>
    </row>
    <row r="93" spans="1:15">
      <c r="A93" s="73">
        <v>86</v>
      </c>
      <c r="B93" s="49"/>
      <c r="C93" s="49"/>
      <c r="D93" s="49"/>
      <c r="E93" s="78"/>
      <c r="F93" s="78"/>
      <c r="G93" s="51"/>
      <c r="H93" s="79"/>
      <c r="I93" s="80"/>
      <c r="J93" s="139" t="e">
        <f t="shared" si="0"/>
        <v>#DIV/0!</v>
      </c>
      <c r="K93" s="50"/>
      <c r="L93" s="50"/>
      <c r="M93" s="49"/>
      <c r="N93" s="49"/>
      <c r="O93" s="49"/>
    </row>
    <row r="94" spans="1:15">
      <c r="A94" s="73">
        <v>87</v>
      </c>
      <c r="B94" s="49"/>
      <c r="C94" s="49"/>
      <c r="D94" s="49"/>
      <c r="E94" s="78"/>
      <c r="F94" s="78"/>
      <c r="G94" s="51"/>
      <c r="H94" s="79"/>
      <c r="I94" s="80"/>
      <c r="J94" s="152" t="e">
        <f t="shared" si="0"/>
        <v>#DIV/0!</v>
      </c>
      <c r="K94" s="50"/>
      <c r="L94" s="50"/>
      <c r="M94" s="49"/>
      <c r="N94" s="49"/>
      <c r="O94" s="49"/>
    </row>
    <row r="95" spans="1:15">
      <c r="A95" s="32">
        <v>88</v>
      </c>
      <c r="B95" s="49"/>
      <c r="C95" s="49"/>
      <c r="D95" s="49"/>
      <c r="E95" s="78"/>
      <c r="F95" s="78"/>
      <c r="G95" s="51"/>
      <c r="H95" s="79"/>
      <c r="I95" s="80"/>
      <c r="J95" s="152" t="e">
        <f t="shared" si="0"/>
        <v>#DIV/0!</v>
      </c>
      <c r="K95" s="50"/>
      <c r="L95" s="50"/>
      <c r="M95" s="49"/>
      <c r="N95" s="49"/>
      <c r="O95" s="49"/>
    </row>
    <row r="96" spans="1:15">
      <c r="A96" s="32">
        <v>89</v>
      </c>
      <c r="B96" s="49"/>
      <c r="C96" s="49"/>
      <c r="D96" s="49"/>
      <c r="E96" s="78"/>
      <c r="F96" s="78"/>
      <c r="G96" s="51"/>
      <c r="H96" s="79"/>
      <c r="I96" s="80"/>
      <c r="J96" s="139" t="e">
        <f t="shared" si="0"/>
        <v>#DIV/0!</v>
      </c>
      <c r="K96" s="50"/>
      <c r="L96" s="50"/>
      <c r="M96" s="49"/>
      <c r="N96" s="49"/>
      <c r="O96" s="49"/>
    </row>
    <row r="97" spans="1:15">
      <c r="A97" s="32">
        <v>90</v>
      </c>
      <c r="B97" s="49"/>
      <c r="C97" s="49"/>
      <c r="D97" s="49"/>
      <c r="E97" s="78"/>
      <c r="F97" s="78"/>
      <c r="G97" s="51"/>
      <c r="H97" s="79"/>
      <c r="I97" s="80"/>
      <c r="J97" s="152" t="e">
        <f t="shared" si="0"/>
        <v>#DIV/0!</v>
      </c>
      <c r="K97" s="50"/>
      <c r="L97" s="50"/>
      <c r="M97" s="49"/>
      <c r="N97" s="49"/>
      <c r="O97" s="49"/>
    </row>
    <row r="98" spans="1:15">
      <c r="A98" s="73">
        <v>91</v>
      </c>
      <c r="B98" s="49"/>
      <c r="C98" s="49"/>
      <c r="D98" s="49"/>
      <c r="E98" s="78"/>
      <c r="F98" s="78"/>
      <c r="G98" s="51"/>
      <c r="H98" s="79"/>
      <c r="I98" s="80"/>
      <c r="J98" s="152" t="e">
        <f t="shared" si="0"/>
        <v>#DIV/0!</v>
      </c>
      <c r="K98" s="50"/>
      <c r="L98" s="50"/>
      <c r="M98" s="49"/>
      <c r="N98" s="49"/>
      <c r="O98" s="49"/>
    </row>
    <row r="99" spans="1:15">
      <c r="A99" s="73">
        <v>92</v>
      </c>
      <c r="B99" s="49"/>
      <c r="C99" s="49"/>
      <c r="D99" s="49"/>
      <c r="E99" s="78"/>
      <c r="F99" s="78"/>
      <c r="G99" s="51"/>
      <c r="H99" s="79"/>
      <c r="I99" s="80"/>
      <c r="J99" s="139" t="e">
        <f t="shared" si="0"/>
        <v>#DIV/0!</v>
      </c>
      <c r="K99" s="50"/>
      <c r="L99" s="50"/>
      <c r="M99" s="49"/>
      <c r="N99" s="49"/>
      <c r="O99" s="49"/>
    </row>
    <row r="100" spans="1:15">
      <c r="A100" s="32">
        <v>93</v>
      </c>
      <c r="B100" s="49"/>
      <c r="C100" s="49"/>
      <c r="D100" s="49"/>
      <c r="E100" s="78"/>
      <c r="F100" s="78"/>
      <c r="G100" s="51"/>
      <c r="H100" s="79"/>
      <c r="I100" s="80"/>
      <c r="J100" s="152" t="e">
        <f t="shared" si="0"/>
        <v>#DIV/0!</v>
      </c>
      <c r="K100" s="50"/>
      <c r="L100" s="50"/>
      <c r="M100" s="49"/>
      <c r="N100" s="49"/>
      <c r="O100" s="49"/>
    </row>
    <row r="101" spans="1:15">
      <c r="A101" s="32">
        <v>94</v>
      </c>
      <c r="B101" s="49"/>
      <c r="C101" s="49"/>
      <c r="D101" s="49"/>
      <c r="E101" s="78"/>
      <c r="F101" s="78"/>
      <c r="G101" s="51"/>
      <c r="H101" s="79"/>
      <c r="I101" s="80"/>
      <c r="J101" s="152" t="e">
        <f t="shared" si="0"/>
        <v>#DIV/0!</v>
      </c>
      <c r="K101" s="50"/>
      <c r="L101" s="50"/>
      <c r="M101" s="49"/>
      <c r="N101" s="49"/>
      <c r="O101" s="49"/>
    </row>
    <row r="102" spans="1:15">
      <c r="A102" s="32">
        <v>95</v>
      </c>
      <c r="B102" s="49"/>
      <c r="C102" s="49"/>
      <c r="D102" s="49"/>
      <c r="E102" s="78"/>
      <c r="F102" s="78"/>
      <c r="G102" s="51"/>
      <c r="H102" s="79"/>
      <c r="I102" s="80"/>
      <c r="J102" s="139" t="e">
        <f t="shared" si="0"/>
        <v>#DIV/0!</v>
      </c>
      <c r="K102" s="50"/>
      <c r="L102" s="50"/>
      <c r="M102" s="49"/>
      <c r="N102" s="49"/>
      <c r="O102" s="49"/>
    </row>
    <row r="103" spans="1:15">
      <c r="A103" s="73">
        <v>96</v>
      </c>
      <c r="B103" s="49"/>
      <c r="C103" s="49"/>
      <c r="D103" s="49"/>
      <c r="E103" s="78"/>
      <c r="F103" s="78"/>
      <c r="G103" s="51"/>
      <c r="H103" s="79"/>
      <c r="I103" s="80"/>
      <c r="J103" s="152" t="e">
        <f t="shared" si="0"/>
        <v>#DIV/0!</v>
      </c>
      <c r="K103" s="50"/>
      <c r="L103" s="50"/>
      <c r="M103" s="49"/>
      <c r="N103" s="49"/>
      <c r="O103" s="49"/>
    </row>
    <row r="104" spans="1:15">
      <c r="A104" s="73">
        <v>97</v>
      </c>
      <c r="B104" s="49"/>
      <c r="C104" s="49"/>
      <c r="D104" s="49"/>
      <c r="E104" s="78"/>
      <c r="F104" s="78"/>
      <c r="G104" s="51"/>
      <c r="H104" s="79"/>
      <c r="I104" s="80"/>
      <c r="J104" s="152" t="e">
        <f t="shared" si="0"/>
        <v>#DIV/0!</v>
      </c>
      <c r="K104" s="50"/>
      <c r="L104" s="50"/>
      <c r="M104" s="49"/>
      <c r="N104" s="49"/>
      <c r="O104" s="49"/>
    </row>
    <row r="105" spans="1:15">
      <c r="A105" s="32">
        <v>98</v>
      </c>
      <c r="B105" s="49"/>
      <c r="C105" s="49"/>
      <c r="D105" s="49"/>
      <c r="E105" s="78"/>
      <c r="F105" s="78"/>
      <c r="G105" s="51"/>
      <c r="H105" s="79"/>
      <c r="I105" s="80"/>
      <c r="J105" s="139" t="e">
        <f t="shared" si="0"/>
        <v>#DIV/0!</v>
      </c>
      <c r="K105" s="50"/>
      <c r="L105" s="50"/>
      <c r="M105" s="49"/>
      <c r="N105" s="49"/>
      <c r="O105" s="49"/>
    </row>
    <row r="106" spans="1:15">
      <c r="A106" s="32">
        <v>99</v>
      </c>
      <c r="B106" s="49"/>
      <c r="C106" s="49"/>
      <c r="D106" s="49"/>
      <c r="E106" s="78"/>
      <c r="F106" s="78"/>
      <c r="G106" s="51"/>
      <c r="H106" s="79"/>
      <c r="I106" s="80"/>
      <c r="J106" s="152" t="e">
        <f t="shared" si="0"/>
        <v>#DIV/0!</v>
      </c>
      <c r="K106" s="50"/>
      <c r="L106" s="50"/>
      <c r="M106" s="49"/>
      <c r="N106" s="49"/>
      <c r="O106" s="49"/>
    </row>
    <row r="107" spans="1:15">
      <c r="A107" s="32">
        <v>100</v>
      </c>
      <c r="B107" s="49"/>
      <c r="C107" s="49"/>
      <c r="D107" s="49"/>
      <c r="E107" s="78"/>
      <c r="F107" s="78"/>
      <c r="G107" s="51"/>
      <c r="H107" s="79"/>
      <c r="I107" s="80"/>
      <c r="J107" s="152" t="e">
        <f t="shared" si="0"/>
        <v>#DIV/0!</v>
      </c>
      <c r="K107" s="50"/>
      <c r="L107" s="50"/>
      <c r="M107" s="49"/>
      <c r="N107" s="49"/>
      <c r="O107" s="49"/>
    </row>
    <row r="108" spans="1:15">
      <c r="A108" s="73">
        <v>101</v>
      </c>
      <c r="B108" s="49"/>
      <c r="C108" s="49"/>
      <c r="D108" s="49"/>
      <c r="E108" s="78"/>
      <c r="F108" s="78"/>
      <c r="G108" s="51"/>
      <c r="H108" s="79"/>
      <c r="I108" s="80"/>
      <c r="J108" s="139" t="e">
        <f t="shared" si="0"/>
        <v>#DIV/0!</v>
      </c>
      <c r="K108" s="50"/>
      <c r="L108" s="50"/>
      <c r="M108" s="49"/>
      <c r="N108" s="49"/>
      <c r="O108" s="49"/>
    </row>
    <row r="109" spans="1:15">
      <c r="A109" s="73">
        <v>102</v>
      </c>
      <c r="B109" s="49"/>
      <c r="C109" s="49"/>
      <c r="D109" s="49"/>
      <c r="E109" s="78"/>
      <c r="F109" s="78"/>
      <c r="G109" s="51"/>
      <c r="H109" s="79"/>
      <c r="I109" s="80"/>
      <c r="J109" s="152" t="e">
        <f t="shared" si="0"/>
        <v>#DIV/0!</v>
      </c>
      <c r="K109" s="50"/>
      <c r="L109" s="50"/>
      <c r="M109" s="49"/>
      <c r="N109" s="49"/>
      <c r="O109" s="49"/>
    </row>
    <row r="110" spans="1:15">
      <c r="A110" s="32">
        <v>103</v>
      </c>
      <c r="B110" s="49"/>
      <c r="C110" s="49"/>
      <c r="D110" s="49"/>
      <c r="E110" s="78"/>
      <c r="F110" s="78"/>
      <c r="G110" s="51"/>
      <c r="H110" s="79"/>
      <c r="I110" s="80"/>
      <c r="J110" s="152" t="e">
        <f t="shared" si="0"/>
        <v>#DIV/0!</v>
      </c>
      <c r="K110" s="50"/>
      <c r="L110" s="50"/>
      <c r="M110" s="49"/>
      <c r="N110" s="49"/>
      <c r="O110" s="49"/>
    </row>
    <row r="111" spans="1:15">
      <c r="A111" s="32">
        <v>104</v>
      </c>
      <c r="B111" s="49"/>
      <c r="C111" s="49"/>
      <c r="D111" s="49"/>
      <c r="E111" s="78"/>
      <c r="F111" s="78"/>
      <c r="G111" s="51"/>
      <c r="H111" s="79"/>
      <c r="I111" s="80"/>
      <c r="J111" s="139" t="e">
        <f t="shared" si="0"/>
        <v>#DIV/0!</v>
      </c>
      <c r="K111" s="50"/>
      <c r="L111" s="50"/>
      <c r="M111" s="49"/>
      <c r="N111" s="49"/>
      <c r="O111" s="49"/>
    </row>
    <row r="112" spans="1:15">
      <c r="A112" s="32">
        <v>105</v>
      </c>
      <c r="B112" s="49"/>
      <c r="C112" s="49"/>
      <c r="D112" s="49"/>
      <c r="E112" s="78"/>
      <c r="F112" s="78"/>
      <c r="G112" s="51"/>
      <c r="H112" s="79"/>
      <c r="I112" s="80"/>
      <c r="J112" s="152" t="e">
        <f t="shared" si="0"/>
        <v>#DIV/0!</v>
      </c>
      <c r="K112" s="50"/>
      <c r="L112" s="50"/>
      <c r="M112" s="49"/>
      <c r="N112" s="49"/>
      <c r="O112" s="49"/>
    </row>
    <row r="113" spans="1:15">
      <c r="A113" s="73">
        <v>106</v>
      </c>
      <c r="B113" s="49"/>
      <c r="C113" s="49"/>
      <c r="D113" s="49"/>
      <c r="E113" s="78"/>
      <c r="F113" s="78"/>
      <c r="G113" s="51"/>
      <c r="H113" s="79"/>
      <c r="I113" s="80"/>
      <c r="J113" s="152" t="e">
        <f t="shared" si="0"/>
        <v>#DIV/0!</v>
      </c>
      <c r="K113" s="50"/>
      <c r="L113" s="50"/>
      <c r="M113" s="49"/>
      <c r="N113" s="49"/>
      <c r="O113" s="49"/>
    </row>
    <row r="114" spans="1:15">
      <c r="A114" s="73">
        <v>107</v>
      </c>
      <c r="B114" s="49"/>
      <c r="C114" s="49"/>
      <c r="D114" s="49"/>
      <c r="E114" s="78"/>
      <c r="F114" s="78"/>
      <c r="G114" s="51"/>
      <c r="H114" s="79"/>
      <c r="I114" s="80"/>
      <c r="J114" s="139" t="e">
        <f t="shared" si="0"/>
        <v>#DIV/0!</v>
      </c>
      <c r="K114" s="50"/>
      <c r="L114" s="50"/>
      <c r="M114" s="49"/>
      <c r="N114" s="49"/>
      <c r="O114" s="49"/>
    </row>
    <row r="115" spans="1:15">
      <c r="A115" s="32">
        <v>108</v>
      </c>
      <c r="B115" s="49"/>
      <c r="C115" s="49"/>
      <c r="D115" s="49"/>
      <c r="E115" s="78"/>
      <c r="F115" s="78"/>
      <c r="G115" s="51"/>
      <c r="H115" s="79"/>
      <c r="I115" s="80"/>
      <c r="J115" s="152" t="e">
        <f t="shared" si="0"/>
        <v>#DIV/0!</v>
      </c>
      <c r="K115" s="50"/>
      <c r="L115" s="50"/>
      <c r="M115" s="49"/>
      <c r="N115" s="49"/>
      <c r="O115" s="49"/>
    </row>
    <row r="116" spans="1:15">
      <c r="A116" s="32">
        <v>109</v>
      </c>
      <c r="B116" s="49"/>
      <c r="C116" s="49"/>
      <c r="D116" s="49"/>
      <c r="E116" s="78"/>
      <c r="F116" s="78"/>
      <c r="G116" s="51"/>
      <c r="H116" s="79"/>
      <c r="I116" s="80"/>
      <c r="J116" s="152" t="e">
        <f t="shared" si="0"/>
        <v>#DIV/0!</v>
      </c>
      <c r="K116" s="50"/>
      <c r="L116" s="50"/>
      <c r="M116" s="49"/>
      <c r="N116" s="49"/>
      <c r="O116" s="49"/>
    </row>
    <row r="117" spans="1:15">
      <c r="A117" s="32">
        <v>110</v>
      </c>
      <c r="B117" s="49"/>
      <c r="C117" s="49"/>
      <c r="D117" s="49"/>
      <c r="E117" s="78"/>
      <c r="F117" s="78"/>
      <c r="G117" s="51"/>
      <c r="H117" s="79"/>
      <c r="I117" s="80"/>
      <c r="J117" s="139" t="e">
        <f t="shared" si="0"/>
        <v>#DIV/0!</v>
      </c>
      <c r="K117" s="50"/>
      <c r="L117" s="50"/>
      <c r="M117" s="49"/>
      <c r="N117" s="49"/>
      <c r="O117" s="49"/>
    </row>
    <row r="118" spans="1:15">
      <c r="A118" s="73">
        <v>111</v>
      </c>
      <c r="B118" s="49"/>
      <c r="C118" s="49"/>
      <c r="D118" s="49"/>
      <c r="E118" s="78"/>
      <c r="F118" s="78"/>
      <c r="G118" s="51"/>
      <c r="H118" s="79"/>
      <c r="I118" s="80"/>
      <c r="J118" s="152" t="e">
        <f t="shared" si="0"/>
        <v>#DIV/0!</v>
      </c>
      <c r="K118" s="50"/>
      <c r="L118" s="50"/>
      <c r="M118" s="49"/>
      <c r="N118" s="49"/>
      <c r="O118" s="49"/>
    </row>
    <row r="119" spans="1:15">
      <c r="A119" s="73">
        <v>112</v>
      </c>
      <c r="B119" s="49"/>
      <c r="C119" s="49"/>
      <c r="D119" s="49"/>
      <c r="E119" s="78"/>
      <c r="F119" s="78"/>
      <c r="G119" s="51"/>
      <c r="H119" s="79"/>
      <c r="I119" s="80"/>
      <c r="J119" s="152" t="e">
        <f t="shared" si="0"/>
        <v>#DIV/0!</v>
      </c>
      <c r="K119" s="50"/>
      <c r="L119" s="50"/>
      <c r="M119" s="49"/>
      <c r="N119" s="49"/>
      <c r="O119" s="49"/>
    </row>
    <row r="120" spans="1:15">
      <c r="A120" s="32">
        <v>113</v>
      </c>
      <c r="B120" s="49"/>
      <c r="C120" s="49"/>
      <c r="D120" s="49"/>
      <c r="E120" s="78"/>
      <c r="F120" s="78"/>
      <c r="G120" s="51"/>
      <c r="H120" s="79"/>
      <c r="I120" s="80"/>
      <c r="J120" s="139" t="e">
        <f t="shared" si="0"/>
        <v>#DIV/0!</v>
      </c>
      <c r="K120" s="50"/>
      <c r="L120" s="50"/>
      <c r="M120" s="49"/>
      <c r="N120" s="49"/>
      <c r="O120" s="49"/>
    </row>
    <row r="121" spans="1:15">
      <c r="A121" s="32">
        <v>114</v>
      </c>
      <c r="B121" s="49"/>
      <c r="C121" s="49"/>
      <c r="D121" s="49"/>
      <c r="E121" s="78"/>
      <c r="F121" s="78"/>
      <c r="G121" s="51"/>
      <c r="H121" s="79"/>
      <c r="I121" s="80"/>
      <c r="J121" s="152" t="e">
        <f t="shared" si="0"/>
        <v>#DIV/0!</v>
      </c>
      <c r="K121" s="50"/>
      <c r="L121" s="50"/>
      <c r="M121" s="49"/>
      <c r="N121" s="49"/>
      <c r="O121" s="49"/>
    </row>
    <row r="122" spans="1:15">
      <c r="A122" s="32">
        <v>115</v>
      </c>
      <c r="B122" s="49"/>
      <c r="C122" s="49"/>
      <c r="D122" s="49"/>
      <c r="E122" s="78"/>
      <c r="F122" s="78"/>
      <c r="G122" s="51"/>
      <c r="H122" s="79"/>
      <c r="I122" s="80"/>
      <c r="J122" s="152" t="e">
        <f t="shared" si="0"/>
        <v>#DIV/0!</v>
      </c>
      <c r="K122" s="50"/>
      <c r="L122" s="50"/>
      <c r="M122" s="49"/>
      <c r="N122" s="49"/>
      <c r="O122" s="49"/>
    </row>
    <row r="123" spans="1:15">
      <c r="A123" s="73">
        <v>116</v>
      </c>
      <c r="B123" s="49"/>
      <c r="C123" s="49"/>
      <c r="D123" s="49"/>
      <c r="E123" s="78"/>
      <c r="F123" s="78"/>
      <c r="G123" s="51"/>
      <c r="H123" s="79"/>
      <c r="I123" s="80"/>
      <c r="J123" s="139" t="e">
        <f t="shared" si="0"/>
        <v>#DIV/0!</v>
      </c>
      <c r="K123" s="50"/>
      <c r="L123" s="50"/>
      <c r="M123" s="49"/>
      <c r="N123" s="49"/>
      <c r="O123" s="49"/>
    </row>
    <row r="124" spans="1:15">
      <c r="A124" s="73">
        <v>117</v>
      </c>
      <c r="B124" s="49"/>
      <c r="C124" s="49"/>
      <c r="D124" s="49"/>
      <c r="E124" s="78"/>
      <c r="F124" s="78"/>
      <c r="G124" s="51"/>
      <c r="H124" s="79"/>
      <c r="I124" s="80"/>
      <c r="J124" s="152" t="e">
        <f t="shared" si="0"/>
        <v>#DIV/0!</v>
      </c>
      <c r="K124" s="50"/>
      <c r="L124" s="50"/>
      <c r="M124" s="49"/>
      <c r="N124" s="49"/>
      <c r="O124" s="49"/>
    </row>
    <row r="125" spans="1:15">
      <c r="A125" s="32">
        <v>118</v>
      </c>
      <c r="B125" s="49"/>
      <c r="C125" s="49"/>
      <c r="D125" s="49"/>
      <c r="E125" s="78"/>
      <c r="F125" s="78"/>
      <c r="G125" s="51"/>
      <c r="H125" s="79"/>
      <c r="I125" s="80"/>
      <c r="J125" s="152" t="e">
        <f t="shared" si="0"/>
        <v>#DIV/0!</v>
      </c>
      <c r="K125" s="50"/>
      <c r="L125" s="50"/>
      <c r="M125" s="49"/>
      <c r="N125" s="49"/>
      <c r="O125" s="49"/>
    </row>
    <row r="126" spans="1:15">
      <c r="A126" s="32">
        <v>119</v>
      </c>
      <c r="B126" s="49"/>
      <c r="C126" s="49"/>
      <c r="D126" s="49"/>
      <c r="E126" s="78"/>
      <c r="F126" s="78"/>
      <c r="G126" s="51"/>
      <c r="H126" s="79"/>
      <c r="I126" s="80"/>
      <c r="J126" s="139" t="e">
        <f t="shared" si="0"/>
        <v>#DIV/0!</v>
      </c>
      <c r="K126" s="50"/>
      <c r="L126" s="50"/>
      <c r="M126" s="49"/>
      <c r="N126" s="49"/>
      <c r="O126" s="49"/>
    </row>
    <row r="127" spans="1:15">
      <c r="A127" s="32">
        <v>120</v>
      </c>
      <c r="B127" s="49"/>
      <c r="C127" s="49"/>
      <c r="D127" s="49"/>
      <c r="E127" s="78"/>
      <c r="F127" s="78"/>
      <c r="G127" s="51"/>
      <c r="H127" s="79"/>
      <c r="I127" s="80"/>
      <c r="J127" s="152" t="e">
        <f t="shared" si="0"/>
        <v>#DIV/0!</v>
      </c>
      <c r="K127" s="50"/>
      <c r="L127" s="50"/>
      <c r="M127" s="49"/>
      <c r="N127" s="49"/>
      <c r="O127" s="49"/>
    </row>
    <row r="128" spans="1:15">
      <c r="A128" s="73">
        <v>121</v>
      </c>
      <c r="B128" s="49"/>
      <c r="C128" s="49"/>
      <c r="D128" s="49"/>
      <c r="E128" s="78"/>
      <c r="F128" s="78"/>
      <c r="G128" s="51"/>
      <c r="H128" s="79"/>
      <c r="I128" s="80"/>
      <c r="J128" s="152" t="e">
        <f t="shared" si="0"/>
        <v>#DIV/0!</v>
      </c>
      <c r="K128" s="50"/>
      <c r="L128" s="50"/>
      <c r="M128" s="49"/>
      <c r="N128" s="49"/>
      <c r="O128" s="49"/>
    </row>
    <row r="129" spans="1:15">
      <c r="A129" s="73">
        <v>122</v>
      </c>
      <c r="B129" s="49"/>
      <c r="C129" s="49"/>
      <c r="D129" s="49"/>
      <c r="E129" s="78"/>
      <c r="F129" s="78"/>
      <c r="G129" s="51"/>
      <c r="H129" s="79"/>
      <c r="I129" s="80"/>
      <c r="J129" s="139" t="e">
        <f t="shared" si="0"/>
        <v>#DIV/0!</v>
      </c>
      <c r="K129" s="50"/>
      <c r="L129" s="50"/>
      <c r="M129" s="49"/>
      <c r="N129" s="49"/>
      <c r="O129" s="49"/>
    </row>
    <row r="130" spans="1:15">
      <c r="A130" s="32">
        <v>123</v>
      </c>
      <c r="B130" s="49"/>
      <c r="C130" s="49"/>
      <c r="D130" s="49"/>
      <c r="E130" s="78"/>
      <c r="F130" s="78"/>
      <c r="G130" s="51"/>
      <c r="H130" s="79"/>
      <c r="I130" s="80"/>
      <c r="J130" s="152" t="e">
        <f t="shared" si="0"/>
        <v>#DIV/0!</v>
      </c>
      <c r="K130" s="50"/>
      <c r="L130" s="50"/>
      <c r="M130" s="49"/>
      <c r="N130" s="49"/>
      <c r="O130" s="49"/>
    </row>
    <row r="131" spans="1:15">
      <c r="A131" s="32">
        <v>124</v>
      </c>
      <c r="B131" s="49"/>
      <c r="C131" s="49"/>
      <c r="D131" s="49"/>
      <c r="E131" s="78"/>
      <c r="F131" s="78"/>
      <c r="G131" s="51"/>
      <c r="H131" s="79"/>
      <c r="I131" s="80"/>
      <c r="J131" s="152" t="e">
        <f t="shared" si="0"/>
        <v>#DIV/0!</v>
      </c>
      <c r="K131" s="50"/>
      <c r="L131" s="50"/>
      <c r="M131" s="49"/>
      <c r="N131" s="49"/>
      <c r="O131" s="49"/>
    </row>
    <row r="132" spans="1:15">
      <c r="A132" s="32">
        <v>125</v>
      </c>
      <c r="B132" s="49"/>
      <c r="C132" s="49"/>
      <c r="D132" s="49"/>
      <c r="E132" s="78"/>
      <c r="F132" s="78"/>
      <c r="G132" s="51"/>
      <c r="H132" s="79"/>
      <c r="I132" s="80"/>
      <c r="J132" s="139" t="e">
        <f t="shared" si="0"/>
        <v>#DIV/0!</v>
      </c>
      <c r="K132" s="50"/>
      <c r="L132" s="50"/>
      <c r="M132" s="49"/>
      <c r="N132" s="49"/>
      <c r="O132" s="49"/>
    </row>
    <row r="133" spans="1:15">
      <c r="A133" s="73">
        <v>126</v>
      </c>
      <c r="B133" s="49"/>
      <c r="C133" s="49"/>
      <c r="D133" s="49"/>
      <c r="E133" s="78"/>
      <c r="F133" s="78"/>
      <c r="G133" s="51"/>
      <c r="H133" s="79"/>
      <c r="I133" s="80"/>
      <c r="J133" s="152" t="e">
        <f t="shared" si="0"/>
        <v>#DIV/0!</v>
      </c>
      <c r="K133" s="50"/>
      <c r="L133" s="50"/>
      <c r="M133" s="49"/>
      <c r="N133" s="49"/>
      <c r="O133" s="49"/>
    </row>
    <row r="134" spans="1:15">
      <c r="A134" s="73">
        <v>127</v>
      </c>
      <c r="B134" s="49"/>
      <c r="C134" s="49"/>
      <c r="D134" s="49"/>
      <c r="E134" s="78"/>
      <c r="F134" s="78"/>
      <c r="G134" s="51"/>
      <c r="H134" s="79"/>
      <c r="I134" s="80"/>
      <c r="J134" s="152" t="e">
        <f t="shared" si="0"/>
        <v>#DIV/0!</v>
      </c>
      <c r="K134" s="50"/>
      <c r="L134" s="50"/>
      <c r="M134" s="49"/>
      <c r="N134" s="49"/>
      <c r="O134" s="49"/>
    </row>
    <row r="135" spans="1:15">
      <c r="A135" s="32">
        <v>128</v>
      </c>
      <c r="B135" s="49"/>
      <c r="C135" s="49"/>
      <c r="D135" s="49"/>
      <c r="E135" s="78"/>
      <c r="F135" s="78"/>
      <c r="G135" s="51"/>
      <c r="H135" s="79"/>
      <c r="I135" s="80"/>
      <c r="J135" s="139" t="e">
        <f t="shared" si="0"/>
        <v>#DIV/0!</v>
      </c>
      <c r="K135" s="50"/>
      <c r="L135" s="50"/>
      <c r="M135" s="49"/>
      <c r="N135" s="49"/>
      <c r="O135" s="49"/>
    </row>
    <row r="136" spans="1:15">
      <c r="A136" s="32">
        <v>129</v>
      </c>
      <c r="B136" s="49"/>
      <c r="C136" s="49"/>
      <c r="D136" s="49"/>
      <c r="E136" s="78"/>
      <c r="F136" s="78"/>
      <c r="G136" s="51"/>
      <c r="H136" s="79"/>
      <c r="I136" s="80"/>
      <c r="J136" s="152" t="e">
        <f t="shared" si="0"/>
        <v>#DIV/0!</v>
      </c>
      <c r="K136" s="50"/>
      <c r="L136" s="50"/>
      <c r="M136" s="49"/>
      <c r="N136" s="49"/>
      <c r="O136" s="49"/>
    </row>
    <row r="137" spans="1:15">
      <c r="A137" s="32">
        <v>130</v>
      </c>
      <c r="B137" s="49"/>
      <c r="C137" s="49"/>
      <c r="D137" s="49"/>
      <c r="E137" s="78"/>
      <c r="F137" s="78"/>
      <c r="G137" s="51"/>
      <c r="H137" s="79"/>
      <c r="I137" s="80"/>
      <c r="J137" s="152" t="e">
        <f t="shared" si="0"/>
        <v>#DIV/0!</v>
      </c>
      <c r="K137" s="50"/>
      <c r="L137" s="50"/>
      <c r="M137" s="49"/>
      <c r="N137" s="49"/>
      <c r="O137" s="49"/>
    </row>
    <row r="138" spans="1:15">
      <c r="A138" s="73">
        <v>131</v>
      </c>
      <c r="B138" s="49"/>
      <c r="C138" s="49"/>
      <c r="D138" s="49"/>
      <c r="E138" s="78"/>
      <c r="F138" s="78"/>
      <c r="G138" s="51"/>
      <c r="H138" s="79"/>
      <c r="I138" s="80"/>
      <c r="J138" s="139" t="e">
        <f t="shared" si="0"/>
        <v>#DIV/0!</v>
      </c>
      <c r="K138" s="50"/>
      <c r="L138" s="50"/>
      <c r="M138" s="49"/>
      <c r="N138" s="49"/>
      <c r="O138" s="49"/>
    </row>
    <row r="139" spans="1:15">
      <c r="A139" s="73">
        <v>132</v>
      </c>
      <c r="B139" s="49"/>
      <c r="C139" s="49"/>
      <c r="D139" s="49"/>
      <c r="E139" s="78"/>
      <c r="F139" s="78"/>
      <c r="G139" s="51"/>
      <c r="H139" s="79"/>
      <c r="I139" s="80"/>
      <c r="J139" s="152" t="e">
        <f t="shared" si="0"/>
        <v>#DIV/0!</v>
      </c>
      <c r="K139" s="50"/>
      <c r="L139" s="50"/>
      <c r="M139" s="49"/>
      <c r="N139" s="49"/>
      <c r="O139" s="49"/>
    </row>
    <row r="140" spans="1:15">
      <c r="A140" s="32">
        <v>133</v>
      </c>
      <c r="B140" s="49"/>
      <c r="C140" s="49"/>
      <c r="D140" s="49"/>
      <c r="E140" s="78"/>
      <c r="F140" s="78"/>
      <c r="G140" s="51"/>
      <c r="H140" s="79"/>
      <c r="I140" s="80"/>
      <c r="J140" s="152" t="e">
        <f t="shared" si="0"/>
        <v>#DIV/0!</v>
      </c>
      <c r="K140" s="50"/>
      <c r="L140" s="50"/>
      <c r="M140" s="49"/>
      <c r="N140" s="49"/>
      <c r="O140" s="49"/>
    </row>
    <row r="141" spans="1:15">
      <c r="A141" s="32">
        <v>134</v>
      </c>
      <c r="B141" s="49"/>
      <c r="C141" s="49"/>
      <c r="D141" s="49"/>
      <c r="E141" s="78"/>
      <c r="F141" s="78"/>
      <c r="G141" s="51"/>
      <c r="H141" s="79"/>
      <c r="I141" s="80"/>
      <c r="J141" s="139" t="e">
        <f t="shared" si="0"/>
        <v>#DIV/0!</v>
      </c>
      <c r="K141" s="50"/>
      <c r="L141" s="50"/>
      <c r="M141" s="49"/>
      <c r="N141" s="49"/>
      <c r="O141" s="49"/>
    </row>
    <row r="142" spans="1:15">
      <c r="A142" s="32">
        <v>135</v>
      </c>
      <c r="B142" s="49"/>
      <c r="C142" s="49"/>
      <c r="D142" s="49"/>
      <c r="E142" s="78"/>
      <c r="F142" s="78"/>
      <c r="G142" s="51"/>
      <c r="H142" s="79"/>
      <c r="I142" s="80"/>
      <c r="J142" s="152" t="e">
        <f t="shared" si="0"/>
        <v>#DIV/0!</v>
      </c>
      <c r="K142" s="50"/>
      <c r="L142" s="50"/>
      <c r="M142" s="49"/>
      <c r="N142" s="49"/>
      <c r="O142" s="49"/>
    </row>
    <row r="143" spans="1:15">
      <c r="A143" s="73">
        <v>136</v>
      </c>
      <c r="B143" s="49"/>
      <c r="C143" s="49"/>
      <c r="D143" s="49"/>
      <c r="E143" s="78"/>
      <c r="F143" s="78"/>
      <c r="G143" s="51"/>
      <c r="H143" s="79"/>
      <c r="I143" s="80"/>
      <c r="J143" s="152" t="e">
        <f t="shared" si="0"/>
        <v>#DIV/0!</v>
      </c>
      <c r="K143" s="50"/>
      <c r="L143" s="50"/>
      <c r="M143" s="49"/>
      <c r="N143" s="49"/>
      <c r="O143" s="49"/>
    </row>
    <row r="144" spans="1:15">
      <c r="A144" s="73">
        <v>137</v>
      </c>
      <c r="B144" s="49"/>
      <c r="C144" s="49"/>
      <c r="D144" s="49"/>
      <c r="E144" s="78"/>
      <c r="F144" s="78"/>
      <c r="G144" s="51"/>
      <c r="H144" s="79"/>
      <c r="I144" s="80"/>
      <c r="J144" s="139" t="e">
        <f t="shared" si="0"/>
        <v>#DIV/0!</v>
      </c>
      <c r="K144" s="50"/>
      <c r="L144" s="50"/>
      <c r="M144" s="49"/>
      <c r="N144" s="49"/>
      <c r="O144" s="49"/>
    </row>
    <row r="145" spans="1:15">
      <c r="A145" s="32">
        <v>138</v>
      </c>
      <c r="B145" s="49"/>
      <c r="C145" s="49"/>
      <c r="D145" s="49"/>
      <c r="E145" s="78"/>
      <c r="F145" s="78"/>
      <c r="G145" s="51"/>
      <c r="H145" s="79"/>
      <c r="I145" s="80"/>
      <c r="J145" s="152" t="e">
        <f t="shared" si="0"/>
        <v>#DIV/0!</v>
      </c>
      <c r="K145" s="50"/>
      <c r="L145" s="50"/>
      <c r="M145" s="49"/>
      <c r="N145" s="49"/>
      <c r="O145" s="49"/>
    </row>
    <row r="146" spans="1:15">
      <c r="A146" s="32">
        <v>139</v>
      </c>
      <c r="B146" s="49"/>
      <c r="C146" s="49"/>
      <c r="D146" s="49"/>
      <c r="E146" s="78"/>
      <c r="F146" s="78"/>
      <c r="G146" s="51"/>
      <c r="H146" s="79"/>
      <c r="I146" s="80"/>
      <c r="J146" s="152" t="e">
        <f t="shared" si="0"/>
        <v>#DIV/0!</v>
      </c>
      <c r="K146" s="50"/>
      <c r="L146" s="50"/>
      <c r="M146" s="49"/>
      <c r="N146" s="49"/>
      <c r="O146" s="49"/>
    </row>
    <row r="147" spans="1:15">
      <c r="A147" s="32">
        <v>140</v>
      </c>
      <c r="B147" s="49"/>
      <c r="C147" s="49"/>
      <c r="D147" s="49"/>
      <c r="E147" s="78"/>
      <c r="F147" s="78"/>
      <c r="G147" s="51"/>
      <c r="H147" s="79"/>
      <c r="I147" s="80"/>
      <c r="J147" s="139" t="e">
        <f t="shared" si="0"/>
        <v>#DIV/0!</v>
      </c>
      <c r="K147" s="50"/>
      <c r="L147" s="50"/>
      <c r="M147" s="49"/>
      <c r="N147" s="49"/>
      <c r="O147" s="49"/>
    </row>
    <row r="148" spans="1:15">
      <c r="A148" s="73">
        <v>141</v>
      </c>
      <c r="B148" s="49"/>
      <c r="C148" s="49"/>
      <c r="D148" s="49"/>
      <c r="E148" s="78"/>
      <c r="F148" s="78"/>
      <c r="G148" s="51"/>
      <c r="H148" s="79"/>
      <c r="I148" s="80"/>
      <c r="J148" s="152" t="e">
        <f t="shared" si="0"/>
        <v>#DIV/0!</v>
      </c>
      <c r="K148" s="50"/>
      <c r="L148" s="50"/>
      <c r="M148" s="49"/>
      <c r="N148" s="49"/>
      <c r="O148" s="49"/>
    </row>
    <row r="149" spans="1:15">
      <c r="A149" s="73">
        <v>142</v>
      </c>
      <c r="B149" s="49"/>
      <c r="C149" s="49"/>
      <c r="D149" s="49"/>
      <c r="E149" s="78"/>
      <c r="F149" s="78"/>
      <c r="G149" s="51"/>
      <c r="H149" s="79"/>
      <c r="I149" s="80"/>
      <c r="J149" s="152" t="e">
        <f t="shared" si="0"/>
        <v>#DIV/0!</v>
      </c>
      <c r="K149" s="50"/>
      <c r="L149" s="50"/>
      <c r="M149" s="49"/>
      <c r="N149" s="49"/>
      <c r="O149" s="49"/>
    </row>
    <row r="150" spans="1:15">
      <c r="A150" s="32">
        <v>143</v>
      </c>
      <c r="B150" s="49"/>
      <c r="C150" s="49"/>
      <c r="D150" s="49"/>
      <c r="E150" s="78"/>
      <c r="F150" s="78"/>
      <c r="G150" s="51"/>
      <c r="H150" s="79"/>
      <c r="I150" s="80"/>
      <c r="J150" s="139" t="e">
        <f t="shared" si="0"/>
        <v>#DIV/0!</v>
      </c>
      <c r="K150" s="50"/>
      <c r="L150" s="50"/>
      <c r="M150" s="49"/>
      <c r="N150" s="49"/>
      <c r="O150" s="49"/>
    </row>
    <row r="151" spans="1:15">
      <c r="A151" s="32">
        <v>144</v>
      </c>
      <c r="B151" s="49"/>
      <c r="C151" s="49"/>
      <c r="D151" s="49"/>
      <c r="E151" s="78"/>
      <c r="F151" s="78"/>
      <c r="G151" s="51"/>
      <c r="H151" s="79"/>
      <c r="I151" s="80"/>
      <c r="J151" s="152" t="e">
        <f t="shared" si="0"/>
        <v>#DIV/0!</v>
      </c>
      <c r="K151" s="50"/>
      <c r="L151" s="50"/>
      <c r="M151" s="49"/>
      <c r="N151" s="49"/>
      <c r="O151" s="49"/>
    </row>
    <row r="152" spans="1:15">
      <c r="A152" s="32">
        <v>145</v>
      </c>
      <c r="B152" s="49"/>
      <c r="C152" s="49"/>
      <c r="D152" s="49"/>
      <c r="E152" s="78"/>
      <c r="F152" s="78"/>
      <c r="G152" s="51"/>
      <c r="H152" s="79"/>
      <c r="I152" s="80"/>
      <c r="J152" s="152" t="e">
        <f t="shared" si="0"/>
        <v>#DIV/0!</v>
      </c>
      <c r="K152" s="50"/>
      <c r="L152" s="50"/>
      <c r="M152" s="49"/>
      <c r="N152" s="49"/>
      <c r="O152" s="49"/>
    </row>
    <row r="153" spans="1:15">
      <c r="A153" s="73">
        <v>146</v>
      </c>
      <c r="B153" s="49"/>
      <c r="C153" s="49"/>
      <c r="D153" s="49"/>
      <c r="E153" s="78"/>
      <c r="F153" s="78"/>
      <c r="G153" s="51"/>
      <c r="H153" s="79"/>
      <c r="I153" s="80"/>
      <c r="J153" s="139" t="e">
        <f t="shared" si="0"/>
        <v>#DIV/0!</v>
      </c>
      <c r="K153" s="50"/>
      <c r="L153" s="50"/>
      <c r="M153" s="49"/>
      <c r="N153" s="49"/>
      <c r="O153" s="49"/>
    </row>
    <row r="154" spans="1:15">
      <c r="A154" s="73">
        <v>147</v>
      </c>
      <c r="B154" s="49"/>
      <c r="C154" s="49"/>
      <c r="D154" s="49"/>
      <c r="E154" s="78"/>
      <c r="F154" s="78"/>
      <c r="G154" s="51"/>
      <c r="H154" s="79"/>
      <c r="I154" s="80"/>
      <c r="J154" s="152" t="e">
        <f t="shared" si="0"/>
        <v>#DIV/0!</v>
      </c>
      <c r="K154" s="50"/>
      <c r="L154" s="50"/>
      <c r="M154" s="49"/>
      <c r="N154" s="49"/>
      <c r="O154" s="49"/>
    </row>
    <row r="155" spans="1:15">
      <c r="A155" s="32">
        <v>148</v>
      </c>
      <c r="B155" s="49"/>
      <c r="C155" s="49"/>
      <c r="D155" s="49"/>
      <c r="E155" s="78"/>
      <c r="F155" s="78"/>
      <c r="G155" s="51"/>
      <c r="H155" s="79"/>
      <c r="I155" s="80"/>
      <c r="J155" s="152" t="e">
        <f t="shared" si="0"/>
        <v>#DIV/0!</v>
      </c>
      <c r="K155" s="50"/>
      <c r="L155" s="50"/>
      <c r="M155" s="49"/>
      <c r="N155" s="49"/>
      <c r="O155" s="49"/>
    </row>
    <row r="156" spans="1:15">
      <c r="A156" s="32">
        <v>149</v>
      </c>
      <c r="B156" s="49"/>
      <c r="C156" s="49"/>
      <c r="D156" s="49"/>
      <c r="E156" s="78"/>
      <c r="F156" s="78"/>
      <c r="G156" s="51"/>
      <c r="H156" s="79"/>
      <c r="I156" s="80"/>
      <c r="J156" s="139" t="e">
        <f t="shared" si="0"/>
        <v>#DIV/0!</v>
      </c>
      <c r="K156" s="50"/>
      <c r="L156" s="50"/>
      <c r="M156" s="49"/>
      <c r="N156" s="49"/>
      <c r="O156" s="49"/>
    </row>
    <row r="157" spans="1:15">
      <c r="A157" s="32">
        <v>150</v>
      </c>
      <c r="B157" s="49"/>
      <c r="C157" s="49"/>
      <c r="D157" s="49"/>
      <c r="E157" s="78"/>
      <c r="F157" s="78"/>
      <c r="G157" s="51"/>
      <c r="H157" s="79"/>
      <c r="I157" s="80"/>
      <c r="J157" s="152" t="e">
        <f t="shared" si="0"/>
        <v>#DIV/0!</v>
      </c>
      <c r="K157" s="50"/>
      <c r="L157" s="50"/>
      <c r="M157" s="49"/>
      <c r="N157" s="49"/>
      <c r="O157" s="49"/>
    </row>
    <row r="158" spans="1:15">
      <c r="A158" s="73">
        <v>151</v>
      </c>
      <c r="B158" s="49"/>
      <c r="C158" s="49"/>
      <c r="D158" s="49"/>
      <c r="E158" s="78"/>
      <c r="F158" s="78"/>
      <c r="G158" s="51"/>
      <c r="H158" s="79"/>
      <c r="I158" s="80"/>
      <c r="J158" s="152" t="e">
        <f t="shared" si="0"/>
        <v>#DIV/0!</v>
      </c>
      <c r="K158" s="50"/>
      <c r="L158" s="50"/>
      <c r="M158" s="49"/>
      <c r="N158" s="49"/>
      <c r="O158" s="49"/>
    </row>
    <row r="159" spans="1:15">
      <c r="A159" s="73">
        <v>152</v>
      </c>
      <c r="B159" s="49"/>
      <c r="C159" s="49"/>
      <c r="D159" s="49"/>
      <c r="E159" s="78"/>
      <c r="F159" s="78"/>
      <c r="G159" s="51"/>
      <c r="H159" s="79"/>
      <c r="I159" s="80"/>
      <c r="J159" s="139" t="e">
        <f t="shared" si="0"/>
        <v>#DIV/0!</v>
      </c>
      <c r="K159" s="50"/>
      <c r="L159" s="50"/>
      <c r="M159" s="49"/>
      <c r="N159" s="49"/>
      <c r="O159" s="49"/>
    </row>
    <row r="160" spans="1:15">
      <c r="A160" s="32">
        <v>153</v>
      </c>
      <c r="B160" s="49"/>
      <c r="C160" s="49"/>
      <c r="D160" s="49"/>
      <c r="E160" s="78"/>
      <c r="F160" s="78"/>
      <c r="G160" s="51"/>
      <c r="H160" s="79"/>
      <c r="I160" s="80"/>
      <c r="J160" s="152" t="e">
        <f t="shared" si="0"/>
        <v>#DIV/0!</v>
      </c>
      <c r="K160" s="50"/>
      <c r="L160" s="50"/>
      <c r="M160" s="49"/>
      <c r="N160" s="49"/>
      <c r="O160" s="49"/>
    </row>
    <row r="161" spans="1:15">
      <c r="A161" s="32">
        <v>154</v>
      </c>
      <c r="B161" s="49"/>
      <c r="C161" s="49"/>
      <c r="D161" s="49"/>
      <c r="E161" s="78"/>
      <c r="F161" s="78"/>
      <c r="G161" s="51"/>
      <c r="H161" s="79"/>
      <c r="I161" s="80"/>
      <c r="J161" s="152" t="e">
        <f t="shared" si="0"/>
        <v>#DIV/0!</v>
      </c>
      <c r="K161" s="50"/>
      <c r="L161" s="50"/>
      <c r="M161" s="49"/>
      <c r="N161" s="49"/>
      <c r="O161" s="49"/>
    </row>
    <row r="162" spans="1:15">
      <c r="A162" s="32">
        <v>155</v>
      </c>
      <c r="B162" s="49"/>
      <c r="C162" s="49"/>
      <c r="D162" s="49"/>
      <c r="E162" s="78"/>
      <c r="F162" s="78"/>
      <c r="G162" s="51"/>
      <c r="H162" s="79"/>
      <c r="I162" s="80"/>
      <c r="J162" s="139" t="e">
        <f t="shared" si="0"/>
        <v>#DIV/0!</v>
      </c>
      <c r="K162" s="50"/>
      <c r="L162" s="50"/>
      <c r="M162" s="49"/>
      <c r="N162" s="49"/>
      <c r="O162" s="49"/>
    </row>
    <row r="163" spans="1:15">
      <c r="A163" s="73">
        <v>156</v>
      </c>
      <c r="B163" s="49"/>
      <c r="C163" s="49"/>
      <c r="D163" s="49"/>
      <c r="E163" s="78"/>
      <c r="F163" s="78"/>
      <c r="G163" s="51"/>
      <c r="H163" s="79"/>
      <c r="I163" s="80"/>
      <c r="J163" s="152" t="e">
        <f t="shared" si="0"/>
        <v>#DIV/0!</v>
      </c>
      <c r="K163" s="50"/>
      <c r="L163" s="50"/>
      <c r="M163" s="49"/>
      <c r="N163" s="49"/>
      <c r="O163" s="49"/>
    </row>
    <row r="164" spans="1:15">
      <c r="A164" s="73">
        <v>157</v>
      </c>
      <c r="B164" s="49"/>
      <c r="C164" s="49"/>
      <c r="D164" s="49"/>
      <c r="E164" s="78"/>
      <c r="F164" s="78"/>
      <c r="G164" s="51"/>
      <c r="H164" s="79"/>
      <c r="I164" s="80"/>
      <c r="J164" s="152" t="e">
        <f t="shared" si="0"/>
        <v>#DIV/0!</v>
      </c>
      <c r="K164" s="50"/>
      <c r="L164" s="50"/>
      <c r="M164" s="49"/>
      <c r="N164" s="49"/>
      <c r="O164" s="49"/>
    </row>
    <row r="165" spans="1:15">
      <c r="A165" s="32">
        <v>158</v>
      </c>
      <c r="B165" s="49"/>
      <c r="C165" s="49"/>
      <c r="D165" s="49"/>
      <c r="E165" s="78"/>
      <c r="F165" s="78"/>
      <c r="G165" s="51"/>
      <c r="H165" s="79"/>
      <c r="I165" s="80"/>
      <c r="J165" s="139" t="e">
        <f t="shared" si="0"/>
        <v>#DIV/0!</v>
      </c>
      <c r="K165" s="50"/>
      <c r="L165" s="50"/>
      <c r="M165" s="49"/>
      <c r="N165" s="49"/>
      <c r="O165" s="49"/>
    </row>
    <row r="166" spans="1:15">
      <c r="A166" s="32">
        <v>159</v>
      </c>
      <c r="B166" s="49"/>
      <c r="C166" s="49"/>
      <c r="D166" s="49"/>
      <c r="E166" s="78"/>
      <c r="F166" s="78"/>
      <c r="G166" s="51"/>
      <c r="H166" s="79"/>
      <c r="I166" s="80"/>
      <c r="J166" s="152" t="e">
        <f t="shared" si="0"/>
        <v>#DIV/0!</v>
      </c>
      <c r="K166" s="50"/>
      <c r="L166" s="50"/>
      <c r="M166" s="49"/>
      <c r="N166" s="49"/>
      <c r="O166" s="49"/>
    </row>
    <row r="167" spans="1:15">
      <c r="A167" s="32">
        <v>160</v>
      </c>
      <c r="B167" s="49"/>
      <c r="C167" s="49"/>
      <c r="D167" s="49"/>
      <c r="E167" s="78"/>
      <c r="F167" s="78"/>
      <c r="G167" s="51"/>
      <c r="H167" s="79"/>
      <c r="I167" s="80"/>
      <c r="J167" s="152" t="e">
        <f t="shared" si="0"/>
        <v>#DIV/0!</v>
      </c>
      <c r="K167" s="50"/>
      <c r="L167" s="50"/>
      <c r="M167" s="49"/>
      <c r="N167" s="49"/>
      <c r="O167" s="49"/>
    </row>
    <row r="168" spans="1:15">
      <c r="A168" s="73">
        <v>161</v>
      </c>
      <c r="B168" s="49"/>
      <c r="C168" s="49"/>
      <c r="D168" s="49"/>
      <c r="E168" s="78"/>
      <c r="F168" s="78"/>
      <c r="G168" s="51"/>
      <c r="H168" s="79"/>
      <c r="I168" s="80"/>
      <c r="J168" s="139" t="e">
        <f t="shared" si="0"/>
        <v>#DIV/0!</v>
      </c>
      <c r="K168" s="50"/>
      <c r="L168" s="50"/>
      <c r="M168" s="49"/>
      <c r="N168" s="49"/>
      <c r="O168" s="49"/>
    </row>
    <row r="169" spans="1:15">
      <c r="A169" s="73">
        <v>162</v>
      </c>
      <c r="B169" s="49"/>
      <c r="C169" s="49"/>
      <c r="D169" s="49"/>
      <c r="E169" s="78"/>
      <c r="F169" s="78"/>
      <c r="G169" s="51"/>
      <c r="H169" s="79"/>
      <c r="I169" s="80"/>
      <c r="J169" s="152" t="e">
        <f t="shared" si="0"/>
        <v>#DIV/0!</v>
      </c>
      <c r="K169" s="50"/>
      <c r="L169" s="50"/>
      <c r="M169" s="49"/>
      <c r="N169" s="49"/>
      <c r="O169" s="49"/>
    </row>
    <row r="170" spans="1:15">
      <c r="A170" s="32">
        <v>163</v>
      </c>
      <c r="B170" s="49"/>
      <c r="C170" s="49"/>
      <c r="D170" s="49"/>
      <c r="E170" s="78"/>
      <c r="F170" s="78"/>
      <c r="G170" s="51"/>
      <c r="H170" s="79"/>
      <c r="I170" s="80"/>
      <c r="J170" s="152" t="e">
        <f t="shared" si="0"/>
        <v>#DIV/0!</v>
      </c>
      <c r="K170" s="50"/>
      <c r="L170" s="50"/>
      <c r="M170" s="49"/>
      <c r="N170" s="49"/>
      <c r="O170" s="49"/>
    </row>
    <row r="171" spans="1:15">
      <c r="A171" s="32">
        <v>164</v>
      </c>
      <c r="B171" s="49"/>
      <c r="C171" s="49"/>
      <c r="D171" s="49"/>
      <c r="E171" s="78"/>
      <c r="F171" s="78"/>
      <c r="G171" s="51"/>
      <c r="H171" s="79"/>
      <c r="I171" s="80"/>
      <c r="J171" s="139" t="e">
        <f t="shared" si="0"/>
        <v>#DIV/0!</v>
      </c>
      <c r="K171" s="50"/>
      <c r="L171" s="50"/>
      <c r="M171" s="49"/>
      <c r="N171" s="49"/>
      <c r="O171" s="49"/>
    </row>
    <row r="172" spans="1:15">
      <c r="A172" s="32">
        <v>165</v>
      </c>
      <c r="B172" s="49"/>
      <c r="C172" s="49"/>
      <c r="D172" s="49"/>
      <c r="E172" s="78"/>
      <c r="F172" s="78"/>
      <c r="G172" s="51"/>
      <c r="H172" s="79"/>
      <c r="I172" s="80"/>
      <c r="J172" s="152" t="e">
        <f t="shared" si="0"/>
        <v>#DIV/0!</v>
      </c>
      <c r="K172" s="50"/>
      <c r="L172" s="50"/>
      <c r="M172" s="49"/>
      <c r="N172" s="49"/>
      <c r="O172" s="49"/>
    </row>
    <row r="173" spans="1:15">
      <c r="A173" s="73">
        <v>166</v>
      </c>
      <c r="B173" s="49"/>
      <c r="C173" s="49"/>
      <c r="D173" s="49"/>
      <c r="E173" s="78"/>
      <c r="F173" s="78"/>
      <c r="G173" s="51"/>
      <c r="H173" s="79"/>
      <c r="I173" s="80"/>
      <c r="J173" s="152" t="e">
        <f t="shared" si="0"/>
        <v>#DIV/0!</v>
      </c>
      <c r="K173" s="50"/>
      <c r="L173" s="50"/>
      <c r="M173" s="49"/>
      <c r="N173" s="49"/>
      <c r="O173" s="49"/>
    </row>
    <row r="174" spans="1:15">
      <c r="A174" s="73">
        <v>167</v>
      </c>
      <c r="B174" s="49"/>
      <c r="C174" s="49"/>
      <c r="D174" s="49"/>
      <c r="E174" s="78"/>
      <c r="F174" s="78"/>
      <c r="G174" s="51"/>
      <c r="H174" s="79"/>
      <c r="I174" s="80"/>
      <c r="J174" s="139" t="e">
        <f t="shared" si="0"/>
        <v>#DIV/0!</v>
      </c>
      <c r="K174" s="50"/>
      <c r="L174" s="50"/>
      <c r="M174" s="49"/>
      <c r="N174" s="49"/>
      <c r="O174" s="49"/>
    </row>
    <row r="175" spans="1:15">
      <c r="A175" s="32">
        <v>168</v>
      </c>
      <c r="B175" s="49"/>
      <c r="C175" s="49"/>
      <c r="D175" s="49"/>
      <c r="E175" s="78"/>
      <c r="F175" s="78"/>
      <c r="G175" s="51"/>
      <c r="H175" s="79"/>
      <c r="I175" s="80"/>
      <c r="J175" s="152" t="e">
        <f t="shared" si="0"/>
        <v>#DIV/0!</v>
      </c>
      <c r="K175" s="50"/>
      <c r="L175" s="50"/>
      <c r="M175" s="49"/>
      <c r="N175" s="49"/>
      <c r="O175" s="49"/>
    </row>
    <row r="176" spans="1:15">
      <c r="A176" s="32">
        <v>169</v>
      </c>
      <c r="B176" s="49"/>
      <c r="C176" s="49"/>
      <c r="D176" s="49"/>
      <c r="E176" s="78"/>
      <c r="F176" s="78"/>
      <c r="G176" s="51"/>
      <c r="H176" s="79"/>
      <c r="I176" s="80"/>
      <c r="J176" s="152" t="e">
        <f t="shared" si="0"/>
        <v>#DIV/0!</v>
      </c>
      <c r="K176" s="50"/>
      <c r="L176" s="50"/>
      <c r="M176" s="49"/>
      <c r="N176" s="49"/>
      <c r="O176" s="49"/>
    </row>
    <row r="177" spans="1:15">
      <c r="A177" s="32">
        <v>170</v>
      </c>
      <c r="B177" s="49"/>
      <c r="C177" s="49"/>
      <c r="D177" s="49"/>
      <c r="E177" s="78"/>
      <c r="F177" s="78"/>
      <c r="G177" s="51"/>
      <c r="H177" s="79"/>
      <c r="I177" s="80"/>
      <c r="J177" s="139" t="e">
        <f t="shared" si="0"/>
        <v>#DIV/0!</v>
      </c>
      <c r="K177" s="50"/>
      <c r="L177" s="50"/>
      <c r="M177" s="49"/>
      <c r="N177" s="49"/>
      <c r="O177" s="49"/>
    </row>
    <row r="178" spans="1:15">
      <c r="A178" s="73">
        <v>171</v>
      </c>
      <c r="B178" s="49"/>
      <c r="C178" s="49"/>
      <c r="D178" s="49"/>
      <c r="E178" s="78"/>
      <c r="F178" s="78"/>
      <c r="G178" s="51"/>
      <c r="H178" s="79"/>
      <c r="I178" s="80"/>
      <c r="J178" s="152" t="e">
        <f t="shared" si="0"/>
        <v>#DIV/0!</v>
      </c>
      <c r="K178" s="50"/>
      <c r="L178" s="50"/>
      <c r="M178" s="49"/>
      <c r="N178" s="49"/>
      <c r="O178" s="49"/>
    </row>
    <row r="179" spans="1:15">
      <c r="A179" s="73">
        <v>172</v>
      </c>
      <c r="B179" s="49"/>
      <c r="C179" s="49"/>
      <c r="D179" s="49"/>
      <c r="E179" s="78"/>
      <c r="F179" s="78"/>
      <c r="G179" s="51"/>
      <c r="H179" s="79"/>
      <c r="I179" s="80"/>
      <c r="J179" s="152" t="e">
        <f t="shared" si="0"/>
        <v>#DIV/0!</v>
      </c>
      <c r="K179" s="50"/>
      <c r="L179" s="50"/>
      <c r="M179" s="49"/>
      <c r="N179" s="49"/>
      <c r="O179" s="49"/>
    </row>
    <row r="180" spans="1:15">
      <c r="A180" s="32">
        <v>173</v>
      </c>
      <c r="B180" s="49"/>
      <c r="C180" s="49"/>
      <c r="D180" s="49"/>
      <c r="E180" s="78"/>
      <c r="F180" s="78"/>
      <c r="G180" s="51"/>
      <c r="H180" s="79"/>
      <c r="I180" s="80"/>
      <c r="J180" s="139" t="e">
        <f t="shared" si="0"/>
        <v>#DIV/0!</v>
      </c>
      <c r="K180" s="50"/>
      <c r="L180" s="50"/>
      <c r="M180" s="49"/>
      <c r="N180" s="49"/>
      <c r="O180" s="49"/>
    </row>
    <row r="181" spans="1:15">
      <c r="A181" s="32">
        <v>174</v>
      </c>
      <c r="B181" s="49"/>
      <c r="C181" s="49"/>
      <c r="D181" s="49"/>
      <c r="E181" s="78"/>
      <c r="F181" s="78"/>
      <c r="G181" s="51"/>
      <c r="H181" s="79"/>
      <c r="I181" s="80"/>
      <c r="J181" s="152" t="e">
        <f t="shared" si="0"/>
        <v>#DIV/0!</v>
      </c>
      <c r="K181" s="50"/>
      <c r="L181" s="50"/>
      <c r="M181" s="49"/>
      <c r="N181" s="49"/>
      <c r="O181" s="49"/>
    </row>
    <row r="182" spans="1:15">
      <c r="A182" s="32">
        <v>175</v>
      </c>
      <c r="B182" s="49"/>
      <c r="C182" s="49"/>
      <c r="D182" s="49"/>
      <c r="E182" s="78"/>
      <c r="F182" s="78"/>
      <c r="G182" s="51"/>
      <c r="H182" s="79"/>
      <c r="I182" s="80"/>
      <c r="J182" s="152" t="e">
        <f t="shared" si="0"/>
        <v>#DIV/0!</v>
      </c>
      <c r="K182" s="50"/>
      <c r="L182" s="50"/>
      <c r="M182" s="49"/>
      <c r="N182" s="49"/>
      <c r="O182" s="49"/>
    </row>
    <row r="183" spans="1:15">
      <c r="A183" s="73">
        <v>176</v>
      </c>
      <c r="B183" s="49"/>
      <c r="C183" s="49"/>
      <c r="D183" s="49"/>
      <c r="E183" s="78"/>
      <c r="F183" s="78"/>
      <c r="G183" s="51"/>
      <c r="H183" s="79"/>
      <c r="I183" s="80"/>
      <c r="J183" s="139" t="e">
        <f t="shared" si="0"/>
        <v>#DIV/0!</v>
      </c>
      <c r="K183" s="50"/>
      <c r="L183" s="50"/>
      <c r="M183" s="49"/>
      <c r="N183" s="49"/>
      <c r="O183" s="49"/>
    </row>
    <row r="184" spans="1:15">
      <c r="A184" s="73">
        <v>177</v>
      </c>
      <c r="B184" s="49"/>
      <c r="C184" s="49"/>
      <c r="D184" s="49"/>
      <c r="E184" s="78"/>
      <c r="F184" s="78"/>
      <c r="G184" s="51"/>
      <c r="H184" s="79"/>
      <c r="I184" s="80"/>
      <c r="J184" s="152" t="e">
        <f t="shared" si="0"/>
        <v>#DIV/0!</v>
      </c>
      <c r="K184" s="50"/>
      <c r="L184" s="50"/>
      <c r="M184" s="49"/>
      <c r="N184" s="49"/>
      <c r="O184" s="49"/>
    </row>
    <row r="185" spans="1:15">
      <c r="A185" s="32">
        <v>178</v>
      </c>
      <c r="B185" s="49"/>
      <c r="C185" s="49"/>
      <c r="D185" s="49"/>
      <c r="E185" s="78"/>
      <c r="F185" s="78"/>
      <c r="G185" s="51"/>
      <c r="H185" s="79"/>
      <c r="I185" s="80"/>
      <c r="J185" s="152" t="e">
        <f t="shared" si="0"/>
        <v>#DIV/0!</v>
      </c>
      <c r="K185" s="50"/>
      <c r="L185" s="50"/>
      <c r="M185" s="49"/>
      <c r="N185" s="49"/>
      <c r="O185" s="49"/>
    </row>
    <row r="186" spans="1:15">
      <c r="A186" s="32">
        <v>179</v>
      </c>
      <c r="B186" s="49"/>
      <c r="C186" s="49"/>
      <c r="D186" s="49"/>
      <c r="E186" s="78"/>
      <c r="F186" s="78"/>
      <c r="G186" s="51"/>
      <c r="H186" s="79"/>
      <c r="I186" s="80"/>
      <c r="J186" s="139" t="e">
        <f t="shared" si="0"/>
        <v>#DIV/0!</v>
      </c>
      <c r="K186" s="50"/>
      <c r="L186" s="50"/>
      <c r="M186" s="49"/>
      <c r="N186" s="49"/>
      <c r="O186" s="49"/>
    </row>
    <row r="187" spans="1:15">
      <c r="A187" s="32">
        <v>180</v>
      </c>
      <c r="B187" s="49"/>
      <c r="C187" s="49"/>
      <c r="D187" s="49"/>
      <c r="E187" s="78"/>
      <c r="F187" s="78"/>
      <c r="G187" s="51"/>
      <c r="H187" s="79"/>
      <c r="I187" s="80"/>
      <c r="J187" s="152" t="e">
        <f t="shared" si="0"/>
        <v>#DIV/0!</v>
      </c>
      <c r="K187" s="50"/>
      <c r="L187" s="50"/>
      <c r="M187" s="49"/>
      <c r="N187" s="49"/>
      <c r="O187" s="49"/>
    </row>
    <row r="188" spans="1:15">
      <c r="A188" s="73">
        <v>181</v>
      </c>
      <c r="B188" s="49"/>
      <c r="C188" s="49"/>
      <c r="D188" s="49"/>
      <c r="E188" s="78"/>
      <c r="F188" s="78"/>
      <c r="G188" s="51"/>
      <c r="H188" s="79"/>
      <c r="I188" s="80"/>
      <c r="J188" s="152" t="e">
        <f t="shared" si="0"/>
        <v>#DIV/0!</v>
      </c>
      <c r="K188" s="50"/>
      <c r="L188" s="50"/>
      <c r="M188" s="49"/>
      <c r="N188" s="49"/>
      <c r="O188" s="49"/>
    </row>
    <row r="189" spans="1:15">
      <c r="A189" s="73">
        <v>182</v>
      </c>
      <c r="B189" s="49"/>
      <c r="C189" s="49"/>
      <c r="D189" s="49"/>
      <c r="E189" s="78"/>
      <c r="F189" s="78"/>
      <c r="G189" s="51"/>
      <c r="H189" s="79"/>
      <c r="I189" s="80"/>
      <c r="J189" s="139" t="e">
        <f t="shared" si="0"/>
        <v>#DIV/0!</v>
      </c>
      <c r="K189" s="50"/>
      <c r="L189" s="50"/>
      <c r="M189" s="49"/>
      <c r="N189" s="49"/>
      <c r="O189" s="49"/>
    </row>
    <row r="190" spans="1:15">
      <c r="A190" s="32">
        <v>183</v>
      </c>
      <c r="B190" s="49"/>
      <c r="C190" s="49"/>
      <c r="D190" s="49"/>
      <c r="E190" s="78"/>
      <c r="F190" s="78"/>
      <c r="G190" s="51"/>
      <c r="H190" s="79"/>
      <c r="I190" s="80"/>
      <c r="J190" s="152" t="e">
        <f t="shared" si="0"/>
        <v>#DIV/0!</v>
      </c>
      <c r="K190" s="50"/>
      <c r="L190" s="50"/>
      <c r="M190" s="49"/>
      <c r="N190" s="49"/>
      <c r="O190" s="49"/>
    </row>
    <row r="191" spans="1:15">
      <c r="A191" s="32">
        <v>184</v>
      </c>
      <c r="B191" s="49"/>
      <c r="C191" s="49"/>
      <c r="D191" s="49"/>
      <c r="E191" s="78"/>
      <c r="F191" s="78"/>
      <c r="G191" s="51"/>
      <c r="H191" s="79"/>
      <c r="I191" s="80"/>
      <c r="J191" s="152" t="e">
        <f t="shared" si="0"/>
        <v>#DIV/0!</v>
      </c>
      <c r="K191" s="50"/>
      <c r="L191" s="50"/>
      <c r="M191" s="49"/>
      <c r="N191" s="49"/>
      <c r="O191" s="49"/>
    </row>
    <row r="192" spans="1:15">
      <c r="A192" s="32">
        <v>185</v>
      </c>
      <c r="B192" s="49"/>
      <c r="C192" s="49"/>
      <c r="D192" s="49"/>
      <c r="E192" s="78"/>
      <c r="F192" s="78"/>
      <c r="G192" s="51"/>
      <c r="H192" s="79"/>
      <c r="I192" s="80"/>
      <c r="J192" s="139" t="e">
        <f t="shared" si="0"/>
        <v>#DIV/0!</v>
      </c>
      <c r="K192" s="50"/>
      <c r="L192" s="50"/>
      <c r="M192" s="49"/>
      <c r="N192" s="49"/>
      <c r="O192" s="49"/>
    </row>
    <row r="193" spans="1:15">
      <c r="A193" s="73">
        <v>186</v>
      </c>
      <c r="B193" s="49"/>
      <c r="C193" s="49"/>
      <c r="D193" s="49"/>
      <c r="E193" s="78"/>
      <c r="F193" s="78"/>
      <c r="G193" s="51"/>
      <c r="H193" s="79"/>
      <c r="I193" s="80"/>
      <c r="J193" s="152" t="e">
        <f t="shared" si="0"/>
        <v>#DIV/0!</v>
      </c>
      <c r="K193" s="50"/>
      <c r="L193" s="50"/>
      <c r="M193" s="49"/>
      <c r="N193" s="49"/>
      <c r="O193" s="49"/>
    </row>
    <row r="194" spans="1:15">
      <c r="A194" s="73">
        <v>187</v>
      </c>
      <c r="B194" s="49"/>
      <c r="C194" s="49"/>
      <c r="D194" s="49"/>
      <c r="E194" s="78"/>
      <c r="F194" s="78"/>
      <c r="G194" s="51"/>
      <c r="H194" s="79"/>
      <c r="I194" s="80"/>
      <c r="J194" s="152" t="e">
        <f t="shared" si="0"/>
        <v>#DIV/0!</v>
      </c>
      <c r="K194" s="50"/>
      <c r="L194" s="50"/>
      <c r="M194" s="49"/>
      <c r="N194" s="49"/>
      <c r="O194" s="49"/>
    </row>
    <row r="195" spans="1:15">
      <c r="A195" s="32">
        <v>188</v>
      </c>
      <c r="B195" s="49"/>
      <c r="C195" s="49"/>
      <c r="D195" s="49"/>
      <c r="E195" s="78"/>
      <c r="F195" s="78"/>
      <c r="G195" s="51"/>
      <c r="H195" s="79"/>
      <c r="I195" s="80"/>
      <c r="J195" s="139" t="e">
        <f t="shared" si="0"/>
        <v>#DIV/0!</v>
      </c>
      <c r="K195" s="50"/>
      <c r="L195" s="50"/>
      <c r="M195" s="49"/>
      <c r="N195" s="49"/>
      <c r="O195" s="49"/>
    </row>
    <row r="196" spans="1:15">
      <c r="A196" s="32">
        <v>189</v>
      </c>
      <c r="B196" s="49"/>
      <c r="C196" s="49"/>
      <c r="D196" s="49"/>
      <c r="E196" s="78"/>
      <c r="F196" s="78"/>
      <c r="G196" s="51"/>
      <c r="H196" s="79"/>
      <c r="I196" s="80"/>
      <c r="J196" s="152" t="e">
        <f t="shared" si="0"/>
        <v>#DIV/0!</v>
      </c>
      <c r="K196" s="50"/>
      <c r="L196" s="50"/>
      <c r="M196" s="49"/>
      <c r="N196" s="49"/>
      <c r="O196" s="49"/>
    </row>
    <row r="197" spans="1:15">
      <c r="A197" s="32">
        <v>190</v>
      </c>
      <c r="B197" s="49"/>
      <c r="C197" s="49"/>
      <c r="D197" s="49"/>
      <c r="E197" s="78"/>
      <c r="F197" s="78"/>
      <c r="G197" s="51"/>
      <c r="H197" s="79"/>
      <c r="I197" s="80"/>
      <c r="J197" s="152" t="e">
        <f t="shared" si="0"/>
        <v>#DIV/0!</v>
      </c>
      <c r="K197" s="50"/>
      <c r="L197" s="50"/>
      <c r="M197" s="49"/>
      <c r="N197" s="49"/>
      <c r="O197" s="49"/>
    </row>
    <row r="198" spans="1:15">
      <c r="A198" s="73">
        <v>191</v>
      </c>
      <c r="B198" s="49"/>
      <c r="C198" s="49"/>
      <c r="D198" s="49"/>
      <c r="E198" s="78"/>
      <c r="F198" s="78"/>
      <c r="G198" s="51"/>
      <c r="H198" s="79"/>
      <c r="I198" s="80"/>
      <c r="J198" s="139" t="e">
        <f t="shared" si="0"/>
        <v>#DIV/0!</v>
      </c>
      <c r="K198" s="50"/>
      <c r="L198" s="50"/>
      <c r="M198" s="49"/>
      <c r="N198" s="49"/>
      <c r="O198" s="49"/>
    </row>
    <row r="199" spans="1:15">
      <c r="A199" s="73">
        <v>192</v>
      </c>
      <c r="B199" s="49"/>
      <c r="C199" s="49"/>
      <c r="D199" s="49"/>
      <c r="E199" s="78"/>
      <c r="F199" s="78"/>
      <c r="G199" s="51"/>
      <c r="H199" s="79"/>
      <c r="I199" s="80"/>
      <c r="J199" s="152" t="e">
        <f t="shared" si="0"/>
        <v>#DIV/0!</v>
      </c>
      <c r="K199" s="50"/>
      <c r="L199" s="50"/>
      <c r="M199" s="49"/>
      <c r="N199" s="49"/>
      <c r="O199" s="49"/>
    </row>
    <row r="200" spans="1:15">
      <c r="A200" s="32">
        <v>193</v>
      </c>
      <c r="B200" s="49"/>
      <c r="C200" s="49"/>
      <c r="D200" s="49"/>
      <c r="E200" s="78"/>
      <c r="F200" s="78"/>
      <c r="G200" s="51"/>
      <c r="H200" s="79"/>
      <c r="I200" s="80"/>
      <c r="J200" s="152" t="e">
        <f t="shared" si="0"/>
        <v>#DIV/0!</v>
      </c>
      <c r="K200" s="50"/>
      <c r="L200" s="50"/>
      <c r="M200" s="49"/>
      <c r="N200" s="49"/>
      <c r="O200" s="49"/>
    </row>
    <row r="201" spans="1:15">
      <c r="A201" s="32">
        <v>194</v>
      </c>
      <c r="B201" s="49"/>
      <c r="C201" s="49"/>
      <c r="D201" s="49"/>
      <c r="E201" s="78"/>
      <c r="F201" s="78"/>
      <c r="G201" s="51"/>
      <c r="H201" s="79"/>
      <c r="I201" s="80"/>
      <c r="J201" s="139" t="e">
        <f t="shared" si="0"/>
        <v>#DIV/0!</v>
      </c>
      <c r="K201" s="50"/>
      <c r="L201" s="50"/>
      <c r="M201" s="49"/>
      <c r="N201" s="49"/>
      <c r="O201" s="49"/>
    </row>
    <row r="202" spans="1:15">
      <c r="A202" s="32">
        <v>195</v>
      </c>
      <c r="B202" s="49"/>
      <c r="C202" s="49"/>
      <c r="D202" s="49"/>
      <c r="E202" s="78"/>
      <c r="F202" s="78"/>
      <c r="G202" s="51"/>
      <c r="H202" s="79"/>
      <c r="I202" s="80"/>
      <c r="J202" s="152" t="e">
        <f t="shared" si="0"/>
        <v>#DIV/0!</v>
      </c>
      <c r="K202" s="50"/>
      <c r="L202" s="50"/>
      <c r="M202" s="49"/>
      <c r="N202" s="49"/>
      <c r="O202" s="49"/>
    </row>
    <row r="203" spans="1:15">
      <c r="A203" s="73">
        <v>196</v>
      </c>
      <c r="B203" s="49"/>
      <c r="C203" s="49"/>
      <c r="D203" s="49"/>
      <c r="E203" s="78"/>
      <c r="F203" s="78"/>
      <c r="G203" s="51"/>
      <c r="H203" s="79"/>
      <c r="I203" s="80"/>
      <c r="J203" s="152" t="e">
        <f t="shared" si="0"/>
        <v>#DIV/0!</v>
      </c>
      <c r="K203" s="50"/>
      <c r="L203" s="50"/>
      <c r="M203" s="49"/>
      <c r="N203" s="49"/>
      <c r="O203" s="49"/>
    </row>
    <row r="204" spans="1:15">
      <c r="A204" s="73">
        <v>197</v>
      </c>
      <c r="B204" s="49"/>
      <c r="C204" s="49"/>
      <c r="D204" s="49"/>
      <c r="E204" s="78"/>
      <c r="F204" s="78"/>
      <c r="G204" s="51"/>
      <c r="H204" s="79"/>
      <c r="I204" s="80"/>
      <c r="J204" s="139" t="e">
        <f t="shared" si="0"/>
        <v>#DIV/0!</v>
      </c>
      <c r="K204" s="50"/>
      <c r="L204" s="50"/>
      <c r="M204" s="49"/>
      <c r="N204" s="49"/>
      <c r="O204" s="49"/>
    </row>
    <row r="205" spans="1:15">
      <c r="A205" s="32">
        <v>198</v>
      </c>
      <c r="B205" s="49"/>
      <c r="C205" s="49"/>
      <c r="D205" s="49"/>
      <c r="E205" s="78"/>
      <c r="F205" s="78"/>
      <c r="G205" s="51"/>
      <c r="H205" s="79"/>
      <c r="I205" s="80"/>
      <c r="J205" s="152" t="e">
        <f t="shared" si="0"/>
        <v>#DIV/0!</v>
      </c>
      <c r="K205" s="50"/>
      <c r="L205" s="50"/>
      <c r="M205" s="49"/>
      <c r="N205" s="49"/>
      <c r="O205" s="49"/>
    </row>
    <row r="206" spans="1:15">
      <c r="A206" s="32">
        <v>199</v>
      </c>
      <c r="B206" s="49"/>
      <c r="C206" s="49"/>
      <c r="D206" s="49"/>
      <c r="E206" s="78"/>
      <c r="F206" s="78"/>
      <c r="G206" s="51"/>
      <c r="H206" s="79"/>
      <c r="I206" s="80"/>
      <c r="J206" s="152" t="e">
        <f t="shared" si="0"/>
        <v>#DIV/0!</v>
      </c>
      <c r="K206" s="50"/>
      <c r="L206" s="50"/>
      <c r="M206" s="49"/>
      <c r="N206" s="49"/>
      <c r="O206" s="49"/>
    </row>
    <row r="207" spans="1:15">
      <c r="A207" s="32">
        <v>200</v>
      </c>
      <c r="B207" s="49"/>
      <c r="C207" s="49"/>
      <c r="D207" s="49"/>
      <c r="E207" s="78"/>
      <c r="F207" s="78"/>
      <c r="G207" s="51"/>
      <c r="H207" s="79"/>
      <c r="I207" s="80"/>
      <c r="J207" s="139" t="e">
        <f t="shared" si="0"/>
        <v>#DIV/0!</v>
      </c>
      <c r="K207" s="50"/>
      <c r="L207" s="50"/>
      <c r="M207" s="49"/>
      <c r="N207" s="49"/>
      <c r="O207" s="49"/>
    </row>
    <row r="208" spans="1:15">
      <c r="A208" s="73">
        <v>201</v>
      </c>
      <c r="B208" s="49"/>
      <c r="C208" s="49"/>
      <c r="D208" s="49"/>
      <c r="E208" s="78"/>
      <c r="F208" s="78"/>
      <c r="G208" s="51"/>
      <c r="H208" s="79"/>
      <c r="I208" s="80"/>
      <c r="J208" s="152" t="e">
        <f t="shared" si="0"/>
        <v>#DIV/0!</v>
      </c>
      <c r="K208" s="50"/>
      <c r="L208" s="50"/>
      <c r="M208" s="49"/>
      <c r="N208" s="49"/>
      <c r="O208" s="49"/>
    </row>
    <row r="209" spans="1:15">
      <c r="A209" s="73">
        <v>202</v>
      </c>
      <c r="B209" s="49"/>
      <c r="C209" s="49"/>
      <c r="D209" s="49"/>
      <c r="E209" s="78"/>
      <c r="F209" s="78"/>
      <c r="G209" s="51"/>
      <c r="H209" s="79"/>
      <c r="I209" s="80"/>
      <c r="J209" s="152" t="e">
        <f t="shared" si="0"/>
        <v>#DIV/0!</v>
      </c>
      <c r="K209" s="50"/>
      <c r="L209" s="50"/>
      <c r="M209" s="49"/>
      <c r="N209" s="49"/>
      <c r="O209" s="49"/>
    </row>
    <row r="210" spans="1:15">
      <c r="A210" s="32">
        <v>203</v>
      </c>
      <c r="B210" s="49"/>
      <c r="C210" s="49"/>
      <c r="D210" s="49"/>
      <c r="E210" s="78"/>
      <c r="F210" s="78"/>
      <c r="G210" s="51"/>
      <c r="H210" s="79"/>
      <c r="I210" s="80"/>
      <c r="J210" s="139" t="e">
        <f t="shared" si="0"/>
        <v>#DIV/0!</v>
      </c>
      <c r="K210" s="50"/>
      <c r="L210" s="50"/>
      <c r="M210" s="49"/>
      <c r="N210" s="49"/>
      <c r="O210" s="49"/>
    </row>
    <row r="211" spans="1:15">
      <c r="A211" s="32">
        <v>204</v>
      </c>
      <c r="B211" s="49"/>
      <c r="C211" s="49"/>
      <c r="D211" s="49"/>
      <c r="E211" s="78"/>
      <c r="F211" s="78"/>
      <c r="G211" s="51"/>
      <c r="H211" s="79"/>
      <c r="I211" s="80"/>
      <c r="J211" s="152" t="e">
        <f t="shared" si="0"/>
        <v>#DIV/0!</v>
      </c>
      <c r="K211" s="50"/>
      <c r="L211" s="50"/>
      <c r="M211" s="49"/>
      <c r="N211" s="49"/>
      <c r="O211" s="49"/>
    </row>
    <row r="212" spans="1:15">
      <c r="A212" s="32">
        <v>205</v>
      </c>
      <c r="B212" s="49"/>
      <c r="C212" s="49"/>
      <c r="D212" s="49"/>
      <c r="E212" s="78"/>
      <c r="F212" s="78"/>
      <c r="G212" s="51"/>
      <c r="H212" s="79"/>
      <c r="I212" s="80"/>
      <c r="J212" s="152" t="e">
        <f t="shared" si="0"/>
        <v>#DIV/0!</v>
      </c>
      <c r="K212" s="50"/>
      <c r="L212" s="50"/>
      <c r="M212" s="49"/>
      <c r="N212" s="49"/>
      <c r="O212" s="49"/>
    </row>
    <row r="213" spans="1:15">
      <c r="A213" s="73">
        <v>206</v>
      </c>
      <c r="B213" s="49"/>
      <c r="C213" s="49"/>
      <c r="D213" s="49"/>
      <c r="E213" s="78"/>
      <c r="F213" s="78"/>
      <c r="G213" s="51"/>
      <c r="H213" s="79"/>
      <c r="I213" s="80"/>
      <c r="J213" s="139" t="e">
        <f t="shared" si="0"/>
        <v>#DIV/0!</v>
      </c>
      <c r="K213" s="50"/>
      <c r="L213" s="50"/>
      <c r="M213" s="49"/>
      <c r="N213" s="49"/>
      <c r="O213" s="49"/>
    </row>
    <row r="214" spans="1:15">
      <c r="A214" s="73">
        <v>207</v>
      </c>
      <c r="B214" s="49"/>
      <c r="C214" s="49"/>
      <c r="D214" s="49"/>
      <c r="E214" s="78"/>
      <c r="F214" s="78"/>
      <c r="G214" s="51"/>
      <c r="H214" s="79"/>
      <c r="I214" s="80"/>
      <c r="J214" s="152" t="e">
        <f t="shared" si="0"/>
        <v>#DIV/0!</v>
      </c>
      <c r="K214" s="50"/>
      <c r="L214" s="50"/>
      <c r="M214" s="49"/>
      <c r="N214" s="49"/>
      <c r="O214" s="49"/>
    </row>
    <row r="215" spans="1:15">
      <c r="A215" s="32">
        <v>208</v>
      </c>
      <c r="B215" s="49"/>
      <c r="C215" s="49"/>
      <c r="D215" s="49"/>
      <c r="E215" s="78"/>
      <c r="F215" s="78"/>
      <c r="G215" s="51"/>
      <c r="H215" s="79"/>
      <c r="I215" s="80"/>
      <c r="J215" s="152" t="e">
        <f t="shared" si="0"/>
        <v>#DIV/0!</v>
      </c>
      <c r="K215" s="50"/>
      <c r="L215" s="50"/>
      <c r="M215" s="49"/>
      <c r="N215" s="49"/>
      <c r="O215" s="49"/>
    </row>
    <row r="216" spans="1:15">
      <c r="A216" s="32">
        <v>209</v>
      </c>
      <c r="B216" s="49"/>
      <c r="C216" s="49"/>
      <c r="D216" s="49"/>
      <c r="E216" s="78"/>
      <c r="F216" s="78"/>
      <c r="G216" s="51"/>
      <c r="H216" s="79"/>
      <c r="I216" s="80"/>
      <c r="J216" s="139" t="e">
        <f t="shared" si="0"/>
        <v>#DIV/0!</v>
      </c>
      <c r="K216" s="50"/>
      <c r="L216" s="50"/>
      <c r="M216" s="49"/>
      <c r="N216" s="49"/>
      <c r="O216" s="49"/>
    </row>
    <row r="217" spans="1:15">
      <c r="A217" s="32">
        <v>210</v>
      </c>
      <c r="B217" s="49"/>
      <c r="C217" s="49"/>
      <c r="D217" s="49"/>
      <c r="E217" s="78"/>
      <c r="F217" s="78"/>
      <c r="G217" s="51"/>
      <c r="H217" s="79"/>
      <c r="I217" s="80"/>
      <c r="J217" s="152" t="e">
        <f t="shared" si="0"/>
        <v>#DIV/0!</v>
      </c>
      <c r="K217" s="50"/>
      <c r="L217" s="50"/>
      <c r="M217" s="49"/>
      <c r="N217" s="49"/>
      <c r="O217" s="49"/>
    </row>
    <row r="218" spans="1:15">
      <c r="A218" s="73">
        <v>211</v>
      </c>
      <c r="B218" s="49"/>
      <c r="C218" s="49"/>
      <c r="D218" s="49"/>
      <c r="E218" s="78"/>
      <c r="F218" s="78"/>
      <c r="G218" s="51"/>
      <c r="H218" s="79"/>
      <c r="I218" s="80"/>
      <c r="J218" s="152" t="e">
        <f t="shared" si="0"/>
        <v>#DIV/0!</v>
      </c>
      <c r="K218" s="50"/>
      <c r="L218" s="50"/>
      <c r="M218" s="49"/>
      <c r="N218" s="49"/>
      <c r="O218" s="49"/>
    </row>
    <row r="219" spans="1:15">
      <c r="A219" s="73">
        <v>212</v>
      </c>
      <c r="B219" s="49"/>
      <c r="C219" s="49"/>
      <c r="D219" s="49"/>
      <c r="E219" s="78"/>
      <c r="F219" s="78"/>
      <c r="G219" s="51"/>
      <c r="H219" s="79"/>
      <c r="I219" s="80"/>
      <c r="J219" s="139" t="e">
        <f t="shared" si="0"/>
        <v>#DIV/0!</v>
      </c>
      <c r="K219" s="50"/>
      <c r="L219" s="50"/>
      <c r="M219" s="49"/>
      <c r="N219" s="49"/>
      <c r="O219" s="49"/>
    </row>
    <row r="220" spans="1:15">
      <c r="A220" s="32">
        <v>213</v>
      </c>
      <c r="B220" s="49"/>
      <c r="C220" s="49"/>
      <c r="D220" s="49"/>
      <c r="E220" s="78"/>
      <c r="F220" s="78"/>
      <c r="G220" s="51"/>
      <c r="H220" s="79"/>
      <c r="I220" s="80"/>
      <c r="J220" s="152" t="e">
        <f t="shared" si="0"/>
        <v>#DIV/0!</v>
      </c>
      <c r="K220" s="50"/>
      <c r="L220" s="50"/>
      <c r="M220" s="49"/>
      <c r="N220" s="49"/>
      <c r="O220" s="49"/>
    </row>
    <row r="221" spans="1:15">
      <c r="A221" s="32">
        <v>214</v>
      </c>
      <c r="B221" s="49"/>
      <c r="C221" s="49"/>
      <c r="D221" s="49"/>
      <c r="E221" s="78"/>
      <c r="F221" s="78"/>
      <c r="G221" s="51"/>
      <c r="H221" s="79"/>
      <c r="I221" s="80"/>
      <c r="J221" s="152" t="e">
        <f t="shared" si="0"/>
        <v>#DIV/0!</v>
      </c>
      <c r="K221" s="50"/>
      <c r="L221" s="50"/>
      <c r="M221" s="49"/>
      <c r="N221" s="49"/>
      <c r="O221" s="49"/>
    </row>
    <row r="222" spans="1:15">
      <c r="A222" s="32">
        <v>215</v>
      </c>
      <c r="B222" s="49"/>
      <c r="C222" s="49"/>
      <c r="D222" s="49"/>
      <c r="E222" s="78"/>
      <c r="F222" s="78"/>
      <c r="G222" s="51"/>
      <c r="H222" s="79"/>
      <c r="I222" s="80"/>
      <c r="J222" s="139" t="e">
        <f t="shared" si="0"/>
        <v>#DIV/0!</v>
      </c>
      <c r="K222" s="50"/>
      <c r="L222" s="50"/>
      <c r="M222" s="49"/>
      <c r="N222" s="49"/>
      <c r="O222" s="49"/>
    </row>
    <row r="223" spans="1:15">
      <c r="A223" s="73">
        <v>216</v>
      </c>
      <c r="B223" s="49"/>
      <c r="C223" s="49"/>
      <c r="D223" s="49"/>
      <c r="E223" s="78"/>
      <c r="F223" s="78"/>
      <c r="G223" s="51"/>
      <c r="H223" s="79"/>
      <c r="I223" s="80"/>
      <c r="J223" s="152" t="e">
        <f t="shared" si="0"/>
        <v>#DIV/0!</v>
      </c>
      <c r="K223" s="50"/>
      <c r="L223" s="50"/>
      <c r="M223" s="49"/>
      <c r="N223" s="49"/>
      <c r="O223" s="49"/>
    </row>
    <row r="224" spans="1:15">
      <c r="A224" s="73">
        <v>217</v>
      </c>
      <c r="B224" s="49"/>
      <c r="C224" s="49"/>
      <c r="D224" s="49"/>
      <c r="E224" s="78"/>
      <c r="F224" s="78"/>
      <c r="G224" s="51"/>
      <c r="H224" s="79"/>
      <c r="I224" s="80"/>
      <c r="J224" s="152" t="e">
        <f t="shared" si="0"/>
        <v>#DIV/0!</v>
      </c>
      <c r="K224" s="50"/>
      <c r="L224" s="50"/>
      <c r="M224" s="49"/>
      <c r="N224" s="49"/>
      <c r="O224" s="49"/>
    </row>
    <row r="225" spans="1:15">
      <c r="A225" s="32">
        <v>218</v>
      </c>
      <c r="B225" s="49"/>
      <c r="C225" s="49"/>
      <c r="D225" s="49"/>
      <c r="E225" s="78"/>
      <c r="F225" s="78"/>
      <c r="G225" s="51"/>
      <c r="H225" s="79"/>
      <c r="I225" s="80"/>
      <c r="J225" s="139" t="e">
        <f t="shared" si="0"/>
        <v>#DIV/0!</v>
      </c>
      <c r="K225" s="50"/>
      <c r="L225" s="50"/>
      <c r="M225" s="49"/>
      <c r="N225" s="49"/>
      <c r="O225" s="49"/>
    </row>
    <row r="226" spans="1:15">
      <c r="A226" s="32">
        <v>219</v>
      </c>
      <c r="B226" s="49"/>
      <c r="C226" s="49"/>
      <c r="D226" s="49"/>
      <c r="E226" s="78"/>
      <c r="F226" s="78"/>
      <c r="G226" s="51"/>
      <c r="H226" s="79"/>
      <c r="I226" s="80"/>
      <c r="J226" s="152" t="e">
        <f t="shared" si="0"/>
        <v>#DIV/0!</v>
      </c>
      <c r="K226" s="50"/>
      <c r="L226" s="50"/>
      <c r="M226" s="49"/>
      <c r="N226" s="49"/>
      <c r="O226" s="49"/>
    </row>
    <row r="227" spans="1:15">
      <c r="A227" s="32">
        <v>220</v>
      </c>
      <c r="B227" s="49"/>
      <c r="C227" s="49"/>
      <c r="D227" s="49"/>
      <c r="E227" s="78"/>
      <c r="F227" s="78"/>
      <c r="G227" s="51"/>
      <c r="H227" s="79"/>
      <c r="I227" s="80"/>
      <c r="J227" s="152" t="e">
        <f t="shared" si="0"/>
        <v>#DIV/0!</v>
      </c>
      <c r="K227" s="50"/>
      <c r="L227" s="50"/>
      <c r="M227" s="49"/>
      <c r="N227" s="49"/>
      <c r="O227" s="49"/>
    </row>
    <row r="228" spans="1:15">
      <c r="A228" s="73">
        <v>221</v>
      </c>
      <c r="B228" s="49"/>
      <c r="C228" s="49"/>
      <c r="D228" s="49"/>
      <c r="E228" s="78"/>
      <c r="F228" s="78"/>
      <c r="G228" s="51"/>
      <c r="H228" s="79"/>
      <c r="I228" s="80"/>
      <c r="J228" s="139" t="e">
        <f t="shared" si="0"/>
        <v>#DIV/0!</v>
      </c>
      <c r="K228" s="50"/>
      <c r="L228" s="50"/>
      <c r="M228" s="49"/>
      <c r="N228" s="49"/>
      <c r="O228" s="49"/>
    </row>
    <row r="229" spans="1:15">
      <c r="A229" s="73">
        <v>222</v>
      </c>
      <c r="B229" s="49"/>
      <c r="C229" s="49"/>
      <c r="D229" s="49"/>
      <c r="E229" s="78"/>
      <c r="F229" s="78"/>
      <c r="G229" s="51"/>
      <c r="H229" s="79"/>
      <c r="I229" s="80"/>
      <c r="J229" s="152" t="e">
        <f t="shared" si="0"/>
        <v>#DIV/0!</v>
      </c>
      <c r="K229" s="50"/>
      <c r="L229" s="50"/>
      <c r="M229" s="49"/>
      <c r="N229" s="49"/>
      <c r="O229" s="49"/>
    </row>
    <row r="230" spans="1:15">
      <c r="A230" s="32">
        <v>223</v>
      </c>
      <c r="B230" s="49"/>
      <c r="C230" s="49"/>
      <c r="D230" s="49"/>
      <c r="E230" s="78"/>
      <c r="F230" s="78"/>
      <c r="G230" s="51"/>
      <c r="H230" s="79"/>
      <c r="I230" s="80"/>
      <c r="J230" s="152" t="e">
        <f t="shared" si="0"/>
        <v>#DIV/0!</v>
      </c>
      <c r="K230" s="50"/>
      <c r="L230" s="50"/>
      <c r="M230" s="49"/>
      <c r="N230" s="49"/>
      <c r="O230" s="49"/>
    </row>
    <row r="231" spans="1:15">
      <c r="A231" s="32">
        <v>224</v>
      </c>
      <c r="B231" s="49"/>
      <c r="C231" s="49"/>
      <c r="D231" s="49"/>
      <c r="E231" s="78"/>
      <c r="F231" s="78"/>
      <c r="G231" s="51"/>
      <c r="H231" s="79"/>
      <c r="I231" s="80"/>
      <c r="J231" s="139" t="e">
        <f t="shared" si="0"/>
        <v>#DIV/0!</v>
      </c>
      <c r="K231" s="50"/>
      <c r="L231" s="50"/>
      <c r="M231" s="49"/>
      <c r="N231" s="49"/>
      <c r="O231" s="49"/>
    </row>
    <row r="232" spans="1:15">
      <c r="A232" s="32">
        <v>225</v>
      </c>
      <c r="B232" s="49"/>
      <c r="C232" s="49"/>
      <c r="D232" s="49"/>
      <c r="E232" s="78"/>
      <c r="F232" s="78"/>
      <c r="G232" s="51"/>
      <c r="H232" s="79"/>
      <c r="I232" s="80"/>
      <c r="J232" s="152" t="e">
        <f t="shared" si="0"/>
        <v>#DIV/0!</v>
      </c>
      <c r="K232" s="50"/>
      <c r="L232" s="50"/>
      <c r="M232" s="49"/>
      <c r="N232" s="49"/>
      <c r="O232" s="49"/>
    </row>
    <row r="233" spans="1:15">
      <c r="A233" s="73">
        <v>226</v>
      </c>
      <c r="B233" s="49"/>
      <c r="C233" s="49"/>
      <c r="D233" s="49"/>
      <c r="E233" s="78"/>
      <c r="F233" s="78"/>
      <c r="G233" s="51"/>
      <c r="H233" s="79"/>
      <c r="I233" s="80"/>
      <c r="J233" s="152" t="e">
        <f t="shared" si="0"/>
        <v>#DIV/0!</v>
      </c>
      <c r="K233" s="50"/>
      <c r="L233" s="50"/>
      <c r="M233" s="49"/>
      <c r="N233" s="49"/>
      <c r="O233" s="49"/>
    </row>
    <row r="234" spans="1:15">
      <c r="A234" s="73">
        <v>227</v>
      </c>
      <c r="B234" s="49"/>
      <c r="C234" s="49"/>
      <c r="D234" s="49"/>
      <c r="E234" s="78"/>
      <c r="F234" s="78"/>
      <c r="G234" s="51"/>
      <c r="H234" s="79"/>
      <c r="I234" s="80"/>
      <c r="J234" s="139" t="e">
        <f t="shared" si="0"/>
        <v>#DIV/0!</v>
      </c>
      <c r="K234" s="50"/>
      <c r="L234" s="50"/>
      <c r="M234" s="49"/>
      <c r="N234" s="49"/>
      <c r="O234" s="49"/>
    </row>
    <row r="235" spans="1:15">
      <c r="A235" s="32">
        <v>228</v>
      </c>
      <c r="B235" s="49"/>
      <c r="C235" s="49"/>
      <c r="D235" s="49"/>
      <c r="E235" s="78"/>
      <c r="F235" s="78"/>
      <c r="G235" s="51"/>
      <c r="H235" s="79"/>
      <c r="I235" s="80"/>
      <c r="J235" s="152" t="e">
        <f t="shared" si="0"/>
        <v>#DIV/0!</v>
      </c>
      <c r="K235" s="50"/>
      <c r="L235" s="50"/>
      <c r="M235" s="49"/>
      <c r="N235" s="49"/>
      <c r="O235" s="49"/>
    </row>
    <row r="236" spans="1:15">
      <c r="A236" s="32">
        <v>229</v>
      </c>
      <c r="B236" s="49"/>
      <c r="C236" s="49"/>
      <c r="D236" s="49"/>
      <c r="E236" s="78"/>
      <c r="F236" s="78"/>
      <c r="G236" s="51"/>
      <c r="H236" s="79"/>
      <c r="I236" s="80"/>
      <c r="J236" s="152" t="e">
        <f t="shared" si="0"/>
        <v>#DIV/0!</v>
      </c>
      <c r="K236" s="50"/>
      <c r="L236" s="50"/>
      <c r="M236" s="49"/>
      <c r="N236" s="49"/>
      <c r="O236" s="49"/>
    </row>
    <row r="237" spans="1:15">
      <c r="A237" s="32">
        <v>230</v>
      </c>
      <c r="B237" s="49"/>
      <c r="C237" s="49"/>
      <c r="D237" s="49"/>
      <c r="E237" s="78"/>
      <c r="F237" s="78"/>
      <c r="G237" s="51"/>
      <c r="H237" s="79"/>
      <c r="I237" s="80"/>
      <c r="J237" s="139" t="e">
        <f t="shared" si="0"/>
        <v>#DIV/0!</v>
      </c>
      <c r="K237" s="50"/>
      <c r="L237" s="50"/>
      <c r="M237" s="49"/>
      <c r="N237" s="49"/>
      <c r="O237" s="49"/>
    </row>
    <row r="238" spans="1:15">
      <c r="A238" s="73">
        <v>231</v>
      </c>
      <c r="B238" s="49"/>
      <c r="C238" s="49"/>
      <c r="D238" s="49"/>
      <c r="E238" s="78"/>
      <c r="F238" s="78"/>
      <c r="G238" s="51"/>
      <c r="H238" s="79"/>
      <c r="I238" s="80"/>
      <c r="J238" s="152" t="e">
        <f t="shared" si="0"/>
        <v>#DIV/0!</v>
      </c>
      <c r="K238" s="50"/>
      <c r="L238" s="50"/>
      <c r="M238" s="49"/>
      <c r="N238" s="49"/>
      <c r="O238" s="49"/>
    </row>
    <row r="239" spans="1:15">
      <c r="A239" s="73">
        <v>232</v>
      </c>
      <c r="B239" s="49"/>
      <c r="C239" s="49"/>
      <c r="D239" s="49"/>
      <c r="E239" s="78"/>
      <c r="F239" s="78"/>
      <c r="G239" s="51"/>
      <c r="H239" s="79"/>
      <c r="I239" s="80"/>
      <c r="J239" s="152" t="e">
        <f t="shared" si="0"/>
        <v>#DIV/0!</v>
      </c>
      <c r="K239" s="50"/>
      <c r="L239" s="50"/>
      <c r="M239" s="49"/>
      <c r="N239" s="49"/>
      <c r="O239" s="49"/>
    </row>
    <row r="240" spans="1:15">
      <c r="A240" s="32">
        <v>233</v>
      </c>
      <c r="B240" s="49"/>
      <c r="C240" s="49"/>
      <c r="D240" s="49"/>
      <c r="E240" s="78"/>
      <c r="F240" s="78"/>
      <c r="G240" s="51"/>
      <c r="H240" s="79"/>
      <c r="I240" s="80"/>
      <c r="J240" s="139" t="e">
        <f t="shared" si="0"/>
        <v>#DIV/0!</v>
      </c>
      <c r="K240" s="50"/>
      <c r="L240" s="50"/>
      <c r="M240" s="49"/>
      <c r="N240" s="49"/>
      <c r="O240" s="49"/>
    </row>
    <row r="241" spans="1:15">
      <c r="A241" s="32">
        <v>234</v>
      </c>
      <c r="B241" s="49"/>
      <c r="C241" s="49"/>
      <c r="D241" s="49"/>
      <c r="E241" s="78"/>
      <c r="F241" s="78"/>
      <c r="G241" s="51"/>
      <c r="H241" s="79"/>
      <c r="I241" s="80"/>
      <c r="J241" s="152" t="e">
        <f t="shared" si="0"/>
        <v>#DIV/0!</v>
      </c>
      <c r="K241" s="50"/>
      <c r="L241" s="50"/>
      <c r="M241" s="49"/>
      <c r="N241" s="49"/>
      <c r="O241" s="49"/>
    </row>
    <row r="242" spans="1:15">
      <c r="A242" s="32">
        <v>235</v>
      </c>
      <c r="B242" s="49"/>
      <c r="C242" s="49"/>
      <c r="D242" s="49"/>
      <c r="E242" s="78"/>
      <c r="F242" s="78"/>
      <c r="G242" s="51"/>
      <c r="H242" s="79"/>
      <c r="I242" s="80"/>
      <c r="J242" s="152" t="e">
        <f t="shared" si="0"/>
        <v>#DIV/0!</v>
      </c>
      <c r="K242" s="50"/>
      <c r="L242" s="50"/>
      <c r="M242" s="49"/>
      <c r="N242" s="49"/>
      <c r="O242" s="49"/>
    </row>
    <row r="243" spans="1:15">
      <c r="A243" s="73">
        <v>236</v>
      </c>
      <c r="B243" s="49"/>
      <c r="C243" s="49"/>
      <c r="D243" s="49"/>
      <c r="E243" s="78"/>
      <c r="F243" s="78"/>
      <c r="G243" s="51"/>
      <c r="H243" s="79"/>
      <c r="I243" s="80"/>
      <c r="J243" s="139" t="e">
        <f t="shared" si="0"/>
        <v>#DIV/0!</v>
      </c>
      <c r="K243" s="50"/>
      <c r="L243" s="50"/>
      <c r="M243" s="49"/>
      <c r="N243" s="49"/>
      <c r="O243" s="49"/>
    </row>
    <row r="244" spans="1:15">
      <c r="A244" s="73">
        <v>237</v>
      </c>
      <c r="B244" s="49"/>
      <c r="C244" s="49"/>
      <c r="D244" s="49"/>
      <c r="E244" s="78"/>
      <c r="F244" s="78"/>
      <c r="G244" s="51"/>
      <c r="H244" s="79"/>
      <c r="I244" s="80"/>
      <c r="J244" s="152" t="e">
        <f t="shared" si="0"/>
        <v>#DIV/0!</v>
      </c>
      <c r="K244" s="50"/>
      <c r="L244" s="50"/>
      <c r="M244" s="49"/>
      <c r="N244" s="49"/>
      <c r="O244" s="49"/>
    </row>
    <row r="245" spans="1:15">
      <c r="A245" s="32">
        <v>238</v>
      </c>
      <c r="B245" s="49"/>
      <c r="C245" s="49"/>
      <c r="D245" s="49"/>
      <c r="E245" s="78"/>
      <c r="F245" s="78"/>
      <c r="G245" s="51"/>
      <c r="H245" s="79"/>
      <c r="I245" s="80"/>
      <c r="J245" s="152" t="e">
        <f t="shared" si="0"/>
        <v>#DIV/0!</v>
      </c>
      <c r="K245" s="50"/>
      <c r="L245" s="50"/>
      <c r="M245" s="49"/>
      <c r="N245" s="49"/>
      <c r="O245" s="49"/>
    </row>
    <row r="246" spans="1:15">
      <c r="A246" s="32">
        <v>239</v>
      </c>
      <c r="B246" s="49"/>
      <c r="C246" s="49"/>
      <c r="D246" s="49"/>
      <c r="E246" s="78"/>
      <c r="F246" s="78"/>
      <c r="G246" s="51"/>
      <c r="H246" s="79"/>
      <c r="I246" s="80"/>
      <c r="J246" s="139" t="e">
        <f t="shared" si="0"/>
        <v>#DIV/0!</v>
      </c>
      <c r="K246" s="50"/>
      <c r="L246" s="50"/>
      <c r="M246" s="49"/>
      <c r="N246" s="49"/>
      <c r="O246" s="49"/>
    </row>
    <row r="247" spans="1:15">
      <c r="A247" s="32">
        <v>240</v>
      </c>
      <c r="B247" s="49"/>
      <c r="C247" s="49"/>
      <c r="D247" s="49"/>
      <c r="E247" s="78"/>
      <c r="F247" s="78"/>
      <c r="G247" s="51"/>
      <c r="H247" s="79"/>
      <c r="I247" s="80"/>
      <c r="J247" s="152" t="e">
        <f t="shared" si="0"/>
        <v>#DIV/0!</v>
      </c>
      <c r="K247" s="50"/>
      <c r="L247" s="50"/>
      <c r="M247" s="49"/>
      <c r="N247" s="49"/>
      <c r="O247" s="49"/>
    </row>
    <row r="248" spans="1:15">
      <c r="A248" s="73">
        <v>241</v>
      </c>
      <c r="B248" s="49"/>
      <c r="C248" s="49"/>
      <c r="D248" s="49"/>
      <c r="E248" s="78"/>
      <c r="F248" s="78"/>
      <c r="G248" s="51"/>
      <c r="H248" s="79"/>
      <c r="I248" s="80"/>
      <c r="J248" s="152" t="e">
        <f t="shared" si="0"/>
        <v>#DIV/0!</v>
      </c>
      <c r="K248" s="50"/>
      <c r="L248" s="50"/>
      <c r="M248" s="49"/>
      <c r="N248" s="49"/>
      <c r="O248" s="49"/>
    </row>
    <row r="249" spans="1:15">
      <c r="A249" s="73">
        <v>242</v>
      </c>
      <c r="B249" s="49"/>
      <c r="C249" s="49"/>
      <c r="D249" s="49"/>
      <c r="E249" s="78"/>
      <c r="F249" s="78"/>
      <c r="G249" s="51"/>
      <c r="H249" s="79"/>
      <c r="I249" s="80"/>
      <c r="J249" s="139" t="e">
        <f t="shared" si="0"/>
        <v>#DIV/0!</v>
      </c>
      <c r="K249" s="50"/>
      <c r="L249" s="50"/>
      <c r="M249" s="49"/>
      <c r="N249" s="49"/>
      <c r="O249" s="49"/>
    </row>
    <row r="250" spans="1:15">
      <c r="A250" s="32">
        <v>243</v>
      </c>
      <c r="B250" s="49"/>
      <c r="C250" s="49"/>
      <c r="D250" s="49"/>
      <c r="E250" s="78"/>
      <c r="F250" s="78"/>
      <c r="G250" s="51"/>
      <c r="H250" s="79"/>
      <c r="I250" s="80"/>
      <c r="J250" s="152" t="e">
        <f t="shared" si="0"/>
        <v>#DIV/0!</v>
      </c>
      <c r="K250" s="50"/>
      <c r="L250" s="50"/>
      <c r="M250" s="49"/>
      <c r="N250" s="49"/>
      <c r="O250" s="49"/>
    </row>
    <row r="251" spans="1:15">
      <c r="A251" s="32">
        <v>244</v>
      </c>
      <c r="B251" s="49"/>
      <c r="C251" s="49"/>
      <c r="D251" s="49"/>
      <c r="E251" s="78"/>
      <c r="F251" s="78"/>
      <c r="G251" s="51"/>
      <c r="H251" s="79"/>
      <c r="I251" s="80"/>
      <c r="J251" s="152" t="e">
        <f t="shared" si="0"/>
        <v>#DIV/0!</v>
      </c>
      <c r="K251" s="50"/>
      <c r="L251" s="50"/>
      <c r="M251" s="49"/>
      <c r="N251" s="49"/>
      <c r="O251" s="49"/>
    </row>
    <row r="252" spans="1:15">
      <c r="A252" s="32">
        <v>245</v>
      </c>
      <c r="B252" s="49"/>
      <c r="C252" s="49"/>
      <c r="D252" s="49"/>
      <c r="E252" s="78"/>
      <c r="F252" s="78"/>
      <c r="G252" s="51"/>
      <c r="H252" s="79"/>
      <c r="I252" s="80"/>
      <c r="J252" s="139" t="e">
        <f t="shared" si="0"/>
        <v>#DIV/0!</v>
      </c>
      <c r="K252" s="50"/>
      <c r="L252" s="50"/>
      <c r="M252" s="49"/>
      <c r="N252" s="49"/>
      <c r="O252" s="49"/>
    </row>
    <row r="253" spans="1:15">
      <c r="A253" s="73">
        <v>246</v>
      </c>
      <c r="B253" s="49"/>
      <c r="C253" s="49"/>
      <c r="D253" s="49"/>
      <c r="E253" s="78"/>
      <c r="F253" s="78"/>
      <c r="G253" s="51"/>
      <c r="H253" s="79"/>
      <c r="I253" s="80"/>
      <c r="J253" s="152" t="e">
        <f t="shared" si="0"/>
        <v>#DIV/0!</v>
      </c>
      <c r="K253" s="50"/>
      <c r="L253" s="50"/>
      <c r="M253" s="49"/>
      <c r="N253" s="49"/>
      <c r="O253" s="49"/>
    </row>
    <row r="254" spans="1:15">
      <c r="A254" s="73">
        <v>247</v>
      </c>
      <c r="B254" s="49"/>
      <c r="C254" s="49"/>
      <c r="D254" s="49"/>
      <c r="E254" s="78"/>
      <c r="F254" s="78"/>
      <c r="G254" s="51"/>
      <c r="H254" s="79"/>
      <c r="I254" s="80"/>
      <c r="J254" s="152" t="e">
        <f t="shared" ref="J254:J317" si="1">H254/I254</f>
        <v>#DIV/0!</v>
      </c>
      <c r="K254" s="50"/>
      <c r="L254" s="50"/>
      <c r="M254" s="49"/>
      <c r="N254" s="49"/>
      <c r="O254" s="49"/>
    </row>
    <row r="255" spans="1:15">
      <c r="A255" s="32">
        <v>248</v>
      </c>
      <c r="B255" s="49"/>
      <c r="C255" s="49"/>
      <c r="D255" s="49"/>
      <c r="E255" s="78"/>
      <c r="F255" s="78"/>
      <c r="G255" s="51"/>
      <c r="H255" s="79"/>
      <c r="I255" s="80"/>
      <c r="J255" s="139" t="e">
        <f t="shared" si="1"/>
        <v>#DIV/0!</v>
      </c>
      <c r="K255" s="50"/>
      <c r="L255" s="50"/>
      <c r="M255" s="49"/>
      <c r="N255" s="49"/>
      <c r="O255" s="49"/>
    </row>
    <row r="256" spans="1:15">
      <c r="A256" s="32">
        <v>249</v>
      </c>
      <c r="B256" s="49"/>
      <c r="C256" s="49"/>
      <c r="D256" s="49"/>
      <c r="E256" s="78"/>
      <c r="F256" s="78"/>
      <c r="G256" s="51"/>
      <c r="H256" s="79"/>
      <c r="I256" s="80"/>
      <c r="J256" s="152" t="e">
        <f t="shared" si="1"/>
        <v>#DIV/0!</v>
      </c>
      <c r="K256" s="50"/>
      <c r="L256" s="50"/>
      <c r="M256" s="49"/>
      <c r="N256" s="49"/>
      <c r="O256" s="49"/>
    </row>
    <row r="257" spans="1:15">
      <c r="A257" s="32">
        <v>250</v>
      </c>
      <c r="B257" s="49"/>
      <c r="C257" s="49"/>
      <c r="D257" s="49"/>
      <c r="E257" s="78"/>
      <c r="F257" s="78"/>
      <c r="G257" s="51"/>
      <c r="H257" s="79"/>
      <c r="I257" s="80"/>
      <c r="J257" s="152" t="e">
        <f t="shared" si="1"/>
        <v>#DIV/0!</v>
      </c>
      <c r="K257" s="50"/>
      <c r="L257" s="50"/>
      <c r="M257" s="49"/>
      <c r="N257" s="49"/>
      <c r="O257" s="49"/>
    </row>
    <row r="258" spans="1:15">
      <c r="A258" s="73">
        <v>251</v>
      </c>
      <c r="B258" s="49"/>
      <c r="C258" s="49"/>
      <c r="D258" s="49"/>
      <c r="E258" s="78"/>
      <c r="F258" s="78"/>
      <c r="G258" s="51"/>
      <c r="H258" s="79"/>
      <c r="I258" s="80"/>
      <c r="J258" s="139" t="e">
        <f t="shared" si="1"/>
        <v>#DIV/0!</v>
      </c>
      <c r="K258" s="50"/>
      <c r="L258" s="50"/>
      <c r="M258" s="49"/>
      <c r="N258" s="49"/>
      <c r="O258" s="49"/>
    </row>
    <row r="259" spans="1:15">
      <c r="A259" s="73">
        <v>252</v>
      </c>
      <c r="B259" s="49"/>
      <c r="C259" s="49"/>
      <c r="D259" s="49"/>
      <c r="E259" s="78"/>
      <c r="F259" s="78"/>
      <c r="G259" s="51"/>
      <c r="H259" s="79"/>
      <c r="I259" s="80"/>
      <c r="J259" s="152" t="e">
        <f t="shared" si="1"/>
        <v>#DIV/0!</v>
      </c>
      <c r="K259" s="50"/>
      <c r="L259" s="50"/>
      <c r="M259" s="49"/>
      <c r="N259" s="49"/>
      <c r="O259" s="49"/>
    </row>
    <row r="260" spans="1:15">
      <c r="A260" s="32">
        <v>253</v>
      </c>
      <c r="B260" s="49"/>
      <c r="C260" s="49"/>
      <c r="D260" s="49"/>
      <c r="E260" s="78"/>
      <c r="F260" s="78"/>
      <c r="G260" s="51"/>
      <c r="H260" s="79"/>
      <c r="I260" s="80"/>
      <c r="J260" s="152" t="e">
        <f t="shared" si="1"/>
        <v>#DIV/0!</v>
      </c>
      <c r="K260" s="50"/>
      <c r="L260" s="50"/>
      <c r="M260" s="49"/>
      <c r="N260" s="49"/>
      <c r="O260" s="49"/>
    </row>
    <row r="261" spans="1:15">
      <c r="A261" s="32">
        <v>254</v>
      </c>
      <c r="B261" s="49"/>
      <c r="C261" s="49"/>
      <c r="D261" s="49"/>
      <c r="E261" s="78"/>
      <c r="F261" s="78"/>
      <c r="G261" s="51"/>
      <c r="H261" s="79"/>
      <c r="I261" s="80"/>
      <c r="J261" s="139" t="e">
        <f t="shared" si="1"/>
        <v>#DIV/0!</v>
      </c>
      <c r="K261" s="50"/>
      <c r="L261" s="50"/>
      <c r="M261" s="49"/>
      <c r="N261" s="49"/>
      <c r="O261" s="49"/>
    </row>
    <row r="262" spans="1:15">
      <c r="A262" s="32">
        <v>255</v>
      </c>
      <c r="B262" s="49"/>
      <c r="C262" s="49"/>
      <c r="D262" s="49"/>
      <c r="E262" s="78"/>
      <c r="F262" s="78"/>
      <c r="G262" s="51"/>
      <c r="H262" s="79"/>
      <c r="I262" s="80"/>
      <c r="J262" s="152" t="e">
        <f t="shared" si="1"/>
        <v>#DIV/0!</v>
      </c>
      <c r="K262" s="50"/>
      <c r="L262" s="50"/>
      <c r="M262" s="49"/>
      <c r="N262" s="49"/>
      <c r="O262" s="49"/>
    </row>
    <row r="263" spans="1:15">
      <c r="A263" s="73">
        <v>256</v>
      </c>
      <c r="B263" s="49"/>
      <c r="C263" s="49"/>
      <c r="D263" s="49"/>
      <c r="E263" s="78"/>
      <c r="F263" s="78"/>
      <c r="G263" s="51"/>
      <c r="H263" s="79"/>
      <c r="I263" s="80"/>
      <c r="J263" s="152" t="e">
        <f t="shared" si="1"/>
        <v>#DIV/0!</v>
      </c>
      <c r="K263" s="50"/>
      <c r="L263" s="50"/>
      <c r="M263" s="49"/>
      <c r="N263" s="49"/>
      <c r="O263" s="49"/>
    </row>
    <row r="264" spans="1:15">
      <c r="A264" s="73">
        <v>257</v>
      </c>
      <c r="B264" s="49"/>
      <c r="C264" s="49"/>
      <c r="D264" s="49"/>
      <c r="E264" s="78"/>
      <c r="F264" s="78"/>
      <c r="G264" s="51"/>
      <c r="H264" s="79"/>
      <c r="I264" s="80"/>
      <c r="J264" s="139" t="e">
        <f t="shared" si="1"/>
        <v>#DIV/0!</v>
      </c>
      <c r="K264" s="50"/>
      <c r="L264" s="50"/>
      <c r="M264" s="49"/>
      <c r="N264" s="49"/>
      <c r="O264" s="49"/>
    </row>
    <row r="265" spans="1:15">
      <c r="A265" s="32">
        <v>258</v>
      </c>
      <c r="B265" s="49"/>
      <c r="C265" s="49"/>
      <c r="D265" s="49"/>
      <c r="E265" s="78"/>
      <c r="F265" s="78"/>
      <c r="G265" s="51"/>
      <c r="H265" s="79"/>
      <c r="I265" s="80"/>
      <c r="J265" s="152" t="e">
        <f t="shared" si="1"/>
        <v>#DIV/0!</v>
      </c>
      <c r="K265" s="50"/>
      <c r="L265" s="50"/>
      <c r="M265" s="49"/>
      <c r="N265" s="49"/>
      <c r="O265" s="49"/>
    </row>
    <row r="266" spans="1:15">
      <c r="A266" s="32">
        <v>259</v>
      </c>
      <c r="B266" s="49"/>
      <c r="C266" s="49"/>
      <c r="D266" s="49"/>
      <c r="E266" s="78"/>
      <c r="F266" s="78"/>
      <c r="G266" s="51"/>
      <c r="H266" s="79"/>
      <c r="I266" s="80"/>
      <c r="J266" s="152" t="e">
        <f t="shared" si="1"/>
        <v>#DIV/0!</v>
      </c>
      <c r="K266" s="50"/>
      <c r="L266" s="50"/>
      <c r="M266" s="49"/>
      <c r="N266" s="49"/>
      <c r="O266" s="49"/>
    </row>
    <row r="267" spans="1:15">
      <c r="A267" s="32">
        <v>260</v>
      </c>
      <c r="B267" s="49"/>
      <c r="C267" s="49"/>
      <c r="D267" s="49"/>
      <c r="E267" s="78"/>
      <c r="F267" s="78"/>
      <c r="G267" s="51"/>
      <c r="H267" s="79"/>
      <c r="I267" s="80"/>
      <c r="J267" s="139" t="e">
        <f t="shared" si="1"/>
        <v>#DIV/0!</v>
      </c>
      <c r="K267" s="50"/>
      <c r="L267" s="50"/>
      <c r="M267" s="49"/>
      <c r="N267" s="49"/>
      <c r="O267" s="49"/>
    </row>
    <row r="268" spans="1:15">
      <c r="A268" s="73">
        <v>261</v>
      </c>
      <c r="B268" s="49"/>
      <c r="C268" s="49"/>
      <c r="D268" s="49"/>
      <c r="E268" s="78"/>
      <c r="F268" s="78"/>
      <c r="G268" s="51"/>
      <c r="H268" s="79"/>
      <c r="I268" s="80"/>
      <c r="J268" s="152" t="e">
        <f t="shared" si="1"/>
        <v>#DIV/0!</v>
      </c>
      <c r="K268" s="50"/>
      <c r="L268" s="50"/>
      <c r="M268" s="49"/>
      <c r="N268" s="49"/>
      <c r="O268" s="49"/>
    </row>
    <row r="269" spans="1:15">
      <c r="A269" s="73">
        <v>262</v>
      </c>
      <c r="B269" s="49"/>
      <c r="C269" s="49"/>
      <c r="D269" s="49"/>
      <c r="E269" s="78"/>
      <c r="F269" s="78"/>
      <c r="G269" s="51"/>
      <c r="H269" s="79"/>
      <c r="I269" s="80"/>
      <c r="J269" s="152" t="e">
        <f t="shared" si="1"/>
        <v>#DIV/0!</v>
      </c>
      <c r="K269" s="50"/>
      <c r="L269" s="50"/>
      <c r="M269" s="49"/>
      <c r="N269" s="49"/>
      <c r="O269" s="49"/>
    </row>
    <row r="270" spans="1:15">
      <c r="A270" s="32">
        <v>263</v>
      </c>
      <c r="B270" s="49"/>
      <c r="C270" s="49"/>
      <c r="D270" s="49"/>
      <c r="E270" s="78"/>
      <c r="F270" s="78"/>
      <c r="G270" s="51"/>
      <c r="H270" s="79"/>
      <c r="I270" s="80"/>
      <c r="J270" s="139" t="e">
        <f t="shared" si="1"/>
        <v>#DIV/0!</v>
      </c>
      <c r="K270" s="50"/>
      <c r="L270" s="50"/>
      <c r="M270" s="49"/>
      <c r="N270" s="49"/>
      <c r="O270" s="49"/>
    </row>
    <row r="271" spans="1:15">
      <c r="A271" s="32">
        <v>264</v>
      </c>
      <c r="B271" s="49"/>
      <c r="C271" s="49"/>
      <c r="D271" s="49"/>
      <c r="E271" s="78"/>
      <c r="F271" s="78"/>
      <c r="G271" s="51"/>
      <c r="H271" s="79"/>
      <c r="I271" s="80"/>
      <c r="J271" s="152" t="e">
        <f t="shared" si="1"/>
        <v>#DIV/0!</v>
      </c>
      <c r="K271" s="50"/>
      <c r="L271" s="50"/>
      <c r="M271" s="49"/>
      <c r="N271" s="49"/>
      <c r="O271" s="49"/>
    </row>
    <row r="272" spans="1:15">
      <c r="A272" s="32">
        <v>265</v>
      </c>
      <c r="B272" s="49"/>
      <c r="C272" s="49"/>
      <c r="D272" s="49"/>
      <c r="E272" s="78"/>
      <c r="F272" s="78"/>
      <c r="G272" s="51"/>
      <c r="H272" s="79"/>
      <c r="I272" s="80"/>
      <c r="J272" s="152" t="e">
        <f t="shared" si="1"/>
        <v>#DIV/0!</v>
      </c>
      <c r="K272" s="50"/>
      <c r="L272" s="50"/>
      <c r="M272" s="49"/>
      <c r="N272" s="49"/>
      <c r="O272" s="49"/>
    </row>
    <row r="273" spans="1:15">
      <c r="A273" s="73">
        <v>266</v>
      </c>
      <c r="B273" s="49"/>
      <c r="C273" s="49"/>
      <c r="D273" s="49"/>
      <c r="E273" s="78"/>
      <c r="F273" s="78"/>
      <c r="G273" s="51"/>
      <c r="H273" s="79"/>
      <c r="I273" s="80"/>
      <c r="J273" s="139" t="e">
        <f t="shared" si="1"/>
        <v>#DIV/0!</v>
      </c>
      <c r="K273" s="50"/>
      <c r="L273" s="50"/>
      <c r="M273" s="49"/>
      <c r="N273" s="49"/>
      <c r="O273" s="49"/>
    </row>
    <row r="274" spans="1:15">
      <c r="A274" s="73">
        <v>267</v>
      </c>
      <c r="B274" s="49"/>
      <c r="C274" s="49"/>
      <c r="D274" s="49"/>
      <c r="E274" s="78"/>
      <c r="F274" s="78"/>
      <c r="G274" s="51"/>
      <c r="H274" s="79"/>
      <c r="I274" s="80"/>
      <c r="J274" s="152" t="e">
        <f t="shared" si="1"/>
        <v>#DIV/0!</v>
      </c>
      <c r="K274" s="50"/>
      <c r="L274" s="50"/>
      <c r="M274" s="49"/>
      <c r="N274" s="49"/>
      <c r="O274" s="49"/>
    </row>
    <row r="275" spans="1:15">
      <c r="A275" s="32">
        <v>268</v>
      </c>
      <c r="B275" s="49"/>
      <c r="C275" s="49"/>
      <c r="D275" s="49"/>
      <c r="E275" s="78"/>
      <c r="F275" s="78"/>
      <c r="G275" s="51"/>
      <c r="H275" s="79"/>
      <c r="I275" s="80"/>
      <c r="J275" s="152" t="e">
        <f t="shared" si="1"/>
        <v>#DIV/0!</v>
      </c>
      <c r="K275" s="50"/>
      <c r="L275" s="50"/>
      <c r="M275" s="49"/>
      <c r="N275" s="49"/>
      <c r="O275" s="49"/>
    </row>
    <row r="276" spans="1:15">
      <c r="A276" s="32">
        <v>269</v>
      </c>
      <c r="B276" s="49"/>
      <c r="C276" s="49"/>
      <c r="D276" s="49"/>
      <c r="E276" s="78"/>
      <c r="F276" s="78"/>
      <c r="G276" s="51"/>
      <c r="H276" s="79"/>
      <c r="I276" s="80"/>
      <c r="J276" s="139" t="e">
        <f t="shared" si="1"/>
        <v>#DIV/0!</v>
      </c>
      <c r="K276" s="50"/>
      <c r="L276" s="50"/>
      <c r="M276" s="49"/>
      <c r="N276" s="49"/>
      <c r="O276" s="49"/>
    </row>
    <row r="277" spans="1:15">
      <c r="A277" s="32">
        <v>270</v>
      </c>
      <c r="B277" s="49"/>
      <c r="C277" s="49"/>
      <c r="D277" s="49"/>
      <c r="E277" s="78"/>
      <c r="F277" s="78"/>
      <c r="G277" s="51"/>
      <c r="H277" s="79"/>
      <c r="I277" s="80"/>
      <c r="J277" s="152" t="e">
        <f t="shared" si="1"/>
        <v>#DIV/0!</v>
      </c>
      <c r="K277" s="50"/>
      <c r="L277" s="50"/>
      <c r="M277" s="49"/>
      <c r="N277" s="49"/>
      <c r="O277" s="49"/>
    </row>
    <row r="278" spans="1:15">
      <c r="A278" s="73">
        <v>271</v>
      </c>
      <c r="B278" s="49"/>
      <c r="C278" s="49"/>
      <c r="D278" s="49"/>
      <c r="E278" s="78"/>
      <c r="F278" s="78"/>
      <c r="G278" s="51"/>
      <c r="H278" s="79"/>
      <c r="I278" s="80"/>
      <c r="J278" s="152" t="e">
        <f t="shared" si="1"/>
        <v>#DIV/0!</v>
      </c>
      <c r="K278" s="50"/>
      <c r="L278" s="50"/>
      <c r="M278" s="49"/>
      <c r="N278" s="49"/>
      <c r="O278" s="49"/>
    </row>
    <row r="279" spans="1:15">
      <c r="A279" s="73">
        <v>272</v>
      </c>
      <c r="B279" s="49"/>
      <c r="C279" s="49"/>
      <c r="D279" s="49"/>
      <c r="E279" s="78"/>
      <c r="F279" s="78"/>
      <c r="G279" s="51"/>
      <c r="H279" s="79"/>
      <c r="I279" s="80"/>
      <c r="J279" s="139" t="e">
        <f t="shared" si="1"/>
        <v>#DIV/0!</v>
      </c>
      <c r="K279" s="50"/>
      <c r="L279" s="50"/>
      <c r="M279" s="49"/>
      <c r="N279" s="49"/>
      <c r="O279" s="49"/>
    </row>
    <row r="280" spans="1:15">
      <c r="A280" s="32">
        <v>273</v>
      </c>
      <c r="B280" s="49"/>
      <c r="C280" s="49"/>
      <c r="D280" s="49"/>
      <c r="E280" s="78"/>
      <c r="F280" s="78"/>
      <c r="G280" s="51"/>
      <c r="H280" s="79"/>
      <c r="I280" s="80"/>
      <c r="J280" s="152" t="e">
        <f t="shared" si="1"/>
        <v>#DIV/0!</v>
      </c>
      <c r="K280" s="50"/>
      <c r="L280" s="50"/>
      <c r="M280" s="49"/>
      <c r="N280" s="49"/>
      <c r="O280" s="49"/>
    </row>
    <row r="281" spans="1:15">
      <c r="A281" s="32">
        <v>274</v>
      </c>
      <c r="B281" s="49"/>
      <c r="C281" s="49"/>
      <c r="D281" s="49"/>
      <c r="E281" s="78"/>
      <c r="F281" s="78"/>
      <c r="G281" s="51"/>
      <c r="H281" s="79"/>
      <c r="I281" s="80"/>
      <c r="J281" s="152" t="e">
        <f t="shared" si="1"/>
        <v>#DIV/0!</v>
      </c>
      <c r="K281" s="50"/>
      <c r="L281" s="50"/>
      <c r="M281" s="49"/>
      <c r="N281" s="49"/>
      <c r="O281" s="49"/>
    </row>
    <row r="282" spans="1:15">
      <c r="A282" s="32">
        <v>275</v>
      </c>
      <c r="B282" s="49"/>
      <c r="C282" s="49"/>
      <c r="D282" s="49"/>
      <c r="E282" s="78"/>
      <c r="F282" s="78"/>
      <c r="G282" s="51"/>
      <c r="H282" s="79"/>
      <c r="I282" s="80"/>
      <c r="J282" s="139" t="e">
        <f t="shared" si="1"/>
        <v>#DIV/0!</v>
      </c>
      <c r="K282" s="50"/>
      <c r="L282" s="50"/>
      <c r="M282" s="49"/>
      <c r="N282" s="49"/>
      <c r="O282" s="49"/>
    </row>
    <row r="283" spans="1:15">
      <c r="A283" s="73">
        <v>276</v>
      </c>
      <c r="B283" s="49"/>
      <c r="C283" s="49"/>
      <c r="D283" s="49"/>
      <c r="E283" s="78"/>
      <c r="F283" s="78"/>
      <c r="G283" s="51"/>
      <c r="H283" s="79"/>
      <c r="I283" s="80"/>
      <c r="J283" s="152" t="e">
        <f t="shared" si="1"/>
        <v>#DIV/0!</v>
      </c>
      <c r="K283" s="50"/>
      <c r="L283" s="50"/>
      <c r="M283" s="49"/>
      <c r="N283" s="49"/>
      <c r="O283" s="49"/>
    </row>
    <row r="284" spans="1:15">
      <c r="A284" s="73">
        <v>277</v>
      </c>
      <c r="B284" s="49"/>
      <c r="C284" s="49"/>
      <c r="D284" s="49"/>
      <c r="E284" s="78"/>
      <c r="F284" s="78"/>
      <c r="G284" s="51"/>
      <c r="H284" s="79"/>
      <c r="I284" s="80"/>
      <c r="J284" s="152" t="e">
        <f t="shared" si="1"/>
        <v>#DIV/0!</v>
      </c>
      <c r="K284" s="50"/>
      <c r="L284" s="50"/>
      <c r="M284" s="49"/>
      <c r="N284" s="49"/>
      <c r="O284" s="49"/>
    </row>
    <row r="285" spans="1:15">
      <c r="A285" s="32">
        <v>278</v>
      </c>
      <c r="B285" s="49"/>
      <c r="C285" s="49"/>
      <c r="D285" s="49"/>
      <c r="E285" s="78"/>
      <c r="F285" s="78"/>
      <c r="G285" s="51"/>
      <c r="H285" s="79"/>
      <c r="I285" s="80"/>
      <c r="J285" s="139" t="e">
        <f t="shared" si="1"/>
        <v>#DIV/0!</v>
      </c>
      <c r="K285" s="50"/>
      <c r="L285" s="50"/>
      <c r="M285" s="49"/>
      <c r="N285" s="49"/>
      <c r="O285" s="49"/>
    </row>
    <row r="286" spans="1:15">
      <c r="A286" s="32">
        <v>279</v>
      </c>
      <c r="B286" s="49"/>
      <c r="C286" s="49"/>
      <c r="D286" s="49"/>
      <c r="E286" s="78"/>
      <c r="F286" s="78"/>
      <c r="G286" s="51"/>
      <c r="H286" s="79"/>
      <c r="I286" s="80"/>
      <c r="J286" s="152" t="e">
        <f t="shared" si="1"/>
        <v>#DIV/0!</v>
      </c>
      <c r="K286" s="50"/>
      <c r="L286" s="50"/>
      <c r="M286" s="49"/>
      <c r="N286" s="49"/>
      <c r="O286" s="49"/>
    </row>
    <row r="287" spans="1:15">
      <c r="A287" s="32">
        <v>280</v>
      </c>
      <c r="B287" s="49"/>
      <c r="C287" s="49"/>
      <c r="D287" s="49"/>
      <c r="E287" s="78"/>
      <c r="F287" s="78"/>
      <c r="G287" s="51"/>
      <c r="H287" s="79"/>
      <c r="I287" s="80"/>
      <c r="J287" s="152" t="e">
        <f t="shared" si="1"/>
        <v>#DIV/0!</v>
      </c>
      <c r="K287" s="50"/>
      <c r="L287" s="50"/>
      <c r="M287" s="49"/>
      <c r="N287" s="49"/>
      <c r="O287" s="49"/>
    </row>
    <row r="288" spans="1:15">
      <c r="A288" s="73">
        <v>281</v>
      </c>
      <c r="B288" s="49"/>
      <c r="C288" s="49"/>
      <c r="D288" s="49"/>
      <c r="E288" s="78"/>
      <c r="F288" s="78"/>
      <c r="G288" s="51"/>
      <c r="H288" s="79"/>
      <c r="I288" s="80"/>
      <c r="J288" s="139" t="e">
        <f t="shared" si="1"/>
        <v>#DIV/0!</v>
      </c>
      <c r="K288" s="50"/>
      <c r="L288" s="50"/>
      <c r="M288" s="49"/>
      <c r="N288" s="49"/>
      <c r="O288" s="49"/>
    </row>
    <row r="289" spans="1:15">
      <c r="A289" s="73">
        <v>282</v>
      </c>
      <c r="B289" s="49"/>
      <c r="C289" s="49"/>
      <c r="D289" s="49"/>
      <c r="E289" s="78"/>
      <c r="F289" s="78"/>
      <c r="G289" s="51"/>
      <c r="H289" s="79"/>
      <c r="I289" s="80"/>
      <c r="J289" s="152" t="e">
        <f t="shared" si="1"/>
        <v>#DIV/0!</v>
      </c>
      <c r="K289" s="50"/>
      <c r="L289" s="50"/>
      <c r="M289" s="49"/>
      <c r="N289" s="49"/>
      <c r="O289" s="49"/>
    </row>
    <row r="290" spans="1:15">
      <c r="A290" s="32">
        <v>283</v>
      </c>
      <c r="B290" s="49"/>
      <c r="C290" s="49"/>
      <c r="D290" s="49"/>
      <c r="E290" s="78"/>
      <c r="F290" s="78"/>
      <c r="G290" s="51"/>
      <c r="H290" s="79"/>
      <c r="I290" s="80"/>
      <c r="J290" s="152" t="e">
        <f t="shared" si="1"/>
        <v>#DIV/0!</v>
      </c>
      <c r="K290" s="50"/>
      <c r="L290" s="50"/>
      <c r="M290" s="49"/>
      <c r="N290" s="49"/>
      <c r="O290" s="49"/>
    </row>
    <row r="291" spans="1:15">
      <c r="A291" s="32">
        <v>284</v>
      </c>
      <c r="B291" s="49"/>
      <c r="C291" s="49"/>
      <c r="D291" s="49"/>
      <c r="E291" s="78"/>
      <c r="F291" s="78"/>
      <c r="G291" s="51"/>
      <c r="H291" s="79"/>
      <c r="I291" s="80"/>
      <c r="J291" s="139" t="e">
        <f t="shared" si="1"/>
        <v>#DIV/0!</v>
      </c>
      <c r="K291" s="50"/>
      <c r="L291" s="50"/>
      <c r="M291" s="49"/>
      <c r="N291" s="49"/>
      <c r="O291" s="49"/>
    </row>
    <row r="292" spans="1:15">
      <c r="A292" s="32">
        <v>285</v>
      </c>
      <c r="B292" s="49"/>
      <c r="C292" s="49"/>
      <c r="D292" s="49"/>
      <c r="E292" s="78"/>
      <c r="F292" s="78"/>
      <c r="G292" s="51"/>
      <c r="H292" s="79"/>
      <c r="I292" s="80"/>
      <c r="J292" s="152" t="e">
        <f t="shared" si="1"/>
        <v>#DIV/0!</v>
      </c>
      <c r="K292" s="50"/>
      <c r="L292" s="50"/>
      <c r="M292" s="49"/>
      <c r="N292" s="49"/>
      <c r="O292" s="49"/>
    </row>
    <row r="293" spans="1:15">
      <c r="A293" s="73">
        <v>286</v>
      </c>
      <c r="B293" s="49"/>
      <c r="C293" s="49"/>
      <c r="D293" s="49"/>
      <c r="E293" s="78"/>
      <c r="F293" s="78"/>
      <c r="G293" s="51"/>
      <c r="H293" s="79"/>
      <c r="I293" s="80"/>
      <c r="J293" s="152" t="e">
        <f t="shared" si="1"/>
        <v>#DIV/0!</v>
      </c>
      <c r="K293" s="50"/>
      <c r="L293" s="50"/>
      <c r="M293" s="49"/>
      <c r="N293" s="49"/>
      <c r="O293" s="49"/>
    </row>
    <row r="294" spans="1:15">
      <c r="A294" s="73">
        <v>287</v>
      </c>
      <c r="B294" s="49"/>
      <c r="C294" s="49"/>
      <c r="D294" s="49"/>
      <c r="E294" s="78"/>
      <c r="F294" s="78"/>
      <c r="G294" s="51"/>
      <c r="H294" s="79"/>
      <c r="I294" s="80"/>
      <c r="J294" s="139" t="e">
        <f t="shared" si="1"/>
        <v>#DIV/0!</v>
      </c>
      <c r="K294" s="50"/>
      <c r="L294" s="50"/>
      <c r="M294" s="49"/>
      <c r="N294" s="49"/>
      <c r="O294" s="49"/>
    </row>
    <row r="295" spans="1:15">
      <c r="A295" s="32">
        <v>288</v>
      </c>
      <c r="B295" s="49"/>
      <c r="C295" s="49"/>
      <c r="D295" s="49"/>
      <c r="E295" s="78"/>
      <c r="F295" s="78"/>
      <c r="G295" s="51"/>
      <c r="H295" s="79"/>
      <c r="I295" s="80"/>
      <c r="J295" s="152" t="e">
        <f t="shared" si="1"/>
        <v>#DIV/0!</v>
      </c>
      <c r="K295" s="50"/>
      <c r="L295" s="50"/>
      <c r="M295" s="49"/>
      <c r="N295" s="49"/>
      <c r="O295" s="49"/>
    </row>
    <row r="296" spans="1:15">
      <c r="A296" s="32">
        <v>289</v>
      </c>
      <c r="B296" s="49"/>
      <c r="C296" s="49"/>
      <c r="D296" s="49"/>
      <c r="E296" s="78"/>
      <c r="F296" s="78"/>
      <c r="G296" s="51"/>
      <c r="H296" s="79"/>
      <c r="I296" s="80"/>
      <c r="J296" s="152" t="e">
        <f t="shared" si="1"/>
        <v>#DIV/0!</v>
      </c>
      <c r="K296" s="50"/>
      <c r="L296" s="50"/>
      <c r="M296" s="49"/>
      <c r="N296" s="49"/>
      <c r="O296" s="49"/>
    </row>
    <row r="297" spans="1:15">
      <c r="A297" s="32">
        <v>290</v>
      </c>
      <c r="B297" s="49"/>
      <c r="C297" s="49"/>
      <c r="D297" s="49"/>
      <c r="E297" s="78"/>
      <c r="F297" s="78"/>
      <c r="G297" s="51"/>
      <c r="H297" s="79"/>
      <c r="I297" s="80"/>
      <c r="J297" s="139" t="e">
        <f t="shared" si="1"/>
        <v>#DIV/0!</v>
      </c>
      <c r="K297" s="50"/>
      <c r="L297" s="50"/>
      <c r="M297" s="49"/>
      <c r="N297" s="49"/>
      <c r="O297" s="49"/>
    </row>
    <row r="298" spans="1:15">
      <c r="A298" s="73">
        <v>291</v>
      </c>
      <c r="B298" s="49"/>
      <c r="C298" s="49"/>
      <c r="D298" s="49"/>
      <c r="E298" s="78"/>
      <c r="F298" s="78"/>
      <c r="G298" s="51"/>
      <c r="H298" s="79"/>
      <c r="I298" s="80"/>
      <c r="J298" s="152" t="e">
        <f t="shared" si="1"/>
        <v>#DIV/0!</v>
      </c>
      <c r="K298" s="50"/>
      <c r="L298" s="50"/>
      <c r="M298" s="49"/>
      <c r="N298" s="49"/>
      <c r="O298" s="49"/>
    </row>
    <row r="299" spans="1:15">
      <c r="A299" s="73">
        <v>292</v>
      </c>
      <c r="B299" s="49"/>
      <c r="C299" s="49"/>
      <c r="D299" s="49"/>
      <c r="E299" s="78"/>
      <c r="F299" s="78"/>
      <c r="G299" s="51"/>
      <c r="H299" s="79"/>
      <c r="I299" s="80"/>
      <c r="J299" s="152" t="e">
        <f t="shared" si="1"/>
        <v>#DIV/0!</v>
      </c>
      <c r="K299" s="50"/>
      <c r="L299" s="50"/>
      <c r="M299" s="49"/>
      <c r="N299" s="49"/>
      <c r="O299" s="49"/>
    </row>
    <row r="300" spans="1:15">
      <c r="A300" s="32">
        <v>293</v>
      </c>
      <c r="B300" s="49"/>
      <c r="C300" s="49"/>
      <c r="D300" s="49"/>
      <c r="E300" s="78"/>
      <c r="F300" s="78"/>
      <c r="G300" s="51"/>
      <c r="H300" s="79"/>
      <c r="I300" s="80"/>
      <c r="J300" s="139" t="e">
        <f t="shared" si="1"/>
        <v>#DIV/0!</v>
      </c>
      <c r="K300" s="50"/>
      <c r="L300" s="50"/>
      <c r="M300" s="49"/>
      <c r="N300" s="49"/>
      <c r="O300" s="49"/>
    </row>
    <row r="301" spans="1:15">
      <c r="A301" s="32">
        <v>294</v>
      </c>
      <c r="B301" s="49"/>
      <c r="C301" s="49"/>
      <c r="D301" s="49"/>
      <c r="E301" s="78"/>
      <c r="F301" s="78"/>
      <c r="G301" s="51"/>
      <c r="H301" s="79"/>
      <c r="I301" s="80"/>
      <c r="J301" s="152" t="e">
        <f t="shared" si="1"/>
        <v>#DIV/0!</v>
      </c>
      <c r="K301" s="50"/>
      <c r="L301" s="50"/>
      <c r="M301" s="49"/>
      <c r="N301" s="49"/>
      <c r="O301" s="49"/>
    </row>
    <row r="302" spans="1:15">
      <c r="A302" s="32">
        <v>295</v>
      </c>
      <c r="B302" s="49"/>
      <c r="C302" s="49"/>
      <c r="D302" s="49"/>
      <c r="E302" s="78"/>
      <c r="F302" s="78"/>
      <c r="G302" s="51"/>
      <c r="H302" s="79"/>
      <c r="I302" s="80"/>
      <c r="J302" s="152" t="e">
        <f t="shared" si="1"/>
        <v>#DIV/0!</v>
      </c>
      <c r="K302" s="50"/>
      <c r="L302" s="50"/>
      <c r="M302" s="49"/>
      <c r="N302" s="49"/>
      <c r="O302" s="49"/>
    </row>
    <row r="303" spans="1:15">
      <c r="A303" s="73">
        <v>296</v>
      </c>
      <c r="B303" s="49"/>
      <c r="C303" s="49"/>
      <c r="D303" s="49"/>
      <c r="E303" s="78"/>
      <c r="F303" s="78"/>
      <c r="G303" s="51"/>
      <c r="H303" s="79"/>
      <c r="I303" s="80"/>
      <c r="J303" s="139" t="e">
        <f t="shared" si="1"/>
        <v>#DIV/0!</v>
      </c>
      <c r="K303" s="50"/>
      <c r="L303" s="50"/>
      <c r="M303" s="49"/>
      <c r="N303" s="49"/>
      <c r="O303" s="49"/>
    </row>
    <row r="304" spans="1:15">
      <c r="A304" s="73">
        <v>297</v>
      </c>
      <c r="B304" s="49"/>
      <c r="C304" s="49"/>
      <c r="D304" s="49"/>
      <c r="E304" s="78"/>
      <c r="F304" s="78"/>
      <c r="G304" s="51"/>
      <c r="H304" s="79"/>
      <c r="I304" s="80"/>
      <c r="J304" s="152" t="e">
        <f t="shared" si="1"/>
        <v>#DIV/0!</v>
      </c>
      <c r="K304" s="50"/>
      <c r="L304" s="50"/>
      <c r="M304" s="49"/>
      <c r="N304" s="49"/>
      <c r="O304" s="49"/>
    </row>
    <row r="305" spans="1:15">
      <c r="A305" s="32">
        <v>298</v>
      </c>
      <c r="B305" s="49"/>
      <c r="C305" s="49"/>
      <c r="D305" s="49"/>
      <c r="E305" s="78"/>
      <c r="F305" s="78"/>
      <c r="G305" s="51"/>
      <c r="H305" s="79"/>
      <c r="I305" s="80"/>
      <c r="J305" s="152" t="e">
        <f t="shared" si="1"/>
        <v>#DIV/0!</v>
      </c>
      <c r="K305" s="50"/>
      <c r="L305" s="50"/>
      <c r="M305" s="49"/>
      <c r="N305" s="49"/>
      <c r="O305" s="49"/>
    </row>
    <row r="306" spans="1:15">
      <c r="A306" s="32">
        <v>299</v>
      </c>
      <c r="B306" s="49"/>
      <c r="C306" s="49"/>
      <c r="D306" s="49"/>
      <c r="E306" s="78"/>
      <c r="F306" s="78"/>
      <c r="G306" s="51"/>
      <c r="H306" s="79"/>
      <c r="I306" s="80"/>
      <c r="J306" s="139" t="e">
        <f t="shared" si="1"/>
        <v>#DIV/0!</v>
      </c>
      <c r="K306" s="50"/>
      <c r="L306" s="50"/>
      <c r="M306" s="49"/>
      <c r="N306" s="49"/>
      <c r="O306" s="49"/>
    </row>
    <row r="307" spans="1:15">
      <c r="A307" s="32">
        <v>300</v>
      </c>
      <c r="B307" s="49"/>
      <c r="C307" s="49"/>
      <c r="D307" s="49"/>
      <c r="E307" s="78"/>
      <c r="F307" s="78"/>
      <c r="G307" s="51"/>
      <c r="H307" s="79"/>
      <c r="I307" s="80"/>
      <c r="J307" s="152" t="e">
        <f t="shared" si="1"/>
        <v>#DIV/0!</v>
      </c>
      <c r="K307" s="50"/>
      <c r="L307" s="50"/>
      <c r="M307" s="49"/>
      <c r="N307" s="49"/>
      <c r="O307" s="49"/>
    </row>
    <row r="308" spans="1:15">
      <c r="A308" s="73">
        <v>301</v>
      </c>
      <c r="B308" s="49"/>
      <c r="C308" s="49"/>
      <c r="D308" s="49"/>
      <c r="E308" s="78"/>
      <c r="F308" s="78"/>
      <c r="G308" s="51"/>
      <c r="H308" s="79"/>
      <c r="I308" s="80"/>
      <c r="J308" s="152" t="e">
        <f t="shared" si="1"/>
        <v>#DIV/0!</v>
      </c>
      <c r="K308" s="50"/>
      <c r="L308" s="50"/>
      <c r="M308" s="49"/>
      <c r="N308" s="49"/>
      <c r="O308" s="49"/>
    </row>
    <row r="309" spans="1:15">
      <c r="A309" s="73">
        <v>302</v>
      </c>
      <c r="B309" s="49"/>
      <c r="C309" s="49"/>
      <c r="D309" s="49"/>
      <c r="E309" s="78"/>
      <c r="F309" s="78"/>
      <c r="G309" s="51"/>
      <c r="H309" s="79"/>
      <c r="I309" s="80"/>
      <c r="J309" s="139" t="e">
        <f t="shared" si="1"/>
        <v>#DIV/0!</v>
      </c>
      <c r="K309" s="50"/>
      <c r="L309" s="50"/>
      <c r="M309" s="49"/>
      <c r="N309" s="49"/>
      <c r="O309" s="49"/>
    </row>
    <row r="310" spans="1:15">
      <c r="A310" s="32">
        <v>303</v>
      </c>
      <c r="B310" s="49"/>
      <c r="C310" s="49"/>
      <c r="D310" s="49"/>
      <c r="E310" s="78"/>
      <c r="F310" s="78"/>
      <c r="G310" s="51"/>
      <c r="H310" s="79"/>
      <c r="I310" s="80"/>
      <c r="J310" s="152" t="e">
        <f t="shared" si="1"/>
        <v>#DIV/0!</v>
      </c>
      <c r="K310" s="50"/>
      <c r="L310" s="50"/>
      <c r="M310" s="49"/>
      <c r="N310" s="49"/>
      <c r="O310" s="49"/>
    </row>
    <row r="311" spans="1:15">
      <c r="A311" s="32">
        <v>304</v>
      </c>
      <c r="B311" s="49"/>
      <c r="C311" s="49"/>
      <c r="D311" s="49"/>
      <c r="E311" s="78"/>
      <c r="F311" s="78"/>
      <c r="G311" s="51"/>
      <c r="H311" s="79"/>
      <c r="I311" s="80"/>
      <c r="J311" s="152" t="e">
        <f t="shared" si="1"/>
        <v>#DIV/0!</v>
      </c>
      <c r="K311" s="50"/>
      <c r="L311" s="50"/>
      <c r="M311" s="49"/>
      <c r="N311" s="49"/>
      <c r="O311" s="49"/>
    </row>
    <row r="312" spans="1:15">
      <c r="A312" s="32">
        <v>305</v>
      </c>
      <c r="B312" s="49"/>
      <c r="C312" s="49"/>
      <c r="D312" s="49"/>
      <c r="E312" s="78"/>
      <c r="F312" s="78"/>
      <c r="G312" s="51"/>
      <c r="H312" s="79"/>
      <c r="I312" s="80"/>
      <c r="J312" s="139" t="e">
        <f t="shared" si="1"/>
        <v>#DIV/0!</v>
      </c>
      <c r="K312" s="50"/>
      <c r="L312" s="50"/>
      <c r="M312" s="49"/>
      <c r="N312" s="49"/>
      <c r="O312" s="49"/>
    </row>
    <row r="313" spans="1:15">
      <c r="A313" s="73">
        <v>306</v>
      </c>
      <c r="B313" s="49"/>
      <c r="C313" s="49"/>
      <c r="D313" s="49"/>
      <c r="E313" s="78"/>
      <c r="F313" s="78"/>
      <c r="G313" s="51"/>
      <c r="H313" s="79"/>
      <c r="I313" s="80"/>
      <c r="J313" s="152" t="e">
        <f t="shared" si="1"/>
        <v>#DIV/0!</v>
      </c>
      <c r="K313" s="50"/>
      <c r="L313" s="50"/>
      <c r="M313" s="49"/>
      <c r="N313" s="49"/>
      <c r="O313" s="49"/>
    </row>
    <row r="314" spans="1:15">
      <c r="A314" s="73">
        <v>307</v>
      </c>
      <c r="B314" s="49"/>
      <c r="C314" s="49"/>
      <c r="D314" s="49"/>
      <c r="E314" s="78"/>
      <c r="F314" s="78"/>
      <c r="G314" s="51"/>
      <c r="H314" s="79"/>
      <c r="I314" s="80"/>
      <c r="J314" s="152" t="e">
        <f t="shared" si="1"/>
        <v>#DIV/0!</v>
      </c>
      <c r="K314" s="50"/>
      <c r="L314" s="50"/>
      <c r="M314" s="49"/>
      <c r="N314" s="49"/>
      <c r="O314" s="49"/>
    </row>
    <row r="315" spans="1:15">
      <c r="A315" s="32">
        <v>308</v>
      </c>
      <c r="B315" s="49"/>
      <c r="C315" s="49"/>
      <c r="D315" s="49"/>
      <c r="E315" s="78"/>
      <c r="F315" s="78"/>
      <c r="G315" s="51"/>
      <c r="H315" s="79"/>
      <c r="I315" s="80"/>
      <c r="J315" s="139" t="e">
        <f t="shared" si="1"/>
        <v>#DIV/0!</v>
      </c>
      <c r="K315" s="50"/>
      <c r="L315" s="50"/>
      <c r="M315" s="49"/>
      <c r="N315" s="49"/>
      <c r="O315" s="49"/>
    </row>
    <row r="316" spans="1:15">
      <c r="A316" s="32">
        <v>309</v>
      </c>
      <c r="B316" s="49"/>
      <c r="C316" s="49"/>
      <c r="D316" s="49"/>
      <c r="E316" s="78"/>
      <c r="F316" s="78"/>
      <c r="G316" s="51"/>
      <c r="H316" s="79"/>
      <c r="I316" s="80"/>
      <c r="J316" s="152" t="e">
        <f t="shared" si="1"/>
        <v>#DIV/0!</v>
      </c>
      <c r="K316" s="50"/>
      <c r="L316" s="50"/>
      <c r="M316" s="49"/>
      <c r="N316" s="49"/>
      <c r="O316" s="49"/>
    </row>
    <row r="317" spans="1:15">
      <c r="A317" s="32">
        <v>310</v>
      </c>
      <c r="B317" s="49"/>
      <c r="C317" s="49"/>
      <c r="D317" s="49"/>
      <c r="E317" s="78"/>
      <c r="F317" s="78"/>
      <c r="G317" s="51"/>
      <c r="H317" s="79"/>
      <c r="I317" s="80"/>
      <c r="J317" s="152" t="e">
        <f t="shared" si="1"/>
        <v>#DIV/0!</v>
      </c>
      <c r="K317" s="50"/>
      <c r="L317" s="50"/>
      <c r="M317" s="49"/>
      <c r="N317" s="49"/>
      <c r="O317" s="49"/>
    </row>
    <row r="318" spans="1:15">
      <c r="A318" s="73">
        <v>311</v>
      </c>
      <c r="B318" s="49"/>
      <c r="C318" s="49"/>
      <c r="D318" s="49"/>
      <c r="E318" s="78"/>
      <c r="F318" s="78"/>
      <c r="G318" s="51"/>
      <c r="H318" s="79"/>
      <c r="I318" s="80"/>
      <c r="J318" s="139" t="e">
        <f t="shared" ref="J318:J357" si="2">H318/I318</f>
        <v>#DIV/0!</v>
      </c>
      <c r="K318" s="50"/>
      <c r="L318" s="50"/>
      <c r="M318" s="49"/>
      <c r="N318" s="49"/>
      <c r="O318" s="49"/>
    </row>
    <row r="319" spans="1:15">
      <c r="A319" s="73">
        <v>312</v>
      </c>
      <c r="B319" s="49"/>
      <c r="C319" s="49"/>
      <c r="D319" s="49"/>
      <c r="E319" s="78"/>
      <c r="F319" s="78"/>
      <c r="G319" s="51"/>
      <c r="H319" s="79"/>
      <c r="I319" s="80"/>
      <c r="J319" s="152" t="e">
        <f t="shared" si="2"/>
        <v>#DIV/0!</v>
      </c>
      <c r="K319" s="50"/>
      <c r="L319" s="50"/>
      <c r="M319" s="49"/>
      <c r="N319" s="49"/>
      <c r="O319" s="49"/>
    </row>
    <row r="320" spans="1:15">
      <c r="A320" s="32">
        <v>313</v>
      </c>
      <c r="B320" s="49"/>
      <c r="C320" s="49"/>
      <c r="D320" s="49"/>
      <c r="E320" s="78"/>
      <c r="F320" s="78"/>
      <c r="G320" s="51"/>
      <c r="H320" s="79"/>
      <c r="I320" s="80"/>
      <c r="J320" s="152" t="e">
        <f t="shared" si="2"/>
        <v>#DIV/0!</v>
      </c>
      <c r="K320" s="50"/>
      <c r="L320" s="50"/>
      <c r="M320" s="49"/>
      <c r="N320" s="49"/>
      <c r="O320" s="49"/>
    </row>
    <row r="321" spans="1:15">
      <c r="A321" s="32">
        <v>314</v>
      </c>
      <c r="B321" s="49"/>
      <c r="C321" s="49"/>
      <c r="D321" s="49"/>
      <c r="E321" s="78"/>
      <c r="F321" s="78"/>
      <c r="G321" s="51"/>
      <c r="H321" s="79"/>
      <c r="I321" s="80"/>
      <c r="J321" s="139" t="e">
        <f t="shared" si="2"/>
        <v>#DIV/0!</v>
      </c>
      <c r="K321" s="50"/>
      <c r="L321" s="50"/>
      <c r="M321" s="49"/>
      <c r="N321" s="49"/>
      <c r="O321" s="49"/>
    </row>
    <row r="322" spans="1:15">
      <c r="A322" s="32">
        <v>315</v>
      </c>
      <c r="B322" s="49"/>
      <c r="C322" s="49"/>
      <c r="D322" s="49"/>
      <c r="E322" s="78"/>
      <c r="F322" s="78"/>
      <c r="G322" s="51"/>
      <c r="H322" s="79"/>
      <c r="I322" s="80"/>
      <c r="J322" s="152" t="e">
        <f t="shared" si="2"/>
        <v>#DIV/0!</v>
      </c>
      <c r="K322" s="50"/>
      <c r="L322" s="50"/>
      <c r="M322" s="49"/>
      <c r="N322" s="49"/>
      <c r="O322" s="49"/>
    </row>
    <row r="323" spans="1:15">
      <c r="A323" s="73">
        <v>316</v>
      </c>
      <c r="B323" s="49"/>
      <c r="C323" s="49"/>
      <c r="D323" s="49"/>
      <c r="E323" s="78"/>
      <c r="F323" s="78"/>
      <c r="G323" s="51"/>
      <c r="H323" s="79"/>
      <c r="I323" s="80"/>
      <c r="J323" s="152" t="e">
        <f t="shared" si="2"/>
        <v>#DIV/0!</v>
      </c>
      <c r="K323" s="50"/>
      <c r="L323" s="50"/>
      <c r="M323" s="49"/>
      <c r="N323" s="49"/>
      <c r="O323" s="49"/>
    </row>
    <row r="324" spans="1:15">
      <c r="A324" s="73">
        <v>317</v>
      </c>
      <c r="B324" s="49"/>
      <c r="C324" s="49"/>
      <c r="D324" s="49"/>
      <c r="E324" s="78"/>
      <c r="F324" s="78"/>
      <c r="G324" s="51"/>
      <c r="H324" s="79"/>
      <c r="I324" s="80"/>
      <c r="J324" s="139" t="e">
        <f t="shared" si="2"/>
        <v>#DIV/0!</v>
      </c>
      <c r="K324" s="50"/>
      <c r="L324" s="50"/>
      <c r="M324" s="49"/>
      <c r="N324" s="49"/>
      <c r="O324" s="49"/>
    </row>
    <row r="325" spans="1:15">
      <c r="A325" s="32">
        <v>318</v>
      </c>
      <c r="B325" s="49"/>
      <c r="C325" s="49"/>
      <c r="D325" s="49"/>
      <c r="E325" s="78"/>
      <c r="F325" s="78"/>
      <c r="G325" s="51"/>
      <c r="H325" s="79"/>
      <c r="I325" s="80"/>
      <c r="J325" s="152" t="e">
        <f t="shared" si="2"/>
        <v>#DIV/0!</v>
      </c>
      <c r="K325" s="50"/>
      <c r="L325" s="50"/>
      <c r="M325" s="49"/>
      <c r="N325" s="49"/>
      <c r="O325" s="49"/>
    </row>
    <row r="326" spans="1:15">
      <c r="A326" s="32">
        <v>319</v>
      </c>
      <c r="B326" s="49"/>
      <c r="C326" s="49"/>
      <c r="D326" s="49"/>
      <c r="E326" s="78"/>
      <c r="F326" s="78"/>
      <c r="G326" s="51"/>
      <c r="H326" s="79"/>
      <c r="I326" s="80"/>
      <c r="J326" s="152" t="e">
        <f t="shared" si="2"/>
        <v>#DIV/0!</v>
      </c>
      <c r="K326" s="50"/>
      <c r="L326" s="50"/>
      <c r="M326" s="49"/>
      <c r="N326" s="49"/>
      <c r="O326" s="49"/>
    </row>
    <row r="327" spans="1:15">
      <c r="A327" s="32">
        <v>320</v>
      </c>
      <c r="B327" s="49"/>
      <c r="C327" s="49"/>
      <c r="D327" s="49"/>
      <c r="E327" s="78"/>
      <c r="F327" s="78"/>
      <c r="G327" s="51"/>
      <c r="H327" s="79"/>
      <c r="I327" s="80"/>
      <c r="J327" s="139" t="e">
        <f t="shared" si="2"/>
        <v>#DIV/0!</v>
      </c>
      <c r="K327" s="50"/>
      <c r="L327" s="50"/>
      <c r="M327" s="49"/>
      <c r="N327" s="49"/>
      <c r="O327" s="49"/>
    </row>
    <row r="328" spans="1:15">
      <c r="A328" s="73">
        <v>321</v>
      </c>
      <c r="B328" s="49"/>
      <c r="C328" s="49"/>
      <c r="D328" s="49"/>
      <c r="E328" s="78"/>
      <c r="F328" s="78"/>
      <c r="G328" s="51"/>
      <c r="H328" s="79"/>
      <c r="I328" s="80"/>
      <c r="J328" s="152" t="e">
        <f t="shared" si="2"/>
        <v>#DIV/0!</v>
      </c>
      <c r="K328" s="50"/>
      <c r="L328" s="50"/>
      <c r="M328" s="49"/>
      <c r="N328" s="49"/>
      <c r="O328" s="49"/>
    </row>
    <row r="329" spans="1:15">
      <c r="A329" s="73">
        <v>322</v>
      </c>
      <c r="B329" s="49"/>
      <c r="C329" s="49"/>
      <c r="D329" s="49"/>
      <c r="E329" s="78"/>
      <c r="F329" s="78"/>
      <c r="G329" s="51"/>
      <c r="H329" s="79"/>
      <c r="I329" s="80"/>
      <c r="J329" s="152" t="e">
        <f t="shared" si="2"/>
        <v>#DIV/0!</v>
      </c>
      <c r="K329" s="50"/>
      <c r="L329" s="50"/>
      <c r="M329" s="49"/>
      <c r="N329" s="49"/>
      <c r="O329" s="49"/>
    </row>
    <row r="330" spans="1:15">
      <c r="A330" s="32">
        <v>323</v>
      </c>
      <c r="B330" s="49"/>
      <c r="C330" s="49"/>
      <c r="D330" s="49"/>
      <c r="E330" s="78"/>
      <c r="F330" s="78"/>
      <c r="G330" s="51"/>
      <c r="H330" s="79"/>
      <c r="I330" s="80"/>
      <c r="J330" s="139" t="e">
        <f t="shared" si="2"/>
        <v>#DIV/0!</v>
      </c>
      <c r="K330" s="50"/>
      <c r="L330" s="50"/>
      <c r="M330" s="49"/>
      <c r="N330" s="49"/>
      <c r="O330" s="49"/>
    </row>
    <row r="331" spans="1:15">
      <c r="A331" s="32">
        <v>324</v>
      </c>
      <c r="B331" s="49"/>
      <c r="C331" s="49"/>
      <c r="D331" s="49"/>
      <c r="E331" s="78"/>
      <c r="F331" s="78"/>
      <c r="G331" s="51"/>
      <c r="H331" s="79"/>
      <c r="I331" s="80"/>
      <c r="J331" s="152" t="e">
        <f t="shared" si="2"/>
        <v>#DIV/0!</v>
      </c>
      <c r="K331" s="50"/>
      <c r="L331" s="50"/>
      <c r="M331" s="49"/>
      <c r="N331" s="49"/>
      <c r="O331" s="49"/>
    </row>
    <row r="332" spans="1:15">
      <c r="A332" s="32">
        <v>325</v>
      </c>
      <c r="B332" s="49"/>
      <c r="C332" s="49"/>
      <c r="D332" s="49"/>
      <c r="E332" s="78"/>
      <c r="F332" s="78"/>
      <c r="G332" s="51"/>
      <c r="H332" s="79"/>
      <c r="I332" s="80"/>
      <c r="J332" s="152" t="e">
        <f t="shared" si="2"/>
        <v>#DIV/0!</v>
      </c>
      <c r="K332" s="50"/>
      <c r="L332" s="50"/>
      <c r="M332" s="49"/>
      <c r="N332" s="49"/>
      <c r="O332" s="49"/>
    </row>
    <row r="333" spans="1:15">
      <c r="A333" s="73">
        <v>326</v>
      </c>
      <c r="B333" s="49"/>
      <c r="C333" s="49"/>
      <c r="D333" s="49"/>
      <c r="E333" s="78"/>
      <c r="F333" s="78"/>
      <c r="G333" s="51"/>
      <c r="H333" s="79"/>
      <c r="I333" s="80"/>
      <c r="J333" s="139" t="e">
        <f t="shared" si="2"/>
        <v>#DIV/0!</v>
      </c>
      <c r="K333" s="50"/>
      <c r="L333" s="50"/>
      <c r="M333" s="49"/>
      <c r="N333" s="49"/>
      <c r="O333" s="49"/>
    </row>
    <row r="334" spans="1:15">
      <c r="A334" s="73">
        <v>327</v>
      </c>
      <c r="B334" s="49"/>
      <c r="C334" s="49"/>
      <c r="D334" s="49"/>
      <c r="E334" s="78"/>
      <c r="F334" s="78"/>
      <c r="G334" s="51"/>
      <c r="H334" s="79"/>
      <c r="I334" s="80"/>
      <c r="J334" s="152" t="e">
        <f t="shared" si="2"/>
        <v>#DIV/0!</v>
      </c>
      <c r="K334" s="50"/>
      <c r="L334" s="50"/>
      <c r="M334" s="49"/>
      <c r="N334" s="49"/>
      <c r="O334" s="49"/>
    </row>
    <row r="335" spans="1:15">
      <c r="A335" s="32">
        <v>328</v>
      </c>
      <c r="B335" s="49"/>
      <c r="C335" s="49"/>
      <c r="D335" s="49"/>
      <c r="E335" s="78"/>
      <c r="F335" s="78"/>
      <c r="G335" s="51"/>
      <c r="H335" s="79"/>
      <c r="I335" s="80"/>
      <c r="J335" s="152" t="e">
        <f t="shared" si="2"/>
        <v>#DIV/0!</v>
      </c>
      <c r="K335" s="50"/>
      <c r="L335" s="50"/>
      <c r="M335" s="49"/>
      <c r="N335" s="49"/>
      <c r="O335" s="49"/>
    </row>
    <row r="336" spans="1:15">
      <c r="A336" s="32">
        <v>329</v>
      </c>
      <c r="B336" s="49"/>
      <c r="C336" s="49"/>
      <c r="D336" s="49"/>
      <c r="E336" s="78"/>
      <c r="F336" s="78"/>
      <c r="G336" s="51"/>
      <c r="H336" s="79"/>
      <c r="I336" s="80"/>
      <c r="J336" s="139" t="e">
        <f t="shared" si="2"/>
        <v>#DIV/0!</v>
      </c>
      <c r="K336" s="50"/>
      <c r="L336" s="50"/>
      <c r="M336" s="49"/>
      <c r="N336" s="49"/>
      <c r="O336" s="49"/>
    </row>
    <row r="337" spans="1:15">
      <c r="A337" s="32">
        <v>330</v>
      </c>
      <c r="B337" s="49"/>
      <c r="C337" s="49"/>
      <c r="D337" s="49"/>
      <c r="E337" s="78"/>
      <c r="F337" s="78"/>
      <c r="G337" s="51"/>
      <c r="H337" s="79"/>
      <c r="I337" s="80"/>
      <c r="J337" s="152" t="e">
        <f t="shared" si="2"/>
        <v>#DIV/0!</v>
      </c>
      <c r="K337" s="50"/>
      <c r="L337" s="50"/>
      <c r="M337" s="49"/>
      <c r="N337" s="49"/>
      <c r="O337" s="49"/>
    </row>
    <row r="338" spans="1:15">
      <c r="A338" s="73">
        <v>331</v>
      </c>
      <c r="B338" s="49"/>
      <c r="C338" s="49"/>
      <c r="D338" s="49"/>
      <c r="E338" s="78"/>
      <c r="F338" s="78"/>
      <c r="G338" s="51"/>
      <c r="H338" s="79"/>
      <c r="I338" s="80"/>
      <c r="J338" s="152" t="e">
        <f t="shared" si="2"/>
        <v>#DIV/0!</v>
      </c>
      <c r="K338" s="50"/>
      <c r="L338" s="50"/>
      <c r="M338" s="49"/>
      <c r="N338" s="49"/>
      <c r="O338" s="49"/>
    </row>
    <row r="339" spans="1:15">
      <c r="A339" s="73">
        <v>332</v>
      </c>
      <c r="B339" s="49"/>
      <c r="C339" s="49"/>
      <c r="D339" s="49"/>
      <c r="E339" s="78"/>
      <c r="F339" s="78"/>
      <c r="G339" s="51"/>
      <c r="H339" s="79"/>
      <c r="I339" s="80"/>
      <c r="J339" s="139" t="e">
        <f t="shared" si="2"/>
        <v>#DIV/0!</v>
      </c>
      <c r="K339" s="50"/>
      <c r="L339" s="50"/>
      <c r="M339" s="49"/>
      <c r="N339" s="49"/>
      <c r="O339" s="49"/>
    </row>
    <row r="340" spans="1:15">
      <c r="A340" s="32">
        <v>333</v>
      </c>
      <c r="B340" s="49"/>
      <c r="C340" s="49"/>
      <c r="D340" s="49"/>
      <c r="E340" s="78"/>
      <c r="F340" s="78"/>
      <c r="G340" s="51"/>
      <c r="H340" s="79"/>
      <c r="I340" s="80"/>
      <c r="J340" s="152" t="e">
        <f t="shared" si="2"/>
        <v>#DIV/0!</v>
      </c>
      <c r="K340" s="50"/>
      <c r="L340" s="50"/>
      <c r="M340" s="49"/>
      <c r="N340" s="49"/>
      <c r="O340" s="49"/>
    </row>
    <row r="341" spans="1:15">
      <c r="A341" s="32">
        <v>334</v>
      </c>
      <c r="B341" s="49"/>
      <c r="C341" s="49"/>
      <c r="D341" s="49"/>
      <c r="E341" s="78"/>
      <c r="F341" s="78"/>
      <c r="G341" s="51"/>
      <c r="H341" s="79"/>
      <c r="I341" s="80"/>
      <c r="J341" s="152" t="e">
        <f t="shared" si="2"/>
        <v>#DIV/0!</v>
      </c>
      <c r="K341" s="50"/>
      <c r="L341" s="50"/>
      <c r="M341" s="49"/>
      <c r="N341" s="49"/>
      <c r="O341" s="49"/>
    </row>
    <row r="342" spans="1:15">
      <c r="A342" s="32">
        <v>335</v>
      </c>
      <c r="B342" s="49"/>
      <c r="C342" s="49"/>
      <c r="D342" s="49"/>
      <c r="E342" s="78"/>
      <c r="F342" s="78"/>
      <c r="G342" s="51"/>
      <c r="H342" s="79"/>
      <c r="I342" s="80"/>
      <c r="J342" s="139" t="e">
        <f t="shared" si="2"/>
        <v>#DIV/0!</v>
      </c>
      <c r="K342" s="50"/>
      <c r="L342" s="50"/>
      <c r="M342" s="49"/>
      <c r="N342" s="49"/>
      <c r="O342" s="49"/>
    </row>
    <row r="343" spans="1:15">
      <c r="A343" s="73">
        <v>336</v>
      </c>
      <c r="B343" s="49"/>
      <c r="C343" s="49"/>
      <c r="D343" s="49"/>
      <c r="E343" s="78"/>
      <c r="F343" s="78"/>
      <c r="G343" s="51"/>
      <c r="H343" s="79"/>
      <c r="I343" s="80"/>
      <c r="J343" s="152" t="e">
        <f t="shared" si="2"/>
        <v>#DIV/0!</v>
      </c>
      <c r="K343" s="50"/>
      <c r="L343" s="50"/>
      <c r="M343" s="49"/>
      <c r="N343" s="49"/>
      <c r="O343" s="49"/>
    </row>
    <row r="344" spans="1:15">
      <c r="A344" s="73">
        <v>337</v>
      </c>
      <c r="B344" s="49"/>
      <c r="C344" s="49"/>
      <c r="D344" s="49"/>
      <c r="E344" s="78"/>
      <c r="F344" s="78"/>
      <c r="G344" s="51"/>
      <c r="H344" s="79"/>
      <c r="I344" s="80"/>
      <c r="J344" s="152" t="e">
        <f t="shared" si="2"/>
        <v>#DIV/0!</v>
      </c>
      <c r="K344" s="50"/>
      <c r="L344" s="50"/>
      <c r="M344" s="49"/>
      <c r="N344" s="49"/>
      <c r="O344" s="49"/>
    </row>
    <row r="345" spans="1:15">
      <c r="A345" s="32">
        <v>338</v>
      </c>
      <c r="B345" s="49"/>
      <c r="C345" s="49"/>
      <c r="D345" s="49"/>
      <c r="E345" s="78"/>
      <c r="F345" s="78"/>
      <c r="G345" s="51"/>
      <c r="H345" s="79"/>
      <c r="I345" s="80"/>
      <c r="J345" s="139" t="e">
        <f t="shared" si="2"/>
        <v>#DIV/0!</v>
      </c>
      <c r="K345" s="50"/>
      <c r="L345" s="50"/>
      <c r="M345" s="49"/>
      <c r="N345" s="49"/>
      <c r="O345" s="49"/>
    </row>
    <row r="346" spans="1:15">
      <c r="A346" s="32">
        <v>339</v>
      </c>
      <c r="B346" s="49"/>
      <c r="C346" s="49"/>
      <c r="D346" s="49"/>
      <c r="E346" s="78"/>
      <c r="F346" s="78"/>
      <c r="G346" s="51"/>
      <c r="H346" s="79"/>
      <c r="I346" s="80"/>
      <c r="J346" s="152" t="e">
        <f t="shared" si="2"/>
        <v>#DIV/0!</v>
      </c>
      <c r="K346" s="50"/>
      <c r="L346" s="50"/>
      <c r="M346" s="49"/>
      <c r="N346" s="49"/>
      <c r="O346" s="49"/>
    </row>
    <row r="347" spans="1:15">
      <c r="A347" s="32">
        <v>340</v>
      </c>
      <c r="B347" s="49"/>
      <c r="C347" s="49"/>
      <c r="D347" s="49"/>
      <c r="E347" s="78"/>
      <c r="F347" s="78"/>
      <c r="G347" s="51"/>
      <c r="H347" s="79"/>
      <c r="I347" s="80"/>
      <c r="J347" s="152" t="e">
        <f t="shared" si="2"/>
        <v>#DIV/0!</v>
      </c>
      <c r="K347" s="50"/>
      <c r="L347" s="50"/>
      <c r="M347" s="49"/>
      <c r="N347" s="49"/>
      <c r="O347" s="49"/>
    </row>
    <row r="348" spans="1:15">
      <c r="A348" s="73">
        <v>341</v>
      </c>
      <c r="B348" s="49"/>
      <c r="C348" s="49"/>
      <c r="D348" s="49"/>
      <c r="E348" s="78"/>
      <c r="F348" s="78"/>
      <c r="G348" s="51"/>
      <c r="H348" s="79"/>
      <c r="I348" s="80"/>
      <c r="J348" s="139" t="e">
        <f t="shared" si="2"/>
        <v>#DIV/0!</v>
      </c>
      <c r="K348" s="50"/>
      <c r="L348" s="50"/>
      <c r="M348" s="49"/>
      <c r="N348" s="49"/>
      <c r="O348" s="49"/>
    </row>
    <row r="349" spans="1:15">
      <c r="A349" s="73">
        <v>342</v>
      </c>
      <c r="B349" s="49"/>
      <c r="C349" s="49"/>
      <c r="D349" s="49"/>
      <c r="E349" s="78"/>
      <c r="F349" s="78"/>
      <c r="G349" s="51"/>
      <c r="H349" s="79"/>
      <c r="I349" s="80"/>
      <c r="J349" s="152" t="e">
        <f t="shared" si="2"/>
        <v>#DIV/0!</v>
      </c>
      <c r="K349" s="50"/>
      <c r="L349" s="50"/>
      <c r="M349" s="49"/>
      <c r="N349" s="49"/>
      <c r="O349" s="49"/>
    </row>
    <row r="350" spans="1:15">
      <c r="A350" s="32">
        <v>343</v>
      </c>
      <c r="B350" s="49"/>
      <c r="C350" s="49"/>
      <c r="D350" s="49"/>
      <c r="E350" s="78"/>
      <c r="F350" s="78"/>
      <c r="G350" s="51"/>
      <c r="H350" s="79"/>
      <c r="I350" s="80"/>
      <c r="J350" s="152" t="e">
        <f t="shared" si="2"/>
        <v>#DIV/0!</v>
      </c>
      <c r="K350" s="50"/>
      <c r="L350" s="50"/>
      <c r="M350" s="49"/>
      <c r="N350" s="49"/>
      <c r="O350" s="49"/>
    </row>
    <row r="351" spans="1:15">
      <c r="A351" s="32">
        <v>344</v>
      </c>
      <c r="B351" s="49"/>
      <c r="C351" s="49"/>
      <c r="D351" s="49"/>
      <c r="E351" s="78"/>
      <c r="F351" s="78"/>
      <c r="G351" s="51"/>
      <c r="H351" s="79"/>
      <c r="I351" s="80"/>
      <c r="J351" s="139" t="e">
        <f t="shared" si="2"/>
        <v>#DIV/0!</v>
      </c>
      <c r="K351" s="50"/>
      <c r="L351" s="50"/>
      <c r="M351" s="49"/>
      <c r="N351" s="49"/>
      <c r="O351" s="49"/>
    </row>
    <row r="352" spans="1:15">
      <c r="A352" s="32">
        <v>345</v>
      </c>
      <c r="B352" s="49"/>
      <c r="C352" s="49"/>
      <c r="D352" s="49"/>
      <c r="E352" s="78"/>
      <c r="F352" s="78"/>
      <c r="G352" s="51"/>
      <c r="H352" s="79"/>
      <c r="I352" s="80"/>
      <c r="J352" s="152" t="e">
        <f t="shared" si="2"/>
        <v>#DIV/0!</v>
      </c>
      <c r="K352" s="50"/>
      <c r="L352" s="50"/>
      <c r="M352" s="49"/>
      <c r="N352" s="49"/>
      <c r="O352" s="49"/>
    </row>
    <row r="353" spans="1:15">
      <c r="A353" s="73">
        <v>346</v>
      </c>
      <c r="B353" s="49"/>
      <c r="C353" s="49"/>
      <c r="D353" s="49"/>
      <c r="E353" s="78"/>
      <c r="F353" s="78"/>
      <c r="G353" s="51"/>
      <c r="H353" s="79"/>
      <c r="I353" s="80"/>
      <c r="J353" s="152" t="e">
        <f t="shared" si="2"/>
        <v>#DIV/0!</v>
      </c>
      <c r="K353" s="50"/>
      <c r="L353" s="50"/>
      <c r="M353" s="49"/>
      <c r="N353" s="49"/>
      <c r="O353" s="49"/>
    </row>
    <row r="354" spans="1:15">
      <c r="A354" s="73">
        <v>347</v>
      </c>
      <c r="B354" s="49"/>
      <c r="C354" s="49"/>
      <c r="D354" s="49"/>
      <c r="E354" s="78"/>
      <c r="F354" s="78"/>
      <c r="G354" s="51"/>
      <c r="H354" s="79"/>
      <c r="I354" s="80"/>
      <c r="J354" s="139" t="e">
        <f t="shared" si="2"/>
        <v>#DIV/0!</v>
      </c>
      <c r="K354" s="50"/>
      <c r="L354" s="50"/>
      <c r="M354" s="49"/>
      <c r="N354" s="49"/>
      <c r="O354" s="49"/>
    </row>
    <row r="355" spans="1:15">
      <c r="A355" s="32">
        <v>348</v>
      </c>
      <c r="B355" s="49"/>
      <c r="C355" s="49"/>
      <c r="D355" s="49"/>
      <c r="E355" s="78"/>
      <c r="F355" s="78"/>
      <c r="G355" s="51"/>
      <c r="H355" s="79"/>
      <c r="I355" s="80"/>
      <c r="J355" s="152" t="e">
        <f t="shared" si="2"/>
        <v>#DIV/0!</v>
      </c>
      <c r="K355" s="50"/>
      <c r="L355" s="50"/>
      <c r="M355" s="49"/>
      <c r="N355" s="49"/>
      <c r="O355" s="49"/>
    </row>
    <row r="356" spans="1:15">
      <c r="A356" s="32">
        <v>349</v>
      </c>
      <c r="B356" s="49"/>
      <c r="C356" s="49"/>
      <c r="D356" s="49"/>
      <c r="E356" s="78"/>
      <c r="F356" s="78"/>
      <c r="G356" s="51"/>
      <c r="H356" s="79"/>
      <c r="I356" s="80"/>
      <c r="J356" s="152" t="e">
        <f t="shared" si="2"/>
        <v>#DIV/0!</v>
      </c>
      <c r="K356" s="50"/>
      <c r="L356" s="50"/>
      <c r="M356" s="49"/>
      <c r="N356" s="49"/>
      <c r="O356" s="49"/>
    </row>
    <row r="357" spans="1:15">
      <c r="A357" s="32">
        <v>350</v>
      </c>
      <c r="B357" s="49"/>
      <c r="C357" s="49"/>
      <c r="D357" s="49"/>
      <c r="E357" s="78"/>
      <c r="F357" s="78"/>
      <c r="G357" s="51"/>
      <c r="H357" s="79"/>
      <c r="I357" s="80"/>
      <c r="J357" s="139"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48" fitToHeight="0"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65"/>
  <sheetViews>
    <sheetView zoomScaleNormal="100" workbookViewId="0">
      <selection activeCell="E52" sqref="E52"/>
    </sheetView>
  </sheetViews>
  <sheetFormatPr defaultColWidth="9" defaultRowHeight="13.5"/>
  <cols>
    <col min="1" max="1" width="9" style="32" customWidth="1"/>
    <col min="2" max="2" width="20" style="32" customWidth="1"/>
    <col min="3" max="4" width="9" style="32" customWidth="1"/>
    <col min="5" max="5" width="13" style="32" bestFit="1" customWidth="1"/>
    <col min="6" max="6" width="9" style="32" customWidth="1"/>
    <col min="7" max="7" width="13.125" style="32" bestFit="1" customWidth="1"/>
    <col min="8" max="8" width="11.375" style="32" bestFit="1" customWidth="1"/>
    <col min="9" max="9" width="10.25" style="32" bestFit="1" customWidth="1"/>
    <col min="10" max="256" width="9" style="32"/>
    <col min="257" max="257" width="9" style="32" customWidth="1"/>
    <col min="258" max="258" width="20" style="32" customWidth="1"/>
    <col min="259" max="260" width="9" style="32" customWidth="1"/>
    <col min="261" max="261" width="13" style="32" bestFit="1" customWidth="1"/>
    <col min="262" max="262" width="9" style="32" customWidth="1"/>
    <col min="263" max="263" width="13.125" style="32" bestFit="1" customWidth="1"/>
    <col min="264" max="264" width="11.375" style="32" bestFit="1" customWidth="1"/>
    <col min="265" max="265" width="10.25" style="32" bestFit="1" customWidth="1"/>
    <col min="266" max="512" width="9" style="32"/>
    <col min="513" max="513" width="9" style="32" customWidth="1"/>
    <col min="514" max="514" width="20" style="32" customWidth="1"/>
    <col min="515" max="516" width="9" style="32" customWidth="1"/>
    <col min="517" max="517" width="13" style="32" bestFit="1" customWidth="1"/>
    <col min="518" max="518" width="9" style="32" customWidth="1"/>
    <col min="519" max="519" width="13.125" style="32" bestFit="1" customWidth="1"/>
    <col min="520" max="520" width="11.375" style="32" bestFit="1" customWidth="1"/>
    <col min="521" max="521" width="10.25" style="32" bestFit="1" customWidth="1"/>
    <col min="522" max="768" width="9" style="32"/>
    <col min="769" max="769" width="9" style="32" customWidth="1"/>
    <col min="770" max="770" width="20" style="32" customWidth="1"/>
    <col min="771" max="772" width="9" style="32" customWidth="1"/>
    <col min="773" max="773" width="13" style="32" bestFit="1" customWidth="1"/>
    <col min="774" max="774" width="9" style="32" customWidth="1"/>
    <col min="775" max="775" width="13.125" style="32" bestFit="1" customWidth="1"/>
    <col min="776" max="776" width="11.375" style="32" bestFit="1" customWidth="1"/>
    <col min="777" max="777" width="10.25" style="32" bestFit="1" customWidth="1"/>
    <col min="778" max="1024" width="9" style="32"/>
    <col min="1025" max="1025" width="9" style="32" customWidth="1"/>
    <col min="1026" max="1026" width="20" style="32" customWidth="1"/>
    <col min="1027" max="1028" width="9" style="32" customWidth="1"/>
    <col min="1029" max="1029" width="13" style="32" bestFit="1" customWidth="1"/>
    <col min="1030" max="1030" width="9" style="32" customWidth="1"/>
    <col min="1031" max="1031" width="13.125" style="32" bestFit="1" customWidth="1"/>
    <col min="1032" max="1032" width="11.375" style="32" bestFit="1" customWidth="1"/>
    <col min="1033" max="1033" width="10.25" style="32" bestFit="1" customWidth="1"/>
    <col min="1034" max="1280" width="9" style="32"/>
    <col min="1281" max="1281" width="9" style="32" customWidth="1"/>
    <col min="1282" max="1282" width="20" style="32" customWidth="1"/>
    <col min="1283" max="1284" width="9" style="32" customWidth="1"/>
    <col min="1285" max="1285" width="13" style="32" bestFit="1" customWidth="1"/>
    <col min="1286" max="1286" width="9" style="32" customWidth="1"/>
    <col min="1287" max="1287" width="13.125" style="32" bestFit="1" customWidth="1"/>
    <col min="1288" max="1288" width="11.375" style="32" bestFit="1" customWidth="1"/>
    <col min="1289" max="1289" width="10.25" style="32" bestFit="1" customWidth="1"/>
    <col min="1290" max="1536" width="9" style="32"/>
    <col min="1537" max="1537" width="9" style="32" customWidth="1"/>
    <col min="1538" max="1538" width="20" style="32" customWidth="1"/>
    <col min="1539" max="1540" width="9" style="32" customWidth="1"/>
    <col min="1541" max="1541" width="13" style="32" bestFit="1" customWidth="1"/>
    <col min="1542" max="1542" width="9" style="32" customWidth="1"/>
    <col min="1543" max="1543" width="13.125" style="32" bestFit="1" customWidth="1"/>
    <col min="1544" max="1544" width="11.375" style="32" bestFit="1" customWidth="1"/>
    <col min="1545" max="1545" width="10.25" style="32" bestFit="1" customWidth="1"/>
    <col min="1546" max="1792" width="9" style="32"/>
    <col min="1793" max="1793" width="9" style="32" customWidth="1"/>
    <col min="1794" max="1794" width="20" style="32" customWidth="1"/>
    <col min="1795" max="1796" width="9" style="32" customWidth="1"/>
    <col min="1797" max="1797" width="13" style="32" bestFit="1" customWidth="1"/>
    <col min="1798" max="1798" width="9" style="32" customWidth="1"/>
    <col min="1799" max="1799" width="13.125" style="32" bestFit="1" customWidth="1"/>
    <col min="1800" max="1800" width="11.375" style="32" bestFit="1" customWidth="1"/>
    <col min="1801" max="1801" width="10.25" style="32" bestFit="1" customWidth="1"/>
    <col min="1802" max="2048" width="9" style="32"/>
    <col min="2049" max="2049" width="9" style="32" customWidth="1"/>
    <col min="2050" max="2050" width="20" style="32" customWidth="1"/>
    <col min="2051" max="2052" width="9" style="32" customWidth="1"/>
    <col min="2053" max="2053" width="13" style="32" bestFit="1" customWidth="1"/>
    <col min="2054" max="2054" width="9" style="32" customWidth="1"/>
    <col min="2055" max="2055" width="13.125" style="32" bestFit="1" customWidth="1"/>
    <col min="2056" max="2056" width="11.375" style="32" bestFit="1" customWidth="1"/>
    <col min="2057" max="2057" width="10.25" style="32" bestFit="1" customWidth="1"/>
    <col min="2058" max="2304" width="9" style="32"/>
    <col min="2305" max="2305" width="9" style="32" customWidth="1"/>
    <col min="2306" max="2306" width="20" style="32" customWidth="1"/>
    <col min="2307" max="2308" width="9" style="32" customWidth="1"/>
    <col min="2309" max="2309" width="13" style="32" bestFit="1" customWidth="1"/>
    <col min="2310" max="2310" width="9" style="32" customWidth="1"/>
    <col min="2311" max="2311" width="13.125" style="32" bestFit="1" customWidth="1"/>
    <col min="2312" max="2312" width="11.375" style="32" bestFit="1" customWidth="1"/>
    <col min="2313" max="2313" width="10.25" style="32" bestFit="1" customWidth="1"/>
    <col min="2314" max="2560" width="9" style="32"/>
    <col min="2561" max="2561" width="9" style="32" customWidth="1"/>
    <col min="2562" max="2562" width="20" style="32" customWidth="1"/>
    <col min="2563" max="2564" width="9" style="32" customWidth="1"/>
    <col min="2565" max="2565" width="13" style="32" bestFit="1" customWidth="1"/>
    <col min="2566" max="2566" width="9" style="32" customWidth="1"/>
    <col min="2567" max="2567" width="13.125" style="32" bestFit="1" customWidth="1"/>
    <col min="2568" max="2568" width="11.375" style="32" bestFit="1" customWidth="1"/>
    <col min="2569" max="2569" width="10.25" style="32" bestFit="1" customWidth="1"/>
    <col min="2570" max="2816" width="9" style="32"/>
    <col min="2817" max="2817" width="9" style="32" customWidth="1"/>
    <col min="2818" max="2818" width="20" style="32" customWidth="1"/>
    <col min="2819" max="2820" width="9" style="32" customWidth="1"/>
    <col min="2821" max="2821" width="13" style="32" bestFit="1" customWidth="1"/>
    <col min="2822" max="2822" width="9" style="32" customWidth="1"/>
    <col min="2823" max="2823" width="13.125" style="32" bestFit="1" customWidth="1"/>
    <col min="2824" max="2824" width="11.375" style="32" bestFit="1" customWidth="1"/>
    <col min="2825" max="2825" width="10.25" style="32" bestFit="1" customWidth="1"/>
    <col min="2826" max="3072" width="9" style="32"/>
    <col min="3073" max="3073" width="9" style="32" customWidth="1"/>
    <col min="3074" max="3074" width="20" style="32" customWidth="1"/>
    <col min="3075" max="3076" width="9" style="32" customWidth="1"/>
    <col min="3077" max="3077" width="13" style="32" bestFit="1" customWidth="1"/>
    <col min="3078" max="3078" width="9" style="32" customWidth="1"/>
    <col min="3079" max="3079" width="13.125" style="32" bestFit="1" customWidth="1"/>
    <col min="3080" max="3080" width="11.375" style="32" bestFit="1" customWidth="1"/>
    <col min="3081" max="3081" width="10.25" style="32" bestFit="1" customWidth="1"/>
    <col min="3082" max="3328" width="9" style="32"/>
    <col min="3329" max="3329" width="9" style="32" customWidth="1"/>
    <col min="3330" max="3330" width="20" style="32" customWidth="1"/>
    <col min="3331" max="3332" width="9" style="32" customWidth="1"/>
    <col min="3333" max="3333" width="13" style="32" bestFit="1" customWidth="1"/>
    <col min="3334" max="3334" width="9" style="32" customWidth="1"/>
    <col min="3335" max="3335" width="13.125" style="32" bestFit="1" customWidth="1"/>
    <col min="3336" max="3336" width="11.375" style="32" bestFit="1" customWidth="1"/>
    <col min="3337" max="3337" width="10.25" style="32" bestFit="1" customWidth="1"/>
    <col min="3338" max="3584" width="9" style="32"/>
    <col min="3585" max="3585" width="9" style="32" customWidth="1"/>
    <col min="3586" max="3586" width="20" style="32" customWidth="1"/>
    <col min="3587" max="3588" width="9" style="32" customWidth="1"/>
    <col min="3589" max="3589" width="13" style="32" bestFit="1" customWidth="1"/>
    <col min="3590" max="3590" width="9" style="32" customWidth="1"/>
    <col min="3591" max="3591" width="13.125" style="32" bestFit="1" customWidth="1"/>
    <col min="3592" max="3592" width="11.375" style="32" bestFit="1" customWidth="1"/>
    <col min="3593" max="3593" width="10.25" style="32" bestFit="1" customWidth="1"/>
    <col min="3594" max="3840" width="9" style="32"/>
    <col min="3841" max="3841" width="9" style="32" customWidth="1"/>
    <col min="3842" max="3842" width="20" style="32" customWidth="1"/>
    <col min="3843" max="3844" width="9" style="32" customWidth="1"/>
    <col min="3845" max="3845" width="13" style="32" bestFit="1" customWidth="1"/>
    <col min="3846" max="3846" width="9" style="32" customWidth="1"/>
    <col min="3847" max="3847" width="13.125" style="32" bestFit="1" customWidth="1"/>
    <col min="3848" max="3848" width="11.375" style="32" bestFit="1" customWidth="1"/>
    <col min="3849" max="3849" width="10.25" style="32" bestFit="1" customWidth="1"/>
    <col min="3850" max="4096" width="9" style="32"/>
    <col min="4097" max="4097" width="9" style="32" customWidth="1"/>
    <col min="4098" max="4098" width="20" style="32" customWidth="1"/>
    <col min="4099" max="4100" width="9" style="32" customWidth="1"/>
    <col min="4101" max="4101" width="13" style="32" bestFit="1" customWidth="1"/>
    <col min="4102" max="4102" width="9" style="32" customWidth="1"/>
    <col min="4103" max="4103" width="13.125" style="32" bestFit="1" customWidth="1"/>
    <col min="4104" max="4104" width="11.375" style="32" bestFit="1" customWidth="1"/>
    <col min="4105" max="4105" width="10.25" style="32" bestFit="1" customWidth="1"/>
    <col min="4106" max="4352" width="9" style="32"/>
    <col min="4353" max="4353" width="9" style="32" customWidth="1"/>
    <col min="4354" max="4354" width="20" style="32" customWidth="1"/>
    <col min="4355" max="4356" width="9" style="32" customWidth="1"/>
    <col min="4357" max="4357" width="13" style="32" bestFit="1" customWidth="1"/>
    <col min="4358" max="4358" width="9" style="32" customWidth="1"/>
    <col min="4359" max="4359" width="13.125" style="32" bestFit="1" customWidth="1"/>
    <col min="4360" max="4360" width="11.375" style="32" bestFit="1" customWidth="1"/>
    <col min="4361" max="4361" width="10.25" style="32" bestFit="1" customWidth="1"/>
    <col min="4362" max="4608" width="9" style="32"/>
    <col min="4609" max="4609" width="9" style="32" customWidth="1"/>
    <col min="4610" max="4610" width="20" style="32" customWidth="1"/>
    <col min="4611" max="4612" width="9" style="32" customWidth="1"/>
    <col min="4613" max="4613" width="13" style="32" bestFit="1" customWidth="1"/>
    <col min="4614" max="4614" width="9" style="32" customWidth="1"/>
    <col min="4615" max="4615" width="13.125" style="32" bestFit="1" customWidth="1"/>
    <col min="4616" max="4616" width="11.375" style="32" bestFit="1" customWidth="1"/>
    <col min="4617" max="4617" width="10.25" style="32" bestFit="1" customWidth="1"/>
    <col min="4618" max="4864" width="9" style="32"/>
    <col min="4865" max="4865" width="9" style="32" customWidth="1"/>
    <col min="4866" max="4866" width="20" style="32" customWidth="1"/>
    <col min="4867" max="4868" width="9" style="32" customWidth="1"/>
    <col min="4869" max="4869" width="13" style="32" bestFit="1" customWidth="1"/>
    <col min="4870" max="4870" width="9" style="32" customWidth="1"/>
    <col min="4871" max="4871" width="13.125" style="32" bestFit="1" customWidth="1"/>
    <col min="4872" max="4872" width="11.375" style="32" bestFit="1" customWidth="1"/>
    <col min="4873" max="4873" width="10.25" style="32" bestFit="1" customWidth="1"/>
    <col min="4874" max="5120" width="9" style="32"/>
    <col min="5121" max="5121" width="9" style="32" customWidth="1"/>
    <col min="5122" max="5122" width="20" style="32" customWidth="1"/>
    <col min="5123" max="5124" width="9" style="32" customWidth="1"/>
    <col min="5125" max="5125" width="13" style="32" bestFit="1" customWidth="1"/>
    <col min="5126" max="5126" width="9" style="32" customWidth="1"/>
    <col min="5127" max="5127" width="13.125" style="32" bestFit="1" customWidth="1"/>
    <col min="5128" max="5128" width="11.375" style="32" bestFit="1" customWidth="1"/>
    <col min="5129" max="5129" width="10.25" style="32" bestFit="1" customWidth="1"/>
    <col min="5130" max="5376" width="9" style="32"/>
    <col min="5377" max="5377" width="9" style="32" customWidth="1"/>
    <col min="5378" max="5378" width="20" style="32" customWidth="1"/>
    <col min="5379" max="5380" width="9" style="32" customWidth="1"/>
    <col min="5381" max="5381" width="13" style="32" bestFit="1" customWidth="1"/>
    <col min="5382" max="5382" width="9" style="32" customWidth="1"/>
    <col min="5383" max="5383" width="13.125" style="32" bestFit="1" customWidth="1"/>
    <col min="5384" max="5384" width="11.375" style="32" bestFit="1" customWidth="1"/>
    <col min="5385" max="5385" width="10.25" style="32" bestFit="1" customWidth="1"/>
    <col min="5386" max="5632" width="9" style="32"/>
    <col min="5633" max="5633" width="9" style="32" customWidth="1"/>
    <col min="5634" max="5634" width="20" style="32" customWidth="1"/>
    <col min="5635" max="5636" width="9" style="32" customWidth="1"/>
    <col min="5637" max="5637" width="13" style="32" bestFit="1" customWidth="1"/>
    <col min="5638" max="5638" width="9" style="32" customWidth="1"/>
    <col min="5639" max="5639" width="13.125" style="32" bestFit="1" customWidth="1"/>
    <col min="5640" max="5640" width="11.375" style="32" bestFit="1" customWidth="1"/>
    <col min="5641" max="5641" width="10.25" style="32" bestFit="1" customWidth="1"/>
    <col min="5642" max="5888" width="9" style="32"/>
    <col min="5889" max="5889" width="9" style="32" customWidth="1"/>
    <col min="5890" max="5890" width="20" style="32" customWidth="1"/>
    <col min="5891" max="5892" width="9" style="32" customWidth="1"/>
    <col min="5893" max="5893" width="13" style="32" bestFit="1" customWidth="1"/>
    <col min="5894" max="5894" width="9" style="32" customWidth="1"/>
    <col min="5895" max="5895" width="13.125" style="32" bestFit="1" customWidth="1"/>
    <col min="5896" max="5896" width="11.375" style="32" bestFit="1" customWidth="1"/>
    <col min="5897" max="5897" width="10.25" style="32" bestFit="1" customWidth="1"/>
    <col min="5898" max="6144" width="9" style="32"/>
    <col min="6145" max="6145" width="9" style="32" customWidth="1"/>
    <col min="6146" max="6146" width="20" style="32" customWidth="1"/>
    <col min="6147" max="6148" width="9" style="32" customWidth="1"/>
    <col min="6149" max="6149" width="13" style="32" bestFit="1" customWidth="1"/>
    <col min="6150" max="6150" width="9" style="32" customWidth="1"/>
    <col min="6151" max="6151" width="13.125" style="32" bestFit="1" customWidth="1"/>
    <col min="6152" max="6152" width="11.375" style="32" bestFit="1" customWidth="1"/>
    <col min="6153" max="6153" width="10.25" style="32" bestFit="1" customWidth="1"/>
    <col min="6154" max="6400" width="9" style="32"/>
    <col min="6401" max="6401" width="9" style="32" customWidth="1"/>
    <col min="6402" max="6402" width="20" style="32" customWidth="1"/>
    <col min="6403" max="6404" width="9" style="32" customWidth="1"/>
    <col min="6405" max="6405" width="13" style="32" bestFit="1" customWidth="1"/>
    <col min="6406" max="6406" width="9" style="32" customWidth="1"/>
    <col min="6407" max="6407" width="13.125" style="32" bestFit="1" customWidth="1"/>
    <col min="6408" max="6408" width="11.375" style="32" bestFit="1" customWidth="1"/>
    <col min="6409" max="6409" width="10.25" style="32" bestFit="1" customWidth="1"/>
    <col min="6410" max="6656" width="9" style="32"/>
    <col min="6657" max="6657" width="9" style="32" customWidth="1"/>
    <col min="6658" max="6658" width="20" style="32" customWidth="1"/>
    <col min="6659" max="6660" width="9" style="32" customWidth="1"/>
    <col min="6661" max="6661" width="13" style="32" bestFit="1" customWidth="1"/>
    <col min="6662" max="6662" width="9" style="32" customWidth="1"/>
    <col min="6663" max="6663" width="13.125" style="32" bestFit="1" customWidth="1"/>
    <col min="6664" max="6664" width="11.375" style="32" bestFit="1" customWidth="1"/>
    <col min="6665" max="6665" width="10.25" style="32" bestFit="1" customWidth="1"/>
    <col min="6666" max="6912" width="9" style="32"/>
    <col min="6913" max="6913" width="9" style="32" customWidth="1"/>
    <col min="6914" max="6914" width="20" style="32" customWidth="1"/>
    <col min="6915" max="6916" width="9" style="32" customWidth="1"/>
    <col min="6917" max="6917" width="13" style="32" bestFit="1" customWidth="1"/>
    <col min="6918" max="6918" width="9" style="32" customWidth="1"/>
    <col min="6919" max="6919" width="13.125" style="32" bestFit="1" customWidth="1"/>
    <col min="6920" max="6920" width="11.375" style="32" bestFit="1" customWidth="1"/>
    <col min="6921" max="6921" width="10.25" style="32" bestFit="1" customWidth="1"/>
    <col min="6922" max="7168" width="9" style="32"/>
    <col min="7169" max="7169" width="9" style="32" customWidth="1"/>
    <col min="7170" max="7170" width="20" style="32" customWidth="1"/>
    <col min="7171" max="7172" width="9" style="32" customWidth="1"/>
    <col min="7173" max="7173" width="13" style="32" bestFit="1" customWidth="1"/>
    <col min="7174" max="7174" width="9" style="32" customWidth="1"/>
    <col min="7175" max="7175" width="13.125" style="32" bestFit="1" customWidth="1"/>
    <col min="7176" max="7176" width="11.375" style="32" bestFit="1" customWidth="1"/>
    <col min="7177" max="7177" width="10.25" style="32" bestFit="1" customWidth="1"/>
    <col min="7178" max="7424" width="9" style="32"/>
    <col min="7425" max="7425" width="9" style="32" customWidth="1"/>
    <col min="7426" max="7426" width="20" style="32" customWidth="1"/>
    <col min="7427" max="7428" width="9" style="32" customWidth="1"/>
    <col min="7429" max="7429" width="13" style="32" bestFit="1" customWidth="1"/>
    <col min="7430" max="7430" width="9" style="32" customWidth="1"/>
    <col min="7431" max="7431" width="13.125" style="32" bestFit="1" customWidth="1"/>
    <col min="7432" max="7432" width="11.375" style="32" bestFit="1" customWidth="1"/>
    <col min="7433" max="7433" width="10.25" style="32" bestFit="1" customWidth="1"/>
    <col min="7434" max="7680" width="9" style="32"/>
    <col min="7681" max="7681" width="9" style="32" customWidth="1"/>
    <col min="7682" max="7682" width="20" style="32" customWidth="1"/>
    <col min="7683" max="7684" width="9" style="32" customWidth="1"/>
    <col min="7685" max="7685" width="13" style="32" bestFit="1" customWidth="1"/>
    <col min="7686" max="7686" width="9" style="32" customWidth="1"/>
    <col min="7687" max="7687" width="13.125" style="32" bestFit="1" customWidth="1"/>
    <col min="7688" max="7688" width="11.375" style="32" bestFit="1" customWidth="1"/>
    <col min="7689" max="7689" width="10.25" style="32" bestFit="1" customWidth="1"/>
    <col min="7690" max="7936" width="9" style="32"/>
    <col min="7937" max="7937" width="9" style="32" customWidth="1"/>
    <col min="7938" max="7938" width="20" style="32" customWidth="1"/>
    <col min="7939" max="7940" width="9" style="32" customWidth="1"/>
    <col min="7941" max="7941" width="13" style="32" bestFit="1" customWidth="1"/>
    <col min="7942" max="7942" width="9" style="32" customWidth="1"/>
    <col min="7943" max="7943" width="13.125" style="32" bestFit="1" customWidth="1"/>
    <col min="7944" max="7944" width="11.375" style="32" bestFit="1" customWidth="1"/>
    <col min="7945" max="7945" width="10.25" style="32" bestFit="1" customWidth="1"/>
    <col min="7946" max="8192" width="9" style="32"/>
    <col min="8193" max="8193" width="9" style="32" customWidth="1"/>
    <col min="8194" max="8194" width="20" style="32" customWidth="1"/>
    <col min="8195" max="8196" width="9" style="32" customWidth="1"/>
    <col min="8197" max="8197" width="13" style="32" bestFit="1" customWidth="1"/>
    <col min="8198" max="8198" width="9" style="32" customWidth="1"/>
    <col min="8199" max="8199" width="13.125" style="32" bestFit="1" customWidth="1"/>
    <col min="8200" max="8200" width="11.375" style="32" bestFit="1" customWidth="1"/>
    <col min="8201" max="8201" width="10.25" style="32" bestFit="1" customWidth="1"/>
    <col min="8202" max="8448" width="9" style="32"/>
    <col min="8449" max="8449" width="9" style="32" customWidth="1"/>
    <col min="8450" max="8450" width="20" style="32" customWidth="1"/>
    <col min="8451" max="8452" width="9" style="32" customWidth="1"/>
    <col min="8453" max="8453" width="13" style="32" bestFit="1" customWidth="1"/>
    <col min="8454" max="8454" width="9" style="32" customWidth="1"/>
    <col min="8455" max="8455" width="13.125" style="32" bestFit="1" customWidth="1"/>
    <col min="8456" max="8456" width="11.375" style="32" bestFit="1" customWidth="1"/>
    <col min="8457" max="8457" width="10.25" style="32" bestFit="1" customWidth="1"/>
    <col min="8458" max="8704" width="9" style="32"/>
    <col min="8705" max="8705" width="9" style="32" customWidth="1"/>
    <col min="8706" max="8706" width="20" style="32" customWidth="1"/>
    <col min="8707" max="8708" width="9" style="32" customWidth="1"/>
    <col min="8709" max="8709" width="13" style="32" bestFit="1" customWidth="1"/>
    <col min="8710" max="8710" width="9" style="32" customWidth="1"/>
    <col min="8711" max="8711" width="13.125" style="32" bestFit="1" customWidth="1"/>
    <col min="8712" max="8712" width="11.375" style="32" bestFit="1" customWidth="1"/>
    <col min="8713" max="8713" width="10.25" style="32" bestFit="1" customWidth="1"/>
    <col min="8714" max="8960" width="9" style="32"/>
    <col min="8961" max="8961" width="9" style="32" customWidth="1"/>
    <col min="8962" max="8962" width="20" style="32" customWidth="1"/>
    <col min="8963" max="8964" width="9" style="32" customWidth="1"/>
    <col min="8965" max="8965" width="13" style="32" bestFit="1" customWidth="1"/>
    <col min="8966" max="8966" width="9" style="32" customWidth="1"/>
    <col min="8967" max="8967" width="13.125" style="32" bestFit="1" customWidth="1"/>
    <col min="8968" max="8968" width="11.375" style="32" bestFit="1" customWidth="1"/>
    <col min="8969" max="8969" width="10.25" style="32" bestFit="1" customWidth="1"/>
    <col min="8970" max="9216" width="9" style="32"/>
    <col min="9217" max="9217" width="9" style="32" customWidth="1"/>
    <col min="9218" max="9218" width="20" style="32" customWidth="1"/>
    <col min="9219" max="9220" width="9" style="32" customWidth="1"/>
    <col min="9221" max="9221" width="13" style="32" bestFit="1" customWidth="1"/>
    <col min="9222" max="9222" width="9" style="32" customWidth="1"/>
    <col min="9223" max="9223" width="13.125" style="32" bestFit="1" customWidth="1"/>
    <col min="9224" max="9224" width="11.375" style="32" bestFit="1" customWidth="1"/>
    <col min="9225" max="9225" width="10.25" style="32" bestFit="1" customWidth="1"/>
    <col min="9226" max="9472" width="9" style="32"/>
    <col min="9473" max="9473" width="9" style="32" customWidth="1"/>
    <col min="9474" max="9474" width="20" style="32" customWidth="1"/>
    <col min="9475" max="9476" width="9" style="32" customWidth="1"/>
    <col min="9477" max="9477" width="13" style="32" bestFit="1" customWidth="1"/>
    <col min="9478" max="9478" width="9" style="32" customWidth="1"/>
    <col min="9479" max="9479" width="13.125" style="32" bestFit="1" customWidth="1"/>
    <col min="9480" max="9480" width="11.375" style="32" bestFit="1" customWidth="1"/>
    <col min="9481" max="9481" width="10.25" style="32" bestFit="1" customWidth="1"/>
    <col min="9482" max="9728" width="9" style="32"/>
    <col min="9729" max="9729" width="9" style="32" customWidth="1"/>
    <col min="9730" max="9730" width="20" style="32" customWidth="1"/>
    <col min="9731" max="9732" width="9" style="32" customWidth="1"/>
    <col min="9733" max="9733" width="13" style="32" bestFit="1" customWidth="1"/>
    <col min="9734" max="9734" width="9" style="32" customWidth="1"/>
    <col min="9735" max="9735" width="13.125" style="32" bestFit="1" customWidth="1"/>
    <col min="9736" max="9736" width="11.375" style="32" bestFit="1" customWidth="1"/>
    <col min="9737" max="9737" width="10.25" style="32" bestFit="1" customWidth="1"/>
    <col min="9738" max="9984" width="9" style="32"/>
    <col min="9985" max="9985" width="9" style="32" customWidth="1"/>
    <col min="9986" max="9986" width="20" style="32" customWidth="1"/>
    <col min="9987" max="9988" width="9" style="32" customWidth="1"/>
    <col min="9989" max="9989" width="13" style="32" bestFit="1" customWidth="1"/>
    <col min="9990" max="9990" width="9" style="32" customWidth="1"/>
    <col min="9991" max="9991" width="13.125" style="32" bestFit="1" customWidth="1"/>
    <col min="9992" max="9992" width="11.375" style="32" bestFit="1" customWidth="1"/>
    <col min="9993" max="9993" width="10.25" style="32" bestFit="1" customWidth="1"/>
    <col min="9994" max="10240" width="9" style="32"/>
    <col min="10241" max="10241" width="9" style="32" customWidth="1"/>
    <col min="10242" max="10242" width="20" style="32" customWidth="1"/>
    <col min="10243" max="10244" width="9" style="32" customWidth="1"/>
    <col min="10245" max="10245" width="13" style="32" bestFit="1" customWidth="1"/>
    <col min="10246" max="10246" width="9" style="32" customWidth="1"/>
    <col min="10247" max="10247" width="13.125" style="32" bestFit="1" customWidth="1"/>
    <col min="10248" max="10248" width="11.375" style="32" bestFit="1" customWidth="1"/>
    <col min="10249" max="10249" width="10.25" style="32" bestFit="1" customWidth="1"/>
    <col min="10250" max="10496" width="9" style="32"/>
    <col min="10497" max="10497" width="9" style="32" customWidth="1"/>
    <col min="10498" max="10498" width="20" style="32" customWidth="1"/>
    <col min="10499" max="10500" width="9" style="32" customWidth="1"/>
    <col min="10501" max="10501" width="13" style="32" bestFit="1" customWidth="1"/>
    <col min="10502" max="10502" width="9" style="32" customWidth="1"/>
    <col min="10503" max="10503" width="13.125" style="32" bestFit="1" customWidth="1"/>
    <col min="10504" max="10504" width="11.375" style="32" bestFit="1" customWidth="1"/>
    <col min="10505" max="10505" width="10.25" style="32" bestFit="1" customWidth="1"/>
    <col min="10506" max="10752" width="9" style="32"/>
    <col min="10753" max="10753" width="9" style="32" customWidth="1"/>
    <col min="10754" max="10754" width="20" style="32" customWidth="1"/>
    <col min="10755" max="10756" width="9" style="32" customWidth="1"/>
    <col min="10757" max="10757" width="13" style="32" bestFit="1" customWidth="1"/>
    <col min="10758" max="10758" width="9" style="32" customWidth="1"/>
    <col min="10759" max="10759" width="13.125" style="32" bestFit="1" customWidth="1"/>
    <col min="10760" max="10760" width="11.375" style="32" bestFit="1" customWidth="1"/>
    <col min="10761" max="10761" width="10.25" style="32" bestFit="1" customWidth="1"/>
    <col min="10762" max="11008" width="9" style="32"/>
    <col min="11009" max="11009" width="9" style="32" customWidth="1"/>
    <col min="11010" max="11010" width="20" style="32" customWidth="1"/>
    <col min="11011" max="11012" width="9" style="32" customWidth="1"/>
    <col min="11013" max="11013" width="13" style="32" bestFit="1" customWidth="1"/>
    <col min="11014" max="11014" width="9" style="32" customWidth="1"/>
    <col min="11015" max="11015" width="13.125" style="32" bestFit="1" customWidth="1"/>
    <col min="11016" max="11016" width="11.375" style="32" bestFit="1" customWidth="1"/>
    <col min="11017" max="11017" width="10.25" style="32" bestFit="1" customWidth="1"/>
    <col min="11018" max="11264" width="9" style="32"/>
    <col min="11265" max="11265" width="9" style="32" customWidth="1"/>
    <col min="11266" max="11266" width="20" style="32" customWidth="1"/>
    <col min="11267" max="11268" width="9" style="32" customWidth="1"/>
    <col min="11269" max="11269" width="13" style="32" bestFit="1" customWidth="1"/>
    <col min="11270" max="11270" width="9" style="32" customWidth="1"/>
    <col min="11271" max="11271" width="13.125" style="32" bestFit="1" customWidth="1"/>
    <col min="11272" max="11272" width="11.375" style="32" bestFit="1" customWidth="1"/>
    <col min="11273" max="11273" width="10.25" style="32" bestFit="1" customWidth="1"/>
    <col min="11274" max="11520" width="9" style="32"/>
    <col min="11521" max="11521" width="9" style="32" customWidth="1"/>
    <col min="11522" max="11522" width="20" style="32" customWidth="1"/>
    <col min="11523" max="11524" width="9" style="32" customWidth="1"/>
    <col min="11525" max="11525" width="13" style="32" bestFit="1" customWidth="1"/>
    <col min="11526" max="11526" width="9" style="32" customWidth="1"/>
    <col min="11527" max="11527" width="13.125" style="32" bestFit="1" customWidth="1"/>
    <col min="11528" max="11528" width="11.375" style="32" bestFit="1" customWidth="1"/>
    <col min="11529" max="11529" width="10.25" style="32" bestFit="1" customWidth="1"/>
    <col min="11530" max="11776" width="9" style="32"/>
    <col min="11777" max="11777" width="9" style="32" customWidth="1"/>
    <col min="11778" max="11778" width="20" style="32" customWidth="1"/>
    <col min="11779" max="11780" width="9" style="32" customWidth="1"/>
    <col min="11781" max="11781" width="13" style="32" bestFit="1" customWidth="1"/>
    <col min="11782" max="11782" width="9" style="32" customWidth="1"/>
    <col min="11783" max="11783" width="13.125" style="32" bestFit="1" customWidth="1"/>
    <col min="11784" max="11784" width="11.375" style="32" bestFit="1" customWidth="1"/>
    <col min="11785" max="11785" width="10.25" style="32" bestFit="1" customWidth="1"/>
    <col min="11786" max="12032" width="9" style="32"/>
    <col min="12033" max="12033" width="9" style="32" customWidth="1"/>
    <col min="12034" max="12034" width="20" style="32" customWidth="1"/>
    <col min="12035" max="12036" width="9" style="32" customWidth="1"/>
    <col min="12037" max="12037" width="13" style="32" bestFit="1" customWidth="1"/>
    <col min="12038" max="12038" width="9" style="32" customWidth="1"/>
    <col min="12039" max="12039" width="13.125" style="32" bestFit="1" customWidth="1"/>
    <col min="12040" max="12040" width="11.375" style="32" bestFit="1" customWidth="1"/>
    <col min="12041" max="12041" width="10.25" style="32" bestFit="1" customWidth="1"/>
    <col min="12042" max="12288" width="9" style="32"/>
    <col min="12289" max="12289" width="9" style="32" customWidth="1"/>
    <col min="12290" max="12290" width="20" style="32" customWidth="1"/>
    <col min="12291" max="12292" width="9" style="32" customWidth="1"/>
    <col min="12293" max="12293" width="13" style="32" bestFit="1" customWidth="1"/>
    <col min="12294" max="12294" width="9" style="32" customWidth="1"/>
    <col min="12295" max="12295" width="13.125" style="32" bestFit="1" customWidth="1"/>
    <col min="12296" max="12296" width="11.375" style="32" bestFit="1" customWidth="1"/>
    <col min="12297" max="12297" width="10.25" style="32" bestFit="1" customWidth="1"/>
    <col min="12298" max="12544" width="9" style="32"/>
    <col min="12545" max="12545" width="9" style="32" customWidth="1"/>
    <col min="12546" max="12546" width="20" style="32" customWidth="1"/>
    <col min="12547" max="12548" width="9" style="32" customWidth="1"/>
    <col min="12549" max="12549" width="13" style="32" bestFit="1" customWidth="1"/>
    <col min="12550" max="12550" width="9" style="32" customWidth="1"/>
    <col min="12551" max="12551" width="13.125" style="32" bestFit="1" customWidth="1"/>
    <col min="12552" max="12552" width="11.375" style="32" bestFit="1" customWidth="1"/>
    <col min="12553" max="12553" width="10.25" style="32" bestFit="1" customWidth="1"/>
    <col min="12554" max="12800" width="9" style="32"/>
    <col min="12801" max="12801" width="9" style="32" customWidth="1"/>
    <col min="12802" max="12802" width="20" style="32" customWidth="1"/>
    <col min="12803" max="12804" width="9" style="32" customWidth="1"/>
    <col min="12805" max="12805" width="13" style="32" bestFit="1" customWidth="1"/>
    <col min="12806" max="12806" width="9" style="32" customWidth="1"/>
    <col min="12807" max="12807" width="13.125" style="32" bestFit="1" customWidth="1"/>
    <col min="12808" max="12808" width="11.375" style="32" bestFit="1" customWidth="1"/>
    <col min="12809" max="12809" width="10.25" style="32" bestFit="1" customWidth="1"/>
    <col min="12810" max="13056" width="9" style="32"/>
    <col min="13057" max="13057" width="9" style="32" customWidth="1"/>
    <col min="13058" max="13058" width="20" style="32" customWidth="1"/>
    <col min="13059" max="13060" width="9" style="32" customWidth="1"/>
    <col min="13061" max="13061" width="13" style="32" bestFit="1" customWidth="1"/>
    <col min="13062" max="13062" width="9" style="32" customWidth="1"/>
    <col min="13063" max="13063" width="13.125" style="32" bestFit="1" customWidth="1"/>
    <col min="13064" max="13064" width="11.375" style="32" bestFit="1" customWidth="1"/>
    <col min="13065" max="13065" width="10.25" style="32" bestFit="1" customWidth="1"/>
    <col min="13066" max="13312" width="9" style="32"/>
    <col min="13313" max="13313" width="9" style="32" customWidth="1"/>
    <col min="13314" max="13314" width="20" style="32" customWidth="1"/>
    <col min="13315" max="13316" width="9" style="32" customWidth="1"/>
    <col min="13317" max="13317" width="13" style="32" bestFit="1" customWidth="1"/>
    <col min="13318" max="13318" width="9" style="32" customWidth="1"/>
    <col min="13319" max="13319" width="13.125" style="32" bestFit="1" customWidth="1"/>
    <col min="13320" max="13320" width="11.375" style="32" bestFit="1" customWidth="1"/>
    <col min="13321" max="13321" width="10.25" style="32" bestFit="1" customWidth="1"/>
    <col min="13322" max="13568" width="9" style="32"/>
    <col min="13569" max="13569" width="9" style="32" customWidth="1"/>
    <col min="13570" max="13570" width="20" style="32" customWidth="1"/>
    <col min="13571" max="13572" width="9" style="32" customWidth="1"/>
    <col min="13573" max="13573" width="13" style="32" bestFit="1" customWidth="1"/>
    <col min="13574" max="13574" width="9" style="32" customWidth="1"/>
    <col min="13575" max="13575" width="13.125" style="32" bestFit="1" customWidth="1"/>
    <col min="13576" max="13576" width="11.375" style="32" bestFit="1" customWidth="1"/>
    <col min="13577" max="13577" width="10.25" style="32" bestFit="1" customWidth="1"/>
    <col min="13578" max="13824" width="9" style="32"/>
    <col min="13825" max="13825" width="9" style="32" customWidth="1"/>
    <col min="13826" max="13826" width="20" style="32" customWidth="1"/>
    <col min="13827" max="13828" width="9" style="32" customWidth="1"/>
    <col min="13829" max="13829" width="13" style="32" bestFit="1" customWidth="1"/>
    <col min="13830" max="13830" width="9" style="32" customWidth="1"/>
    <col min="13831" max="13831" width="13.125" style="32" bestFit="1" customWidth="1"/>
    <col min="13832" max="13832" width="11.375" style="32" bestFit="1" customWidth="1"/>
    <col min="13833" max="13833" width="10.25" style="32" bestFit="1" customWidth="1"/>
    <col min="13834" max="14080" width="9" style="32"/>
    <col min="14081" max="14081" width="9" style="32" customWidth="1"/>
    <col min="14082" max="14082" width="20" style="32" customWidth="1"/>
    <col min="14083" max="14084" width="9" style="32" customWidth="1"/>
    <col min="14085" max="14085" width="13" style="32" bestFit="1" customWidth="1"/>
    <col min="14086" max="14086" width="9" style="32" customWidth="1"/>
    <col min="14087" max="14087" width="13.125" style="32" bestFit="1" customWidth="1"/>
    <col min="14088" max="14088" width="11.375" style="32" bestFit="1" customWidth="1"/>
    <col min="14089" max="14089" width="10.25" style="32" bestFit="1" customWidth="1"/>
    <col min="14090" max="14336" width="9" style="32"/>
    <col min="14337" max="14337" width="9" style="32" customWidth="1"/>
    <col min="14338" max="14338" width="20" style="32" customWidth="1"/>
    <col min="14339" max="14340" width="9" style="32" customWidth="1"/>
    <col min="14341" max="14341" width="13" style="32" bestFit="1" customWidth="1"/>
    <col min="14342" max="14342" width="9" style="32" customWidth="1"/>
    <col min="14343" max="14343" width="13.125" style="32" bestFit="1" customWidth="1"/>
    <col min="14344" max="14344" width="11.375" style="32" bestFit="1" customWidth="1"/>
    <col min="14345" max="14345" width="10.25" style="32" bestFit="1" customWidth="1"/>
    <col min="14346" max="14592" width="9" style="32"/>
    <col min="14593" max="14593" width="9" style="32" customWidth="1"/>
    <col min="14594" max="14594" width="20" style="32" customWidth="1"/>
    <col min="14595" max="14596" width="9" style="32" customWidth="1"/>
    <col min="14597" max="14597" width="13" style="32" bestFit="1" customWidth="1"/>
    <col min="14598" max="14598" width="9" style="32" customWidth="1"/>
    <col min="14599" max="14599" width="13.125" style="32" bestFit="1" customWidth="1"/>
    <col min="14600" max="14600" width="11.375" style="32" bestFit="1" customWidth="1"/>
    <col min="14601" max="14601" width="10.25" style="32" bestFit="1" customWidth="1"/>
    <col min="14602" max="14848" width="9" style="32"/>
    <col min="14849" max="14849" width="9" style="32" customWidth="1"/>
    <col min="14850" max="14850" width="20" style="32" customWidth="1"/>
    <col min="14851" max="14852" width="9" style="32" customWidth="1"/>
    <col min="14853" max="14853" width="13" style="32" bestFit="1" customWidth="1"/>
    <col min="14854" max="14854" width="9" style="32" customWidth="1"/>
    <col min="14855" max="14855" width="13.125" style="32" bestFit="1" customWidth="1"/>
    <col min="14856" max="14856" width="11.375" style="32" bestFit="1" customWidth="1"/>
    <col min="14857" max="14857" width="10.25" style="32" bestFit="1" customWidth="1"/>
    <col min="14858" max="15104" width="9" style="32"/>
    <col min="15105" max="15105" width="9" style="32" customWidth="1"/>
    <col min="15106" max="15106" width="20" style="32" customWidth="1"/>
    <col min="15107" max="15108" width="9" style="32" customWidth="1"/>
    <col min="15109" max="15109" width="13" style="32" bestFit="1" customWidth="1"/>
    <col min="15110" max="15110" width="9" style="32" customWidth="1"/>
    <col min="15111" max="15111" width="13.125" style="32" bestFit="1" customWidth="1"/>
    <col min="15112" max="15112" width="11.375" style="32" bestFit="1" customWidth="1"/>
    <col min="15113" max="15113" width="10.25" style="32" bestFit="1" customWidth="1"/>
    <col min="15114" max="15360" width="9" style="32"/>
    <col min="15361" max="15361" width="9" style="32" customWidth="1"/>
    <col min="15362" max="15362" width="20" style="32" customWidth="1"/>
    <col min="15363" max="15364" width="9" style="32" customWidth="1"/>
    <col min="15365" max="15365" width="13" style="32" bestFit="1" customWidth="1"/>
    <col min="15366" max="15366" width="9" style="32" customWidth="1"/>
    <col min="15367" max="15367" width="13.125" style="32" bestFit="1" customWidth="1"/>
    <col min="15368" max="15368" width="11.375" style="32" bestFit="1" customWidth="1"/>
    <col min="15369" max="15369" width="10.25" style="32" bestFit="1" customWidth="1"/>
    <col min="15370" max="15616" width="9" style="32"/>
    <col min="15617" max="15617" width="9" style="32" customWidth="1"/>
    <col min="15618" max="15618" width="20" style="32" customWidth="1"/>
    <col min="15619" max="15620" width="9" style="32" customWidth="1"/>
    <col min="15621" max="15621" width="13" style="32" bestFit="1" customWidth="1"/>
    <col min="15622" max="15622" width="9" style="32" customWidth="1"/>
    <col min="15623" max="15623" width="13.125" style="32" bestFit="1" customWidth="1"/>
    <col min="15624" max="15624" width="11.375" style="32" bestFit="1" customWidth="1"/>
    <col min="15625" max="15625" width="10.25" style="32" bestFit="1" customWidth="1"/>
    <col min="15626" max="15872" width="9" style="32"/>
    <col min="15873" max="15873" width="9" style="32" customWidth="1"/>
    <col min="15874" max="15874" width="20" style="32" customWidth="1"/>
    <col min="15875" max="15876" width="9" style="32" customWidth="1"/>
    <col min="15877" max="15877" width="13" style="32" bestFit="1" customWidth="1"/>
    <col min="15878" max="15878" width="9" style="32" customWidth="1"/>
    <col min="15879" max="15879" width="13.125" style="32" bestFit="1" customWidth="1"/>
    <col min="15880" max="15880" width="11.375" style="32" bestFit="1" customWidth="1"/>
    <col min="15881" max="15881" width="10.25" style="32" bestFit="1" customWidth="1"/>
    <col min="15882" max="16128" width="9" style="32"/>
    <col min="16129" max="16129" width="9" style="32" customWidth="1"/>
    <col min="16130" max="16130" width="20" style="32" customWidth="1"/>
    <col min="16131" max="16132" width="9" style="32" customWidth="1"/>
    <col min="16133" max="16133" width="13" style="32" bestFit="1" customWidth="1"/>
    <col min="16134" max="16134" width="9" style="32" customWidth="1"/>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[14]合計!C3</f>
        <v>岡山市</v>
      </c>
      <c r="C1" s="73"/>
      <c r="D1" s="73"/>
      <c r="E1" s="73"/>
      <c r="F1" s="73"/>
      <c r="G1" s="73"/>
      <c r="I1" s="32" t="s">
        <v>82</v>
      </c>
    </row>
    <row r="2" spans="1:10" ht="49.5" customHeight="1">
      <c r="B2" s="84"/>
      <c r="C2" s="73"/>
      <c r="D2" s="73"/>
      <c r="E2" s="820" t="s">
        <v>83</v>
      </c>
      <c r="F2" s="817"/>
      <c r="G2" s="817"/>
      <c r="H2" s="136">
        <f>SUMIF(G6:G356,"PPS",H6:H356)</f>
        <v>22088003</v>
      </c>
    </row>
    <row r="3" spans="1:10" s="73" customFormat="1" ht="16.5" customHeight="1">
      <c r="B3" s="43"/>
      <c r="E3" s="116"/>
      <c r="F3" s="116"/>
      <c r="G3" s="116"/>
      <c r="H3" s="140"/>
    </row>
    <row r="4" spans="1:10" ht="54">
      <c r="A4" s="48" t="s">
        <v>84</v>
      </c>
      <c r="B4" s="49" t="s">
        <v>57</v>
      </c>
      <c r="C4" s="49" t="s">
        <v>58</v>
      </c>
      <c r="D4" s="49" t="s">
        <v>61</v>
      </c>
      <c r="E4" s="49" t="s">
        <v>62</v>
      </c>
      <c r="F4" s="49" t="s">
        <v>59</v>
      </c>
      <c r="G4" s="50" t="s">
        <v>60</v>
      </c>
      <c r="H4" s="52" t="s">
        <v>85</v>
      </c>
      <c r="I4" s="117" t="s">
        <v>86</v>
      </c>
      <c r="J4" s="118" t="s">
        <v>87</v>
      </c>
    </row>
    <row r="5" spans="1:10" s="173" customFormat="1" ht="14.25" thickBot="1">
      <c r="B5" s="175" t="s">
        <v>69</v>
      </c>
      <c r="C5" s="175"/>
      <c r="D5" s="175"/>
      <c r="E5" s="175"/>
      <c r="F5" s="175"/>
      <c r="G5" s="175"/>
      <c r="H5" s="195">
        <f>SUM(H6:H65)</f>
        <v>93582862</v>
      </c>
      <c r="I5" s="195">
        <f>SUM(I6:I65)</f>
        <v>7925020</v>
      </c>
      <c r="J5" s="175">
        <f>H5/I5</f>
        <v>11.808533227676397</v>
      </c>
    </row>
    <row r="6" spans="1:10" s="35" customFormat="1" ht="68.25" thickTop="1">
      <c r="A6" s="35">
        <v>1</v>
      </c>
      <c r="B6" s="13" t="s">
        <v>267</v>
      </c>
      <c r="C6" s="13" t="s">
        <v>208</v>
      </c>
      <c r="D6" s="13" t="s">
        <v>268</v>
      </c>
      <c r="E6" s="196">
        <v>5</v>
      </c>
      <c r="F6" s="13" t="s">
        <v>269</v>
      </c>
      <c r="G6" s="89" t="s">
        <v>99</v>
      </c>
      <c r="H6" s="117">
        <v>22088003</v>
      </c>
      <c r="I6" s="117">
        <v>2447992</v>
      </c>
      <c r="J6" s="50">
        <v>9.0229065291063044</v>
      </c>
    </row>
    <row r="7" spans="1:10" s="35" customFormat="1" ht="27">
      <c r="A7" s="35">
        <v>2</v>
      </c>
      <c r="B7" s="13" t="s">
        <v>270</v>
      </c>
      <c r="C7" s="13" t="s">
        <v>208</v>
      </c>
      <c r="D7" s="13" t="s">
        <v>249</v>
      </c>
      <c r="E7" s="196">
        <v>4</v>
      </c>
      <c r="F7" s="13" t="s">
        <v>271</v>
      </c>
      <c r="G7" s="89" t="s">
        <v>127</v>
      </c>
      <c r="H7" s="117">
        <v>71494859</v>
      </c>
      <c r="I7" s="117">
        <v>5477028</v>
      </c>
      <c r="J7" s="50">
        <v>13.053586543651045</v>
      </c>
    </row>
    <row r="8" spans="1:10">
      <c r="A8" s="32">
        <v>3</v>
      </c>
      <c r="B8" s="70"/>
      <c r="C8" s="70"/>
      <c r="D8" s="70"/>
      <c r="E8" s="120"/>
      <c r="F8" s="70"/>
      <c r="G8" s="74"/>
      <c r="H8" s="136"/>
      <c r="I8" s="136"/>
      <c r="J8" s="49" t="e">
        <f t="shared" ref="J8:J65" si="0">H8/I8</f>
        <v>#DIV/0!</v>
      </c>
    </row>
    <row r="9" spans="1:10">
      <c r="A9" s="32">
        <v>4</v>
      </c>
      <c r="B9" s="49"/>
      <c r="C9" s="49"/>
      <c r="D9" s="49"/>
      <c r="E9" s="49"/>
      <c r="F9" s="49"/>
      <c r="G9" s="78"/>
      <c r="H9" s="49"/>
      <c r="I9" s="49"/>
      <c r="J9" s="49" t="e">
        <f t="shared" si="0"/>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scale="76"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65"/>
  <sheetViews>
    <sheetView zoomScale="85" zoomScaleNormal="85" workbookViewId="0">
      <selection activeCell="D52" sqref="D52"/>
    </sheetView>
  </sheetViews>
  <sheetFormatPr defaultColWidth="9" defaultRowHeight="13.5"/>
  <cols>
    <col min="1" max="1" width="9" style="32" customWidth="1"/>
    <col min="2" max="2" width="20" style="32" customWidth="1"/>
    <col min="3" max="4" width="9" style="32" customWidth="1"/>
    <col min="5" max="5" width="13" style="32" bestFit="1" customWidth="1"/>
    <col min="6" max="6" width="9" style="32" customWidth="1"/>
    <col min="7" max="7" width="13.125" style="32" bestFit="1" customWidth="1"/>
    <col min="8" max="8" width="12.125" style="32" bestFit="1" customWidth="1"/>
    <col min="9" max="9" width="11" style="32" bestFit="1" customWidth="1"/>
    <col min="10" max="256" width="9" style="32"/>
    <col min="257" max="257" width="9" style="32" customWidth="1"/>
    <col min="258" max="258" width="20" style="32" customWidth="1"/>
    <col min="259" max="260" width="9" style="32" customWidth="1"/>
    <col min="261" max="261" width="13" style="32" bestFit="1" customWidth="1"/>
    <col min="262" max="262" width="9" style="32" customWidth="1"/>
    <col min="263" max="263" width="13.125" style="32" bestFit="1" customWidth="1"/>
    <col min="264" max="264" width="12.125" style="32" bestFit="1" customWidth="1"/>
    <col min="265" max="265" width="11" style="32" bestFit="1" customWidth="1"/>
    <col min="266" max="512" width="9" style="32"/>
    <col min="513" max="513" width="9" style="32" customWidth="1"/>
    <col min="514" max="514" width="20" style="32" customWidth="1"/>
    <col min="515" max="516" width="9" style="32" customWidth="1"/>
    <col min="517" max="517" width="13" style="32" bestFit="1" customWidth="1"/>
    <col min="518" max="518" width="9" style="32" customWidth="1"/>
    <col min="519" max="519" width="13.125" style="32" bestFit="1" customWidth="1"/>
    <col min="520" max="520" width="12.125" style="32" bestFit="1" customWidth="1"/>
    <col min="521" max="521" width="11" style="32" bestFit="1" customWidth="1"/>
    <col min="522" max="768" width="9" style="32"/>
    <col min="769" max="769" width="9" style="32" customWidth="1"/>
    <col min="770" max="770" width="20" style="32" customWidth="1"/>
    <col min="771" max="772" width="9" style="32" customWidth="1"/>
    <col min="773" max="773" width="13" style="32" bestFit="1" customWidth="1"/>
    <col min="774" max="774" width="9" style="32" customWidth="1"/>
    <col min="775" max="775" width="13.125" style="32" bestFit="1" customWidth="1"/>
    <col min="776" max="776" width="12.125" style="32" bestFit="1" customWidth="1"/>
    <col min="777" max="777" width="11" style="32" bestFit="1" customWidth="1"/>
    <col min="778" max="1024" width="9" style="32"/>
    <col min="1025" max="1025" width="9" style="32" customWidth="1"/>
    <col min="1026" max="1026" width="20" style="32" customWidth="1"/>
    <col min="1027" max="1028" width="9" style="32" customWidth="1"/>
    <col min="1029" max="1029" width="13" style="32" bestFit="1" customWidth="1"/>
    <col min="1030" max="1030" width="9" style="32" customWidth="1"/>
    <col min="1031" max="1031" width="13.125" style="32" bestFit="1" customWidth="1"/>
    <col min="1032" max="1032" width="12.125" style="32" bestFit="1" customWidth="1"/>
    <col min="1033" max="1033" width="11" style="32" bestFit="1" customWidth="1"/>
    <col min="1034" max="1280" width="9" style="32"/>
    <col min="1281" max="1281" width="9" style="32" customWidth="1"/>
    <col min="1282" max="1282" width="20" style="32" customWidth="1"/>
    <col min="1283" max="1284" width="9" style="32" customWidth="1"/>
    <col min="1285" max="1285" width="13" style="32" bestFit="1" customWidth="1"/>
    <col min="1286" max="1286" width="9" style="32" customWidth="1"/>
    <col min="1287" max="1287" width="13.125" style="32" bestFit="1" customWidth="1"/>
    <col min="1288" max="1288" width="12.125" style="32" bestFit="1" customWidth="1"/>
    <col min="1289" max="1289" width="11" style="32" bestFit="1" customWidth="1"/>
    <col min="1290" max="1536" width="9" style="32"/>
    <col min="1537" max="1537" width="9" style="32" customWidth="1"/>
    <col min="1538" max="1538" width="20" style="32" customWidth="1"/>
    <col min="1539" max="1540" width="9" style="32" customWidth="1"/>
    <col min="1541" max="1541" width="13" style="32" bestFit="1" customWidth="1"/>
    <col min="1542" max="1542" width="9" style="32" customWidth="1"/>
    <col min="1543" max="1543" width="13.125" style="32" bestFit="1" customWidth="1"/>
    <col min="1544" max="1544" width="12.125" style="32" bestFit="1" customWidth="1"/>
    <col min="1545" max="1545" width="11" style="32" bestFit="1" customWidth="1"/>
    <col min="1546" max="1792" width="9" style="32"/>
    <col min="1793" max="1793" width="9" style="32" customWidth="1"/>
    <col min="1794" max="1794" width="20" style="32" customWidth="1"/>
    <col min="1795" max="1796" width="9" style="32" customWidth="1"/>
    <col min="1797" max="1797" width="13" style="32" bestFit="1" customWidth="1"/>
    <col min="1798" max="1798" width="9" style="32" customWidth="1"/>
    <col min="1799" max="1799" width="13.125" style="32" bestFit="1" customWidth="1"/>
    <col min="1800" max="1800" width="12.125" style="32" bestFit="1" customWidth="1"/>
    <col min="1801" max="1801" width="11" style="32" bestFit="1" customWidth="1"/>
    <col min="1802" max="2048" width="9" style="32"/>
    <col min="2049" max="2049" width="9" style="32" customWidth="1"/>
    <col min="2050" max="2050" width="20" style="32" customWidth="1"/>
    <col min="2051" max="2052" width="9" style="32" customWidth="1"/>
    <col min="2053" max="2053" width="13" style="32" bestFit="1" customWidth="1"/>
    <col min="2054" max="2054" width="9" style="32" customWidth="1"/>
    <col min="2055" max="2055" width="13.125" style="32" bestFit="1" customWidth="1"/>
    <col min="2056" max="2056" width="12.125" style="32" bestFit="1" customWidth="1"/>
    <col min="2057" max="2057" width="11" style="32" bestFit="1" customWidth="1"/>
    <col min="2058" max="2304" width="9" style="32"/>
    <col min="2305" max="2305" width="9" style="32" customWidth="1"/>
    <col min="2306" max="2306" width="20" style="32" customWidth="1"/>
    <col min="2307" max="2308" width="9" style="32" customWidth="1"/>
    <col min="2309" max="2309" width="13" style="32" bestFit="1" customWidth="1"/>
    <col min="2310" max="2310" width="9" style="32" customWidth="1"/>
    <col min="2311" max="2311" width="13.125" style="32" bestFit="1" customWidth="1"/>
    <col min="2312" max="2312" width="12.125" style="32" bestFit="1" customWidth="1"/>
    <col min="2313" max="2313" width="11" style="32" bestFit="1" customWidth="1"/>
    <col min="2314" max="2560" width="9" style="32"/>
    <col min="2561" max="2561" width="9" style="32" customWidth="1"/>
    <col min="2562" max="2562" width="20" style="32" customWidth="1"/>
    <col min="2563" max="2564" width="9" style="32" customWidth="1"/>
    <col min="2565" max="2565" width="13" style="32" bestFit="1" customWidth="1"/>
    <col min="2566" max="2566" width="9" style="32" customWidth="1"/>
    <col min="2567" max="2567" width="13.125" style="32" bestFit="1" customWidth="1"/>
    <col min="2568" max="2568" width="12.125" style="32" bestFit="1" customWidth="1"/>
    <col min="2569" max="2569" width="11" style="32" bestFit="1" customWidth="1"/>
    <col min="2570" max="2816" width="9" style="32"/>
    <col min="2817" max="2817" width="9" style="32" customWidth="1"/>
    <col min="2818" max="2818" width="20" style="32" customWidth="1"/>
    <col min="2819" max="2820" width="9" style="32" customWidth="1"/>
    <col min="2821" max="2821" width="13" style="32" bestFit="1" customWidth="1"/>
    <col min="2822" max="2822" width="9" style="32" customWidth="1"/>
    <col min="2823" max="2823" width="13.125" style="32" bestFit="1" customWidth="1"/>
    <col min="2824" max="2824" width="12.125" style="32" bestFit="1" customWidth="1"/>
    <col min="2825" max="2825" width="11" style="32" bestFit="1" customWidth="1"/>
    <col min="2826" max="3072" width="9" style="32"/>
    <col min="3073" max="3073" width="9" style="32" customWidth="1"/>
    <col min="3074" max="3074" width="20" style="32" customWidth="1"/>
    <col min="3075" max="3076" width="9" style="32" customWidth="1"/>
    <col min="3077" max="3077" width="13" style="32" bestFit="1" customWidth="1"/>
    <col min="3078" max="3078" width="9" style="32" customWidth="1"/>
    <col min="3079" max="3079" width="13.125" style="32" bestFit="1" customWidth="1"/>
    <col min="3080" max="3080" width="12.125" style="32" bestFit="1" customWidth="1"/>
    <col min="3081" max="3081" width="11" style="32" bestFit="1" customWidth="1"/>
    <col min="3082" max="3328" width="9" style="32"/>
    <col min="3329" max="3329" width="9" style="32" customWidth="1"/>
    <col min="3330" max="3330" width="20" style="32" customWidth="1"/>
    <col min="3331" max="3332" width="9" style="32" customWidth="1"/>
    <col min="3333" max="3333" width="13" style="32" bestFit="1" customWidth="1"/>
    <col min="3334" max="3334" width="9" style="32" customWidth="1"/>
    <col min="3335" max="3335" width="13.125" style="32" bestFit="1" customWidth="1"/>
    <col min="3336" max="3336" width="12.125" style="32" bestFit="1" customWidth="1"/>
    <col min="3337" max="3337" width="11" style="32" bestFit="1" customWidth="1"/>
    <col min="3338" max="3584" width="9" style="32"/>
    <col min="3585" max="3585" width="9" style="32" customWidth="1"/>
    <col min="3586" max="3586" width="20" style="32" customWidth="1"/>
    <col min="3587" max="3588" width="9" style="32" customWidth="1"/>
    <col min="3589" max="3589" width="13" style="32" bestFit="1" customWidth="1"/>
    <col min="3590" max="3590" width="9" style="32" customWidth="1"/>
    <col min="3591" max="3591" width="13.125" style="32" bestFit="1" customWidth="1"/>
    <col min="3592" max="3592" width="12.125" style="32" bestFit="1" customWidth="1"/>
    <col min="3593" max="3593" width="11" style="32" bestFit="1" customWidth="1"/>
    <col min="3594" max="3840" width="9" style="32"/>
    <col min="3841" max="3841" width="9" style="32" customWidth="1"/>
    <col min="3842" max="3842" width="20" style="32" customWidth="1"/>
    <col min="3843" max="3844" width="9" style="32" customWidth="1"/>
    <col min="3845" max="3845" width="13" style="32" bestFit="1" customWidth="1"/>
    <col min="3846" max="3846" width="9" style="32" customWidth="1"/>
    <col min="3847" max="3847" width="13.125" style="32" bestFit="1" customWidth="1"/>
    <col min="3848" max="3848" width="12.125" style="32" bestFit="1" customWidth="1"/>
    <col min="3849" max="3849" width="11" style="32" bestFit="1" customWidth="1"/>
    <col min="3850" max="4096" width="9" style="32"/>
    <col min="4097" max="4097" width="9" style="32" customWidth="1"/>
    <col min="4098" max="4098" width="20" style="32" customWidth="1"/>
    <col min="4099" max="4100" width="9" style="32" customWidth="1"/>
    <col min="4101" max="4101" width="13" style="32" bestFit="1" customWidth="1"/>
    <col min="4102" max="4102" width="9" style="32" customWidth="1"/>
    <col min="4103" max="4103" width="13.125" style="32" bestFit="1" customWidth="1"/>
    <col min="4104" max="4104" width="12.125" style="32" bestFit="1" customWidth="1"/>
    <col min="4105" max="4105" width="11" style="32" bestFit="1" customWidth="1"/>
    <col min="4106" max="4352" width="9" style="32"/>
    <col min="4353" max="4353" width="9" style="32" customWidth="1"/>
    <col min="4354" max="4354" width="20" style="32" customWidth="1"/>
    <col min="4355" max="4356" width="9" style="32" customWidth="1"/>
    <col min="4357" max="4357" width="13" style="32" bestFit="1" customWidth="1"/>
    <col min="4358" max="4358" width="9" style="32" customWidth="1"/>
    <col min="4359" max="4359" width="13.125" style="32" bestFit="1" customWidth="1"/>
    <col min="4360" max="4360" width="12.125" style="32" bestFit="1" customWidth="1"/>
    <col min="4361" max="4361" width="11" style="32" bestFit="1" customWidth="1"/>
    <col min="4362" max="4608" width="9" style="32"/>
    <col min="4609" max="4609" width="9" style="32" customWidth="1"/>
    <col min="4610" max="4610" width="20" style="32" customWidth="1"/>
    <col min="4611" max="4612" width="9" style="32" customWidth="1"/>
    <col min="4613" max="4613" width="13" style="32" bestFit="1" customWidth="1"/>
    <col min="4614" max="4614" width="9" style="32" customWidth="1"/>
    <col min="4615" max="4615" width="13.125" style="32" bestFit="1" customWidth="1"/>
    <col min="4616" max="4616" width="12.125" style="32" bestFit="1" customWidth="1"/>
    <col min="4617" max="4617" width="11" style="32" bestFit="1" customWidth="1"/>
    <col min="4618" max="4864" width="9" style="32"/>
    <col min="4865" max="4865" width="9" style="32" customWidth="1"/>
    <col min="4866" max="4866" width="20" style="32" customWidth="1"/>
    <col min="4867" max="4868" width="9" style="32" customWidth="1"/>
    <col min="4869" max="4869" width="13" style="32" bestFit="1" customWidth="1"/>
    <col min="4870" max="4870" width="9" style="32" customWidth="1"/>
    <col min="4871" max="4871" width="13.125" style="32" bestFit="1" customWidth="1"/>
    <col min="4872" max="4872" width="12.125" style="32" bestFit="1" customWidth="1"/>
    <col min="4873" max="4873" width="11" style="32" bestFit="1" customWidth="1"/>
    <col min="4874" max="5120" width="9" style="32"/>
    <col min="5121" max="5121" width="9" style="32" customWidth="1"/>
    <col min="5122" max="5122" width="20" style="32" customWidth="1"/>
    <col min="5123" max="5124" width="9" style="32" customWidth="1"/>
    <col min="5125" max="5125" width="13" style="32" bestFit="1" customWidth="1"/>
    <col min="5126" max="5126" width="9" style="32" customWidth="1"/>
    <col min="5127" max="5127" width="13.125" style="32" bestFit="1" customWidth="1"/>
    <col min="5128" max="5128" width="12.125" style="32" bestFit="1" customWidth="1"/>
    <col min="5129" max="5129" width="11" style="32" bestFit="1" customWidth="1"/>
    <col min="5130" max="5376" width="9" style="32"/>
    <col min="5377" max="5377" width="9" style="32" customWidth="1"/>
    <col min="5378" max="5378" width="20" style="32" customWidth="1"/>
    <col min="5379" max="5380" width="9" style="32" customWidth="1"/>
    <col min="5381" max="5381" width="13" style="32" bestFit="1" customWidth="1"/>
    <col min="5382" max="5382" width="9" style="32" customWidth="1"/>
    <col min="5383" max="5383" width="13.125" style="32" bestFit="1" customWidth="1"/>
    <col min="5384" max="5384" width="12.125" style="32" bestFit="1" customWidth="1"/>
    <col min="5385" max="5385" width="11" style="32" bestFit="1" customWidth="1"/>
    <col min="5386" max="5632" width="9" style="32"/>
    <col min="5633" max="5633" width="9" style="32" customWidth="1"/>
    <col min="5634" max="5634" width="20" style="32" customWidth="1"/>
    <col min="5635" max="5636" width="9" style="32" customWidth="1"/>
    <col min="5637" max="5637" width="13" style="32" bestFit="1" customWidth="1"/>
    <col min="5638" max="5638" width="9" style="32" customWidth="1"/>
    <col min="5639" max="5639" width="13.125" style="32" bestFit="1" customWidth="1"/>
    <col min="5640" max="5640" width="12.125" style="32" bestFit="1" customWidth="1"/>
    <col min="5641" max="5641" width="11" style="32" bestFit="1" customWidth="1"/>
    <col min="5642" max="5888" width="9" style="32"/>
    <col min="5889" max="5889" width="9" style="32" customWidth="1"/>
    <col min="5890" max="5890" width="20" style="32" customWidth="1"/>
    <col min="5891" max="5892" width="9" style="32" customWidth="1"/>
    <col min="5893" max="5893" width="13" style="32" bestFit="1" customWidth="1"/>
    <col min="5894" max="5894" width="9" style="32" customWidth="1"/>
    <col min="5895" max="5895" width="13.125" style="32" bestFit="1" customWidth="1"/>
    <col min="5896" max="5896" width="12.125" style="32" bestFit="1" customWidth="1"/>
    <col min="5897" max="5897" width="11" style="32" bestFit="1" customWidth="1"/>
    <col min="5898" max="6144" width="9" style="32"/>
    <col min="6145" max="6145" width="9" style="32" customWidth="1"/>
    <col min="6146" max="6146" width="20" style="32" customWidth="1"/>
    <col min="6147" max="6148" width="9" style="32" customWidth="1"/>
    <col min="6149" max="6149" width="13" style="32" bestFit="1" customWidth="1"/>
    <col min="6150" max="6150" width="9" style="32" customWidth="1"/>
    <col min="6151" max="6151" width="13.125" style="32" bestFit="1" customWidth="1"/>
    <col min="6152" max="6152" width="12.125" style="32" bestFit="1" customWidth="1"/>
    <col min="6153" max="6153" width="11" style="32" bestFit="1" customWidth="1"/>
    <col min="6154" max="6400" width="9" style="32"/>
    <col min="6401" max="6401" width="9" style="32" customWidth="1"/>
    <col min="6402" max="6402" width="20" style="32" customWidth="1"/>
    <col min="6403" max="6404" width="9" style="32" customWidth="1"/>
    <col min="6405" max="6405" width="13" style="32" bestFit="1" customWidth="1"/>
    <col min="6406" max="6406" width="9" style="32" customWidth="1"/>
    <col min="6407" max="6407" width="13.125" style="32" bestFit="1" customWidth="1"/>
    <col min="6408" max="6408" width="12.125" style="32" bestFit="1" customWidth="1"/>
    <col min="6409" max="6409" width="11" style="32" bestFit="1" customWidth="1"/>
    <col min="6410" max="6656" width="9" style="32"/>
    <col min="6657" max="6657" width="9" style="32" customWidth="1"/>
    <col min="6658" max="6658" width="20" style="32" customWidth="1"/>
    <col min="6659" max="6660" width="9" style="32" customWidth="1"/>
    <col min="6661" max="6661" width="13" style="32" bestFit="1" customWidth="1"/>
    <col min="6662" max="6662" width="9" style="32" customWidth="1"/>
    <col min="6663" max="6663" width="13.125" style="32" bestFit="1" customWidth="1"/>
    <col min="6664" max="6664" width="12.125" style="32" bestFit="1" customWidth="1"/>
    <col min="6665" max="6665" width="11" style="32" bestFit="1" customWidth="1"/>
    <col min="6666" max="6912" width="9" style="32"/>
    <col min="6913" max="6913" width="9" style="32" customWidth="1"/>
    <col min="6914" max="6914" width="20" style="32" customWidth="1"/>
    <col min="6915" max="6916" width="9" style="32" customWidth="1"/>
    <col min="6917" max="6917" width="13" style="32" bestFit="1" customWidth="1"/>
    <col min="6918" max="6918" width="9" style="32" customWidth="1"/>
    <col min="6919" max="6919" width="13.125" style="32" bestFit="1" customWidth="1"/>
    <col min="6920" max="6920" width="12.125" style="32" bestFit="1" customWidth="1"/>
    <col min="6921" max="6921" width="11" style="32" bestFit="1" customWidth="1"/>
    <col min="6922" max="7168" width="9" style="32"/>
    <col min="7169" max="7169" width="9" style="32" customWidth="1"/>
    <col min="7170" max="7170" width="20" style="32" customWidth="1"/>
    <col min="7171" max="7172" width="9" style="32" customWidth="1"/>
    <col min="7173" max="7173" width="13" style="32" bestFit="1" customWidth="1"/>
    <col min="7174" max="7174" width="9" style="32" customWidth="1"/>
    <col min="7175" max="7175" width="13.125" style="32" bestFit="1" customWidth="1"/>
    <col min="7176" max="7176" width="12.125" style="32" bestFit="1" customWidth="1"/>
    <col min="7177" max="7177" width="11" style="32" bestFit="1" customWidth="1"/>
    <col min="7178" max="7424" width="9" style="32"/>
    <col min="7425" max="7425" width="9" style="32" customWidth="1"/>
    <col min="7426" max="7426" width="20" style="32" customWidth="1"/>
    <col min="7427" max="7428" width="9" style="32" customWidth="1"/>
    <col min="7429" max="7429" width="13" style="32" bestFit="1" customWidth="1"/>
    <col min="7430" max="7430" width="9" style="32" customWidth="1"/>
    <col min="7431" max="7431" width="13.125" style="32" bestFit="1" customWidth="1"/>
    <col min="7432" max="7432" width="12.125" style="32" bestFit="1" customWidth="1"/>
    <col min="7433" max="7433" width="11" style="32" bestFit="1" customWidth="1"/>
    <col min="7434" max="7680" width="9" style="32"/>
    <col min="7681" max="7681" width="9" style="32" customWidth="1"/>
    <col min="7682" max="7682" width="20" style="32" customWidth="1"/>
    <col min="7683" max="7684" width="9" style="32" customWidth="1"/>
    <col min="7685" max="7685" width="13" style="32" bestFit="1" customWidth="1"/>
    <col min="7686" max="7686" width="9" style="32" customWidth="1"/>
    <col min="7687" max="7687" width="13.125" style="32" bestFit="1" customWidth="1"/>
    <col min="7688" max="7688" width="12.125" style="32" bestFit="1" customWidth="1"/>
    <col min="7689" max="7689" width="11" style="32" bestFit="1" customWidth="1"/>
    <col min="7690" max="7936" width="9" style="32"/>
    <col min="7937" max="7937" width="9" style="32" customWidth="1"/>
    <col min="7938" max="7938" width="20" style="32" customWidth="1"/>
    <col min="7939" max="7940" width="9" style="32" customWidth="1"/>
    <col min="7941" max="7941" width="13" style="32" bestFit="1" customWidth="1"/>
    <col min="7942" max="7942" width="9" style="32" customWidth="1"/>
    <col min="7943" max="7943" width="13.125" style="32" bestFit="1" customWidth="1"/>
    <col min="7944" max="7944" width="12.125" style="32" bestFit="1" customWidth="1"/>
    <col min="7945" max="7945" width="11" style="32" bestFit="1" customWidth="1"/>
    <col min="7946" max="8192" width="9" style="32"/>
    <col min="8193" max="8193" width="9" style="32" customWidth="1"/>
    <col min="8194" max="8194" width="20" style="32" customWidth="1"/>
    <col min="8195" max="8196" width="9" style="32" customWidth="1"/>
    <col min="8197" max="8197" width="13" style="32" bestFit="1" customWidth="1"/>
    <col min="8198" max="8198" width="9" style="32" customWidth="1"/>
    <col min="8199" max="8199" width="13.125" style="32" bestFit="1" customWidth="1"/>
    <col min="8200" max="8200" width="12.125" style="32" bestFit="1" customWidth="1"/>
    <col min="8201" max="8201" width="11" style="32" bestFit="1" customWidth="1"/>
    <col min="8202" max="8448" width="9" style="32"/>
    <col min="8449" max="8449" width="9" style="32" customWidth="1"/>
    <col min="8450" max="8450" width="20" style="32" customWidth="1"/>
    <col min="8451" max="8452" width="9" style="32" customWidth="1"/>
    <col min="8453" max="8453" width="13" style="32" bestFit="1" customWidth="1"/>
    <col min="8454" max="8454" width="9" style="32" customWidth="1"/>
    <col min="8455" max="8455" width="13.125" style="32" bestFit="1" customWidth="1"/>
    <col min="8456" max="8456" width="12.125" style="32" bestFit="1" customWidth="1"/>
    <col min="8457" max="8457" width="11" style="32" bestFit="1" customWidth="1"/>
    <col min="8458" max="8704" width="9" style="32"/>
    <col min="8705" max="8705" width="9" style="32" customWidth="1"/>
    <col min="8706" max="8706" width="20" style="32" customWidth="1"/>
    <col min="8707" max="8708" width="9" style="32" customWidth="1"/>
    <col min="8709" max="8709" width="13" style="32" bestFit="1" customWidth="1"/>
    <col min="8710" max="8710" width="9" style="32" customWidth="1"/>
    <col min="8711" max="8711" width="13.125" style="32" bestFit="1" customWidth="1"/>
    <col min="8712" max="8712" width="12.125" style="32" bestFit="1" customWidth="1"/>
    <col min="8713" max="8713" width="11" style="32" bestFit="1" customWidth="1"/>
    <col min="8714" max="8960" width="9" style="32"/>
    <col min="8961" max="8961" width="9" style="32" customWidth="1"/>
    <col min="8962" max="8962" width="20" style="32" customWidth="1"/>
    <col min="8963" max="8964" width="9" style="32" customWidth="1"/>
    <col min="8965" max="8965" width="13" style="32" bestFit="1" customWidth="1"/>
    <col min="8966" max="8966" width="9" style="32" customWidth="1"/>
    <col min="8967" max="8967" width="13.125" style="32" bestFit="1" customWidth="1"/>
    <col min="8968" max="8968" width="12.125" style="32" bestFit="1" customWidth="1"/>
    <col min="8969" max="8969" width="11" style="32" bestFit="1" customWidth="1"/>
    <col min="8970" max="9216" width="9" style="32"/>
    <col min="9217" max="9217" width="9" style="32" customWidth="1"/>
    <col min="9218" max="9218" width="20" style="32" customWidth="1"/>
    <col min="9219" max="9220" width="9" style="32" customWidth="1"/>
    <col min="9221" max="9221" width="13" style="32" bestFit="1" customWidth="1"/>
    <col min="9222" max="9222" width="9" style="32" customWidth="1"/>
    <col min="9223" max="9223" width="13.125" style="32" bestFit="1" customWidth="1"/>
    <col min="9224" max="9224" width="12.125" style="32" bestFit="1" customWidth="1"/>
    <col min="9225" max="9225" width="11" style="32" bestFit="1" customWidth="1"/>
    <col min="9226" max="9472" width="9" style="32"/>
    <col min="9473" max="9473" width="9" style="32" customWidth="1"/>
    <col min="9474" max="9474" width="20" style="32" customWidth="1"/>
    <col min="9475" max="9476" width="9" style="32" customWidth="1"/>
    <col min="9477" max="9477" width="13" style="32" bestFit="1" customWidth="1"/>
    <col min="9478" max="9478" width="9" style="32" customWidth="1"/>
    <col min="9479" max="9479" width="13.125" style="32" bestFit="1" customWidth="1"/>
    <col min="9480" max="9480" width="12.125" style="32" bestFit="1" customWidth="1"/>
    <col min="9481" max="9481" width="11" style="32" bestFit="1" customWidth="1"/>
    <col min="9482" max="9728" width="9" style="32"/>
    <col min="9729" max="9729" width="9" style="32" customWidth="1"/>
    <col min="9730" max="9730" width="20" style="32" customWidth="1"/>
    <col min="9731" max="9732" width="9" style="32" customWidth="1"/>
    <col min="9733" max="9733" width="13" style="32" bestFit="1" customWidth="1"/>
    <col min="9734" max="9734" width="9" style="32" customWidth="1"/>
    <col min="9735" max="9735" width="13.125" style="32" bestFit="1" customWidth="1"/>
    <col min="9736" max="9736" width="12.125" style="32" bestFit="1" customWidth="1"/>
    <col min="9737" max="9737" width="11" style="32" bestFit="1" customWidth="1"/>
    <col min="9738" max="9984" width="9" style="32"/>
    <col min="9985" max="9985" width="9" style="32" customWidth="1"/>
    <col min="9986" max="9986" width="20" style="32" customWidth="1"/>
    <col min="9987" max="9988" width="9" style="32" customWidth="1"/>
    <col min="9989" max="9989" width="13" style="32" bestFit="1" customWidth="1"/>
    <col min="9990" max="9990" width="9" style="32" customWidth="1"/>
    <col min="9991" max="9991" width="13.125" style="32" bestFit="1" customWidth="1"/>
    <col min="9992" max="9992" width="12.125" style="32" bestFit="1" customWidth="1"/>
    <col min="9993" max="9993" width="11" style="32" bestFit="1" customWidth="1"/>
    <col min="9994" max="10240" width="9" style="32"/>
    <col min="10241" max="10241" width="9" style="32" customWidth="1"/>
    <col min="10242" max="10242" width="20" style="32" customWidth="1"/>
    <col min="10243" max="10244" width="9" style="32" customWidth="1"/>
    <col min="10245" max="10245" width="13" style="32" bestFit="1" customWidth="1"/>
    <col min="10246" max="10246" width="9" style="32" customWidth="1"/>
    <col min="10247" max="10247" width="13.125" style="32" bestFit="1" customWidth="1"/>
    <col min="10248" max="10248" width="12.125" style="32" bestFit="1" customWidth="1"/>
    <col min="10249" max="10249" width="11" style="32" bestFit="1" customWidth="1"/>
    <col min="10250" max="10496" width="9" style="32"/>
    <col min="10497" max="10497" width="9" style="32" customWidth="1"/>
    <col min="10498" max="10498" width="20" style="32" customWidth="1"/>
    <col min="10499" max="10500" width="9" style="32" customWidth="1"/>
    <col min="10501" max="10501" width="13" style="32" bestFit="1" customWidth="1"/>
    <col min="10502" max="10502" width="9" style="32" customWidth="1"/>
    <col min="10503" max="10503" width="13.125" style="32" bestFit="1" customWidth="1"/>
    <col min="10504" max="10504" width="12.125" style="32" bestFit="1" customWidth="1"/>
    <col min="10505" max="10505" width="11" style="32" bestFit="1" customWidth="1"/>
    <col min="10506" max="10752" width="9" style="32"/>
    <col min="10753" max="10753" width="9" style="32" customWidth="1"/>
    <col min="10754" max="10754" width="20" style="32" customWidth="1"/>
    <col min="10755" max="10756" width="9" style="32" customWidth="1"/>
    <col min="10757" max="10757" width="13" style="32" bestFit="1" customWidth="1"/>
    <col min="10758" max="10758" width="9" style="32" customWidth="1"/>
    <col min="10759" max="10759" width="13.125" style="32" bestFit="1" customWidth="1"/>
    <col min="10760" max="10760" width="12.125" style="32" bestFit="1" customWidth="1"/>
    <col min="10761" max="10761" width="11" style="32" bestFit="1" customWidth="1"/>
    <col min="10762" max="11008" width="9" style="32"/>
    <col min="11009" max="11009" width="9" style="32" customWidth="1"/>
    <col min="11010" max="11010" width="20" style="32" customWidth="1"/>
    <col min="11011" max="11012" width="9" style="32" customWidth="1"/>
    <col min="11013" max="11013" width="13" style="32" bestFit="1" customWidth="1"/>
    <col min="11014" max="11014" width="9" style="32" customWidth="1"/>
    <col min="11015" max="11015" width="13.125" style="32" bestFit="1" customWidth="1"/>
    <col min="11016" max="11016" width="12.125" style="32" bestFit="1" customWidth="1"/>
    <col min="11017" max="11017" width="11" style="32" bestFit="1" customWidth="1"/>
    <col min="11018" max="11264" width="9" style="32"/>
    <col min="11265" max="11265" width="9" style="32" customWidth="1"/>
    <col min="11266" max="11266" width="20" style="32" customWidth="1"/>
    <col min="11267" max="11268" width="9" style="32" customWidth="1"/>
    <col min="11269" max="11269" width="13" style="32" bestFit="1" customWidth="1"/>
    <col min="11270" max="11270" width="9" style="32" customWidth="1"/>
    <col min="11271" max="11271" width="13.125" style="32" bestFit="1" customWidth="1"/>
    <col min="11272" max="11272" width="12.125" style="32" bestFit="1" customWidth="1"/>
    <col min="11273" max="11273" width="11" style="32" bestFit="1" customWidth="1"/>
    <col min="11274" max="11520" width="9" style="32"/>
    <col min="11521" max="11521" width="9" style="32" customWidth="1"/>
    <col min="11522" max="11522" width="20" style="32" customWidth="1"/>
    <col min="11523" max="11524" width="9" style="32" customWidth="1"/>
    <col min="11525" max="11525" width="13" style="32" bestFit="1" customWidth="1"/>
    <col min="11526" max="11526" width="9" style="32" customWidth="1"/>
    <col min="11527" max="11527" width="13.125" style="32" bestFit="1" customWidth="1"/>
    <col min="11528" max="11528" width="12.125" style="32" bestFit="1" customWidth="1"/>
    <col min="11529" max="11529" width="11" style="32" bestFit="1" customWidth="1"/>
    <col min="11530" max="11776" width="9" style="32"/>
    <col min="11777" max="11777" width="9" style="32" customWidth="1"/>
    <col min="11778" max="11778" width="20" style="32" customWidth="1"/>
    <col min="11779" max="11780" width="9" style="32" customWidth="1"/>
    <col min="11781" max="11781" width="13" style="32" bestFit="1" customWidth="1"/>
    <col min="11782" max="11782" width="9" style="32" customWidth="1"/>
    <col min="11783" max="11783" width="13.125" style="32" bestFit="1" customWidth="1"/>
    <col min="11784" max="11784" width="12.125" style="32" bestFit="1" customWidth="1"/>
    <col min="11785" max="11785" width="11" style="32" bestFit="1" customWidth="1"/>
    <col min="11786" max="12032" width="9" style="32"/>
    <col min="12033" max="12033" width="9" style="32" customWidth="1"/>
    <col min="12034" max="12034" width="20" style="32" customWidth="1"/>
    <col min="12035" max="12036" width="9" style="32" customWidth="1"/>
    <col min="12037" max="12037" width="13" style="32" bestFit="1" customWidth="1"/>
    <col min="12038" max="12038" width="9" style="32" customWidth="1"/>
    <col min="12039" max="12039" width="13.125" style="32" bestFit="1" customWidth="1"/>
    <col min="12040" max="12040" width="12.125" style="32" bestFit="1" customWidth="1"/>
    <col min="12041" max="12041" width="11" style="32" bestFit="1" customWidth="1"/>
    <col min="12042" max="12288" width="9" style="32"/>
    <col min="12289" max="12289" width="9" style="32" customWidth="1"/>
    <col min="12290" max="12290" width="20" style="32" customWidth="1"/>
    <col min="12291" max="12292" width="9" style="32" customWidth="1"/>
    <col min="12293" max="12293" width="13" style="32" bestFit="1" customWidth="1"/>
    <col min="12294" max="12294" width="9" style="32" customWidth="1"/>
    <col min="12295" max="12295" width="13.125" style="32" bestFit="1" customWidth="1"/>
    <col min="12296" max="12296" width="12.125" style="32" bestFit="1" customWidth="1"/>
    <col min="12297" max="12297" width="11" style="32" bestFit="1" customWidth="1"/>
    <col min="12298" max="12544" width="9" style="32"/>
    <col min="12545" max="12545" width="9" style="32" customWidth="1"/>
    <col min="12546" max="12546" width="20" style="32" customWidth="1"/>
    <col min="12547" max="12548" width="9" style="32" customWidth="1"/>
    <col min="12549" max="12549" width="13" style="32" bestFit="1" customWidth="1"/>
    <col min="12550" max="12550" width="9" style="32" customWidth="1"/>
    <col min="12551" max="12551" width="13.125" style="32" bestFit="1" customWidth="1"/>
    <col min="12552" max="12552" width="12.125" style="32" bestFit="1" customWidth="1"/>
    <col min="12553" max="12553" width="11" style="32" bestFit="1" customWidth="1"/>
    <col min="12554" max="12800" width="9" style="32"/>
    <col min="12801" max="12801" width="9" style="32" customWidth="1"/>
    <col min="12802" max="12802" width="20" style="32" customWidth="1"/>
    <col min="12803" max="12804" width="9" style="32" customWidth="1"/>
    <col min="12805" max="12805" width="13" style="32" bestFit="1" customWidth="1"/>
    <col min="12806" max="12806" width="9" style="32" customWidth="1"/>
    <col min="12807" max="12807" width="13.125" style="32" bestFit="1" customWidth="1"/>
    <col min="12808" max="12808" width="12.125" style="32" bestFit="1" customWidth="1"/>
    <col min="12809" max="12809" width="11" style="32" bestFit="1" customWidth="1"/>
    <col min="12810" max="13056" width="9" style="32"/>
    <col min="13057" max="13057" width="9" style="32" customWidth="1"/>
    <col min="13058" max="13058" width="20" style="32" customWidth="1"/>
    <col min="13059" max="13060" width="9" style="32" customWidth="1"/>
    <col min="13061" max="13061" width="13" style="32" bestFit="1" customWidth="1"/>
    <col min="13062" max="13062" width="9" style="32" customWidth="1"/>
    <col min="13063" max="13063" width="13.125" style="32" bestFit="1" customWidth="1"/>
    <col min="13064" max="13064" width="12.125" style="32" bestFit="1" customWidth="1"/>
    <col min="13065" max="13065" width="11" style="32" bestFit="1" customWidth="1"/>
    <col min="13066" max="13312" width="9" style="32"/>
    <col min="13313" max="13313" width="9" style="32" customWidth="1"/>
    <col min="13314" max="13314" width="20" style="32" customWidth="1"/>
    <col min="13315" max="13316" width="9" style="32" customWidth="1"/>
    <col min="13317" max="13317" width="13" style="32" bestFit="1" customWidth="1"/>
    <col min="13318" max="13318" width="9" style="32" customWidth="1"/>
    <col min="13319" max="13319" width="13.125" style="32" bestFit="1" customWidth="1"/>
    <col min="13320" max="13320" width="12.125" style="32" bestFit="1" customWidth="1"/>
    <col min="13321" max="13321" width="11" style="32" bestFit="1" customWidth="1"/>
    <col min="13322" max="13568" width="9" style="32"/>
    <col min="13569" max="13569" width="9" style="32" customWidth="1"/>
    <col min="13570" max="13570" width="20" style="32" customWidth="1"/>
    <col min="13571" max="13572" width="9" style="32" customWidth="1"/>
    <col min="13573" max="13573" width="13" style="32" bestFit="1" customWidth="1"/>
    <col min="13574" max="13574" width="9" style="32" customWidth="1"/>
    <col min="13575" max="13575" width="13.125" style="32" bestFit="1" customWidth="1"/>
    <col min="13576" max="13576" width="12.125" style="32" bestFit="1" customWidth="1"/>
    <col min="13577" max="13577" width="11" style="32" bestFit="1" customWidth="1"/>
    <col min="13578" max="13824" width="9" style="32"/>
    <col min="13825" max="13825" width="9" style="32" customWidth="1"/>
    <col min="13826" max="13826" width="20" style="32" customWidth="1"/>
    <col min="13827" max="13828" width="9" style="32" customWidth="1"/>
    <col min="13829" max="13829" width="13" style="32" bestFit="1" customWidth="1"/>
    <col min="13830" max="13830" width="9" style="32" customWidth="1"/>
    <col min="13831" max="13831" width="13.125" style="32" bestFit="1" customWidth="1"/>
    <col min="13832" max="13832" width="12.125" style="32" bestFit="1" customWidth="1"/>
    <col min="13833" max="13833" width="11" style="32" bestFit="1" customWidth="1"/>
    <col min="13834" max="14080" width="9" style="32"/>
    <col min="14081" max="14081" width="9" style="32" customWidth="1"/>
    <col min="14082" max="14082" width="20" style="32" customWidth="1"/>
    <col min="14083" max="14084" width="9" style="32" customWidth="1"/>
    <col min="14085" max="14085" width="13" style="32" bestFit="1" customWidth="1"/>
    <col min="14086" max="14086" width="9" style="32" customWidth="1"/>
    <col min="14087" max="14087" width="13.125" style="32" bestFit="1" customWidth="1"/>
    <col min="14088" max="14088" width="12.125" style="32" bestFit="1" customWidth="1"/>
    <col min="14089" max="14089" width="11" style="32" bestFit="1" customWidth="1"/>
    <col min="14090" max="14336" width="9" style="32"/>
    <col min="14337" max="14337" width="9" style="32" customWidth="1"/>
    <col min="14338" max="14338" width="20" style="32" customWidth="1"/>
    <col min="14339" max="14340" width="9" style="32" customWidth="1"/>
    <col min="14341" max="14341" width="13" style="32" bestFit="1" customWidth="1"/>
    <col min="14342" max="14342" width="9" style="32" customWidth="1"/>
    <col min="14343" max="14343" width="13.125" style="32" bestFit="1" customWidth="1"/>
    <col min="14344" max="14344" width="12.125" style="32" bestFit="1" customWidth="1"/>
    <col min="14345" max="14345" width="11" style="32" bestFit="1" customWidth="1"/>
    <col min="14346" max="14592" width="9" style="32"/>
    <col min="14593" max="14593" width="9" style="32" customWidth="1"/>
    <col min="14594" max="14594" width="20" style="32" customWidth="1"/>
    <col min="14595" max="14596" width="9" style="32" customWidth="1"/>
    <col min="14597" max="14597" width="13" style="32" bestFit="1" customWidth="1"/>
    <col min="14598" max="14598" width="9" style="32" customWidth="1"/>
    <col min="14599" max="14599" width="13.125" style="32" bestFit="1" customWidth="1"/>
    <col min="14600" max="14600" width="12.125" style="32" bestFit="1" customWidth="1"/>
    <col min="14601" max="14601" width="11" style="32" bestFit="1" customWidth="1"/>
    <col min="14602" max="14848" width="9" style="32"/>
    <col min="14849" max="14849" width="9" style="32" customWidth="1"/>
    <col min="14850" max="14850" width="20" style="32" customWidth="1"/>
    <col min="14851" max="14852" width="9" style="32" customWidth="1"/>
    <col min="14853" max="14853" width="13" style="32" bestFit="1" customWidth="1"/>
    <col min="14854" max="14854" width="9" style="32" customWidth="1"/>
    <col min="14855" max="14855" width="13.125" style="32" bestFit="1" customWidth="1"/>
    <col min="14856" max="14856" width="12.125" style="32" bestFit="1" customWidth="1"/>
    <col min="14857" max="14857" width="11" style="32" bestFit="1" customWidth="1"/>
    <col min="14858" max="15104" width="9" style="32"/>
    <col min="15105" max="15105" width="9" style="32" customWidth="1"/>
    <col min="15106" max="15106" width="20" style="32" customWidth="1"/>
    <col min="15107" max="15108" width="9" style="32" customWidth="1"/>
    <col min="15109" max="15109" width="13" style="32" bestFit="1" customWidth="1"/>
    <col min="15110" max="15110" width="9" style="32" customWidth="1"/>
    <col min="15111" max="15111" width="13.125" style="32" bestFit="1" customWidth="1"/>
    <col min="15112" max="15112" width="12.125" style="32" bestFit="1" customWidth="1"/>
    <col min="15113" max="15113" width="11" style="32" bestFit="1" customWidth="1"/>
    <col min="15114" max="15360" width="9" style="32"/>
    <col min="15361" max="15361" width="9" style="32" customWidth="1"/>
    <col min="15362" max="15362" width="20" style="32" customWidth="1"/>
    <col min="15363" max="15364" width="9" style="32" customWidth="1"/>
    <col min="15365" max="15365" width="13" style="32" bestFit="1" customWidth="1"/>
    <col min="15366" max="15366" width="9" style="32" customWidth="1"/>
    <col min="15367" max="15367" width="13.125" style="32" bestFit="1" customWidth="1"/>
    <col min="15368" max="15368" width="12.125" style="32" bestFit="1" customWidth="1"/>
    <col min="15369" max="15369" width="11" style="32" bestFit="1" customWidth="1"/>
    <col min="15370" max="15616" width="9" style="32"/>
    <col min="15617" max="15617" width="9" style="32" customWidth="1"/>
    <col min="15618" max="15618" width="20" style="32" customWidth="1"/>
    <col min="15619" max="15620" width="9" style="32" customWidth="1"/>
    <col min="15621" max="15621" width="13" style="32" bestFit="1" customWidth="1"/>
    <col min="15622" max="15622" width="9" style="32" customWidth="1"/>
    <col min="15623" max="15623" width="13.125" style="32" bestFit="1" customWidth="1"/>
    <col min="15624" max="15624" width="12.125" style="32" bestFit="1" customWidth="1"/>
    <col min="15625" max="15625" width="11" style="32" bestFit="1" customWidth="1"/>
    <col min="15626" max="15872" width="9" style="32"/>
    <col min="15873" max="15873" width="9" style="32" customWidth="1"/>
    <col min="15874" max="15874" width="20" style="32" customWidth="1"/>
    <col min="15875" max="15876" width="9" style="32" customWidth="1"/>
    <col min="15877" max="15877" width="13" style="32" bestFit="1" customWidth="1"/>
    <col min="15878" max="15878" width="9" style="32" customWidth="1"/>
    <col min="15879" max="15879" width="13.125" style="32" bestFit="1" customWidth="1"/>
    <col min="15880" max="15880" width="12.125" style="32" bestFit="1" customWidth="1"/>
    <col min="15881" max="15881" width="11" style="32" bestFit="1" customWidth="1"/>
    <col min="15882" max="16128" width="9" style="32"/>
    <col min="16129" max="16129" width="9" style="32" customWidth="1"/>
    <col min="16130" max="16130" width="20" style="32" customWidth="1"/>
    <col min="16131" max="16132" width="9" style="32" customWidth="1"/>
    <col min="16133" max="16133" width="13" style="32" bestFit="1" customWidth="1"/>
    <col min="16134" max="16134" width="9" style="32" customWidth="1"/>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[14]合計!C3</f>
        <v>岡山市</v>
      </c>
      <c r="C1" s="73"/>
      <c r="D1" s="73"/>
      <c r="E1" s="73"/>
      <c r="F1" s="73"/>
      <c r="G1" s="73"/>
      <c r="I1" s="32" t="s">
        <v>88</v>
      </c>
    </row>
    <row r="2" spans="1:10" s="34" customFormat="1" ht="56.25" customHeight="1">
      <c r="B2" s="84"/>
      <c r="E2" s="820" t="s">
        <v>89</v>
      </c>
      <c r="F2" s="817"/>
      <c r="G2" s="817"/>
      <c r="H2" s="165">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52" t="s">
        <v>60</v>
      </c>
      <c r="H4" s="117" t="s">
        <v>93</v>
      </c>
      <c r="I4" s="117" t="s">
        <v>94</v>
      </c>
      <c r="J4" s="118" t="s">
        <v>87</v>
      </c>
    </row>
    <row r="5" spans="1:10" s="173" customFormat="1" ht="14.25" thickBot="1">
      <c r="B5" s="175" t="s">
        <v>69</v>
      </c>
      <c r="C5" s="175"/>
      <c r="D5" s="175"/>
      <c r="E5" s="175"/>
      <c r="F5" s="175"/>
      <c r="G5" s="175"/>
      <c r="H5" s="195">
        <f>SUM(H6:H65)</f>
        <v>36282051</v>
      </c>
      <c r="I5" s="195">
        <f>SUM(I6:I65)</f>
        <v>929914.07</v>
      </c>
      <c r="J5" s="175">
        <f>H5/I5</f>
        <v>39.016563111041002</v>
      </c>
    </row>
    <row r="6" spans="1:10" s="35" customFormat="1" ht="27.75" thickTop="1">
      <c r="A6" s="35">
        <v>1</v>
      </c>
      <c r="B6" s="13" t="s">
        <v>272</v>
      </c>
      <c r="C6" s="13" t="s">
        <v>208</v>
      </c>
      <c r="D6" s="13" t="s">
        <v>149</v>
      </c>
      <c r="E6" s="196">
        <v>1</v>
      </c>
      <c r="F6" s="13" t="s">
        <v>273</v>
      </c>
      <c r="G6" s="89" t="s">
        <v>127</v>
      </c>
      <c r="H6" s="105">
        <v>2033115</v>
      </c>
      <c r="I6" s="105">
        <v>50828</v>
      </c>
      <c r="J6" s="50">
        <v>39.99990162902337</v>
      </c>
    </row>
    <row r="7" spans="1:10" ht="27">
      <c r="A7" s="32">
        <v>2</v>
      </c>
      <c r="B7" s="70" t="s">
        <v>274</v>
      </c>
      <c r="C7" s="70" t="s">
        <v>154</v>
      </c>
      <c r="D7" s="70" t="s">
        <v>153</v>
      </c>
      <c r="E7" s="120">
        <v>1</v>
      </c>
      <c r="F7" s="13" t="s">
        <v>273</v>
      </c>
      <c r="G7" s="74" t="s">
        <v>127</v>
      </c>
      <c r="H7" s="166">
        <v>11207420</v>
      </c>
      <c r="I7" s="166">
        <v>329630</v>
      </c>
      <c r="J7" s="49">
        <v>34</v>
      </c>
    </row>
    <row r="8" spans="1:10">
      <c r="A8" s="32">
        <v>3</v>
      </c>
      <c r="B8" s="115" t="s">
        <v>275</v>
      </c>
      <c r="C8" s="115" t="s">
        <v>276</v>
      </c>
      <c r="D8" s="70" t="s">
        <v>153</v>
      </c>
      <c r="E8" s="120">
        <v>1</v>
      </c>
      <c r="F8" s="70" t="s">
        <v>277</v>
      </c>
      <c r="G8" s="74" t="s">
        <v>127</v>
      </c>
      <c r="H8" s="124">
        <v>588811</v>
      </c>
      <c r="I8" s="124">
        <v>13630</v>
      </c>
      <c r="J8" s="197">
        <f>H8/I8</f>
        <v>43.199633162142334</v>
      </c>
    </row>
    <row r="9" spans="1:10">
      <c r="A9" s="32">
        <v>4</v>
      </c>
      <c r="B9" s="115" t="s">
        <v>278</v>
      </c>
      <c r="C9" s="115" t="s">
        <v>279</v>
      </c>
      <c r="D9" s="70" t="s">
        <v>153</v>
      </c>
      <c r="E9" s="120">
        <v>1</v>
      </c>
      <c r="F9" s="70" t="s">
        <v>277</v>
      </c>
      <c r="G9" s="74" t="s">
        <v>127</v>
      </c>
      <c r="H9" s="124">
        <v>595895</v>
      </c>
      <c r="I9" s="124">
        <v>13794</v>
      </c>
      <c r="J9" s="70">
        <f t="shared" ref="J9:J65" si="0">H9/I9</f>
        <v>43.199579527330727</v>
      </c>
    </row>
    <row r="10" spans="1:10">
      <c r="A10" s="32">
        <v>5</v>
      </c>
      <c r="B10" s="115" t="s">
        <v>280</v>
      </c>
      <c r="C10" s="115" t="s">
        <v>281</v>
      </c>
      <c r="D10" s="70" t="s">
        <v>153</v>
      </c>
      <c r="E10" s="120">
        <v>1</v>
      </c>
      <c r="F10" s="70" t="s">
        <v>277</v>
      </c>
      <c r="G10" s="74" t="s">
        <v>127</v>
      </c>
      <c r="H10" s="124">
        <v>558831</v>
      </c>
      <c r="I10" s="124">
        <v>12936</v>
      </c>
      <c r="J10" s="70">
        <f t="shared" si="0"/>
        <v>43.199675324675326</v>
      </c>
    </row>
    <row r="11" spans="1:10">
      <c r="A11" s="73">
        <v>6</v>
      </c>
      <c r="B11" s="115" t="s">
        <v>282</v>
      </c>
      <c r="C11" s="115" t="s">
        <v>283</v>
      </c>
      <c r="D11" s="70" t="s">
        <v>153</v>
      </c>
      <c r="E11" s="70">
        <v>1</v>
      </c>
      <c r="F11" s="70" t="s">
        <v>277</v>
      </c>
      <c r="G11" s="74" t="s">
        <v>127</v>
      </c>
      <c r="H11" s="125">
        <v>2195764</v>
      </c>
      <c r="I11" s="125">
        <v>50828</v>
      </c>
      <c r="J11" s="70">
        <f t="shared" si="0"/>
        <v>43.19988982450618</v>
      </c>
    </row>
    <row r="12" spans="1:10">
      <c r="A12" s="73">
        <v>7</v>
      </c>
      <c r="B12" s="115" t="s">
        <v>284</v>
      </c>
      <c r="C12" s="115" t="s">
        <v>283</v>
      </c>
      <c r="D12" s="70" t="s">
        <v>153</v>
      </c>
      <c r="E12" s="70">
        <v>1</v>
      </c>
      <c r="F12" s="70" t="s">
        <v>277</v>
      </c>
      <c r="G12" s="74" t="s">
        <v>127</v>
      </c>
      <c r="H12" s="125">
        <v>510446</v>
      </c>
      <c r="I12" s="125">
        <v>11816</v>
      </c>
      <c r="J12" s="70">
        <f t="shared" si="0"/>
        <v>43.199559918754233</v>
      </c>
    </row>
    <row r="13" spans="1:10">
      <c r="A13" s="32">
        <v>8</v>
      </c>
      <c r="B13" s="115" t="s">
        <v>285</v>
      </c>
      <c r="C13" s="115" t="s">
        <v>281</v>
      </c>
      <c r="D13" s="70" t="s">
        <v>153</v>
      </c>
      <c r="E13" s="70">
        <v>1</v>
      </c>
      <c r="F13" s="70" t="s">
        <v>277</v>
      </c>
      <c r="G13" s="74" t="s">
        <v>286</v>
      </c>
      <c r="H13" s="125">
        <v>517186</v>
      </c>
      <c r="I13" s="125">
        <v>11972</v>
      </c>
      <c r="J13" s="70">
        <f>H13/I13</f>
        <v>43.199632475776809</v>
      </c>
    </row>
    <row r="14" spans="1:10">
      <c r="A14" s="32">
        <v>9</v>
      </c>
      <c r="B14" s="198" t="s">
        <v>287</v>
      </c>
      <c r="C14" s="199" t="s">
        <v>288</v>
      </c>
      <c r="D14" s="70" t="s">
        <v>153</v>
      </c>
      <c r="E14" s="70">
        <v>1</v>
      </c>
      <c r="F14" s="70" t="s">
        <v>277</v>
      </c>
      <c r="G14" s="74" t="s">
        <v>127</v>
      </c>
      <c r="H14" s="125">
        <v>791591</v>
      </c>
      <c r="I14" s="125">
        <v>20360</v>
      </c>
      <c r="J14" s="70">
        <f t="shared" si="0"/>
        <v>38.879715127701374</v>
      </c>
    </row>
    <row r="15" spans="1:10">
      <c r="A15" s="32">
        <v>10</v>
      </c>
      <c r="B15" s="198" t="s">
        <v>289</v>
      </c>
      <c r="C15" s="115" t="s">
        <v>281</v>
      </c>
      <c r="D15" s="70" t="s">
        <v>153</v>
      </c>
      <c r="E15" s="70">
        <v>1</v>
      </c>
      <c r="F15" s="70" t="s">
        <v>277</v>
      </c>
      <c r="G15" s="74" t="s">
        <v>127</v>
      </c>
      <c r="H15" s="125">
        <v>511850</v>
      </c>
      <c r="I15" s="125">
        <v>13165</v>
      </c>
      <c r="J15" s="70">
        <f t="shared" si="0"/>
        <v>38.879605013292824</v>
      </c>
    </row>
    <row r="16" spans="1:10">
      <c r="A16" s="73">
        <v>11</v>
      </c>
      <c r="B16" s="115" t="s">
        <v>290</v>
      </c>
      <c r="C16" s="115" t="s">
        <v>291</v>
      </c>
      <c r="D16" s="70" t="s">
        <v>153</v>
      </c>
      <c r="E16" s="70">
        <v>1</v>
      </c>
      <c r="F16" s="70" t="s">
        <v>277</v>
      </c>
      <c r="G16" s="74" t="s">
        <v>127</v>
      </c>
      <c r="H16" s="125">
        <v>778642</v>
      </c>
      <c r="I16" s="125">
        <v>20027</v>
      </c>
      <c r="J16" s="70">
        <f t="shared" si="0"/>
        <v>38.879612523093826</v>
      </c>
    </row>
    <row r="17" spans="1:10">
      <c r="A17" s="73">
        <v>12</v>
      </c>
      <c r="B17" s="115" t="s">
        <v>292</v>
      </c>
      <c r="C17" s="115" t="s">
        <v>293</v>
      </c>
      <c r="D17" s="70" t="s">
        <v>153</v>
      </c>
      <c r="E17" s="70">
        <v>1</v>
      </c>
      <c r="F17" s="70" t="s">
        <v>277</v>
      </c>
      <c r="G17" s="74" t="s">
        <v>127</v>
      </c>
      <c r="H17" s="125">
        <v>720285</v>
      </c>
      <c r="I17" s="125">
        <v>18526</v>
      </c>
      <c r="J17" s="70">
        <f t="shared" si="0"/>
        <v>38.879682608226275</v>
      </c>
    </row>
    <row r="18" spans="1:10">
      <c r="A18" s="32">
        <v>13</v>
      </c>
      <c r="B18" s="115" t="s">
        <v>294</v>
      </c>
      <c r="C18" s="115" t="s">
        <v>288</v>
      </c>
      <c r="D18" s="70" t="s">
        <v>153</v>
      </c>
      <c r="E18" s="70">
        <v>1</v>
      </c>
      <c r="F18" s="70" t="s">
        <v>277</v>
      </c>
      <c r="G18" s="74" t="s">
        <v>127</v>
      </c>
      <c r="H18" s="125">
        <v>954542</v>
      </c>
      <c r="I18" s="125">
        <v>27620</v>
      </c>
      <c r="J18" s="70">
        <f t="shared" si="0"/>
        <v>34.559811730629981</v>
      </c>
    </row>
    <row r="19" spans="1:10">
      <c r="A19" s="32">
        <v>14</v>
      </c>
      <c r="B19" s="115" t="s">
        <v>295</v>
      </c>
      <c r="C19" s="115" t="s">
        <v>293</v>
      </c>
      <c r="D19" s="70" t="s">
        <v>153</v>
      </c>
      <c r="E19" s="70">
        <v>1</v>
      </c>
      <c r="F19" s="70" t="s">
        <v>277</v>
      </c>
      <c r="G19" s="74" t="s">
        <v>127</v>
      </c>
      <c r="H19" s="125">
        <v>1957758</v>
      </c>
      <c r="I19" s="125">
        <v>50899</v>
      </c>
      <c r="J19" s="70">
        <f t="shared" si="0"/>
        <v>38.463584746262207</v>
      </c>
    </row>
    <row r="20" spans="1:10">
      <c r="A20" s="32">
        <v>15</v>
      </c>
      <c r="B20" s="115" t="s">
        <v>296</v>
      </c>
      <c r="C20" s="115" t="s">
        <v>293</v>
      </c>
      <c r="D20" s="70" t="s">
        <v>153</v>
      </c>
      <c r="E20" s="70">
        <v>1</v>
      </c>
      <c r="F20" s="70" t="s">
        <v>277</v>
      </c>
      <c r="G20" s="74" t="s">
        <v>127</v>
      </c>
      <c r="H20" s="125">
        <v>1368337</v>
      </c>
      <c r="I20" s="125">
        <v>35279</v>
      </c>
      <c r="J20" s="70">
        <f t="shared" si="0"/>
        <v>38.786161739278327</v>
      </c>
    </row>
    <row r="21" spans="1:10">
      <c r="A21" s="73">
        <v>16</v>
      </c>
      <c r="B21" s="115" t="s">
        <v>297</v>
      </c>
      <c r="C21" s="115" t="s">
        <v>293</v>
      </c>
      <c r="D21" s="70" t="s">
        <v>153</v>
      </c>
      <c r="E21" s="70">
        <v>1</v>
      </c>
      <c r="F21" s="70" t="s">
        <v>277</v>
      </c>
      <c r="G21" s="74" t="s">
        <v>127</v>
      </c>
      <c r="H21" s="125">
        <v>1536220</v>
      </c>
      <c r="I21" s="125">
        <v>49407.4</v>
      </c>
      <c r="J21" s="70">
        <f t="shared" si="0"/>
        <v>31.092913207333314</v>
      </c>
    </row>
    <row r="22" spans="1:10">
      <c r="A22" s="73">
        <v>17</v>
      </c>
      <c r="B22" s="115" t="s">
        <v>298</v>
      </c>
      <c r="C22" s="115" t="s">
        <v>293</v>
      </c>
      <c r="D22" s="70" t="s">
        <v>153</v>
      </c>
      <c r="E22" s="70">
        <v>1</v>
      </c>
      <c r="F22" s="70" t="s">
        <v>277</v>
      </c>
      <c r="G22" s="74" t="s">
        <v>127</v>
      </c>
      <c r="H22" s="125">
        <v>2073310</v>
      </c>
      <c r="I22" s="125" t="s">
        <v>299</v>
      </c>
      <c r="J22" s="70" t="e">
        <f t="shared" si="0"/>
        <v>#VALUE!</v>
      </c>
    </row>
    <row r="23" spans="1:10">
      <c r="A23" s="32">
        <v>18</v>
      </c>
      <c r="B23" s="115" t="s">
        <v>300</v>
      </c>
      <c r="C23" s="115" t="s">
        <v>301</v>
      </c>
      <c r="D23" s="70" t="s">
        <v>153</v>
      </c>
      <c r="E23" s="70">
        <v>1</v>
      </c>
      <c r="F23" s="70" t="s">
        <v>277</v>
      </c>
      <c r="G23" s="74" t="s">
        <v>127</v>
      </c>
      <c r="H23" s="125">
        <v>591358</v>
      </c>
      <c r="I23" s="125">
        <v>22451.7</v>
      </c>
      <c r="J23" s="70">
        <f t="shared" si="0"/>
        <v>26.339119086750667</v>
      </c>
    </row>
    <row r="24" spans="1:10">
      <c r="A24" s="32">
        <v>19</v>
      </c>
      <c r="B24" s="115" t="s">
        <v>302</v>
      </c>
      <c r="C24" s="115" t="s">
        <v>301</v>
      </c>
      <c r="D24" s="70" t="s">
        <v>153</v>
      </c>
      <c r="E24" s="70">
        <v>1</v>
      </c>
      <c r="F24" s="70" t="s">
        <v>277</v>
      </c>
      <c r="G24" s="74" t="s">
        <v>127</v>
      </c>
      <c r="H24" s="125">
        <v>1905314</v>
      </c>
      <c r="I24" s="125">
        <v>60834</v>
      </c>
      <c r="J24" s="70">
        <f t="shared" si="0"/>
        <v>31.319886905348984</v>
      </c>
    </row>
    <row r="25" spans="1:10">
      <c r="A25" s="32">
        <v>20</v>
      </c>
      <c r="B25" s="115" t="s">
        <v>303</v>
      </c>
      <c r="C25" s="115" t="s">
        <v>301</v>
      </c>
      <c r="D25" s="70" t="s">
        <v>153</v>
      </c>
      <c r="E25" s="70">
        <v>1</v>
      </c>
      <c r="F25" s="70" t="s">
        <v>277</v>
      </c>
      <c r="G25" s="74" t="s">
        <v>127</v>
      </c>
      <c r="H25" s="125">
        <v>1338046</v>
      </c>
      <c r="I25" s="125" t="s">
        <v>299</v>
      </c>
      <c r="J25" s="70" t="e">
        <f t="shared" si="0"/>
        <v>#VALUE!</v>
      </c>
    </row>
    <row r="26" spans="1:10">
      <c r="A26" s="73">
        <v>21</v>
      </c>
      <c r="B26" s="115" t="s">
        <v>304</v>
      </c>
      <c r="C26" s="115" t="s">
        <v>301</v>
      </c>
      <c r="D26" s="70" t="s">
        <v>153</v>
      </c>
      <c r="E26" s="70">
        <v>1</v>
      </c>
      <c r="F26" s="70" t="s">
        <v>277</v>
      </c>
      <c r="G26" s="74" t="s">
        <v>127</v>
      </c>
      <c r="H26" s="125">
        <v>1481905</v>
      </c>
      <c r="I26" s="125">
        <v>50820</v>
      </c>
      <c r="J26" s="70">
        <f t="shared" si="0"/>
        <v>29.159878000787092</v>
      </c>
    </row>
    <row r="27" spans="1:10">
      <c r="A27" s="73">
        <v>22</v>
      </c>
      <c r="B27" s="115" t="s">
        <v>305</v>
      </c>
      <c r="C27" s="115" t="s">
        <v>301</v>
      </c>
      <c r="D27" s="70" t="s">
        <v>153</v>
      </c>
      <c r="E27" s="70">
        <v>1</v>
      </c>
      <c r="F27" s="70" t="s">
        <v>277</v>
      </c>
      <c r="G27" s="74" t="s">
        <v>127</v>
      </c>
      <c r="H27" s="125">
        <v>1421110</v>
      </c>
      <c r="I27" s="125">
        <v>36445.15</v>
      </c>
      <c r="J27" s="70">
        <f t="shared" si="0"/>
        <v>38.993117053983859</v>
      </c>
    </row>
    <row r="28" spans="1:10">
      <c r="A28" s="32">
        <v>23</v>
      </c>
      <c r="B28" s="115" t="s">
        <v>306</v>
      </c>
      <c r="C28" s="115" t="s">
        <v>301</v>
      </c>
      <c r="D28" s="70" t="s">
        <v>153</v>
      </c>
      <c r="E28" s="70">
        <v>1</v>
      </c>
      <c r="F28" s="70" t="s">
        <v>277</v>
      </c>
      <c r="G28" s="74" t="s">
        <v>307</v>
      </c>
      <c r="H28" s="125">
        <v>644315</v>
      </c>
      <c r="I28" s="125">
        <v>28645.82</v>
      </c>
      <c r="J28" s="70">
        <f t="shared" si="0"/>
        <v>22.492461378309297</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scale="76"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Normal="100" workbookViewId="0">
      <selection activeCell="H3" sqref="H3"/>
    </sheetView>
  </sheetViews>
  <sheetFormatPr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10.875" style="35" customWidth="1"/>
    <col min="13" max="13" width="14.5" style="32" customWidth="1"/>
    <col min="14" max="14" width="7.25" style="32" bestFit="1" customWidth="1"/>
    <col min="15"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0.875" style="32" customWidth="1"/>
    <col min="269" max="269" width="14.5" style="32" customWidth="1"/>
    <col min="270" max="270" width="7.25" style="32" bestFit="1" customWidth="1"/>
    <col min="271"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0.875" style="32" customWidth="1"/>
    <col min="525" max="525" width="14.5" style="32" customWidth="1"/>
    <col min="526" max="526" width="7.25" style="32" bestFit="1" customWidth="1"/>
    <col min="527"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0.875" style="32" customWidth="1"/>
    <col min="781" max="781" width="14.5" style="32" customWidth="1"/>
    <col min="782" max="782" width="7.25" style="32" bestFit="1" customWidth="1"/>
    <col min="783"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0.875" style="32" customWidth="1"/>
    <col min="1037" max="1037" width="14.5" style="32" customWidth="1"/>
    <col min="1038" max="1038" width="7.25" style="32" bestFit="1" customWidth="1"/>
    <col min="1039"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0.875" style="32" customWidth="1"/>
    <col min="1293" max="1293" width="14.5" style="32" customWidth="1"/>
    <col min="1294" max="1294" width="7.25" style="32" bestFit="1" customWidth="1"/>
    <col min="1295"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0.875" style="32" customWidth="1"/>
    <col min="1549" max="1549" width="14.5" style="32" customWidth="1"/>
    <col min="1550" max="1550" width="7.25" style="32" bestFit="1" customWidth="1"/>
    <col min="1551"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0.875" style="32" customWidth="1"/>
    <col min="1805" max="1805" width="14.5" style="32" customWidth="1"/>
    <col min="1806" max="1806" width="7.25" style="32" bestFit="1" customWidth="1"/>
    <col min="1807"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0.875" style="32" customWidth="1"/>
    <col min="2061" max="2061" width="14.5" style="32" customWidth="1"/>
    <col min="2062" max="2062" width="7.25" style="32" bestFit="1" customWidth="1"/>
    <col min="2063"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0.875" style="32" customWidth="1"/>
    <col min="2317" max="2317" width="14.5" style="32" customWidth="1"/>
    <col min="2318" max="2318" width="7.25" style="32" bestFit="1" customWidth="1"/>
    <col min="2319"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0.875" style="32" customWidth="1"/>
    <col min="2573" max="2573" width="14.5" style="32" customWidth="1"/>
    <col min="2574" max="2574" width="7.25" style="32" bestFit="1" customWidth="1"/>
    <col min="2575"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0.875" style="32" customWidth="1"/>
    <col min="2829" max="2829" width="14.5" style="32" customWidth="1"/>
    <col min="2830" max="2830" width="7.25" style="32" bestFit="1" customWidth="1"/>
    <col min="2831"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0.875" style="32" customWidth="1"/>
    <col min="3085" max="3085" width="14.5" style="32" customWidth="1"/>
    <col min="3086" max="3086" width="7.25" style="32" bestFit="1" customWidth="1"/>
    <col min="3087"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0.875" style="32" customWidth="1"/>
    <col min="3341" max="3341" width="14.5" style="32" customWidth="1"/>
    <col min="3342" max="3342" width="7.25" style="32" bestFit="1" customWidth="1"/>
    <col min="3343"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0.875" style="32" customWidth="1"/>
    <col min="3597" max="3597" width="14.5" style="32" customWidth="1"/>
    <col min="3598" max="3598" width="7.25" style="32" bestFit="1" customWidth="1"/>
    <col min="3599"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0.875" style="32" customWidth="1"/>
    <col min="3853" max="3853" width="14.5" style="32" customWidth="1"/>
    <col min="3854" max="3854" width="7.25" style="32" bestFit="1" customWidth="1"/>
    <col min="3855"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0.875" style="32" customWidth="1"/>
    <col min="4109" max="4109" width="14.5" style="32" customWidth="1"/>
    <col min="4110" max="4110" width="7.25" style="32" bestFit="1" customWidth="1"/>
    <col min="4111"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0.875" style="32" customWidth="1"/>
    <col min="4365" max="4365" width="14.5" style="32" customWidth="1"/>
    <col min="4366" max="4366" width="7.25" style="32" bestFit="1" customWidth="1"/>
    <col min="4367"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0.875" style="32" customWidth="1"/>
    <col min="4621" max="4621" width="14.5" style="32" customWidth="1"/>
    <col min="4622" max="4622" width="7.25" style="32" bestFit="1" customWidth="1"/>
    <col min="4623"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0.875" style="32" customWidth="1"/>
    <col min="4877" max="4877" width="14.5" style="32" customWidth="1"/>
    <col min="4878" max="4878" width="7.25" style="32" bestFit="1" customWidth="1"/>
    <col min="4879"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0.875" style="32" customWidth="1"/>
    <col min="5133" max="5133" width="14.5" style="32" customWidth="1"/>
    <col min="5134" max="5134" width="7.25" style="32" bestFit="1" customWidth="1"/>
    <col min="5135"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0.875" style="32" customWidth="1"/>
    <col min="5389" max="5389" width="14.5" style="32" customWidth="1"/>
    <col min="5390" max="5390" width="7.25" style="32" bestFit="1" customWidth="1"/>
    <col min="5391"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0.875" style="32" customWidth="1"/>
    <col min="5645" max="5645" width="14.5" style="32" customWidth="1"/>
    <col min="5646" max="5646" width="7.25" style="32" bestFit="1" customWidth="1"/>
    <col min="5647"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0.875" style="32" customWidth="1"/>
    <col min="5901" max="5901" width="14.5" style="32" customWidth="1"/>
    <col min="5902" max="5902" width="7.25" style="32" bestFit="1" customWidth="1"/>
    <col min="5903"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0.875" style="32" customWidth="1"/>
    <col min="6157" max="6157" width="14.5" style="32" customWidth="1"/>
    <col min="6158" max="6158" width="7.25" style="32" bestFit="1" customWidth="1"/>
    <col min="6159"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0.875" style="32" customWidth="1"/>
    <col min="6413" max="6413" width="14.5" style="32" customWidth="1"/>
    <col min="6414" max="6414" width="7.25" style="32" bestFit="1" customWidth="1"/>
    <col min="6415"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0.875" style="32" customWidth="1"/>
    <col min="6669" max="6669" width="14.5" style="32" customWidth="1"/>
    <col min="6670" max="6670" width="7.25" style="32" bestFit="1" customWidth="1"/>
    <col min="6671"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0.875" style="32" customWidth="1"/>
    <col min="6925" max="6925" width="14.5" style="32" customWidth="1"/>
    <col min="6926" max="6926" width="7.25" style="32" bestFit="1" customWidth="1"/>
    <col min="6927"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0.875" style="32" customWidth="1"/>
    <col min="7181" max="7181" width="14.5" style="32" customWidth="1"/>
    <col min="7182" max="7182" width="7.25" style="32" bestFit="1" customWidth="1"/>
    <col min="7183"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0.875" style="32" customWidth="1"/>
    <col min="7437" max="7437" width="14.5" style="32" customWidth="1"/>
    <col min="7438" max="7438" width="7.25" style="32" bestFit="1" customWidth="1"/>
    <col min="7439"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0.875" style="32" customWidth="1"/>
    <col min="7693" max="7693" width="14.5" style="32" customWidth="1"/>
    <col min="7694" max="7694" width="7.25" style="32" bestFit="1" customWidth="1"/>
    <col min="7695"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0.875" style="32" customWidth="1"/>
    <col min="7949" max="7949" width="14.5" style="32" customWidth="1"/>
    <col min="7950" max="7950" width="7.25" style="32" bestFit="1" customWidth="1"/>
    <col min="7951"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0.875" style="32" customWidth="1"/>
    <col min="8205" max="8205" width="14.5" style="32" customWidth="1"/>
    <col min="8206" max="8206" width="7.25" style="32" bestFit="1" customWidth="1"/>
    <col min="8207"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0.875" style="32" customWidth="1"/>
    <col min="8461" max="8461" width="14.5" style="32" customWidth="1"/>
    <col min="8462" max="8462" width="7.25" style="32" bestFit="1" customWidth="1"/>
    <col min="8463"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0.875" style="32" customWidth="1"/>
    <col min="8717" max="8717" width="14.5" style="32" customWidth="1"/>
    <col min="8718" max="8718" width="7.25" style="32" bestFit="1" customWidth="1"/>
    <col min="8719"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0.875" style="32" customWidth="1"/>
    <col min="8973" max="8973" width="14.5" style="32" customWidth="1"/>
    <col min="8974" max="8974" width="7.25" style="32" bestFit="1" customWidth="1"/>
    <col min="8975"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0.875" style="32" customWidth="1"/>
    <col min="9229" max="9229" width="14.5" style="32" customWidth="1"/>
    <col min="9230" max="9230" width="7.25" style="32" bestFit="1" customWidth="1"/>
    <col min="9231"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0.875" style="32" customWidth="1"/>
    <col min="9485" max="9485" width="14.5" style="32" customWidth="1"/>
    <col min="9486" max="9486" width="7.25" style="32" bestFit="1" customWidth="1"/>
    <col min="9487"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0.875" style="32" customWidth="1"/>
    <col min="9741" max="9741" width="14.5" style="32" customWidth="1"/>
    <col min="9742" max="9742" width="7.25" style="32" bestFit="1" customWidth="1"/>
    <col min="9743"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0.875" style="32" customWidth="1"/>
    <col min="9997" max="9997" width="14.5" style="32" customWidth="1"/>
    <col min="9998" max="9998" width="7.25" style="32" bestFit="1" customWidth="1"/>
    <col min="9999"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0.875" style="32" customWidth="1"/>
    <col min="10253" max="10253" width="14.5" style="32" customWidth="1"/>
    <col min="10254" max="10254" width="7.25" style="32" bestFit="1" customWidth="1"/>
    <col min="10255"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0.875" style="32" customWidth="1"/>
    <col min="10509" max="10509" width="14.5" style="32" customWidth="1"/>
    <col min="10510" max="10510" width="7.25" style="32" bestFit="1" customWidth="1"/>
    <col min="10511"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0.875" style="32" customWidth="1"/>
    <col min="10765" max="10765" width="14.5" style="32" customWidth="1"/>
    <col min="10766" max="10766" width="7.25" style="32" bestFit="1" customWidth="1"/>
    <col min="10767"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0.875" style="32" customWidth="1"/>
    <col min="11021" max="11021" width="14.5" style="32" customWidth="1"/>
    <col min="11022" max="11022" width="7.25" style="32" bestFit="1" customWidth="1"/>
    <col min="11023"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0.875" style="32" customWidth="1"/>
    <col min="11277" max="11277" width="14.5" style="32" customWidth="1"/>
    <col min="11278" max="11278" width="7.25" style="32" bestFit="1" customWidth="1"/>
    <col min="11279"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0.875" style="32" customWidth="1"/>
    <col min="11533" max="11533" width="14.5" style="32" customWidth="1"/>
    <col min="11534" max="11534" width="7.25" style="32" bestFit="1" customWidth="1"/>
    <col min="11535"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0.875" style="32" customWidth="1"/>
    <col min="11789" max="11789" width="14.5" style="32" customWidth="1"/>
    <col min="11790" max="11790" width="7.25" style="32" bestFit="1" customWidth="1"/>
    <col min="11791"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0.875" style="32" customWidth="1"/>
    <col min="12045" max="12045" width="14.5" style="32" customWidth="1"/>
    <col min="12046" max="12046" width="7.25" style="32" bestFit="1" customWidth="1"/>
    <col min="12047"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0.875" style="32" customWidth="1"/>
    <col min="12301" max="12301" width="14.5" style="32" customWidth="1"/>
    <col min="12302" max="12302" width="7.25" style="32" bestFit="1" customWidth="1"/>
    <col min="12303"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0.875" style="32" customWidth="1"/>
    <col min="12557" max="12557" width="14.5" style="32" customWidth="1"/>
    <col min="12558" max="12558" width="7.25" style="32" bestFit="1" customWidth="1"/>
    <col min="12559"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0.875" style="32" customWidth="1"/>
    <col min="12813" max="12813" width="14.5" style="32" customWidth="1"/>
    <col min="12814" max="12814" width="7.25" style="32" bestFit="1" customWidth="1"/>
    <col min="12815"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0.875" style="32" customWidth="1"/>
    <col min="13069" max="13069" width="14.5" style="32" customWidth="1"/>
    <col min="13070" max="13070" width="7.25" style="32" bestFit="1" customWidth="1"/>
    <col min="13071"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0.875" style="32" customWidth="1"/>
    <col min="13325" max="13325" width="14.5" style="32" customWidth="1"/>
    <col min="13326" max="13326" width="7.25" style="32" bestFit="1" customWidth="1"/>
    <col min="13327"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0.875" style="32" customWidth="1"/>
    <col min="13581" max="13581" width="14.5" style="32" customWidth="1"/>
    <col min="13582" max="13582" width="7.25" style="32" bestFit="1" customWidth="1"/>
    <col min="13583"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0.875" style="32" customWidth="1"/>
    <col min="13837" max="13837" width="14.5" style="32" customWidth="1"/>
    <col min="13838" max="13838" width="7.25" style="32" bestFit="1" customWidth="1"/>
    <col min="13839"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0.875" style="32" customWidth="1"/>
    <col min="14093" max="14093" width="14.5" style="32" customWidth="1"/>
    <col min="14094" max="14094" width="7.25" style="32" bestFit="1" customWidth="1"/>
    <col min="14095"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0.875" style="32" customWidth="1"/>
    <col min="14349" max="14349" width="14.5" style="32" customWidth="1"/>
    <col min="14350" max="14350" width="7.25" style="32" bestFit="1" customWidth="1"/>
    <col min="14351"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0.875" style="32" customWidth="1"/>
    <col min="14605" max="14605" width="14.5" style="32" customWidth="1"/>
    <col min="14606" max="14606" width="7.25" style="32" bestFit="1" customWidth="1"/>
    <col min="14607"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0.875" style="32" customWidth="1"/>
    <col min="14861" max="14861" width="14.5" style="32" customWidth="1"/>
    <col min="14862" max="14862" width="7.25" style="32" bestFit="1" customWidth="1"/>
    <col min="14863"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0.875" style="32" customWidth="1"/>
    <col min="15117" max="15117" width="14.5" style="32" customWidth="1"/>
    <col min="15118" max="15118" width="7.25" style="32" bestFit="1" customWidth="1"/>
    <col min="15119"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0.875" style="32" customWidth="1"/>
    <col min="15373" max="15373" width="14.5" style="32" customWidth="1"/>
    <col min="15374" max="15374" width="7.25" style="32" bestFit="1" customWidth="1"/>
    <col min="15375"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0.875" style="32" customWidth="1"/>
    <col min="15629" max="15629" width="14.5" style="32" customWidth="1"/>
    <col min="15630" max="15630" width="7.25" style="32" bestFit="1" customWidth="1"/>
    <col min="15631"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0.875" style="32" customWidth="1"/>
    <col min="15885" max="15885" width="14.5" style="32" customWidth="1"/>
    <col min="15886" max="15886" width="7.25" style="32" bestFit="1" customWidth="1"/>
    <col min="15887"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0.875" style="32" customWidth="1"/>
    <col min="16141" max="16141" width="14.5" style="32" customWidth="1"/>
    <col min="16142" max="16142" width="7.25" style="32" bestFit="1" customWidth="1"/>
    <col min="16143" max="16384" width="9" style="32"/>
  </cols>
  <sheetData>
    <row r="1" spans="1:13">
      <c r="A1" s="32" t="s">
        <v>0</v>
      </c>
      <c r="B1" s="33" t="str">
        <f>[15]合計!C3</f>
        <v>福岡市</v>
      </c>
      <c r="I1" s="32" t="s">
        <v>51</v>
      </c>
      <c r="K1" s="35" t="s">
        <v>52</v>
      </c>
    </row>
    <row r="2" spans="1:13" ht="54" customHeight="1">
      <c r="B2" s="135"/>
      <c r="E2" s="817" t="s">
        <v>53</v>
      </c>
      <c r="F2" s="817"/>
      <c r="G2" s="817"/>
      <c r="H2" s="136">
        <f>SUMIF(E8:E357,"PPS",H8:H357)</f>
        <v>858189</v>
      </c>
      <c r="I2" s="137"/>
      <c r="J2" s="35"/>
    </row>
    <row r="3" spans="1:13" ht="57.2" customHeight="1">
      <c r="B3" s="34"/>
      <c r="E3" s="817" t="s">
        <v>54</v>
      </c>
      <c r="F3" s="817"/>
      <c r="G3" s="817"/>
      <c r="H3" s="136">
        <f>M7</f>
        <v>29403</v>
      </c>
      <c r="I3" s="137"/>
      <c r="J3" s="39"/>
    </row>
    <row r="4" spans="1:13" s="39" customFormat="1" ht="55.5" customHeight="1">
      <c r="B4" s="138"/>
      <c r="E4" s="817" t="s">
        <v>1660</v>
      </c>
      <c r="F4" s="817"/>
      <c r="G4" s="817"/>
      <c r="H4" s="139">
        <f>H3/I7</f>
        <v>1</v>
      </c>
      <c r="I4" s="137"/>
      <c r="K4" s="42"/>
      <c r="L4" s="42"/>
    </row>
    <row r="5" spans="1:13" s="34" customFormat="1" ht="17.25" customHeight="1">
      <c r="B5" s="43"/>
      <c r="E5" s="44"/>
      <c r="F5" s="44"/>
      <c r="G5" s="44"/>
      <c r="H5" s="140"/>
      <c r="I5" s="141"/>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173" customFormat="1" ht="14.25" thickBot="1">
      <c r="B7" s="175" t="s">
        <v>69</v>
      </c>
      <c r="C7" s="175"/>
      <c r="D7" s="175"/>
      <c r="E7" s="175"/>
      <c r="F7" s="175"/>
      <c r="G7" s="175"/>
      <c r="H7" s="176">
        <f>SUM(H8:H357)</f>
        <v>887592</v>
      </c>
      <c r="I7" s="176">
        <f>SUM(I8:I357)</f>
        <v>29403</v>
      </c>
      <c r="J7" s="177">
        <f>H7/I7</f>
        <v>30.187123762881338</v>
      </c>
      <c r="K7" s="178">
        <f>SUM(K8:K357)</f>
        <v>19481</v>
      </c>
      <c r="L7" s="179">
        <f>SUM(L8:L357)</f>
        <v>61974500</v>
      </c>
      <c r="M7" s="180">
        <f>SUM(M8:M357)</f>
        <v>29403</v>
      </c>
    </row>
    <row r="8" spans="1:13" ht="27.75" thickTop="1">
      <c r="A8" s="32">
        <v>1</v>
      </c>
      <c r="B8" s="438" t="s">
        <v>1661</v>
      </c>
      <c r="C8" s="438" t="s">
        <v>1662</v>
      </c>
      <c r="D8" s="592" t="s">
        <v>1663</v>
      </c>
      <c r="E8" s="275" t="s">
        <v>99</v>
      </c>
      <c r="F8" s="188" t="s">
        <v>113</v>
      </c>
      <c r="G8" s="188">
        <v>2</v>
      </c>
      <c r="H8" s="121">
        <v>72994</v>
      </c>
      <c r="I8" s="121"/>
      <c r="J8" s="67" t="e">
        <f t="shared" ref="J8:J20" si="0">H8/I8</f>
        <v>#DIV/0!</v>
      </c>
      <c r="K8" s="113">
        <v>1110</v>
      </c>
      <c r="L8" s="113">
        <v>5195520</v>
      </c>
      <c r="M8" s="590"/>
    </row>
    <row r="9" spans="1:13" ht="27">
      <c r="A9" s="32">
        <v>2</v>
      </c>
      <c r="B9" s="438" t="s">
        <v>1664</v>
      </c>
      <c r="C9" s="438" t="s">
        <v>1662</v>
      </c>
      <c r="D9" s="90" t="s">
        <v>1665</v>
      </c>
      <c r="E9" s="593" t="s">
        <v>127</v>
      </c>
      <c r="F9" s="188" t="s">
        <v>113</v>
      </c>
      <c r="G9" s="188">
        <v>3</v>
      </c>
      <c r="H9" s="121">
        <v>29403</v>
      </c>
      <c r="I9" s="121">
        <v>29403</v>
      </c>
      <c r="J9" s="67">
        <f t="shared" si="0"/>
        <v>1</v>
      </c>
      <c r="K9" s="113">
        <v>418</v>
      </c>
      <c r="L9" s="113">
        <v>2410100</v>
      </c>
      <c r="M9" s="590">
        <v>29403</v>
      </c>
    </row>
    <row r="10" spans="1:13">
      <c r="A10" s="32">
        <v>3</v>
      </c>
      <c r="B10" s="594" t="s">
        <v>1666</v>
      </c>
      <c r="C10" s="438" t="s">
        <v>1667</v>
      </c>
      <c r="D10" s="438" t="s">
        <v>1668</v>
      </c>
      <c r="E10" s="593" t="s">
        <v>99</v>
      </c>
      <c r="F10" s="438" t="s">
        <v>113</v>
      </c>
      <c r="G10" s="90">
        <v>4</v>
      </c>
      <c r="H10" s="595">
        <v>104303</v>
      </c>
      <c r="I10" s="498"/>
      <c r="J10" s="596" t="e">
        <f t="shared" si="0"/>
        <v>#DIV/0!</v>
      </c>
      <c r="K10" s="113">
        <v>1842</v>
      </c>
      <c r="L10" s="113">
        <v>7250466</v>
      </c>
      <c r="M10" s="191"/>
    </row>
    <row r="11" spans="1:13" ht="27">
      <c r="A11" s="32">
        <v>4</v>
      </c>
      <c r="B11" s="438" t="s">
        <v>1669</v>
      </c>
      <c r="C11" s="597" t="s">
        <v>1667</v>
      </c>
      <c r="D11" s="90" t="s">
        <v>1670</v>
      </c>
      <c r="E11" s="593" t="s">
        <v>99</v>
      </c>
      <c r="F11" s="90" t="s">
        <v>113</v>
      </c>
      <c r="G11" s="90">
        <v>4</v>
      </c>
      <c r="H11" s="598">
        <v>73289</v>
      </c>
      <c r="I11" s="497"/>
      <c r="J11" s="596" t="e">
        <f t="shared" si="0"/>
        <v>#DIV/0!</v>
      </c>
      <c r="K11" s="599">
        <v>1350</v>
      </c>
      <c r="L11" s="599">
        <v>5375956</v>
      </c>
      <c r="M11" s="600"/>
    </row>
    <row r="12" spans="1:13">
      <c r="A12" s="32">
        <v>5</v>
      </c>
      <c r="B12" s="594" t="s">
        <v>1671</v>
      </c>
      <c r="C12" s="597" t="s">
        <v>1667</v>
      </c>
      <c r="D12" s="592" t="s">
        <v>1663</v>
      </c>
      <c r="E12" s="593" t="s">
        <v>99</v>
      </c>
      <c r="F12" s="601" t="s">
        <v>113</v>
      </c>
      <c r="G12" s="602">
        <v>5</v>
      </c>
      <c r="H12" s="603">
        <v>50036</v>
      </c>
      <c r="I12" s="603"/>
      <c r="J12" s="596" t="e">
        <f t="shared" si="0"/>
        <v>#DIV/0!</v>
      </c>
      <c r="K12" s="113">
        <v>1050</v>
      </c>
      <c r="L12" s="113">
        <v>3290222</v>
      </c>
      <c r="M12" s="604"/>
    </row>
    <row r="13" spans="1:13" s="73" customFormat="1" ht="27">
      <c r="A13" s="73">
        <v>6</v>
      </c>
      <c r="B13" s="438" t="s">
        <v>1672</v>
      </c>
      <c r="C13" s="597" t="s">
        <v>1667</v>
      </c>
      <c r="D13" s="90" t="s">
        <v>1670</v>
      </c>
      <c r="E13" s="593" t="s">
        <v>99</v>
      </c>
      <c r="F13" s="593" t="s">
        <v>113</v>
      </c>
      <c r="G13" s="90">
        <v>4</v>
      </c>
      <c r="H13" s="598">
        <v>23431</v>
      </c>
      <c r="I13" s="305"/>
      <c r="J13" s="596" t="e">
        <f t="shared" si="0"/>
        <v>#DIV/0!</v>
      </c>
      <c r="K13" s="599">
        <v>450</v>
      </c>
      <c r="L13" s="599">
        <v>1620826</v>
      </c>
      <c r="M13" s="600"/>
    </row>
    <row r="14" spans="1:13" s="73" customFormat="1" ht="27">
      <c r="A14" s="73">
        <v>7</v>
      </c>
      <c r="B14" s="90" t="s">
        <v>1673</v>
      </c>
      <c r="C14" s="605" t="s">
        <v>1667</v>
      </c>
      <c r="D14" s="90" t="s">
        <v>640</v>
      </c>
      <c r="E14" s="593" t="s">
        <v>99</v>
      </c>
      <c r="F14" s="438" t="s">
        <v>113</v>
      </c>
      <c r="G14" s="602">
        <v>3</v>
      </c>
      <c r="H14" s="606">
        <v>11363</v>
      </c>
      <c r="I14" s="607"/>
      <c r="J14" s="596" t="e">
        <f t="shared" si="0"/>
        <v>#DIV/0!</v>
      </c>
      <c r="K14" s="599">
        <v>461</v>
      </c>
      <c r="L14" s="599">
        <v>738441</v>
      </c>
      <c r="M14" s="191"/>
    </row>
    <row r="15" spans="1:13" ht="40.5">
      <c r="A15" s="32">
        <v>8</v>
      </c>
      <c r="B15" s="438" t="s">
        <v>1674</v>
      </c>
      <c r="C15" s="438" t="s">
        <v>384</v>
      </c>
      <c r="D15" s="90" t="s">
        <v>1675</v>
      </c>
      <c r="E15" s="275" t="s">
        <v>99</v>
      </c>
      <c r="F15" s="188" t="s">
        <v>113</v>
      </c>
      <c r="G15" s="188">
        <v>6</v>
      </c>
      <c r="H15" s="608">
        <v>14019</v>
      </c>
      <c r="I15" s="306"/>
      <c r="J15" s="67" t="e">
        <f t="shared" si="0"/>
        <v>#DIV/0!</v>
      </c>
      <c r="K15" s="599">
        <v>450</v>
      </c>
      <c r="L15" s="599">
        <v>944780</v>
      </c>
      <c r="M15" s="191"/>
    </row>
    <row r="16" spans="1:13" ht="27">
      <c r="A16" s="32">
        <v>9</v>
      </c>
      <c r="B16" s="438" t="s">
        <v>1676</v>
      </c>
      <c r="C16" s="438" t="s">
        <v>154</v>
      </c>
      <c r="D16" s="592" t="s">
        <v>1663</v>
      </c>
      <c r="E16" s="275" t="s">
        <v>99</v>
      </c>
      <c r="F16" s="188" t="s">
        <v>113</v>
      </c>
      <c r="G16" s="188">
        <v>3</v>
      </c>
      <c r="H16" s="608">
        <v>78832</v>
      </c>
      <c r="I16" s="306"/>
      <c r="J16" s="67" t="e">
        <f t="shared" si="0"/>
        <v>#DIV/0!</v>
      </c>
      <c r="K16" s="113">
        <v>1400</v>
      </c>
      <c r="L16" s="113">
        <v>5660700</v>
      </c>
      <c r="M16" s="191"/>
    </row>
    <row r="17" spans="1:13" ht="27">
      <c r="A17" s="32">
        <v>10</v>
      </c>
      <c r="B17" s="438" t="s">
        <v>1677</v>
      </c>
      <c r="C17" s="438" t="s">
        <v>154</v>
      </c>
      <c r="D17" s="592" t="s">
        <v>1663</v>
      </c>
      <c r="E17" s="188" t="s">
        <v>99</v>
      </c>
      <c r="F17" s="275" t="s">
        <v>113</v>
      </c>
      <c r="G17" s="188">
        <v>2</v>
      </c>
      <c r="H17" s="608">
        <v>57130</v>
      </c>
      <c r="I17" s="306"/>
      <c r="J17" s="67" t="e">
        <f t="shared" si="0"/>
        <v>#DIV/0!</v>
      </c>
      <c r="K17" s="113">
        <v>850</v>
      </c>
      <c r="L17" s="113">
        <v>4103000</v>
      </c>
      <c r="M17" s="191"/>
    </row>
    <row r="18" spans="1:13" ht="27">
      <c r="A18" s="32">
        <v>11</v>
      </c>
      <c r="B18" s="438" t="s">
        <v>1678</v>
      </c>
      <c r="C18" s="438" t="s">
        <v>154</v>
      </c>
      <c r="D18" s="592" t="s">
        <v>1663</v>
      </c>
      <c r="E18" s="275" t="s">
        <v>99</v>
      </c>
      <c r="F18" s="275" t="s">
        <v>113</v>
      </c>
      <c r="G18" s="188">
        <v>3</v>
      </c>
      <c r="H18" s="608">
        <v>45841</v>
      </c>
      <c r="I18" s="306"/>
      <c r="J18" s="67" t="e">
        <f t="shared" si="0"/>
        <v>#DIV/0!</v>
      </c>
      <c r="K18" s="113">
        <v>900</v>
      </c>
      <c r="L18" s="113">
        <v>3256800</v>
      </c>
      <c r="M18" s="191"/>
    </row>
    <row r="19" spans="1:13" ht="27">
      <c r="A19" s="32">
        <v>12</v>
      </c>
      <c r="B19" s="438" t="s">
        <v>1679</v>
      </c>
      <c r="C19" s="438" t="s">
        <v>154</v>
      </c>
      <c r="D19" s="90" t="s">
        <v>1680</v>
      </c>
      <c r="E19" s="275" t="s">
        <v>99</v>
      </c>
      <c r="F19" s="188" t="s">
        <v>113</v>
      </c>
      <c r="G19" s="188">
        <v>2</v>
      </c>
      <c r="H19" s="608">
        <v>30928</v>
      </c>
      <c r="I19" s="306"/>
      <c r="J19" s="67" t="e">
        <f t="shared" si="0"/>
        <v>#DIV/0!</v>
      </c>
      <c r="K19" s="113">
        <v>1435</v>
      </c>
      <c r="L19" s="113">
        <v>1693000</v>
      </c>
      <c r="M19" s="191"/>
    </row>
    <row r="20" spans="1:13" ht="24">
      <c r="A20" s="32">
        <v>13</v>
      </c>
      <c r="B20" s="594" t="s">
        <v>1681</v>
      </c>
      <c r="C20" s="438" t="s">
        <v>1682</v>
      </c>
      <c r="D20" s="592" t="s">
        <v>1663</v>
      </c>
      <c r="E20" s="609" t="s">
        <v>99</v>
      </c>
      <c r="F20" s="275" t="s">
        <v>113</v>
      </c>
      <c r="G20" s="440">
        <v>6</v>
      </c>
      <c r="H20" s="610">
        <v>102490</v>
      </c>
      <c r="I20" s="611"/>
      <c r="J20" s="67" t="e">
        <f t="shared" si="0"/>
        <v>#DIV/0!</v>
      </c>
      <c r="K20" s="191">
        <v>2600</v>
      </c>
      <c r="L20" s="191">
        <v>7619000</v>
      </c>
      <c r="M20" s="191"/>
    </row>
    <row r="21" spans="1:13" ht="27">
      <c r="A21" s="32">
        <v>14</v>
      </c>
      <c r="B21" s="437" t="s">
        <v>1683</v>
      </c>
      <c r="C21" s="438" t="s">
        <v>1684</v>
      </c>
      <c r="D21" s="592" t="s">
        <v>1680</v>
      </c>
      <c r="E21" s="275" t="s">
        <v>99</v>
      </c>
      <c r="F21" s="609" t="s">
        <v>113</v>
      </c>
      <c r="G21" s="188">
        <v>5</v>
      </c>
      <c r="H21" s="610">
        <v>73444</v>
      </c>
      <c r="I21" s="611"/>
      <c r="J21" s="67" t="e">
        <v>#DIV/0!</v>
      </c>
      <c r="K21" s="599">
        <v>2550</v>
      </c>
      <c r="L21" s="599">
        <v>5080000</v>
      </c>
      <c r="M21" s="191"/>
    </row>
    <row r="22" spans="1:13" ht="27">
      <c r="A22" s="32">
        <v>15</v>
      </c>
      <c r="B22" s="437" t="s">
        <v>1685</v>
      </c>
      <c r="C22" s="438" t="s">
        <v>1684</v>
      </c>
      <c r="D22" s="592" t="s">
        <v>1663</v>
      </c>
      <c r="E22" s="275" t="s">
        <v>99</v>
      </c>
      <c r="F22" s="609" t="s">
        <v>113</v>
      </c>
      <c r="G22" s="188">
        <v>5</v>
      </c>
      <c r="H22" s="610">
        <v>31434</v>
      </c>
      <c r="I22" s="611"/>
      <c r="J22" s="67" t="e">
        <v>#DIV/0!</v>
      </c>
      <c r="K22" s="599">
        <v>650</v>
      </c>
      <c r="L22" s="599">
        <v>2066000</v>
      </c>
      <c r="M22" s="191"/>
    </row>
    <row r="23" spans="1:13" ht="27">
      <c r="A23" s="73">
        <v>16</v>
      </c>
      <c r="B23" s="438" t="s">
        <v>1686</v>
      </c>
      <c r="C23" s="438" t="s">
        <v>186</v>
      </c>
      <c r="D23" s="90" t="s">
        <v>1687</v>
      </c>
      <c r="E23" s="275" t="s">
        <v>99</v>
      </c>
      <c r="F23" s="275" t="s">
        <v>113</v>
      </c>
      <c r="G23" s="188">
        <v>3</v>
      </c>
      <c r="H23" s="608">
        <v>33513</v>
      </c>
      <c r="I23" s="612"/>
      <c r="J23" s="67" t="e">
        <f>H23/I23</f>
        <v>#DIV/0!</v>
      </c>
      <c r="K23" s="599">
        <v>700</v>
      </c>
      <c r="L23" s="599">
        <v>2221500</v>
      </c>
      <c r="M23" s="613"/>
    </row>
    <row r="24" spans="1:13" ht="27">
      <c r="A24" s="73">
        <v>17</v>
      </c>
      <c r="B24" s="438" t="s">
        <v>1688</v>
      </c>
      <c r="C24" s="438" t="s">
        <v>208</v>
      </c>
      <c r="D24" s="90" t="s">
        <v>1687</v>
      </c>
      <c r="E24" s="275" t="s">
        <v>99</v>
      </c>
      <c r="F24" s="275" t="s">
        <v>113</v>
      </c>
      <c r="G24" s="188">
        <v>1</v>
      </c>
      <c r="H24" s="608">
        <v>27894</v>
      </c>
      <c r="I24" s="306"/>
      <c r="J24" s="67" t="e">
        <f>H24/I24</f>
        <v>#DIV/0!</v>
      </c>
      <c r="K24" s="599">
        <v>765</v>
      </c>
      <c r="L24" s="599">
        <v>1768189</v>
      </c>
      <c r="M24" s="191"/>
    </row>
    <row r="25" spans="1:13">
      <c r="A25" s="32">
        <v>18</v>
      </c>
      <c r="B25" s="594" t="s">
        <v>1689</v>
      </c>
      <c r="C25" s="438" t="s">
        <v>251</v>
      </c>
      <c r="D25" s="592" t="s">
        <v>1663</v>
      </c>
      <c r="E25" s="609" t="s">
        <v>99</v>
      </c>
      <c r="F25" s="275" t="s">
        <v>113</v>
      </c>
      <c r="G25" s="440">
        <v>3</v>
      </c>
      <c r="H25" s="610">
        <v>27248</v>
      </c>
      <c r="I25" s="614"/>
      <c r="J25" s="67" t="e">
        <f>H25/I25</f>
        <v>#DIV/0!</v>
      </c>
      <c r="K25" s="599">
        <v>500</v>
      </c>
      <c r="L25" s="191">
        <v>1680000</v>
      </c>
      <c r="M25" s="613"/>
    </row>
    <row r="26" spans="1:13">
      <c r="A26" s="32">
        <v>19</v>
      </c>
      <c r="B26" s="70"/>
      <c r="C26" s="70"/>
      <c r="D26" s="70"/>
      <c r="E26" s="74"/>
      <c r="F26" s="74"/>
      <c r="G26" s="75"/>
      <c r="H26" s="76"/>
      <c r="I26" s="77"/>
      <c r="J26" s="152" t="e">
        <f t="shared" ref="J26:J89" si="1">H26/I26</f>
        <v>#DIV/0!</v>
      </c>
      <c r="K26" s="66"/>
      <c r="L26" s="66"/>
      <c r="M26" s="71"/>
    </row>
    <row r="27" spans="1:13">
      <c r="A27" s="32">
        <v>20</v>
      </c>
      <c r="B27" s="70"/>
      <c r="C27" s="70"/>
      <c r="D27" s="70"/>
      <c r="E27" s="74"/>
      <c r="F27" s="74"/>
      <c r="G27" s="75"/>
      <c r="H27" s="76"/>
      <c r="I27" s="77"/>
      <c r="J27" s="139" t="e">
        <f t="shared" si="1"/>
        <v>#DIV/0!</v>
      </c>
      <c r="K27" s="66"/>
      <c r="L27" s="66"/>
      <c r="M27" s="71"/>
    </row>
    <row r="28" spans="1:13">
      <c r="A28" s="32">
        <v>21</v>
      </c>
      <c r="B28" s="70"/>
      <c r="C28" s="70"/>
      <c r="D28" s="70"/>
      <c r="E28" s="74"/>
      <c r="F28" s="74"/>
      <c r="G28" s="75"/>
      <c r="H28" s="76"/>
      <c r="I28" s="77"/>
      <c r="J28" s="139" t="e">
        <f t="shared" si="1"/>
        <v>#DIV/0!</v>
      </c>
      <c r="K28" s="66"/>
      <c r="L28" s="66"/>
      <c r="M28" s="71"/>
    </row>
    <row r="29" spans="1:13">
      <c r="A29" s="32">
        <v>22</v>
      </c>
      <c r="B29" s="70"/>
      <c r="C29" s="70"/>
      <c r="D29" s="70"/>
      <c r="E29" s="74"/>
      <c r="F29" s="74"/>
      <c r="G29" s="75"/>
      <c r="H29" s="76"/>
      <c r="I29" s="77"/>
      <c r="J29" s="139" t="e">
        <f t="shared" si="1"/>
        <v>#DIV/0!</v>
      </c>
      <c r="K29" s="66"/>
      <c r="L29" s="66"/>
      <c r="M29" s="71"/>
    </row>
    <row r="30" spans="1:13">
      <c r="A30" s="32">
        <v>23</v>
      </c>
      <c r="B30" s="70"/>
      <c r="C30" s="70"/>
      <c r="D30" s="70"/>
      <c r="E30" s="74"/>
      <c r="F30" s="74"/>
      <c r="G30" s="75"/>
      <c r="H30" s="76"/>
      <c r="I30" s="77"/>
      <c r="J30" s="139" t="e">
        <f t="shared" si="1"/>
        <v>#DIV/0!</v>
      </c>
      <c r="K30" s="66"/>
      <c r="L30" s="66"/>
      <c r="M30" s="71"/>
    </row>
    <row r="31" spans="1:13">
      <c r="A31" s="32">
        <v>24</v>
      </c>
      <c r="B31" s="70"/>
      <c r="C31" s="70"/>
      <c r="D31" s="70"/>
      <c r="E31" s="74"/>
      <c r="F31" s="74"/>
      <c r="G31" s="75"/>
      <c r="H31" s="76"/>
      <c r="I31" s="77"/>
      <c r="J31" s="152" t="e">
        <f t="shared" si="1"/>
        <v>#DIV/0!</v>
      </c>
      <c r="K31" s="66"/>
      <c r="L31" s="66"/>
      <c r="M31" s="71"/>
    </row>
    <row r="32" spans="1:13">
      <c r="A32" s="32">
        <v>25</v>
      </c>
      <c r="B32" s="70"/>
      <c r="C32" s="70"/>
      <c r="D32" s="70"/>
      <c r="E32" s="74"/>
      <c r="F32" s="74"/>
      <c r="G32" s="75"/>
      <c r="H32" s="76"/>
      <c r="I32" s="77"/>
      <c r="J32" s="152" t="e">
        <f t="shared" si="1"/>
        <v>#DIV/0!</v>
      </c>
      <c r="K32" s="66"/>
      <c r="L32" s="66"/>
      <c r="M32" s="71"/>
    </row>
    <row r="33" spans="1:13">
      <c r="A33" s="73">
        <v>26</v>
      </c>
      <c r="B33" s="70"/>
      <c r="C33" s="70"/>
      <c r="D33" s="70"/>
      <c r="E33" s="74"/>
      <c r="F33" s="74"/>
      <c r="G33" s="75"/>
      <c r="H33" s="76"/>
      <c r="I33" s="77"/>
      <c r="J33" s="139" t="e">
        <f t="shared" si="1"/>
        <v>#DIV/0!</v>
      </c>
      <c r="K33" s="66"/>
      <c r="L33" s="66"/>
      <c r="M33" s="71"/>
    </row>
    <row r="34" spans="1:13">
      <c r="A34" s="73">
        <v>27</v>
      </c>
      <c r="B34" s="70"/>
      <c r="C34" s="70"/>
      <c r="D34" s="70"/>
      <c r="E34" s="74"/>
      <c r="F34" s="74"/>
      <c r="G34" s="75"/>
      <c r="H34" s="76"/>
      <c r="I34" s="77"/>
      <c r="J34" s="152" t="e">
        <f t="shared" si="1"/>
        <v>#DIV/0!</v>
      </c>
      <c r="K34" s="66"/>
      <c r="L34" s="66"/>
      <c r="M34" s="71"/>
    </row>
    <row r="35" spans="1:13">
      <c r="A35" s="32">
        <v>28</v>
      </c>
      <c r="B35" s="70"/>
      <c r="C35" s="70"/>
      <c r="D35" s="70"/>
      <c r="E35" s="74"/>
      <c r="F35" s="74"/>
      <c r="G35" s="75"/>
      <c r="H35" s="76"/>
      <c r="I35" s="77"/>
      <c r="J35" s="152" t="e">
        <f t="shared" si="1"/>
        <v>#DIV/0!</v>
      </c>
      <c r="K35" s="66"/>
      <c r="L35" s="66"/>
      <c r="M35" s="71"/>
    </row>
    <row r="36" spans="1:13">
      <c r="A36" s="32">
        <v>29</v>
      </c>
      <c r="B36" s="70"/>
      <c r="C36" s="70"/>
      <c r="D36" s="70"/>
      <c r="E36" s="74"/>
      <c r="F36" s="74"/>
      <c r="G36" s="75"/>
      <c r="H36" s="76"/>
      <c r="I36" s="77"/>
      <c r="J36" s="139" t="e">
        <f t="shared" si="1"/>
        <v>#DIV/0!</v>
      </c>
      <c r="K36" s="66"/>
      <c r="L36" s="66"/>
      <c r="M36" s="71"/>
    </row>
    <row r="37" spans="1:13">
      <c r="A37" s="32">
        <v>30</v>
      </c>
      <c r="B37" s="70"/>
      <c r="C37" s="70"/>
      <c r="D37" s="70"/>
      <c r="E37" s="74"/>
      <c r="F37" s="74"/>
      <c r="G37" s="75"/>
      <c r="H37" s="76"/>
      <c r="I37" s="77"/>
      <c r="J37" s="139" t="e">
        <f t="shared" si="1"/>
        <v>#DIV/0!</v>
      </c>
      <c r="K37" s="66"/>
      <c r="L37" s="66"/>
      <c r="M37" s="71"/>
    </row>
    <row r="38" spans="1:13">
      <c r="A38" s="32">
        <v>31</v>
      </c>
      <c r="B38" s="70"/>
      <c r="C38" s="70"/>
      <c r="D38" s="70"/>
      <c r="E38" s="74"/>
      <c r="F38" s="74"/>
      <c r="G38" s="75"/>
      <c r="H38" s="76"/>
      <c r="I38" s="77"/>
      <c r="J38" s="139" t="e">
        <f t="shared" si="1"/>
        <v>#DIV/0!</v>
      </c>
      <c r="K38" s="66"/>
      <c r="L38" s="66"/>
      <c r="M38" s="71"/>
    </row>
    <row r="39" spans="1:13">
      <c r="A39" s="32">
        <v>32</v>
      </c>
      <c r="B39" s="70"/>
      <c r="C39" s="70"/>
      <c r="D39" s="70"/>
      <c r="E39" s="74"/>
      <c r="F39" s="74"/>
      <c r="G39" s="75"/>
      <c r="H39" s="76"/>
      <c r="I39" s="77"/>
      <c r="J39" s="139" t="e">
        <f t="shared" si="1"/>
        <v>#DIV/0!</v>
      </c>
      <c r="K39" s="66"/>
      <c r="L39" s="66"/>
      <c r="M39" s="71"/>
    </row>
    <row r="40" spans="1:13">
      <c r="A40" s="32">
        <v>33</v>
      </c>
      <c r="B40" s="70"/>
      <c r="C40" s="70"/>
      <c r="D40" s="70"/>
      <c r="E40" s="74"/>
      <c r="F40" s="74"/>
      <c r="G40" s="75"/>
      <c r="H40" s="76"/>
      <c r="I40" s="77"/>
      <c r="J40" s="152" t="e">
        <f t="shared" si="1"/>
        <v>#DIV/0!</v>
      </c>
      <c r="K40" s="66"/>
      <c r="L40" s="66"/>
      <c r="M40" s="71"/>
    </row>
    <row r="41" spans="1:13">
      <c r="A41" s="32">
        <v>34</v>
      </c>
      <c r="B41" s="70"/>
      <c r="C41" s="70"/>
      <c r="D41" s="70"/>
      <c r="E41" s="74"/>
      <c r="F41" s="74"/>
      <c r="G41" s="75"/>
      <c r="H41" s="76"/>
      <c r="I41" s="77"/>
      <c r="J41" s="152" t="e">
        <f t="shared" si="1"/>
        <v>#DIV/0!</v>
      </c>
      <c r="K41" s="66"/>
      <c r="L41" s="66"/>
      <c r="M41" s="71"/>
    </row>
    <row r="42" spans="1:13">
      <c r="A42" s="32">
        <v>35</v>
      </c>
      <c r="B42" s="70"/>
      <c r="C42" s="70"/>
      <c r="D42" s="70"/>
      <c r="E42" s="74"/>
      <c r="F42" s="74"/>
      <c r="G42" s="75"/>
      <c r="H42" s="76"/>
      <c r="I42" s="77"/>
      <c r="J42" s="139" t="e">
        <f t="shared" si="1"/>
        <v>#DIV/0!</v>
      </c>
      <c r="K42" s="66"/>
      <c r="L42" s="66"/>
      <c r="M42" s="71"/>
    </row>
    <row r="43" spans="1:13">
      <c r="A43" s="73">
        <v>36</v>
      </c>
      <c r="B43" s="70"/>
      <c r="C43" s="70"/>
      <c r="D43" s="70"/>
      <c r="E43" s="74"/>
      <c r="F43" s="74"/>
      <c r="G43" s="75"/>
      <c r="H43" s="76"/>
      <c r="I43" s="77"/>
      <c r="J43" s="152" t="e">
        <f t="shared" si="1"/>
        <v>#DIV/0!</v>
      </c>
      <c r="K43" s="66"/>
      <c r="L43" s="66"/>
      <c r="M43" s="71"/>
    </row>
    <row r="44" spans="1:13">
      <c r="A44" s="73">
        <v>37</v>
      </c>
      <c r="B44" s="70"/>
      <c r="C44" s="70"/>
      <c r="D44" s="70"/>
      <c r="E44" s="74"/>
      <c r="F44" s="74"/>
      <c r="G44" s="75"/>
      <c r="H44" s="76"/>
      <c r="I44" s="77"/>
      <c r="J44" s="152" t="e">
        <f t="shared" si="1"/>
        <v>#DIV/0!</v>
      </c>
      <c r="K44" s="66"/>
      <c r="L44" s="66"/>
      <c r="M44" s="71"/>
    </row>
    <row r="45" spans="1:13">
      <c r="A45" s="32">
        <v>38</v>
      </c>
      <c r="B45" s="70"/>
      <c r="C45" s="70"/>
      <c r="D45" s="70"/>
      <c r="E45" s="74"/>
      <c r="F45" s="74"/>
      <c r="G45" s="75"/>
      <c r="H45" s="76"/>
      <c r="I45" s="77"/>
      <c r="J45" s="139" t="e">
        <f t="shared" si="1"/>
        <v>#DIV/0!</v>
      </c>
      <c r="K45" s="66"/>
      <c r="L45" s="66"/>
      <c r="M45" s="71"/>
    </row>
    <row r="46" spans="1:13">
      <c r="A46" s="32">
        <v>39</v>
      </c>
      <c r="B46" s="70"/>
      <c r="C46" s="70"/>
      <c r="D46" s="70"/>
      <c r="E46" s="74"/>
      <c r="F46" s="74"/>
      <c r="G46" s="75"/>
      <c r="H46" s="76"/>
      <c r="I46" s="77"/>
      <c r="J46" s="139" t="e">
        <f t="shared" si="1"/>
        <v>#DIV/0!</v>
      </c>
      <c r="K46" s="66"/>
      <c r="L46" s="66"/>
      <c r="M46" s="71"/>
    </row>
    <row r="47" spans="1:13">
      <c r="A47" s="32">
        <v>40</v>
      </c>
      <c r="B47" s="70"/>
      <c r="C47" s="70"/>
      <c r="D47" s="70"/>
      <c r="E47" s="74"/>
      <c r="F47" s="74"/>
      <c r="G47" s="75"/>
      <c r="H47" s="76"/>
      <c r="I47" s="77"/>
      <c r="J47" s="139" t="e">
        <f t="shared" si="1"/>
        <v>#DIV/0!</v>
      </c>
      <c r="K47" s="66"/>
      <c r="L47" s="66"/>
      <c r="M47" s="71"/>
    </row>
    <row r="48" spans="1:13">
      <c r="A48" s="32">
        <v>41</v>
      </c>
      <c r="B48" s="49"/>
      <c r="C48" s="49"/>
      <c r="D48" s="49"/>
      <c r="E48" s="78"/>
      <c r="F48" s="78"/>
      <c r="G48" s="51"/>
      <c r="H48" s="79"/>
      <c r="I48" s="80"/>
      <c r="J48" s="139" t="e">
        <f t="shared" si="1"/>
        <v>#DIV/0!</v>
      </c>
      <c r="K48" s="50"/>
      <c r="L48" s="50"/>
      <c r="M48" s="49"/>
    </row>
    <row r="49" spans="1:13">
      <c r="A49" s="32">
        <v>42</v>
      </c>
      <c r="B49" s="49"/>
      <c r="C49" s="49"/>
      <c r="D49" s="49"/>
      <c r="E49" s="78"/>
      <c r="F49" s="78"/>
      <c r="G49" s="51"/>
      <c r="H49" s="79"/>
      <c r="I49" s="80"/>
      <c r="J49" s="152" t="e">
        <f t="shared" si="1"/>
        <v>#DIV/0!</v>
      </c>
      <c r="K49" s="50"/>
      <c r="L49" s="50"/>
      <c r="M49" s="49"/>
    </row>
    <row r="50" spans="1:13">
      <c r="A50" s="32">
        <v>43</v>
      </c>
      <c r="B50" s="49"/>
      <c r="C50" s="49"/>
      <c r="D50" s="49"/>
      <c r="E50" s="78"/>
      <c r="F50" s="78"/>
      <c r="G50" s="51"/>
      <c r="H50" s="79"/>
      <c r="I50" s="80"/>
      <c r="J50" s="152" t="e">
        <f t="shared" si="1"/>
        <v>#DIV/0!</v>
      </c>
      <c r="K50" s="50"/>
      <c r="L50" s="50"/>
      <c r="M50" s="49"/>
    </row>
    <row r="51" spans="1:13">
      <c r="A51" s="32">
        <v>44</v>
      </c>
      <c r="B51" s="49"/>
      <c r="C51" s="49"/>
      <c r="D51" s="49"/>
      <c r="E51" s="78"/>
      <c r="F51" s="78"/>
      <c r="G51" s="51"/>
      <c r="H51" s="79"/>
      <c r="I51" s="80"/>
      <c r="J51" s="139" t="e">
        <f t="shared" si="1"/>
        <v>#DIV/0!</v>
      </c>
      <c r="K51" s="50"/>
      <c r="L51" s="50"/>
      <c r="M51" s="49"/>
    </row>
    <row r="52" spans="1:13">
      <c r="A52" s="32">
        <v>45</v>
      </c>
      <c r="B52" s="49"/>
      <c r="C52" s="49"/>
      <c r="D52" s="49"/>
      <c r="E52" s="78"/>
      <c r="F52" s="78"/>
      <c r="G52" s="51"/>
      <c r="H52" s="79"/>
      <c r="I52" s="80"/>
      <c r="J52" s="152" t="e">
        <f t="shared" si="1"/>
        <v>#DIV/0!</v>
      </c>
      <c r="K52" s="50"/>
      <c r="L52" s="50"/>
      <c r="M52" s="49"/>
    </row>
    <row r="53" spans="1:13">
      <c r="A53" s="73">
        <v>46</v>
      </c>
      <c r="B53" s="49"/>
      <c r="C53" s="49"/>
      <c r="D53" s="49"/>
      <c r="E53" s="78"/>
      <c r="F53" s="78"/>
      <c r="G53" s="51"/>
      <c r="H53" s="79"/>
      <c r="I53" s="80"/>
      <c r="J53" s="152" t="e">
        <f t="shared" si="1"/>
        <v>#DIV/0!</v>
      </c>
      <c r="K53" s="50"/>
      <c r="L53" s="50"/>
      <c r="M53" s="49"/>
    </row>
    <row r="54" spans="1:13">
      <c r="A54" s="73">
        <v>47</v>
      </c>
      <c r="B54" s="49"/>
      <c r="C54" s="49"/>
      <c r="D54" s="49"/>
      <c r="E54" s="78"/>
      <c r="F54" s="78"/>
      <c r="G54" s="51"/>
      <c r="H54" s="79"/>
      <c r="I54" s="80"/>
      <c r="J54" s="139" t="e">
        <f t="shared" si="1"/>
        <v>#DIV/0!</v>
      </c>
      <c r="K54" s="50"/>
      <c r="L54" s="50"/>
      <c r="M54" s="49"/>
    </row>
    <row r="55" spans="1:13">
      <c r="A55" s="32">
        <v>48</v>
      </c>
      <c r="B55" s="49"/>
      <c r="C55" s="49"/>
      <c r="D55" s="49"/>
      <c r="E55" s="78"/>
      <c r="F55" s="78"/>
      <c r="G55" s="51"/>
      <c r="H55" s="79"/>
      <c r="I55" s="80"/>
      <c r="J55" s="139" t="e">
        <f t="shared" si="1"/>
        <v>#DIV/0!</v>
      </c>
      <c r="K55" s="50"/>
      <c r="L55" s="50"/>
      <c r="M55" s="49"/>
    </row>
    <row r="56" spans="1:13">
      <c r="A56" s="32">
        <v>49</v>
      </c>
      <c r="B56" s="49"/>
      <c r="C56" s="49"/>
      <c r="D56" s="49"/>
      <c r="E56" s="78"/>
      <c r="F56" s="78"/>
      <c r="G56" s="51"/>
      <c r="H56" s="79"/>
      <c r="I56" s="80"/>
      <c r="J56" s="139" t="e">
        <f t="shared" si="1"/>
        <v>#DIV/0!</v>
      </c>
      <c r="K56" s="50"/>
      <c r="L56" s="50"/>
      <c r="M56" s="49"/>
    </row>
    <row r="57" spans="1:13">
      <c r="A57" s="32">
        <v>50</v>
      </c>
      <c r="B57" s="49"/>
      <c r="C57" s="49"/>
      <c r="D57" s="49"/>
      <c r="E57" s="78"/>
      <c r="F57" s="78"/>
      <c r="G57" s="51"/>
      <c r="H57" s="79"/>
      <c r="I57" s="80"/>
      <c r="J57" s="139" t="e">
        <f t="shared" si="1"/>
        <v>#DIV/0!</v>
      </c>
      <c r="K57" s="50"/>
      <c r="L57" s="50"/>
      <c r="M57" s="49"/>
    </row>
    <row r="58" spans="1:13">
      <c r="A58" s="32">
        <v>51</v>
      </c>
      <c r="B58" s="49"/>
      <c r="C58" s="49"/>
      <c r="D58" s="49"/>
      <c r="E58" s="78"/>
      <c r="F58" s="78"/>
      <c r="G58" s="51"/>
      <c r="H58" s="79"/>
      <c r="I58" s="80"/>
      <c r="J58" s="152" t="e">
        <f t="shared" si="1"/>
        <v>#DIV/0!</v>
      </c>
      <c r="K58" s="50"/>
      <c r="L58" s="50"/>
      <c r="M58" s="49"/>
    </row>
    <row r="59" spans="1:13">
      <c r="A59" s="32">
        <v>52</v>
      </c>
      <c r="B59" s="49"/>
      <c r="C59" s="49"/>
      <c r="D59" s="49"/>
      <c r="E59" s="78"/>
      <c r="F59" s="78"/>
      <c r="G59" s="51"/>
      <c r="H59" s="79"/>
      <c r="I59" s="80"/>
      <c r="J59" s="152" t="e">
        <f t="shared" si="1"/>
        <v>#DIV/0!</v>
      </c>
      <c r="K59" s="50"/>
      <c r="L59" s="50"/>
      <c r="M59" s="49"/>
    </row>
    <row r="60" spans="1:13">
      <c r="A60" s="32">
        <v>53</v>
      </c>
      <c r="B60" s="49"/>
      <c r="C60" s="49"/>
      <c r="D60" s="49"/>
      <c r="E60" s="78"/>
      <c r="F60" s="78"/>
      <c r="G60" s="51"/>
      <c r="H60" s="79"/>
      <c r="I60" s="80"/>
      <c r="J60" s="139" t="e">
        <f t="shared" si="1"/>
        <v>#DIV/0!</v>
      </c>
      <c r="K60" s="50"/>
      <c r="L60" s="50"/>
      <c r="M60" s="49"/>
    </row>
    <row r="61" spans="1:13">
      <c r="A61" s="32">
        <v>54</v>
      </c>
      <c r="B61" s="49"/>
      <c r="C61" s="49"/>
      <c r="D61" s="49"/>
      <c r="E61" s="78"/>
      <c r="F61" s="78"/>
      <c r="G61" s="51"/>
      <c r="H61" s="79"/>
      <c r="I61" s="80"/>
      <c r="J61" s="152" t="e">
        <f t="shared" si="1"/>
        <v>#DIV/0!</v>
      </c>
      <c r="K61" s="50"/>
      <c r="L61" s="50"/>
      <c r="M61" s="49"/>
    </row>
    <row r="62" spans="1:13">
      <c r="A62" s="32">
        <v>55</v>
      </c>
      <c r="B62" s="49"/>
      <c r="C62" s="49"/>
      <c r="D62" s="49"/>
      <c r="E62" s="78"/>
      <c r="F62" s="78"/>
      <c r="G62" s="51"/>
      <c r="H62" s="79"/>
      <c r="I62" s="80"/>
      <c r="J62" s="152" t="e">
        <f t="shared" si="1"/>
        <v>#DIV/0!</v>
      </c>
      <c r="K62" s="50"/>
      <c r="L62" s="50"/>
      <c r="M62" s="49"/>
    </row>
    <row r="63" spans="1:13">
      <c r="A63" s="73">
        <v>56</v>
      </c>
      <c r="B63" s="49"/>
      <c r="C63" s="49"/>
      <c r="D63" s="49"/>
      <c r="E63" s="78"/>
      <c r="F63" s="78"/>
      <c r="G63" s="51"/>
      <c r="H63" s="79"/>
      <c r="I63" s="80"/>
      <c r="J63" s="139" t="e">
        <f t="shared" si="1"/>
        <v>#DIV/0!</v>
      </c>
      <c r="K63" s="50"/>
      <c r="L63" s="50"/>
      <c r="M63" s="49"/>
    </row>
    <row r="64" spans="1:13">
      <c r="A64" s="73">
        <v>57</v>
      </c>
      <c r="B64" s="49"/>
      <c r="C64" s="49"/>
      <c r="D64" s="49"/>
      <c r="E64" s="78"/>
      <c r="F64" s="78"/>
      <c r="G64" s="51"/>
      <c r="H64" s="79"/>
      <c r="I64" s="80"/>
      <c r="J64" s="139" t="e">
        <f t="shared" si="1"/>
        <v>#DIV/0!</v>
      </c>
      <c r="K64" s="50"/>
      <c r="L64" s="50"/>
      <c r="M64" s="49"/>
    </row>
    <row r="65" spans="1:13">
      <c r="A65" s="32">
        <v>58</v>
      </c>
      <c r="B65" s="49"/>
      <c r="C65" s="49"/>
      <c r="D65" s="49"/>
      <c r="E65" s="78"/>
      <c r="F65" s="78"/>
      <c r="G65" s="51"/>
      <c r="H65" s="79"/>
      <c r="I65" s="80"/>
      <c r="J65" s="139" t="e">
        <f t="shared" si="1"/>
        <v>#DIV/0!</v>
      </c>
      <c r="K65" s="50"/>
      <c r="L65" s="50"/>
      <c r="M65" s="49"/>
    </row>
    <row r="66" spans="1:13">
      <c r="A66" s="32">
        <v>59</v>
      </c>
      <c r="B66" s="49"/>
      <c r="C66" s="49"/>
      <c r="D66" s="49"/>
      <c r="E66" s="78"/>
      <c r="F66" s="78"/>
      <c r="G66" s="51"/>
      <c r="H66" s="79"/>
      <c r="I66" s="80"/>
      <c r="J66" s="139" t="e">
        <f t="shared" si="1"/>
        <v>#DIV/0!</v>
      </c>
      <c r="K66" s="50"/>
      <c r="L66" s="50"/>
      <c r="M66" s="49"/>
    </row>
    <row r="67" spans="1:13">
      <c r="A67" s="32">
        <v>60</v>
      </c>
      <c r="B67" s="49"/>
      <c r="C67" s="49"/>
      <c r="D67" s="49"/>
      <c r="E67" s="78"/>
      <c r="F67" s="78"/>
      <c r="G67" s="51"/>
      <c r="H67" s="79"/>
      <c r="I67" s="80"/>
      <c r="J67" s="152" t="e">
        <f t="shared" si="1"/>
        <v>#DIV/0!</v>
      </c>
      <c r="K67" s="50"/>
      <c r="L67" s="50"/>
      <c r="M67" s="49"/>
    </row>
    <row r="68" spans="1:13">
      <c r="A68" s="32">
        <v>61</v>
      </c>
      <c r="B68" s="49"/>
      <c r="C68" s="49"/>
      <c r="D68" s="49"/>
      <c r="E68" s="78"/>
      <c r="F68" s="78"/>
      <c r="G68" s="51"/>
      <c r="H68" s="79"/>
      <c r="I68" s="80"/>
      <c r="J68" s="152" t="e">
        <f t="shared" si="1"/>
        <v>#DIV/0!</v>
      </c>
      <c r="K68" s="50"/>
      <c r="L68" s="50"/>
      <c r="M68" s="49"/>
    </row>
    <row r="69" spans="1:13">
      <c r="A69" s="32">
        <v>62</v>
      </c>
      <c r="B69" s="49"/>
      <c r="C69" s="49"/>
      <c r="D69" s="49"/>
      <c r="E69" s="78"/>
      <c r="F69" s="78"/>
      <c r="G69" s="51"/>
      <c r="H69" s="79"/>
      <c r="I69" s="80"/>
      <c r="J69" s="139" t="e">
        <f t="shared" si="1"/>
        <v>#DIV/0!</v>
      </c>
      <c r="K69" s="50"/>
      <c r="L69" s="50"/>
      <c r="M69" s="49"/>
    </row>
    <row r="70" spans="1:13">
      <c r="A70" s="32">
        <v>63</v>
      </c>
      <c r="B70" s="49"/>
      <c r="C70" s="49"/>
      <c r="D70" s="49"/>
      <c r="E70" s="78"/>
      <c r="F70" s="78"/>
      <c r="G70" s="51"/>
      <c r="H70" s="79"/>
      <c r="I70" s="80"/>
      <c r="J70" s="152" t="e">
        <f t="shared" si="1"/>
        <v>#DIV/0!</v>
      </c>
      <c r="K70" s="50"/>
      <c r="L70" s="50"/>
      <c r="M70" s="49"/>
    </row>
    <row r="71" spans="1:13">
      <c r="A71" s="32">
        <v>64</v>
      </c>
      <c r="B71" s="49"/>
      <c r="C71" s="49"/>
      <c r="D71" s="49"/>
      <c r="E71" s="78"/>
      <c r="F71" s="78"/>
      <c r="G71" s="51"/>
      <c r="H71" s="79"/>
      <c r="I71" s="80"/>
      <c r="J71" s="152" t="e">
        <f t="shared" si="1"/>
        <v>#DIV/0!</v>
      </c>
      <c r="K71" s="50"/>
      <c r="L71" s="50"/>
      <c r="M71" s="49"/>
    </row>
    <row r="72" spans="1:13">
      <c r="A72" s="32">
        <v>65</v>
      </c>
      <c r="B72" s="49"/>
      <c r="C72" s="49"/>
      <c r="D72" s="49"/>
      <c r="E72" s="78"/>
      <c r="F72" s="78"/>
      <c r="G72" s="51"/>
      <c r="H72" s="79"/>
      <c r="I72" s="80"/>
      <c r="J72" s="139" t="e">
        <f t="shared" si="1"/>
        <v>#DIV/0!</v>
      </c>
      <c r="K72" s="50"/>
      <c r="L72" s="50"/>
      <c r="M72" s="49"/>
    </row>
    <row r="73" spans="1:13">
      <c r="A73" s="73">
        <v>66</v>
      </c>
      <c r="B73" s="49"/>
      <c r="C73" s="49"/>
      <c r="D73" s="49"/>
      <c r="E73" s="78"/>
      <c r="F73" s="78"/>
      <c r="G73" s="51"/>
      <c r="H73" s="79"/>
      <c r="I73" s="80"/>
      <c r="J73" s="139" t="e">
        <f t="shared" si="1"/>
        <v>#DIV/0!</v>
      </c>
      <c r="K73" s="50"/>
      <c r="L73" s="50"/>
      <c r="M73" s="49"/>
    </row>
    <row r="74" spans="1:13">
      <c r="A74" s="73">
        <v>67</v>
      </c>
      <c r="B74" s="49"/>
      <c r="C74" s="49"/>
      <c r="D74" s="49"/>
      <c r="E74" s="78"/>
      <c r="F74" s="78"/>
      <c r="G74" s="51"/>
      <c r="H74" s="79"/>
      <c r="I74" s="80"/>
      <c r="J74" s="139" t="e">
        <f t="shared" si="1"/>
        <v>#DIV/0!</v>
      </c>
      <c r="K74" s="50"/>
      <c r="L74" s="50"/>
      <c r="M74" s="49"/>
    </row>
    <row r="75" spans="1:13">
      <c r="A75" s="32">
        <v>68</v>
      </c>
      <c r="B75" s="49"/>
      <c r="C75" s="49"/>
      <c r="D75" s="49"/>
      <c r="E75" s="78"/>
      <c r="F75" s="78"/>
      <c r="G75" s="51"/>
      <c r="H75" s="79"/>
      <c r="I75" s="80"/>
      <c r="J75" s="139" t="e">
        <f t="shared" si="1"/>
        <v>#DIV/0!</v>
      </c>
      <c r="K75" s="50"/>
      <c r="L75" s="50"/>
      <c r="M75" s="49"/>
    </row>
    <row r="76" spans="1:13">
      <c r="A76" s="32">
        <v>69</v>
      </c>
      <c r="B76" s="49"/>
      <c r="C76" s="49"/>
      <c r="D76" s="49"/>
      <c r="E76" s="78"/>
      <c r="F76" s="78"/>
      <c r="G76" s="51"/>
      <c r="H76" s="79"/>
      <c r="I76" s="80"/>
      <c r="J76" s="152" t="e">
        <f t="shared" si="1"/>
        <v>#DIV/0!</v>
      </c>
      <c r="K76" s="50"/>
      <c r="L76" s="50"/>
      <c r="M76" s="49"/>
    </row>
    <row r="77" spans="1:13">
      <c r="A77" s="32">
        <v>70</v>
      </c>
      <c r="B77" s="49"/>
      <c r="C77" s="49"/>
      <c r="D77" s="49"/>
      <c r="E77" s="78"/>
      <c r="F77" s="78"/>
      <c r="G77" s="51"/>
      <c r="H77" s="79"/>
      <c r="I77" s="80"/>
      <c r="J77" s="152" t="e">
        <f t="shared" si="1"/>
        <v>#DIV/0!</v>
      </c>
      <c r="K77" s="50"/>
      <c r="L77" s="50"/>
      <c r="M77" s="49"/>
    </row>
    <row r="78" spans="1:13">
      <c r="A78" s="32">
        <v>71</v>
      </c>
      <c r="B78" s="49"/>
      <c r="C78" s="49"/>
      <c r="D78" s="49"/>
      <c r="E78" s="78"/>
      <c r="F78" s="78"/>
      <c r="G78" s="51"/>
      <c r="H78" s="79"/>
      <c r="I78" s="80"/>
      <c r="J78" s="139" t="e">
        <f t="shared" si="1"/>
        <v>#DIV/0!</v>
      </c>
      <c r="K78" s="50"/>
      <c r="L78" s="50"/>
      <c r="M78" s="49"/>
    </row>
    <row r="79" spans="1:13">
      <c r="A79" s="32">
        <v>72</v>
      </c>
      <c r="B79" s="49"/>
      <c r="C79" s="49"/>
      <c r="D79" s="49"/>
      <c r="E79" s="78"/>
      <c r="F79" s="78"/>
      <c r="G79" s="51"/>
      <c r="H79" s="79"/>
      <c r="I79" s="80"/>
      <c r="J79" s="152" t="e">
        <f t="shared" si="1"/>
        <v>#DIV/0!</v>
      </c>
      <c r="K79" s="50"/>
      <c r="L79" s="50"/>
      <c r="M79" s="49"/>
    </row>
    <row r="80" spans="1:13">
      <c r="A80" s="32">
        <v>73</v>
      </c>
      <c r="B80" s="49"/>
      <c r="C80" s="49"/>
      <c r="D80" s="49"/>
      <c r="E80" s="78"/>
      <c r="F80" s="78"/>
      <c r="G80" s="51"/>
      <c r="H80" s="79"/>
      <c r="I80" s="80"/>
      <c r="J80" s="152" t="e">
        <f t="shared" si="1"/>
        <v>#DIV/0!</v>
      </c>
      <c r="K80" s="50"/>
      <c r="L80" s="50"/>
      <c r="M80" s="49"/>
    </row>
    <row r="81" spans="1:13">
      <c r="A81" s="32">
        <v>74</v>
      </c>
      <c r="B81" s="49"/>
      <c r="C81" s="49"/>
      <c r="D81" s="49"/>
      <c r="E81" s="78"/>
      <c r="F81" s="78"/>
      <c r="G81" s="51"/>
      <c r="H81" s="79"/>
      <c r="I81" s="80"/>
      <c r="J81" s="139" t="e">
        <f t="shared" si="1"/>
        <v>#DIV/0!</v>
      </c>
      <c r="K81" s="50"/>
      <c r="L81" s="50"/>
      <c r="M81" s="49"/>
    </row>
    <row r="82" spans="1:13">
      <c r="A82" s="32">
        <v>75</v>
      </c>
      <c r="B82" s="49"/>
      <c r="C82" s="49"/>
      <c r="D82" s="49"/>
      <c r="E82" s="78"/>
      <c r="F82" s="78"/>
      <c r="G82" s="51"/>
      <c r="H82" s="79"/>
      <c r="I82" s="80"/>
      <c r="J82" s="139" t="e">
        <f t="shared" si="1"/>
        <v>#DIV/0!</v>
      </c>
      <c r="K82" s="50"/>
      <c r="L82" s="50"/>
      <c r="M82" s="49"/>
    </row>
    <row r="83" spans="1:13">
      <c r="A83" s="73">
        <v>76</v>
      </c>
      <c r="B83" s="49"/>
      <c r="C83" s="49"/>
      <c r="D83" s="49"/>
      <c r="E83" s="78"/>
      <c r="F83" s="78"/>
      <c r="G83" s="51"/>
      <c r="H83" s="79"/>
      <c r="I83" s="80"/>
      <c r="J83" s="139" t="e">
        <f t="shared" si="1"/>
        <v>#DIV/0!</v>
      </c>
      <c r="K83" s="50"/>
      <c r="L83" s="50"/>
      <c r="M83" s="49"/>
    </row>
    <row r="84" spans="1:13">
      <c r="A84" s="73">
        <v>77</v>
      </c>
      <c r="B84" s="49"/>
      <c r="C84" s="49"/>
      <c r="D84" s="49"/>
      <c r="E84" s="78"/>
      <c r="F84" s="78"/>
      <c r="G84" s="51"/>
      <c r="H84" s="79"/>
      <c r="I84" s="80"/>
      <c r="J84" s="139" t="e">
        <f t="shared" si="1"/>
        <v>#DIV/0!</v>
      </c>
      <c r="K84" s="50"/>
      <c r="L84" s="50"/>
      <c r="M84" s="49"/>
    </row>
    <row r="85" spans="1:13">
      <c r="A85" s="32">
        <v>78</v>
      </c>
      <c r="B85" s="49"/>
      <c r="C85" s="49"/>
      <c r="D85" s="49"/>
      <c r="E85" s="78"/>
      <c r="F85" s="78"/>
      <c r="G85" s="51"/>
      <c r="H85" s="79"/>
      <c r="I85" s="80"/>
      <c r="J85" s="152" t="e">
        <f t="shared" si="1"/>
        <v>#DIV/0!</v>
      </c>
      <c r="K85" s="50"/>
      <c r="L85" s="50"/>
      <c r="M85" s="49"/>
    </row>
    <row r="86" spans="1:13">
      <c r="A86" s="32">
        <v>79</v>
      </c>
      <c r="B86" s="49"/>
      <c r="C86" s="49"/>
      <c r="D86" s="49"/>
      <c r="E86" s="78"/>
      <c r="F86" s="78"/>
      <c r="G86" s="51"/>
      <c r="H86" s="79"/>
      <c r="I86" s="80"/>
      <c r="J86" s="152" t="e">
        <f t="shared" si="1"/>
        <v>#DIV/0!</v>
      </c>
      <c r="K86" s="50"/>
      <c r="L86" s="50"/>
      <c r="M86" s="49"/>
    </row>
    <row r="87" spans="1:13">
      <c r="A87" s="32">
        <v>80</v>
      </c>
      <c r="B87" s="49"/>
      <c r="C87" s="49"/>
      <c r="D87" s="49"/>
      <c r="E87" s="78"/>
      <c r="F87" s="78"/>
      <c r="G87" s="51"/>
      <c r="H87" s="79"/>
      <c r="I87" s="80"/>
      <c r="J87" s="139" t="e">
        <f t="shared" si="1"/>
        <v>#DIV/0!</v>
      </c>
      <c r="K87" s="50"/>
      <c r="L87" s="50"/>
      <c r="M87" s="49"/>
    </row>
    <row r="88" spans="1:13">
      <c r="A88" s="32">
        <v>81</v>
      </c>
      <c r="B88" s="49"/>
      <c r="C88" s="49"/>
      <c r="D88" s="49"/>
      <c r="E88" s="78"/>
      <c r="F88" s="78"/>
      <c r="G88" s="51"/>
      <c r="H88" s="79"/>
      <c r="I88" s="80"/>
      <c r="J88" s="152" t="e">
        <f t="shared" si="1"/>
        <v>#DIV/0!</v>
      </c>
      <c r="K88" s="50"/>
      <c r="L88" s="50"/>
      <c r="M88" s="49"/>
    </row>
    <row r="89" spans="1:13">
      <c r="A89" s="32">
        <v>82</v>
      </c>
      <c r="B89" s="49"/>
      <c r="C89" s="49"/>
      <c r="D89" s="49"/>
      <c r="E89" s="78"/>
      <c r="F89" s="78"/>
      <c r="G89" s="51"/>
      <c r="H89" s="79"/>
      <c r="I89" s="80"/>
      <c r="J89" s="152" t="e">
        <f t="shared" si="1"/>
        <v>#DIV/0!</v>
      </c>
      <c r="K89" s="50"/>
      <c r="L89" s="50"/>
      <c r="M89" s="49"/>
    </row>
    <row r="90" spans="1:13">
      <c r="A90" s="32">
        <v>83</v>
      </c>
      <c r="B90" s="49"/>
      <c r="C90" s="49"/>
      <c r="D90" s="49"/>
      <c r="E90" s="78"/>
      <c r="F90" s="78"/>
      <c r="G90" s="51"/>
      <c r="H90" s="79"/>
      <c r="I90" s="80"/>
      <c r="J90" s="139" t="e">
        <f t="shared" ref="J90:J153" si="2">H90/I90</f>
        <v>#DIV/0!</v>
      </c>
      <c r="K90" s="50"/>
      <c r="L90" s="50"/>
      <c r="M90" s="49"/>
    </row>
    <row r="91" spans="1:13">
      <c r="A91" s="32">
        <v>84</v>
      </c>
      <c r="B91" s="49"/>
      <c r="C91" s="49"/>
      <c r="D91" s="49"/>
      <c r="E91" s="78"/>
      <c r="F91" s="78"/>
      <c r="G91" s="51"/>
      <c r="H91" s="79"/>
      <c r="I91" s="80"/>
      <c r="J91" s="139" t="e">
        <f t="shared" si="2"/>
        <v>#DIV/0!</v>
      </c>
      <c r="K91" s="50"/>
      <c r="L91" s="50"/>
      <c r="M91" s="49"/>
    </row>
    <row r="92" spans="1:13">
      <c r="A92" s="32">
        <v>85</v>
      </c>
      <c r="B92" s="49"/>
      <c r="C92" s="49"/>
      <c r="D92" s="49"/>
      <c r="E92" s="78"/>
      <c r="F92" s="78"/>
      <c r="G92" s="51"/>
      <c r="H92" s="79"/>
      <c r="I92" s="80"/>
      <c r="J92" s="139" t="e">
        <f t="shared" si="2"/>
        <v>#DIV/0!</v>
      </c>
      <c r="K92" s="50"/>
      <c r="L92" s="50"/>
      <c r="M92" s="49"/>
    </row>
    <row r="93" spans="1:13">
      <c r="A93" s="73">
        <v>86</v>
      </c>
      <c r="B93" s="49"/>
      <c r="C93" s="49"/>
      <c r="D93" s="49"/>
      <c r="E93" s="78"/>
      <c r="F93" s="78"/>
      <c r="G93" s="51"/>
      <c r="H93" s="79"/>
      <c r="I93" s="80"/>
      <c r="J93" s="139" t="e">
        <f t="shared" si="2"/>
        <v>#DIV/0!</v>
      </c>
      <c r="K93" s="50"/>
      <c r="L93" s="50"/>
      <c r="M93" s="49"/>
    </row>
    <row r="94" spans="1:13">
      <c r="A94" s="73">
        <v>87</v>
      </c>
      <c r="B94" s="49"/>
      <c r="C94" s="49"/>
      <c r="D94" s="49"/>
      <c r="E94" s="78"/>
      <c r="F94" s="78"/>
      <c r="G94" s="51"/>
      <c r="H94" s="79"/>
      <c r="I94" s="80"/>
      <c r="J94" s="152" t="e">
        <f t="shared" si="2"/>
        <v>#DIV/0!</v>
      </c>
      <c r="K94" s="50"/>
      <c r="L94" s="50"/>
      <c r="M94" s="49"/>
    </row>
    <row r="95" spans="1:13">
      <c r="A95" s="32">
        <v>88</v>
      </c>
      <c r="B95" s="49"/>
      <c r="C95" s="49"/>
      <c r="D95" s="49"/>
      <c r="E95" s="78"/>
      <c r="F95" s="78"/>
      <c r="G95" s="51"/>
      <c r="H95" s="79"/>
      <c r="I95" s="80"/>
      <c r="J95" s="152" t="e">
        <f t="shared" si="2"/>
        <v>#DIV/0!</v>
      </c>
      <c r="K95" s="50"/>
      <c r="L95" s="50"/>
      <c r="M95" s="49"/>
    </row>
    <row r="96" spans="1:13">
      <c r="A96" s="32">
        <v>89</v>
      </c>
      <c r="B96" s="49"/>
      <c r="C96" s="49"/>
      <c r="D96" s="49"/>
      <c r="E96" s="78"/>
      <c r="F96" s="78"/>
      <c r="G96" s="51"/>
      <c r="H96" s="79"/>
      <c r="I96" s="80"/>
      <c r="J96" s="139" t="e">
        <f t="shared" si="2"/>
        <v>#DIV/0!</v>
      </c>
      <c r="K96" s="50"/>
      <c r="L96" s="50"/>
      <c r="M96" s="49"/>
    </row>
    <row r="97" spans="1:13">
      <c r="A97" s="32">
        <v>90</v>
      </c>
      <c r="B97" s="49"/>
      <c r="C97" s="49"/>
      <c r="D97" s="49"/>
      <c r="E97" s="78"/>
      <c r="F97" s="78"/>
      <c r="G97" s="51"/>
      <c r="H97" s="79"/>
      <c r="I97" s="80"/>
      <c r="J97" s="152" t="e">
        <f t="shared" si="2"/>
        <v>#DIV/0!</v>
      </c>
      <c r="K97" s="50"/>
      <c r="L97" s="50"/>
      <c r="M97" s="49"/>
    </row>
    <row r="98" spans="1:13">
      <c r="A98" s="32">
        <v>91</v>
      </c>
      <c r="B98" s="49"/>
      <c r="C98" s="49"/>
      <c r="D98" s="49"/>
      <c r="E98" s="78"/>
      <c r="F98" s="78"/>
      <c r="G98" s="51"/>
      <c r="H98" s="79"/>
      <c r="I98" s="80"/>
      <c r="J98" s="152" t="e">
        <f t="shared" si="2"/>
        <v>#DIV/0!</v>
      </c>
      <c r="K98" s="50"/>
      <c r="L98" s="50"/>
      <c r="M98" s="49"/>
    </row>
    <row r="99" spans="1:13">
      <c r="A99" s="32">
        <v>92</v>
      </c>
      <c r="B99" s="49"/>
      <c r="C99" s="49"/>
      <c r="D99" s="49"/>
      <c r="E99" s="78"/>
      <c r="F99" s="78"/>
      <c r="G99" s="51"/>
      <c r="H99" s="79"/>
      <c r="I99" s="80"/>
      <c r="J99" s="139" t="e">
        <f t="shared" si="2"/>
        <v>#DIV/0!</v>
      </c>
      <c r="K99" s="50"/>
      <c r="L99" s="50"/>
      <c r="M99" s="49"/>
    </row>
    <row r="100" spans="1:13">
      <c r="A100" s="32">
        <v>93</v>
      </c>
      <c r="B100" s="49"/>
      <c r="C100" s="49"/>
      <c r="D100" s="49"/>
      <c r="E100" s="78"/>
      <c r="F100" s="78"/>
      <c r="G100" s="51"/>
      <c r="H100" s="79"/>
      <c r="I100" s="80"/>
      <c r="J100" s="139" t="e">
        <f t="shared" si="2"/>
        <v>#DIV/0!</v>
      </c>
      <c r="K100" s="50"/>
      <c r="L100" s="50"/>
      <c r="M100" s="49"/>
    </row>
    <row r="101" spans="1:13">
      <c r="A101" s="32">
        <v>94</v>
      </c>
      <c r="B101" s="49"/>
      <c r="C101" s="49"/>
      <c r="D101" s="49"/>
      <c r="E101" s="78"/>
      <c r="F101" s="78"/>
      <c r="G101" s="51"/>
      <c r="H101" s="79"/>
      <c r="I101" s="80"/>
      <c r="J101" s="139" t="e">
        <f t="shared" si="2"/>
        <v>#DIV/0!</v>
      </c>
      <c r="K101" s="50"/>
      <c r="L101" s="50"/>
      <c r="M101" s="49"/>
    </row>
    <row r="102" spans="1:13">
      <c r="A102" s="32">
        <v>95</v>
      </c>
      <c r="B102" s="49"/>
      <c r="C102" s="49"/>
      <c r="D102" s="49"/>
      <c r="E102" s="78"/>
      <c r="F102" s="78"/>
      <c r="G102" s="51"/>
      <c r="H102" s="79"/>
      <c r="I102" s="80"/>
      <c r="J102" s="139" t="e">
        <f t="shared" si="2"/>
        <v>#DIV/0!</v>
      </c>
      <c r="K102" s="50"/>
      <c r="L102" s="50"/>
      <c r="M102" s="49"/>
    </row>
    <row r="103" spans="1:13">
      <c r="A103" s="73">
        <v>96</v>
      </c>
      <c r="B103" s="49"/>
      <c r="C103" s="49"/>
      <c r="D103" s="49"/>
      <c r="E103" s="78"/>
      <c r="F103" s="78"/>
      <c r="G103" s="51"/>
      <c r="H103" s="79"/>
      <c r="I103" s="80"/>
      <c r="J103" s="152" t="e">
        <f t="shared" si="2"/>
        <v>#DIV/0!</v>
      </c>
      <c r="K103" s="50"/>
      <c r="L103" s="50"/>
      <c r="M103" s="49"/>
    </row>
    <row r="104" spans="1:13">
      <c r="A104" s="73">
        <v>97</v>
      </c>
      <c r="B104" s="49"/>
      <c r="C104" s="49"/>
      <c r="D104" s="49"/>
      <c r="E104" s="78"/>
      <c r="F104" s="78"/>
      <c r="G104" s="51"/>
      <c r="H104" s="79"/>
      <c r="I104" s="80"/>
      <c r="J104" s="152" t="e">
        <f t="shared" si="2"/>
        <v>#DIV/0!</v>
      </c>
      <c r="K104" s="50"/>
      <c r="L104" s="50"/>
      <c r="M104" s="49"/>
    </row>
    <row r="105" spans="1:13">
      <c r="A105" s="32">
        <v>98</v>
      </c>
      <c r="B105" s="49"/>
      <c r="C105" s="49"/>
      <c r="D105" s="49"/>
      <c r="E105" s="78"/>
      <c r="F105" s="78"/>
      <c r="G105" s="51"/>
      <c r="H105" s="79"/>
      <c r="I105" s="80"/>
      <c r="J105" s="139" t="e">
        <f t="shared" si="2"/>
        <v>#DIV/0!</v>
      </c>
      <c r="K105" s="50"/>
      <c r="L105" s="50"/>
      <c r="M105" s="49"/>
    </row>
    <row r="106" spans="1:13">
      <c r="A106" s="32">
        <v>99</v>
      </c>
      <c r="B106" s="49"/>
      <c r="C106" s="49"/>
      <c r="D106" s="49"/>
      <c r="E106" s="78"/>
      <c r="F106" s="78"/>
      <c r="G106" s="51"/>
      <c r="H106" s="79"/>
      <c r="I106" s="80"/>
      <c r="J106" s="152" t="e">
        <f t="shared" si="2"/>
        <v>#DIV/0!</v>
      </c>
      <c r="K106" s="50"/>
      <c r="L106" s="50"/>
      <c r="M106" s="49"/>
    </row>
    <row r="107" spans="1:13">
      <c r="A107" s="32">
        <v>100</v>
      </c>
      <c r="B107" s="49"/>
      <c r="C107" s="49"/>
      <c r="D107" s="49"/>
      <c r="E107" s="78"/>
      <c r="F107" s="78"/>
      <c r="G107" s="51"/>
      <c r="H107" s="79"/>
      <c r="I107" s="80"/>
      <c r="J107" s="152" t="e">
        <f t="shared" si="2"/>
        <v>#DIV/0!</v>
      </c>
      <c r="K107" s="50"/>
      <c r="L107" s="50"/>
      <c r="M107" s="49"/>
    </row>
    <row r="108" spans="1:13">
      <c r="A108" s="32">
        <v>101</v>
      </c>
      <c r="B108" s="49"/>
      <c r="C108" s="49"/>
      <c r="D108" s="49"/>
      <c r="E108" s="78"/>
      <c r="F108" s="78"/>
      <c r="G108" s="51"/>
      <c r="H108" s="79"/>
      <c r="I108" s="80"/>
      <c r="J108" s="139" t="e">
        <f t="shared" si="2"/>
        <v>#DIV/0!</v>
      </c>
      <c r="K108" s="50"/>
      <c r="L108" s="50"/>
      <c r="M108" s="49"/>
    </row>
    <row r="109" spans="1:13">
      <c r="A109" s="32">
        <v>102</v>
      </c>
      <c r="B109" s="49"/>
      <c r="C109" s="49"/>
      <c r="D109" s="49"/>
      <c r="E109" s="78"/>
      <c r="F109" s="78"/>
      <c r="G109" s="51"/>
      <c r="H109" s="79"/>
      <c r="I109" s="80"/>
      <c r="J109" s="139" t="e">
        <f t="shared" si="2"/>
        <v>#DIV/0!</v>
      </c>
      <c r="K109" s="50"/>
      <c r="L109" s="50"/>
      <c r="M109" s="49"/>
    </row>
    <row r="110" spans="1:13">
      <c r="A110" s="32">
        <v>103</v>
      </c>
      <c r="B110" s="49"/>
      <c r="C110" s="49"/>
      <c r="D110" s="49"/>
      <c r="E110" s="78"/>
      <c r="F110" s="78"/>
      <c r="G110" s="51"/>
      <c r="H110" s="79"/>
      <c r="I110" s="80"/>
      <c r="J110" s="139" t="e">
        <f t="shared" si="2"/>
        <v>#DIV/0!</v>
      </c>
      <c r="K110" s="50"/>
      <c r="L110" s="50"/>
      <c r="M110" s="49"/>
    </row>
    <row r="111" spans="1:13">
      <c r="A111" s="32">
        <v>104</v>
      </c>
      <c r="B111" s="49"/>
      <c r="C111" s="49"/>
      <c r="D111" s="49"/>
      <c r="E111" s="78"/>
      <c r="F111" s="78"/>
      <c r="G111" s="51"/>
      <c r="H111" s="79"/>
      <c r="I111" s="80"/>
      <c r="J111" s="139" t="e">
        <f t="shared" si="2"/>
        <v>#DIV/0!</v>
      </c>
      <c r="K111" s="50"/>
      <c r="L111" s="50"/>
      <c r="M111" s="49"/>
    </row>
    <row r="112" spans="1:13">
      <c r="A112" s="32">
        <v>105</v>
      </c>
      <c r="B112" s="49"/>
      <c r="C112" s="49"/>
      <c r="D112" s="49"/>
      <c r="E112" s="78"/>
      <c r="F112" s="78"/>
      <c r="G112" s="51"/>
      <c r="H112" s="79"/>
      <c r="I112" s="80"/>
      <c r="J112" s="152" t="e">
        <f t="shared" si="2"/>
        <v>#DIV/0!</v>
      </c>
      <c r="K112" s="50"/>
      <c r="L112" s="50"/>
      <c r="M112" s="49"/>
    </row>
    <row r="113" spans="1:13">
      <c r="A113" s="73">
        <v>106</v>
      </c>
      <c r="B113" s="49"/>
      <c r="C113" s="49"/>
      <c r="D113" s="49"/>
      <c r="E113" s="78"/>
      <c r="F113" s="78"/>
      <c r="G113" s="51"/>
      <c r="H113" s="79"/>
      <c r="I113" s="80"/>
      <c r="J113" s="152" t="e">
        <f t="shared" si="2"/>
        <v>#DIV/0!</v>
      </c>
      <c r="K113" s="50"/>
      <c r="L113" s="50"/>
      <c r="M113" s="49"/>
    </row>
    <row r="114" spans="1:13">
      <c r="A114" s="73">
        <v>107</v>
      </c>
      <c r="B114" s="49"/>
      <c r="C114" s="49"/>
      <c r="D114" s="49"/>
      <c r="E114" s="78"/>
      <c r="F114" s="78"/>
      <c r="G114" s="51"/>
      <c r="H114" s="79"/>
      <c r="I114" s="80"/>
      <c r="J114" s="139" t="e">
        <f t="shared" si="2"/>
        <v>#DIV/0!</v>
      </c>
      <c r="K114" s="50"/>
      <c r="L114" s="50"/>
      <c r="M114" s="49"/>
    </row>
    <row r="115" spans="1:13">
      <c r="A115" s="32">
        <v>108</v>
      </c>
      <c r="B115" s="49"/>
      <c r="C115" s="49"/>
      <c r="D115" s="49"/>
      <c r="E115" s="78"/>
      <c r="F115" s="78"/>
      <c r="G115" s="51"/>
      <c r="H115" s="79"/>
      <c r="I115" s="80"/>
      <c r="J115" s="152" t="e">
        <f t="shared" si="2"/>
        <v>#DIV/0!</v>
      </c>
      <c r="K115" s="50"/>
      <c r="L115" s="50"/>
      <c r="M115" s="49"/>
    </row>
    <row r="116" spans="1:13">
      <c r="A116" s="32">
        <v>109</v>
      </c>
      <c r="B116" s="49"/>
      <c r="C116" s="49"/>
      <c r="D116" s="49"/>
      <c r="E116" s="78"/>
      <c r="F116" s="78"/>
      <c r="G116" s="51"/>
      <c r="H116" s="79"/>
      <c r="I116" s="80"/>
      <c r="J116" s="152" t="e">
        <f t="shared" si="2"/>
        <v>#DIV/0!</v>
      </c>
      <c r="K116" s="50"/>
      <c r="L116" s="50"/>
      <c r="M116" s="49"/>
    </row>
    <row r="117" spans="1:13">
      <c r="A117" s="32">
        <v>110</v>
      </c>
      <c r="B117" s="49"/>
      <c r="C117" s="49"/>
      <c r="D117" s="49"/>
      <c r="E117" s="78"/>
      <c r="F117" s="78"/>
      <c r="G117" s="51"/>
      <c r="H117" s="79"/>
      <c r="I117" s="80"/>
      <c r="J117" s="139" t="e">
        <f t="shared" si="2"/>
        <v>#DIV/0!</v>
      </c>
      <c r="K117" s="50"/>
      <c r="L117" s="50"/>
      <c r="M117" s="49"/>
    </row>
    <row r="118" spans="1:13">
      <c r="A118" s="32">
        <v>111</v>
      </c>
      <c r="B118" s="49"/>
      <c r="C118" s="49"/>
      <c r="D118" s="49"/>
      <c r="E118" s="78"/>
      <c r="F118" s="78"/>
      <c r="G118" s="51"/>
      <c r="H118" s="79"/>
      <c r="I118" s="80"/>
      <c r="J118" s="139" t="e">
        <f t="shared" si="2"/>
        <v>#DIV/0!</v>
      </c>
      <c r="K118" s="50"/>
      <c r="L118" s="50"/>
      <c r="M118" s="49"/>
    </row>
    <row r="119" spans="1:13">
      <c r="A119" s="32">
        <v>112</v>
      </c>
      <c r="B119" s="49"/>
      <c r="C119" s="49"/>
      <c r="D119" s="49"/>
      <c r="E119" s="78"/>
      <c r="F119" s="78"/>
      <c r="G119" s="51"/>
      <c r="H119" s="79"/>
      <c r="I119" s="80"/>
      <c r="J119" s="139" t="e">
        <f t="shared" si="2"/>
        <v>#DIV/0!</v>
      </c>
      <c r="K119" s="50"/>
      <c r="L119" s="50"/>
      <c r="M119" s="49"/>
    </row>
    <row r="120" spans="1:13">
      <c r="A120" s="32">
        <v>113</v>
      </c>
      <c r="B120" s="49"/>
      <c r="C120" s="49"/>
      <c r="D120" s="49"/>
      <c r="E120" s="78"/>
      <c r="F120" s="78"/>
      <c r="G120" s="51"/>
      <c r="H120" s="79"/>
      <c r="I120" s="80"/>
      <c r="J120" s="139" t="e">
        <f t="shared" si="2"/>
        <v>#DIV/0!</v>
      </c>
      <c r="K120" s="50"/>
      <c r="L120" s="50"/>
      <c r="M120" s="49"/>
    </row>
    <row r="121" spans="1:13">
      <c r="A121" s="32">
        <v>114</v>
      </c>
      <c r="B121" s="49"/>
      <c r="C121" s="49"/>
      <c r="D121" s="49"/>
      <c r="E121" s="78"/>
      <c r="F121" s="78"/>
      <c r="G121" s="51"/>
      <c r="H121" s="79"/>
      <c r="I121" s="80"/>
      <c r="J121" s="152" t="e">
        <f t="shared" si="2"/>
        <v>#DIV/0!</v>
      </c>
      <c r="K121" s="50"/>
      <c r="L121" s="50"/>
      <c r="M121" s="49"/>
    </row>
    <row r="122" spans="1:13">
      <c r="A122" s="32">
        <v>115</v>
      </c>
      <c r="B122" s="49"/>
      <c r="C122" s="49"/>
      <c r="D122" s="49"/>
      <c r="E122" s="78"/>
      <c r="F122" s="78"/>
      <c r="G122" s="51"/>
      <c r="H122" s="79"/>
      <c r="I122" s="80"/>
      <c r="J122" s="152" t="e">
        <f t="shared" si="2"/>
        <v>#DIV/0!</v>
      </c>
      <c r="K122" s="50"/>
      <c r="L122" s="50"/>
      <c r="M122" s="49"/>
    </row>
    <row r="123" spans="1:13">
      <c r="A123" s="73">
        <v>116</v>
      </c>
      <c r="B123" s="49"/>
      <c r="C123" s="49"/>
      <c r="D123" s="49"/>
      <c r="E123" s="78"/>
      <c r="F123" s="78"/>
      <c r="G123" s="51"/>
      <c r="H123" s="79"/>
      <c r="I123" s="80"/>
      <c r="J123" s="139" t="e">
        <f t="shared" si="2"/>
        <v>#DIV/0!</v>
      </c>
      <c r="K123" s="50"/>
      <c r="L123" s="50"/>
      <c r="M123" s="49"/>
    </row>
    <row r="124" spans="1:13">
      <c r="A124" s="73">
        <v>117</v>
      </c>
      <c r="B124" s="49"/>
      <c r="C124" s="49"/>
      <c r="D124" s="49"/>
      <c r="E124" s="78"/>
      <c r="F124" s="78"/>
      <c r="G124" s="51"/>
      <c r="H124" s="79"/>
      <c r="I124" s="80"/>
      <c r="J124" s="152" t="e">
        <f t="shared" si="2"/>
        <v>#DIV/0!</v>
      </c>
      <c r="K124" s="50"/>
      <c r="L124" s="50"/>
      <c r="M124" s="49"/>
    </row>
    <row r="125" spans="1:13">
      <c r="A125" s="32">
        <v>118</v>
      </c>
      <c r="B125" s="49"/>
      <c r="C125" s="49"/>
      <c r="D125" s="49"/>
      <c r="E125" s="78"/>
      <c r="F125" s="78"/>
      <c r="G125" s="51"/>
      <c r="H125" s="79"/>
      <c r="I125" s="80"/>
      <c r="J125" s="152" t="e">
        <f t="shared" si="2"/>
        <v>#DIV/0!</v>
      </c>
      <c r="K125" s="50"/>
      <c r="L125" s="50"/>
      <c r="M125" s="49"/>
    </row>
    <row r="126" spans="1:13">
      <c r="A126" s="32">
        <v>119</v>
      </c>
      <c r="B126" s="49"/>
      <c r="C126" s="49"/>
      <c r="D126" s="49"/>
      <c r="E126" s="78"/>
      <c r="F126" s="78"/>
      <c r="G126" s="51"/>
      <c r="H126" s="79"/>
      <c r="I126" s="80"/>
      <c r="J126" s="139" t="e">
        <f t="shared" si="2"/>
        <v>#DIV/0!</v>
      </c>
      <c r="K126" s="50"/>
      <c r="L126" s="50"/>
      <c r="M126" s="49"/>
    </row>
    <row r="127" spans="1:13">
      <c r="A127" s="32">
        <v>120</v>
      </c>
      <c r="B127" s="49"/>
      <c r="C127" s="49"/>
      <c r="D127" s="49"/>
      <c r="E127" s="78"/>
      <c r="F127" s="78"/>
      <c r="G127" s="51"/>
      <c r="H127" s="79"/>
      <c r="I127" s="80"/>
      <c r="J127" s="139" t="e">
        <f t="shared" si="2"/>
        <v>#DIV/0!</v>
      </c>
      <c r="K127" s="50"/>
      <c r="L127" s="50"/>
      <c r="M127" s="49"/>
    </row>
    <row r="128" spans="1:13">
      <c r="A128" s="32">
        <v>121</v>
      </c>
      <c r="B128" s="49"/>
      <c r="C128" s="49"/>
      <c r="D128" s="49"/>
      <c r="E128" s="78"/>
      <c r="F128" s="78"/>
      <c r="G128" s="51"/>
      <c r="H128" s="79"/>
      <c r="I128" s="80"/>
      <c r="J128" s="139" t="e">
        <f t="shared" si="2"/>
        <v>#DIV/0!</v>
      </c>
      <c r="K128" s="50"/>
      <c r="L128" s="50"/>
      <c r="M128" s="49"/>
    </row>
    <row r="129" spans="1:13">
      <c r="A129" s="32">
        <v>122</v>
      </c>
      <c r="B129" s="49"/>
      <c r="C129" s="49"/>
      <c r="D129" s="49"/>
      <c r="E129" s="78"/>
      <c r="F129" s="78"/>
      <c r="G129" s="51"/>
      <c r="H129" s="79"/>
      <c r="I129" s="80"/>
      <c r="J129" s="139" t="e">
        <f t="shared" si="2"/>
        <v>#DIV/0!</v>
      </c>
      <c r="K129" s="50"/>
      <c r="L129" s="50"/>
      <c r="M129" s="49"/>
    </row>
    <row r="130" spans="1:13">
      <c r="A130" s="32">
        <v>123</v>
      </c>
      <c r="B130" s="49"/>
      <c r="C130" s="49"/>
      <c r="D130" s="49"/>
      <c r="E130" s="78"/>
      <c r="F130" s="78"/>
      <c r="G130" s="51"/>
      <c r="H130" s="79"/>
      <c r="I130" s="80"/>
      <c r="J130" s="152" t="e">
        <f t="shared" si="2"/>
        <v>#DIV/0!</v>
      </c>
      <c r="K130" s="50"/>
      <c r="L130" s="50"/>
      <c r="M130" s="49"/>
    </row>
    <row r="131" spans="1:13">
      <c r="A131" s="32">
        <v>124</v>
      </c>
      <c r="B131" s="49"/>
      <c r="C131" s="49"/>
      <c r="D131" s="49"/>
      <c r="E131" s="78"/>
      <c r="F131" s="78"/>
      <c r="G131" s="51"/>
      <c r="H131" s="79"/>
      <c r="I131" s="80"/>
      <c r="J131" s="152" t="e">
        <f t="shared" si="2"/>
        <v>#DIV/0!</v>
      </c>
      <c r="K131" s="50"/>
      <c r="L131" s="50"/>
      <c r="M131" s="49"/>
    </row>
    <row r="132" spans="1:13">
      <c r="A132" s="32">
        <v>125</v>
      </c>
      <c r="B132" s="49"/>
      <c r="C132" s="49"/>
      <c r="D132" s="49"/>
      <c r="E132" s="78"/>
      <c r="F132" s="78"/>
      <c r="G132" s="51"/>
      <c r="H132" s="79"/>
      <c r="I132" s="80"/>
      <c r="J132" s="139" t="e">
        <f t="shared" si="2"/>
        <v>#DIV/0!</v>
      </c>
      <c r="K132" s="50"/>
      <c r="L132" s="50"/>
      <c r="M132" s="49"/>
    </row>
    <row r="133" spans="1:13">
      <c r="A133" s="73">
        <v>126</v>
      </c>
      <c r="B133" s="49"/>
      <c r="C133" s="49"/>
      <c r="D133" s="49"/>
      <c r="E133" s="78"/>
      <c r="F133" s="78"/>
      <c r="G133" s="51"/>
      <c r="H133" s="79"/>
      <c r="I133" s="80"/>
      <c r="J133" s="152" t="e">
        <f t="shared" si="2"/>
        <v>#DIV/0!</v>
      </c>
      <c r="K133" s="50"/>
      <c r="L133" s="50"/>
      <c r="M133" s="49"/>
    </row>
    <row r="134" spans="1:13">
      <c r="A134" s="73">
        <v>127</v>
      </c>
      <c r="B134" s="49"/>
      <c r="C134" s="49"/>
      <c r="D134" s="49"/>
      <c r="E134" s="78"/>
      <c r="F134" s="78"/>
      <c r="G134" s="51"/>
      <c r="H134" s="79"/>
      <c r="I134" s="80"/>
      <c r="J134" s="152" t="e">
        <f t="shared" si="2"/>
        <v>#DIV/0!</v>
      </c>
      <c r="K134" s="50"/>
      <c r="L134" s="50"/>
      <c r="M134" s="49"/>
    </row>
    <row r="135" spans="1:13">
      <c r="A135" s="32">
        <v>128</v>
      </c>
      <c r="B135" s="49"/>
      <c r="C135" s="49"/>
      <c r="D135" s="49"/>
      <c r="E135" s="78"/>
      <c r="F135" s="78"/>
      <c r="G135" s="51"/>
      <c r="H135" s="79"/>
      <c r="I135" s="80"/>
      <c r="J135" s="139" t="e">
        <f t="shared" si="2"/>
        <v>#DIV/0!</v>
      </c>
      <c r="K135" s="50"/>
      <c r="L135" s="50"/>
      <c r="M135" s="49"/>
    </row>
    <row r="136" spans="1:13">
      <c r="A136" s="32">
        <v>129</v>
      </c>
      <c r="B136" s="49"/>
      <c r="C136" s="49"/>
      <c r="D136" s="49"/>
      <c r="E136" s="78"/>
      <c r="F136" s="78"/>
      <c r="G136" s="51"/>
      <c r="H136" s="79"/>
      <c r="I136" s="80"/>
      <c r="J136" s="139" t="e">
        <f t="shared" si="2"/>
        <v>#DIV/0!</v>
      </c>
      <c r="K136" s="50"/>
      <c r="L136" s="50"/>
      <c r="M136" s="49"/>
    </row>
    <row r="137" spans="1:13">
      <c r="A137" s="32">
        <v>130</v>
      </c>
      <c r="B137" s="49"/>
      <c r="C137" s="49"/>
      <c r="D137" s="49"/>
      <c r="E137" s="78"/>
      <c r="F137" s="78"/>
      <c r="G137" s="51"/>
      <c r="H137" s="79"/>
      <c r="I137" s="80"/>
      <c r="J137" s="139" t="e">
        <f t="shared" si="2"/>
        <v>#DIV/0!</v>
      </c>
      <c r="K137" s="50"/>
      <c r="L137" s="50"/>
      <c r="M137" s="49"/>
    </row>
    <row r="138" spans="1:13">
      <c r="A138" s="32">
        <v>131</v>
      </c>
      <c r="B138" s="49"/>
      <c r="C138" s="49"/>
      <c r="D138" s="49"/>
      <c r="E138" s="78"/>
      <c r="F138" s="78"/>
      <c r="G138" s="51"/>
      <c r="H138" s="79"/>
      <c r="I138" s="80"/>
      <c r="J138" s="139" t="e">
        <f t="shared" si="2"/>
        <v>#DIV/0!</v>
      </c>
      <c r="K138" s="50"/>
      <c r="L138" s="50"/>
      <c r="M138" s="49"/>
    </row>
    <row r="139" spans="1:13">
      <c r="A139" s="32">
        <v>132</v>
      </c>
      <c r="B139" s="49"/>
      <c r="C139" s="49"/>
      <c r="D139" s="49"/>
      <c r="E139" s="78"/>
      <c r="F139" s="78"/>
      <c r="G139" s="51"/>
      <c r="H139" s="79"/>
      <c r="I139" s="80"/>
      <c r="J139" s="152" t="e">
        <f t="shared" si="2"/>
        <v>#DIV/0!</v>
      </c>
      <c r="K139" s="50"/>
      <c r="L139" s="50"/>
      <c r="M139" s="49"/>
    </row>
    <row r="140" spans="1:13">
      <c r="A140" s="32">
        <v>133</v>
      </c>
      <c r="B140" s="49"/>
      <c r="C140" s="49"/>
      <c r="D140" s="49"/>
      <c r="E140" s="78"/>
      <c r="F140" s="78"/>
      <c r="G140" s="51"/>
      <c r="H140" s="79"/>
      <c r="I140" s="80"/>
      <c r="J140" s="152" t="e">
        <f t="shared" si="2"/>
        <v>#DIV/0!</v>
      </c>
      <c r="K140" s="50"/>
      <c r="L140" s="50"/>
      <c r="M140" s="49"/>
    </row>
    <row r="141" spans="1:13">
      <c r="A141" s="32">
        <v>134</v>
      </c>
      <c r="B141" s="49"/>
      <c r="C141" s="49"/>
      <c r="D141" s="49"/>
      <c r="E141" s="78"/>
      <c r="F141" s="78"/>
      <c r="G141" s="51"/>
      <c r="H141" s="79"/>
      <c r="I141" s="80"/>
      <c r="J141" s="139" t="e">
        <f t="shared" si="2"/>
        <v>#DIV/0!</v>
      </c>
      <c r="K141" s="50"/>
      <c r="L141" s="50"/>
      <c r="M141" s="49"/>
    </row>
    <row r="142" spans="1:13">
      <c r="A142" s="32">
        <v>135</v>
      </c>
      <c r="B142" s="49"/>
      <c r="C142" s="49"/>
      <c r="D142" s="49"/>
      <c r="E142" s="78"/>
      <c r="F142" s="78"/>
      <c r="G142" s="51"/>
      <c r="H142" s="79"/>
      <c r="I142" s="80"/>
      <c r="J142" s="152" t="e">
        <f t="shared" si="2"/>
        <v>#DIV/0!</v>
      </c>
      <c r="K142" s="50"/>
      <c r="L142" s="50"/>
      <c r="M142" s="49"/>
    </row>
    <row r="143" spans="1:13">
      <c r="A143" s="73">
        <v>136</v>
      </c>
      <c r="B143" s="49"/>
      <c r="C143" s="49"/>
      <c r="D143" s="49"/>
      <c r="E143" s="78"/>
      <c r="F143" s="78"/>
      <c r="G143" s="51"/>
      <c r="H143" s="79"/>
      <c r="I143" s="80"/>
      <c r="J143" s="152" t="e">
        <f t="shared" si="2"/>
        <v>#DIV/0!</v>
      </c>
      <c r="K143" s="50"/>
      <c r="L143" s="50"/>
      <c r="M143" s="49"/>
    </row>
    <row r="144" spans="1:13">
      <c r="A144" s="73">
        <v>137</v>
      </c>
      <c r="B144" s="49"/>
      <c r="C144" s="49"/>
      <c r="D144" s="49"/>
      <c r="E144" s="78"/>
      <c r="F144" s="78"/>
      <c r="G144" s="51"/>
      <c r="H144" s="79"/>
      <c r="I144" s="80"/>
      <c r="J144" s="139" t="e">
        <f t="shared" si="2"/>
        <v>#DIV/0!</v>
      </c>
      <c r="K144" s="50"/>
      <c r="L144" s="50"/>
      <c r="M144" s="49"/>
    </row>
    <row r="145" spans="1:13">
      <c r="A145" s="32">
        <v>138</v>
      </c>
      <c r="B145" s="49"/>
      <c r="C145" s="49"/>
      <c r="D145" s="49"/>
      <c r="E145" s="78"/>
      <c r="F145" s="78"/>
      <c r="G145" s="51"/>
      <c r="H145" s="79"/>
      <c r="I145" s="80"/>
      <c r="J145" s="139" t="e">
        <f t="shared" si="2"/>
        <v>#DIV/0!</v>
      </c>
      <c r="K145" s="50"/>
      <c r="L145" s="50"/>
      <c r="M145" s="49"/>
    </row>
    <row r="146" spans="1:13">
      <c r="A146" s="32">
        <v>139</v>
      </c>
      <c r="B146" s="49"/>
      <c r="C146" s="49"/>
      <c r="D146" s="49"/>
      <c r="E146" s="78"/>
      <c r="F146" s="78"/>
      <c r="G146" s="51"/>
      <c r="H146" s="79"/>
      <c r="I146" s="80"/>
      <c r="J146" s="139" t="e">
        <f t="shared" si="2"/>
        <v>#DIV/0!</v>
      </c>
      <c r="K146" s="50"/>
      <c r="L146" s="50"/>
      <c r="M146" s="49"/>
    </row>
    <row r="147" spans="1:13">
      <c r="A147" s="32">
        <v>140</v>
      </c>
      <c r="B147" s="49"/>
      <c r="C147" s="49"/>
      <c r="D147" s="49"/>
      <c r="E147" s="78"/>
      <c r="F147" s="78"/>
      <c r="G147" s="51"/>
      <c r="H147" s="79"/>
      <c r="I147" s="80"/>
      <c r="J147" s="139" t="e">
        <f t="shared" si="2"/>
        <v>#DIV/0!</v>
      </c>
      <c r="K147" s="50"/>
      <c r="L147" s="50"/>
      <c r="M147" s="49"/>
    </row>
    <row r="148" spans="1:13">
      <c r="A148" s="32">
        <v>141</v>
      </c>
      <c r="B148" s="49"/>
      <c r="C148" s="49"/>
      <c r="D148" s="49"/>
      <c r="E148" s="78"/>
      <c r="F148" s="78"/>
      <c r="G148" s="51"/>
      <c r="H148" s="79"/>
      <c r="I148" s="80"/>
      <c r="J148" s="152" t="e">
        <f t="shared" si="2"/>
        <v>#DIV/0!</v>
      </c>
      <c r="K148" s="50"/>
      <c r="L148" s="50"/>
      <c r="M148" s="49"/>
    </row>
    <row r="149" spans="1:13">
      <c r="A149" s="32">
        <v>142</v>
      </c>
      <c r="B149" s="49"/>
      <c r="C149" s="49"/>
      <c r="D149" s="49"/>
      <c r="E149" s="78"/>
      <c r="F149" s="78"/>
      <c r="G149" s="51"/>
      <c r="H149" s="79"/>
      <c r="I149" s="80"/>
      <c r="J149" s="152" t="e">
        <f t="shared" si="2"/>
        <v>#DIV/0!</v>
      </c>
      <c r="K149" s="50"/>
      <c r="L149" s="50"/>
      <c r="M149" s="49"/>
    </row>
    <row r="150" spans="1:13">
      <c r="A150" s="32">
        <v>143</v>
      </c>
      <c r="B150" s="49"/>
      <c r="C150" s="49"/>
      <c r="D150" s="49"/>
      <c r="E150" s="78"/>
      <c r="F150" s="78"/>
      <c r="G150" s="51"/>
      <c r="H150" s="79"/>
      <c r="I150" s="80"/>
      <c r="J150" s="139" t="e">
        <f t="shared" si="2"/>
        <v>#DIV/0!</v>
      </c>
      <c r="K150" s="50"/>
      <c r="L150" s="50"/>
      <c r="M150" s="49"/>
    </row>
    <row r="151" spans="1:13">
      <c r="A151" s="32">
        <v>144</v>
      </c>
      <c r="B151" s="49"/>
      <c r="C151" s="49"/>
      <c r="D151" s="49"/>
      <c r="E151" s="78"/>
      <c r="F151" s="78"/>
      <c r="G151" s="51"/>
      <c r="H151" s="79"/>
      <c r="I151" s="80"/>
      <c r="J151" s="152" t="e">
        <f t="shared" si="2"/>
        <v>#DIV/0!</v>
      </c>
      <c r="K151" s="50"/>
      <c r="L151" s="50"/>
      <c r="M151" s="49"/>
    </row>
    <row r="152" spans="1:13">
      <c r="A152" s="32">
        <v>145</v>
      </c>
      <c r="B152" s="49"/>
      <c r="C152" s="49"/>
      <c r="D152" s="49"/>
      <c r="E152" s="78"/>
      <c r="F152" s="78"/>
      <c r="G152" s="51"/>
      <c r="H152" s="79"/>
      <c r="I152" s="80"/>
      <c r="J152" s="152" t="e">
        <f t="shared" si="2"/>
        <v>#DIV/0!</v>
      </c>
      <c r="K152" s="50"/>
      <c r="L152" s="50"/>
      <c r="M152" s="49"/>
    </row>
    <row r="153" spans="1:13">
      <c r="A153" s="73">
        <v>146</v>
      </c>
      <c r="B153" s="49"/>
      <c r="C153" s="49"/>
      <c r="D153" s="49"/>
      <c r="E153" s="78"/>
      <c r="F153" s="78"/>
      <c r="G153" s="51"/>
      <c r="H153" s="79"/>
      <c r="I153" s="80"/>
      <c r="J153" s="139" t="e">
        <f t="shared" si="2"/>
        <v>#DIV/0!</v>
      </c>
      <c r="K153" s="50"/>
      <c r="L153" s="50"/>
      <c r="M153" s="49"/>
    </row>
    <row r="154" spans="1:13">
      <c r="A154" s="73">
        <v>147</v>
      </c>
      <c r="B154" s="49"/>
      <c r="C154" s="49"/>
      <c r="D154" s="49"/>
      <c r="E154" s="78"/>
      <c r="F154" s="78"/>
      <c r="G154" s="51"/>
      <c r="H154" s="79"/>
      <c r="I154" s="80"/>
      <c r="J154" s="139" t="e">
        <f t="shared" ref="J154:J217" si="3">H154/I154</f>
        <v>#DIV/0!</v>
      </c>
      <c r="K154" s="50"/>
      <c r="L154" s="50"/>
      <c r="M154" s="49"/>
    </row>
    <row r="155" spans="1:13">
      <c r="A155" s="32">
        <v>148</v>
      </c>
      <c r="B155" s="49"/>
      <c r="C155" s="49"/>
      <c r="D155" s="49"/>
      <c r="E155" s="78"/>
      <c r="F155" s="78"/>
      <c r="G155" s="51"/>
      <c r="H155" s="79"/>
      <c r="I155" s="80"/>
      <c r="J155" s="139" t="e">
        <f t="shared" si="3"/>
        <v>#DIV/0!</v>
      </c>
      <c r="K155" s="50"/>
      <c r="L155" s="50"/>
      <c r="M155" s="49"/>
    </row>
    <row r="156" spans="1:13">
      <c r="A156" s="32">
        <v>149</v>
      </c>
      <c r="B156" s="49"/>
      <c r="C156" s="49"/>
      <c r="D156" s="49"/>
      <c r="E156" s="78"/>
      <c r="F156" s="78"/>
      <c r="G156" s="51"/>
      <c r="H156" s="79"/>
      <c r="I156" s="80"/>
      <c r="J156" s="139" t="e">
        <f t="shared" si="3"/>
        <v>#DIV/0!</v>
      </c>
      <c r="K156" s="50"/>
      <c r="L156" s="50"/>
      <c r="M156" s="49"/>
    </row>
    <row r="157" spans="1:13">
      <c r="A157" s="32">
        <v>150</v>
      </c>
      <c r="B157" s="49"/>
      <c r="C157" s="49"/>
      <c r="D157" s="49"/>
      <c r="E157" s="78"/>
      <c r="F157" s="78"/>
      <c r="G157" s="51"/>
      <c r="H157" s="79"/>
      <c r="I157" s="80"/>
      <c r="J157" s="152" t="e">
        <f t="shared" si="3"/>
        <v>#DIV/0!</v>
      </c>
      <c r="K157" s="50"/>
      <c r="L157" s="50"/>
      <c r="M157" s="49"/>
    </row>
    <row r="158" spans="1:13">
      <c r="A158" s="32">
        <v>151</v>
      </c>
      <c r="B158" s="49"/>
      <c r="C158" s="49"/>
      <c r="D158" s="49"/>
      <c r="E158" s="78"/>
      <c r="F158" s="78"/>
      <c r="G158" s="51"/>
      <c r="H158" s="79"/>
      <c r="I158" s="80"/>
      <c r="J158" s="152" t="e">
        <f t="shared" si="3"/>
        <v>#DIV/0!</v>
      </c>
      <c r="K158" s="50"/>
      <c r="L158" s="50"/>
      <c r="M158" s="49"/>
    </row>
    <row r="159" spans="1:13">
      <c r="A159" s="32">
        <v>152</v>
      </c>
      <c r="B159" s="49"/>
      <c r="C159" s="49"/>
      <c r="D159" s="49"/>
      <c r="E159" s="78"/>
      <c r="F159" s="78"/>
      <c r="G159" s="51"/>
      <c r="H159" s="79"/>
      <c r="I159" s="80"/>
      <c r="J159" s="139" t="e">
        <f t="shared" si="3"/>
        <v>#DIV/0!</v>
      </c>
      <c r="K159" s="50"/>
      <c r="L159" s="50"/>
      <c r="M159" s="49"/>
    </row>
    <row r="160" spans="1:13">
      <c r="A160" s="32">
        <v>153</v>
      </c>
      <c r="B160" s="49"/>
      <c r="C160" s="49"/>
      <c r="D160" s="49"/>
      <c r="E160" s="78"/>
      <c r="F160" s="78"/>
      <c r="G160" s="51"/>
      <c r="H160" s="79"/>
      <c r="I160" s="80"/>
      <c r="J160" s="152" t="e">
        <f t="shared" si="3"/>
        <v>#DIV/0!</v>
      </c>
      <c r="K160" s="50"/>
      <c r="L160" s="50"/>
      <c r="M160" s="49"/>
    </row>
    <row r="161" spans="1:13">
      <c r="A161" s="32">
        <v>154</v>
      </c>
      <c r="B161" s="49"/>
      <c r="C161" s="49"/>
      <c r="D161" s="49"/>
      <c r="E161" s="78"/>
      <c r="F161" s="78"/>
      <c r="G161" s="51"/>
      <c r="H161" s="79"/>
      <c r="I161" s="80"/>
      <c r="J161" s="152" t="e">
        <f t="shared" si="3"/>
        <v>#DIV/0!</v>
      </c>
      <c r="K161" s="50"/>
      <c r="L161" s="50"/>
      <c r="M161" s="49"/>
    </row>
    <row r="162" spans="1:13">
      <c r="A162" s="32">
        <v>155</v>
      </c>
      <c r="B162" s="49"/>
      <c r="C162" s="49"/>
      <c r="D162" s="49"/>
      <c r="E162" s="78"/>
      <c r="F162" s="78"/>
      <c r="G162" s="51"/>
      <c r="H162" s="79"/>
      <c r="I162" s="80"/>
      <c r="J162" s="139" t="e">
        <f t="shared" si="3"/>
        <v>#DIV/0!</v>
      </c>
      <c r="K162" s="50"/>
      <c r="L162" s="50"/>
      <c r="M162" s="49"/>
    </row>
    <row r="163" spans="1:13">
      <c r="A163" s="73">
        <v>156</v>
      </c>
      <c r="B163" s="49"/>
      <c r="C163" s="49"/>
      <c r="D163" s="49"/>
      <c r="E163" s="78"/>
      <c r="F163" s="78"/>
      <c r="G163" s="51"/>
      <c r="H163" s="79"/>
      <c r="I163" s="80"/>
      <c r="J163" s="139" t="e">
        <f t="shared" si="3"/>
        <v>#DIV/0!</v>
      </c>
      <c r="K163" s="50"/>
      <c r="L163" s="50"/>
      <c r="M163" s="49"/>
    </row>
    <row r="164" spans="1:13">
      <c r="A164" s="73">
        <v>157</v>
      </c>
      <c r="B164" s="49"/>
      <c r="C164" s="49"/>
      <c r="D164" s="49"/>
      <c r="E164" s="78"/>
      <c r="F164" s="78"/>
      <c r="G164" s="51"/>
      <c r="H164" s="79"/>
      <c r="I164" s="80"/>
      <c r="J164" s="139" t="e">
        <f t="shared" si="3"/>
        <v>#DIV/0!</v>
      </c>
      <c r="K164" s="50"/>
      <c r="L164" s="50"/>
      <c r="M164" s="49"/>
    </row>
    <row r="165" spans="1:13">
      <c r="A165" s="32">
        <v>158</v>
      </c>
      <c r="B165" s="49"/>
      <c r="C165" s="49"/>
      <c r="D165" s="49"/>
      <c r="E165" s="78"/>
      <c r="F165" s="78"/>
      <c r="G165" s="51"/>
      <c r="H165" s="79"/>
      <c r="I165" s="80"/>
      <c r="J165" s="139" t="e">
        <f t="shared" si="3"/>
        <v>#DIV/0!</v>
      </c>
      <c r="K165" s="50"/>
      <c r="L165" s="50"/>
      <c r="M165" s="49"/>
    </row>
    <row r="166" spans="1:13">
      <c r="A166" s="32">
        <v>159</v>
      </c>
      <c r="B166" s="49"/>
      <c r="C166" s="49"/>
      <c r="D166" s="49"/>
      <c r="E166" s="78"/>
      <c r="F166" s="78"/>
      <c r="G166" s="51"/>
      <c r="H166" s="79"/>
      <c r="I166" s="80"/>
      <c r="J166" s="152" t="e">
        <f t="shared" si="3"/>
        <v>#DIV/0!</v>
      </c>
      <c r="K166" s="50"/>
      <c r="L166" s="50"/>
      <c r="M166" s="49"/>
    </row>
    <row r="167" spans="1:13">
      <c r="A167" s="32">
        <v>160</v>
      </c>
      <c r="B167" s="49"/>
      <c r="C167" s="49"/>
      <c r="D167" s="49"/>
      <c r="E167" s="78"/>
      <c r="F167" s="78"/>
      <c r="G167" s="51"/>
      <c r="H167" s="79"/>
      <c r="I167" s="80"/>
      <c r="J167" s="152" t="e">
        <f t="shared" si="3"/>
        <v>#DIV/0!</v>
      </c>
      <c r="K167" s="50"/>
      <c r="L167" s="50"/>
      <c r="M167" s="49"/>
    </row>
    <row r="168" spans="1:13">
      <c r="A168" s="32">
        <v>161</v>
      </c>
      <c r="B168" s="49"/>
      <c r="C168" s="49"/>
      <c r="D168" s="49"/>
      <c r="E168" s="78"/>
      <c r="F168" s="78"/>
      <c r="G168" s="51"/>
      <c r="H168" s="79"/>
      <c r="I168" s="80"/>
      <c r="J168" s="139" t="e">
        <f t="shared" si="3"/>
        <v>#DIV/0!</v>
      </c>
      <c r="K168" s="50"/>
      <c r="L168" s="50"/>
      <c r="M168" s="49"/>
    </row>
    <row r="169" spans="1:13">
      <c r="A169" s="32">
        <v>162</v>
      </c>
      <c r="B169" s="49"/>
      <c r="C169" s="49"/>
      <c r="D169" s="49"/>
      <c r="E169" s="78"/>
      <c r="F169" s="78"/>
      <c r="G169" s="51"/>
      <c r="H169" s="79"/>
      <c r="I169" s="80"/>
      <c r="J169" s="152" t="e">
        <f t="shared" si="3"/>
        <v>#DIV/0!</v>
      </c>
      <c r="K169" s="50"/>
      <c r="L169" s="50"/>
      <c r="M169" s="49"/>
    </row>
    <row r="170" spans="1:13">
      <c r="A170" s="32">
        <v>163</v>
      </c>
      <c r="B170" s="49"/>
      <c r="C170" s="49"/>
      <c r="D170" s="49"/>
      <c r="E170" s="78"/>
      <c r="F170" s="78"/>
      <c r="G170" s="51"/>
      <c r="H170" s="79"/>
      <c r="I170" s="80"/>
      <c r="J170" s="152" t="e">
        <f t="shared" si="3"/>
        <v>#DIV/0!</v>
      </c>
      <c r="K170" s="50"/>
      <c r="L170" s="50"/>
      <c r="M170" s="49"/>
    </row>
    <row r="171" spans="1:13">
      <c r="A171" s="32">
        <v>164</v>
      </c>
      <c r="B171" s="49"/>
      <c r="C171" s="49"/>
      <c r="D171" s="49"/>
      <c r="E171" s="78"/>
      <c r="F171" s="78"/>
      <c r="G171" s="51"/>
      <c r="H171" s="79"/>
      <c r="I171" s="80"/>
      <c r="J171" s="139" t="e">
        <f t="shared" si="3"/>
        <v>#DIV/0!</v>
      </c>
      <c r="K171" s="50"/>
      <c r="L171" s="50"/>
      <c r="M171" s="49"/>
    </row>
    <row r="172" spans="1:13">
      <c r="A172" s="32">
        <v>165</v>
      </c>
      <c r="B172" s="49"/>
      <c r="C172" s="49"/>
      <c r="D172" s="49"/>
      <c r="E172" s="78"/>
      <c r="F172" s="78"/>
      <c r="G172" s="51"/>
      <c r="H172" s="79"/>
      <c r="I172" s="80"/>
      <c r="J172" s="139" t="e">
        <f t="shared" si="3"/>
        <v>#DIV/0!</v>
      </c>
      <c r="K172" s="50"/>
      <c r="L172" s="50"/>
      <c r="M172" s="49"/>
    </row>
    <row r="173" spans="1:13">
      <c r="A173" s="73">
        <v>166</v>
      </c>
      <c r="B173" s="49"/>
      <c r="C173" s="49"/>
      <c r="D173" s="49"/>
      <c r="E173" s="78"/>
      <c r="F173" s="78"/>
      <c r="G173" s="51"/>
      <c r="H173" s="79"/>
      <c r="I173" s="80"/>
      <c r="J173" s="139" t="e">
        <f t="shared" si="3"/>
        <v>#DIV/0!</v>
      </c>
      <c r="K173" s="50"/>
      <c r="L173" s="50"/>
      <c r="M173" s="49"/>
    </row>
    <row r="174" spans="1:13">
      <c r="A174" s="73">
        <v>167</v>
      </c>
      <c r="B174" s="49"/>
      <c r="C174" s="49"/>
      <c r="D174" s="49"/>
      <c r="E174" s="78"/>
      <c r="F174" s="78"/>
      <c r="G174" s="51"/>
      <c r="H174" s="79"/>
      <c r="I174" s="80"/>
      <c r="J174" s="139" t="e">
        <f t="shared" si="3"/>
        <v>#DIV/0!</v>
      </c>
      <c r="K174" s="50"/>
      <c r="L174" s="50"/>
      <c r="M174" s="49"/>
    </row>
    <row r="175" spans="1:13">
      <c r="A175" s="32">
        <v>168</v>
      </c>
      <c r="B175" s="49"/>
      <c r="C175" s="49"/>
      <c r="D175" s="49"/>
      <c r="E175" s="78"/>
      <c r="F175" s="78"/>
      <c r="G175" s="51"/>
      <c r="H175" s="79"/>
      <c r="I175" s="80"/>
      <c r="J175" s="152" t="e">
        <f t="shared" si="3"/>
        <v>#DIV/0!</v>
      </c>
      <c r="K175" s="50"/>
      <c r="L175" s="50"/>
      <c r="M175" s="49"/>
    </row>
    <row r="176" spans="1:13">
      <c r="A176" s="32">
        <v>169</v>
      </c>
      <c r="B176" s="49"/>
      <c r="C176" s="49"/>
      <c r="D176" s="49"/>
      <c r="E176" s="78"/>
      <c r="F176" s="78"/>
      <c r="G176" s="51"/>
      <c r="H176" s="79"/>
      <c r="I176" s="80"/>
      <c r="J176" s="152" t="e">
        <f t="shared" si="3"/>
        <v>#DIV/0!</v>
      </c>
      <c r="K176" s="50"/>
      <c r="L176" s="50"/>
      <c r="M176" s="49"/>
    </row>
    <row r="177" spans="1:13">
      <c r="A177" s="32">
        <v>170</v>
      </c>
      <c r="B177" s="49"/>
      <c r="C177" s="49"/>
      <c r="D177" s="49"/>
      <c r="E177" s="78"/>
      <c r="F177" s="78"/>
      <c r="G177" s="51"/>
      <c r="H177" s="79"/>
      <c r="I177" s="80"/>
      <c r="J177" s="139" t="e">
        <f t="shared" si="3"/>
        <v>#DIV/0!</v>
      </c>
      <c r="K177" s="50"/>
      <c r="L177" s="50"/>
      <c r="M177" s="49"/>
    </row>
    <row r="178" spans="1:13">
      <c r="A178" s="32">
        <v>171</v>
      </c>
      <c r="B178" s="49"/>
      <c r="C178" s="49"/>
      <c r="D178" s="49"/>
      <c r="E178" s="78"/>
      <c r="F178" s="78"/>
      <c r="G178" s="51"/>
      <c r="H178" s="79"/>
      <c r="I178" s="80"/>
      <c r="J178" s="152" t="e">
        <f t="shared" si="3"/>
        <v>#DIV/0!</v>
      </c>
      <c r="K178" s="50"/>
      <c r="L178" s="50"/>
      <c r="M178" s="49"/>
    </row>
    <row r="179" spans="1:13">
      <c r="A179" s="32">
        <v>172</v>
      </c>
      <c r="B179" s="49"/>
      <c r="C179" s="49"/>
      <c r="D179" s="49"/>
      <c r="E179" s="78"/>
      <c r="F179" s="78"/>
      <c r="G179" s="51"/>
      <c r="H179" s="79"/>
      <c r="I179" s="80"/>
      <c r="J179" s="152" t="e">
        <f t="shared" si="3"/>
        <v>#DIV/0!</v>
      </c>
      <c r="K179" s="50"/>
      <c r="L179" s="50"/>
      <c r="M179" s="49"/>
    </row>
    <row r="180" spans="1:13">
      <c r="A180" s="32">
        <v>173</v>
      </c>
      <c r="B180" s="49"/>
      <c r="C180" s="49"/>
      <c r="D180" s="49"/>
      <c r="E180" s="78"/>
      <c r="F180" s="78"/>
      <c r="G180" s="51"/>
      <c r="H180" s="79"/>
      <c r="I180" s="80"/>
      <c r="J180" s="139" t="e">
        <f t="shared" si="3"/>
        <v>#DIV/0!</v>
      </c>
      <c r="K180" s="50"/>
      <c r="L180" s="50"/>
      <c r="M180" s="49"/>
    </row>
    <row r="181" spans="1:13">
      <c r="A181" s="32">
        <v>174</v>
      </c>
      <c r="B181" s="49"/>
      <c r="C181" s="49"/>
      <c r="D181" s="49"/>
      <c r="E181" s="78"/>
      <c r="F181" s="78"/>
      <c r="G181" s="51"/>
      <c r="H181" s="79"/>
      <c r="I181" s="80"/>
      <c r="J181" s="139" t="e">
        <f t="shared" si="3"/>
        <v>#DIV/0!</v>
      </c>
      <c r="K181" s="50"/>
      <c r="L181" s="50"/>
      <c r="M181" s="49"/>
    </row>
    <row r="182" spans="1:13">
      <c r="A182" s="32">
        <v>175</v>
      </c>
      <c r="B182" s="49"/>
      <c r="C182" s="49"/>
      <c r="D182" s="49"/>
      <c r="E182" s="78"/>
      <c r="F182" s="78"/>
      <c r="G182" s="51"/>
      <c r="H182" s="79"/>
      <c r="I182" s="80"/>
      <c r="J182" s="139" t="e">
        <f t="shared" si="3"/>
        <v>#DIV/0!</v>
      </c>
      <c r="K182" s="50"/>
      <c r="L182" s="50"/>
      <c r="M182" s="49"/>
    </row>
    <row r="183" spans="1:13">
      <c r="A183" s="73">
        <v>176</v>
      </c>
      <c r="B183" s="49"/>
      <c r="C183" s="49"/>
      <c r="D183" s="49"/>
      <c r="E183" s="78"/>
      <c r="F183" s="78"/>
      <c r="G183" s="51"/>
      <c r="H183" s="79"/>
      <c r="I183" s="80"/>
      <c r="J183" s="139" t="e">
        <f t="shared" si="3"/>
        <v>#DIV/0!</v>
      </c>
      <c r="K183" s="50"/>
      <c r="L183" s="50"/>
      <c r="M183" s="49"/>
    </row>
    <row r="184" spans="1:13">
      <c r="A184" s="73">
        <v>177</v>
      </c>
      <c r="B184" s="49"/>
      <c r="C184" s="49"/>
      <c r="D184" s="49"/>
      <c r="E184" s="78"/>
      <c r="F184" s="78"/>
      <c r="G184" s="51"/>
      <c r="H184" s="79"/>
      <c r="I184" s="80"/>
      <c r="J184" s="152" t="e">
        <f t="shared" si="3"/>
        <v>#DIV/0!</v>
      </c>
      <c r="K184" s="50"/>
      <c r="L184" s="50"/>
      <c r="M184" s="49"/>
    </row>
    <row r="185" spans="1:13">
      <c r="A185" s="32">
        <v>178</v>
      </c>
      <c r="B185" s="49"/>
      <c r="C185" s="49"/>
      <c r="D185" s="49"/>
      <c r="E185" s="78"/>
      <c r="F185" s="78"/>
      <c r="G185" s="51"/>
      <c r="H185" s="79"/>
      <c r="I185" s="80"/>
      <c r="J185" s="152" t="e">
        <f t="shared" si="3"/>
        <v>#DIV/0!</v>
      </c>
      <c r="K185" s="50"/>
      <c r="L185" s="50"/>
      <c r="M185" s="49"/>
    </row>
    <row r="186" spans="1:13">
      <c r="A186" s="32">
        <v>179</v>
      </c>
      <c r="B186" s="49"/>
      <c r="C186" s="49"/>
      <c r="D186" s="49"/>
      <c r="E186" s="78"/>
      <c r="F186" s="78"/>
      <c r="G186" s="51"/>
      <c r="H186" s="79"/>
      <c r="I186" s="80"/>
      <c r="J186" s="139" t="e">
        <f t="shared" si="3"/>
        <v>#DIV/0!</v>
      </c>
      <c r="K186" s="50"/>
      <c r="L186" s="50"/>
      <c r="M186" s="49"/>
    </row>
    <row r="187" spans="1:13">
      <c r="A187" s="32">
        <v>180</v>
      </c>
      <c r="B187" s="49"/>
      <c r="C187" s="49"/>
      <c r="D187" s="49"/>
      <c r="E187" s="78"/>
      <c r="F187" s="78"/>
      <c r="G187" s="51"/>
      <c r="H187" s="79"/>
      <c r="I187" s="80"/>
      <c r="J187" s="152" t="e">
        <f t="shared" si="3"/>
        <v>#DIV/0!</v>
      </c>
      <c r="K187" s="50"/>
      <c r="L187" s="50"/>
      <c r="M187" s="49"/>
    </row>
    <row r="188" spans="1:13">
      <c r="A188" s="32">
        <v>181</v>
      </c>
      <c r="B188" s="49"/>
      <c r="C188" s="49"/>
      <c r="D188" s="49"/>
      <c r="E188" s="78"/>
      <c r="F188" s="78"/>
      <c r="G188" s="51"/>
      <c r="H188" s="79"/>
      <c r="I188" s="80"/>
      <c r="J188" s="152" t="e">
        <f t="shared" si="3"/>
        <v>#DIV/0!</v>
      </c>
      <c r="K188" s="50"/>
      <c r="L188" s="50"/>
      <c r="M188" s="49"/>
    </row>
    <row r="189" spans="1:13">
      <c r="A189" s="32">
        <v>182</v>
      </c>
      <c r="B189" s="49"/>
      <c r="C189" s="49"/>
      <c r="D189" s="49"/>
      <c r="E189" s="78"/>
      <c r="F189" s="78"/>
      <c r="G189" s="51"/>
      <c r="H189" s="79"/>
      <c r="I189" s="80"/>
      <c r="J189" s="139" t="e">
        <f t="shared" si="3"/>
        <v>#DIV/0!</v>
      </c>
      <c r="K189" s="50"/>
      <c r="L189" s="50"/>
      <c r="M189" s="49"/>
    </row>
    <row r="190" spans="1:13">
      <c r="A190" s="32">
        <v>183</v>
      </c>
      <c r="B190" s="49"/>
      <c r="C190" s="49"/>
      <c r="D190" s="49"/>
      <c r="E190" s="78"/>
      <c r="F190" s="78"/>
      <c r="G190" s="51"/>
      <c r="H190" s="79"/>
      <c r="I190" s="80"/>
      <c r="J190" s="139" t="e">
        <f t="shared" si="3"/>
        <v>#DIV/0!</v>
      </c>
      <c r="K190" s="50"/>
      <c r="L190" s="50"/>
      <c r="M190" s="49"/>
    </row>
    <row r="191" spans="1:13">
      <c r="A191" s="32">
        <v>184</v>
      </c>
      <c r="B191" s="49"/>
      <c r="C191" s="49"/>
      <c r="D191" s="49"/>
      <c r="E191" s="78"/>
      <c r="F191" s="78"/>
      <c r="G191" s="51"/>
      <c r="H191" s="79"/>
      <c r="I191" s="80"/>
      <c r="J191" s="139" t="e">
        <f t="shared" si="3"/>
        <v>#DIV/0!</v>
      </c>
      <c r="K191" s="50"/>
      <c r="L191" s="50"/>
      <c r="M191" s="49"/>
    </row>
    <row r="192" spans="1:13">
      <c r="A192" s="32">
        <v>185</v>
      </c>
      <c r="B192" s="49"/>
      <c r="C192" s="49"/>
      <c r="D192" s="49"/>
      <c r="E192" s="78"/>
      <c r="F192" s="78"/>
      <c r="G192" s="51"/>
      <c r="H192" s="79"/>
      <c r="I192" s="80"/>
      <c r="J192" s="139" t="e">
        <f t="shared" si="3"/>
        <v>#DIV/0!</v>
      </c>
      <c r="K192" s="50"/>
      <c r="L192" s="50"/>
      <c r="M192" s="49"/>
    </row>
    <row r="193" spans="1:13">
      <c r="A193" s="73">
        <v>186</v>
      </c>
      <c r="B193" s="49"/>
      <c r="C193" s="49"/>
      <c r="D193" s="49"/>
      <c r="E193" s="78"/>
      <c r="F193" s="78"/>
      <c r="G193" s="51"/>
      <c r="H193" s="79"/>
      <c r="I193" s="80"/>
      <c r="J193" s="152" t="e">
        <f t="shared" si="3"/>
        <v>#DIV/0!</v>
      </c>
      <c r="K193" s="50"/>
      <c r="L193" s="50"/>
      <c r="M193" s="49"/>
    </row>
    <row r="194" spans="1:13">
      <c r="A194" s="73">
        <v>187</v>
      </c>
      <c r="B194" s="49"/>
      <c r="C194" s="49"/>
      <c r="D194" s="49"/>
      <c r="E194" s="78"/>
      <c r="F194" s="78"/>
      <c r="G194" s="51"/>
      <c r="H194" s="79"/>
      <c r="I194" s="80"/>
      <c r="J194" s="152" t="e">
        <f t="shared" si="3"/>
        <v>#DIV/0!</v>
      </c>
      <c r="K194" s="50"/>
      <c r="L194" s="50"/>
      <c r="M194" s="49"/>
    </row>
    <row r="195" spans="1:13">
      <c r="A195" s="32">
        <v>188</v>
      </c>
      <c r="B195" s="49"/>
      <c r="C195" s="49"/>
      <c r="D195" s="49"/>
      <c r="E195" s="78"/>
      <c r="F195" s="78"/>
      <c r="G195" s="51"/>
      <c r="H195" s="79"/>
      <c r="I195" s="80"/>
      <c r="J195" s="139" t="e">
        <f t="shared" si="3"/>
        <v>#DIV/0!</v>
      </c>
      <c r="K195" s="50"/>
      <c r="L195" s="50"/>
      <c r="M195" s="49"/>
    </row>
    <row r="196" spans="1:13">
      <c r="A196" s="32">
        <v>189</v>
      </c>
      <c r="B196" s="49"/>
      <c r="C196" s="49"/>
      <c r="D196" s="49"/>
      <c r="E196" s="78"/>
      <c r="F196" s="78"/>
      <c r="G196" s="51"/>
      <c r="H196" s="79"/>
      <c r="I196" s="80"/>
      <c r="J196" s="152" t="e">
        <f t="shared" si="3"/>
        <v>#DIV/0!</v>
      </c>
      <c r="K196" s="50"/>
      <c r="L196" s="50"/>
      <c r="M196" s="49"/>
    </row>
    <row r="197" spans="1:13">
      <c r="A197" s="32">
        <v>190</v>
      </c>
      <c r="B197" s="49"/>
      <c r="C197" s="49"/>
      <c r="D197" s="49"/>
      <c r="E197" s="78"/>
      <c r="F197" s="78"/>
      <c r="G197" s="51"/>
      <c r="H197" s="79"/>
      <c r="I197" s="80"/>
      <c r="J197" s="152" t="e">
        <f t="shared" si="3"/>
        <v>#DIV/0!</v>
      </c>
      <c r="K197" s="50"/>
      <c r="L197" s="50"/>
      <c r="M197" s="49"/>
    </row>
    <row r="198" spans="1:13">
      <c r="A198" s="32">
        <v>191</v>
      </c>
      <c r="B198" s="49"/>
      <c r="C198" s="49"/>
      <c r="D198" s="49"/>
      <c r="E198" s="78"/>
      <c r="F198" s="78"/>
      <c r="G198" s="51"/>
      <c r="H198" s="79"/>
      <c r="I198" s="80"/>
      <c r="J198" s="139" t="e">
        <f t="shared" si="3"/>
        <v>#DIV/0!</v>
      </c>
      <c r="K198" s="50"/>
      <c r="L198" s="50"/>
      <c r="M198" s="49"/>
    </row>
    <row r="199" spans="1:13">
      <c r="A199" s="32">
        <v>192</v>
      </c>
      <c r="B199" s="49"/>
      <c r="C199" s="49"/>
      <c r="D199" s="49"/>
      <c r="E199" s="78"/>
      <c r="F199" s="78"/>
      <c r="G199" s="51"/>
      <c r="H199" s="79"/>
      <c r="I199" s="80"/>
      <c r="J199" s="139" t="e">
        <f t="shared" si="3"/>
        <v>#DIV/0!</v>
      </c>
      <c r="K199" s="50"/>
      <c r="L199" s="50"/>
      <c r="M199" s="49"/>
    </row>
    <row r="200" spans="1:13">
      <c r="A200" s="32">
        <v>193</v>
      </c>
      <c r="B200" s="49"/>
      <c r="C200" s="49"/>
      <c r="D200" s="49"/>
      <c r="E200" s="78"/>
      <c r="F200" s="78"/>
      <c r="G200" s="51"/>
      <c r="H200" s="79"/>
      <c r="I200" s="80"/>
      <c r="J200" s="139" t="e">
        <f t="shared" si="3"/>
        <v>#DIV/0!</v>
      </c>
      <c r="K200" s="50"/>
      <c r="L200" s="50"/>
      <c r="M200" s="49"/>
    </row>
    <row r="201" spans="1:13">
      <c r="A201" s="32">
        <v>194</v>
      </c>
      <c r="B201" s="49"/>
      <c r="C201" s="49"/>
      <c r="D201" s="49"/>
      <c r="E201" s="78"/>
      <c r="F201" s="78"/>
      <c r="G201" s="51"/>
      <c r="H201" s="79"/>
      <c r="I201" s="80"/>
      <c r="J201" s="139" t="e">
        <f t="shared" si="3"/>
        <v>#DIV/0!</v>
      </c>
      <c r="K201" s="50"/>
      <c r="L201" s="50"/>
      <c r="M201" s="49"/>
    </row>
    <row r="202" spans="1:13">
      <c r="A202" s="32">
        <v>195</v>
      </c>
      <c r="B202" s="49"/>
      <c r="C202" s="49"/>
      <c r="D202" s="49"/>
      <c r="E202" s="78"/>
      <c r="F202" s="78"/>
      <c r="G202" s="51"/>
      <c r="H202" s="79"/>
      <c r="I202" s="80"/>
      <c r="J202" s="152" t="e">
        <f t="shared" si="3"/>
        <v>#DIV/0!</v>
      </c>
      <c r="K202" s="50"/>
      <c r="L202" s="50"/>
      <c r="M202" s="49"/>
    </row>
    <row r="203" spans="1:13">
      <c r="A203" s="73">
        <v>196</v>
      </c>
      <c r="B203" s="49"/>
      <c r="C203" s="49"/>
      <c r="D203" s="49"/>
      <c r="E203" s="78"/>
      <c r="F203" s="78"/>
      <c r="G203" s="51"/>
      <c r="H203" s="79"/>
      <c r="I203" s="80"/>
      <c r="J203" s="152" t="e">
        <f t="shared" si="3"/>
        <v>#DIV/0!</v>
      </c>
      <c r="K203" s="50"/>
      <c r="L203" s="50"/>
      <c r="M203" s="49"/>
    </row>
    <row r="204" spans="1:13">
      <c r="A204" s="73">
        <v>197</v>
      </c>
      <c r="B204" s="49"/>
      <c r="C204" s="49"/>
      <c r="D204" s="49"/>
      <c r="E204" s="78"/>
      <c r="F204" s="78"/>
      <c r="G204" s="51"/>
      <c r="H204" s="79"/>
      <c r="I204" s="80"/>
      <c r="J204" s="139" t="e">
        <f t="shared" si="3"/>
        <v>#DIV/0!</v>
      </c>
      <c r="K204" s="50"/>
      <c r="L204" s="50"/>
      <c r="M204" s="49"/>
    </row>
    <row r="205" spans="1:13">
      <c r="A205" s="32">
        <v>198</v>
      </c>
      <c r="B205" s="49"/>
      <c r="C205" s="49"/>
      <c r="D205" s="49"/>
      <c r="E205" s="78"/>
      <c r="F205" s="78"/>
      <c r="G205" s="51"/>
      <c r="H205" s="79"/>
      <c r="I205" s="80"/>
      <c r="J205" s="152" t="e">
        <f t="shared" si="3"/>
        <v>#DIV/0!</v>
      </c>
      <c r="K205" s="50"/>
      <c r="L205" s="50"/>
      <c r="M205" s="49"/>
    </row>
    <row r="206" spans="1:13">
      <c r="A206" s="32">
        <v>199</v>
      </c>
      <c r="B206" s="49"/>
      <c r="C206" s="49"/>
      <c r="D206" s="49"/>
      <c r="E206" s="78"/>
      <c r="F206" s="78"/>
      <c r="G206" s="51"/>
      <c r="H206" s="79"/>
      <c r="I206" s="80"/>
      <c r="J206" s="152" t="e">
        <f t="shared" si="3"/>
        <v>#DIV/0!</v>
      </c>
      <c r="K206" s="50"/>
      <c r="L206" s="50"/>
      <c r="M206" s="49"/>
    </row>
    <row r="207" spans="1:13">
      <c r="A207" s="32">
        <v>200</v>
      </c>
      <c r="B207" s="49"/>
      <c r="C207" s="49"/>
      <c r="D207" s="49"/>
      <c r="E207" s="78"/>
      <c r="F207" s="78"/>
      <c r="G207" s="51"/>
      <c r="H207" s="79"/>
      <c r="I207" s="80"/>
      <c r="J207" s="139" t="e">
        <f t="shared" si="3"/>
        <v>#DIV/0!</v>
      </c>
      <c r="K207" s="50"/>
      <c r="L207" s="50"/>
      <c r="M207" s="49"/>
    </row>
    <row r="208" spans="1:13">
      <c r="A208" s="32">
        <v>201</v>
      </c>
      <c r="B208" s="49"/>
      <c r="C208" s="49"/>
      <c r="D208" s="49"/>
      <c r="E208" s="78"/>
      <c r="F208" s="78"/>
      <c r="G208" s="51"/>
      <c r="H208" s="79"/>
      <c r="I208" s="80"/>
      <c r="J208" s="139" t="e">
        <f t="shared" si="3"/>
        <v>#DIV/0!</v>
      </c>
      <c r="K208" s="50"/>
      <c r="L208" s="50"/>
      <c r="M208" s="49"/>
    </row>
    <row r="209" spans="1:13">
      <c r="A209" s="32">
        <v>202</v>
      </c>
      <c r="B209" s="49"/>
      <c r="C209" s="49"/>
      <c r="D209" s="49"/>
      <c r="E209" s="78"/>
      <c r="F209" s="78"/>
      <c r="G209" s="51"/>
      <c r="H209" s="79"/>
      <c r="I209" s="80"/>
      <c r="J209" s="139" t="e">
        <f t="shared" si="3"/>
        <v>#DIV/0!</v>
      </c>
      <c r="K209" s="50"/>
      <c r="L209" s="50"/>
      <c r="M209" s="49"/>
    </row>
    <row r="210" spans="1:13">
      <c r="A210" s="32">
        <v>203</v>
      </c>
      <c r="B210" s="49"/>
      <c r="C210" s="49"/>
      <c r="D210" s="49"/>
      <c r="E210" s="78"/>
      <c r="F210" s="78"/>
      <c r="G210" s="51"/>
      <c r="H210" s="79"/>
      <c r="I210" s="80"/>
      <c r="J210" s="139" t="e">
        <f t="shared" si="3"/>
        <v>#DIV/0!</v>
      </c>
      <c r="K210" s="50"/>
      <c r="L210" s="50"/>
      <c r="M210" s="49"/>
    </row>
    <row r="211" spans="1:13">
      <c r="A211" s="32">
        <v>204</v>
      </c>
      <c r="B211" s="49"/>
      <c r="C211" s="49"/>
      <c r="D211" s="49"/>
      <c r="E211" s="78"/>
      <c r="F211" s="78"/>
      <c r="G211" s="51"/>
      <c r="H211" s="79"/>
      <c r="I211" s="80"/>
      <c r="J211" s="152" t="e">
        <f t="shared" si="3"/>
        <v>#DIV/0!</v>
      </c>
      <c r="K211" s="50"/>
      <c r="L211" s="50"/>
      <c r="M211" s="49"/>
    </row>
    <row r="212" spans="1:13">
      <c r="A212" s="32">
        <v>205</v>
      </c>
      <c r="B212" s="49"/>
      <c r="C212" s="49"/>
      <c r="D212" s="49"/>
      <c r="E212" s="78"/>
      <c r="F212" s="78"/>
      <c r="G212" s="51"/>
      <c r="H212" s="79"/>
      <c r="I212" s="80"/>
      <c r="J212" s="152" t="e">
        <f t="shared" si="3"/>
        <v>#DIV/0!</v>
      </c>
      <c r="K212" s="50"/>
      <c r="L212" s="50"/>
      <c r="M212" s="49"/>
    </row>
    <row r="213" spans="1:13">
      <c r="A213" s="73">
        <v>206</v>
      </c>
      <c r="B213" s="49"/>
      <c r="C213" s="49"/>
      <c r="D213" s="49"/>
      <c r="E213" s="78"/>
      <c r="F213" s="78"/>
      <c r="G213" s="51"/>
      <c r="H213" s="79"/>
      <c r="I213" s="80"/>
      <c r="J213" s="139" t="e">
        <f t="shared" si="3"/>
        <v>#DIV/0!</v>
      </c>
      <c r="K213" s="50"/>
      <c r="L213" s="50"/>
      <c r="M213" s="49"/>
    </row>
    <row r="214" spans="1:13">
      <c r="A214" s="73">
        <v>207</v>
      </c>
      <c r="B214" s="49"/>
      <c r="C214" s="49"/>
      <c r="D214" s="49"/>
      <c r="E214" s="78"/>
      <c r="F214" s="78"/>
      <c r="G214" s="51"/>
      <c r="H214" s="79"/>
      <c r="I214" s="80"/>
      <c r="J214" s="152" t="e">
        <f t="shared" si="3"/>
        <v>#DIV/0!</v>
      </c>
      <c r="K214" s="50"/>
      <c r="L214" s="50"/>
      <c r="M214" s="49"/>
    </row>
    <row r="215" spans="1:13">
      <c r="A215" s="32">
        <v>208</v>
      </c>
      <c r="B215" s="49"/>
      <c r="C215" s="49"/>
      <c r="D215" s="49"/>
      <c r="E215" s="78"/>
      <c r="F215" s="78"/>
      <c r="G215" s="51"/>
      <c r="H215" s="79"/>
      <c r="I215" s="80"/>
      <c r="J215" s="152" t="e">
        <f t="shared" si="3"/>
        <v>#DIV/0!</v>
      </c>
      <c r="K215" s="50"/>
      <c r="L215" s="50"/>
      <c r="M215" s="49"/>
    </row>
    <row r="216" spans="1:13">
      <c r="A216" s="32">
        <v>209</v>
      </c>
      <c r="B216" s="49"/>
      <c r="C216" s="49"/>
      <c r="D216" s="49"/>
      <c r="E216" s="78"/>
      <c r="F216" s="78"/>
      <c r="G216" s="51"/>
      <c r="H216" s="79"/>
      <c r="I216" s="80"/>
      <c r="J216" s="139" t="e">
        <f t="shared" si="3"/>
        <v>#DIV/0!</v>
      </c>
      <c r="K216" s="50"/>
      <c r="L216" s="50"/>
      <c r="M216" s="49"/>
    </row>
    <row r="217" spans="1:13">
      <c r="A217" s="32">
        <v>210</v>
      </c>
      <c r="B217" s="49"/>
      <c r="C217" s="49"/>
      <c r="D217" s="49"/>
      <c r="E217" s="78"/>
      <c r="F217" s="78"/>
      <c r="G217" s="51"/>
      <c r="H217" s="79"/>
      <c r="I217" s="80"/>
      <c r="J217" s="139" t="e">
        <f t="shared" si="3"/>
        <v>#DIV/0!</v>
      </c>
      <c r="K217" s="50"/>
      <c r="L217" s="50"/>
      <c r="M217" s="49"/>
    </row>
    <row r="218" spans="1:13">
      <c r="A218" s="32">
        <v>211</v>
      </c>
      <c r="B218" s="49"/>
      <c r="C218" s="49"/>
      <c r="D218" s="49"/>
      <c r="E218" s="78"/>
      <c r="F218" s="78"/>
      <c r="G218" s="51"/>
      <c r="H218" s="79"/>
      <c r="I218" s="80"/>
      <c r="J218" s="139" t="e">
        <f t="shared" ref="J218:J281" si="4">H218/I218</f>
        <v>#DIV/0!</v>
      </c>
      <c r="K218" s="50"/>
      <c r="L218" s="50"/>
      <c r="M218" s="49"/>
    </row>
    <row r="219" spans="1:13">
      <c r="A219" s="32">
        <v>212</v>
      </c>
      <c r="B219" s="49"/>
      <c r="C219" s="49"/>
      <c r="D219" s="49"/>
      <c r="E219" s="78"/>
      <c r="F219" s="78"/>
      <c r="G219" s="51"/>
      <c r="H219" s="79"/>
      <c r="I219" s="80"/>
      <c r="J219" s="139" t="e">
        <f t="shared" si="4"/>
        <v>#DIV/0!</v>
      </c>
      <c r="K219" s="50"/>
      <c r="L219" s="50"/>
      <c r="M219" s="49"/>
    </row>
    <row r="220" spans="1:13">
      <c r="A220" s="32">
        <v>213</v>
      </c>
      <c r="B220" s="49"/>
      <c r="C220" s="49"/>
      <c r="D220" s="49"/>
      <c r="E220" s="78"/>
      <c r="F220" s="78"/>
      <c r="G220" s="51"/>
      <c r="H220" s="79"/>
      <c r="I220" s="80"/>
      <c r="J220" s="152" t="e">
        <f t="shared" si="4"/>
        <v>#DIV/0!</v>
      </c>
      <c r="K220" s="50"/>
      <c r="L220" s="50"/>
      <c r="M220" s="49"/>
    </row>
    <row r="221" spans="1:13">
      <c r="A221" s="32">
        <v>214</v>
      </c>
      <c r="B221" s="49"/>
      <c r="C221" s="49"/>
      <c r="D221" s="49"/>
      <c r="E221" s="78"/>
      <c r="F221" s="78"/>
      <c r="G221" s="51"/>
      <c r="H221" s="79"/>
      <c r="I221" s="80"/>
      <c r="J221" s="152" t="e">
        <f t="shared" si="4"/>
        <v>#DIV/0!</v>
      </c>
      <c r="K221" s="50"/>
      <c r="L221" s="50"/>
      <c r="M221" s="49"/>
    </row>
    <row r="222" spans="1:13">
      <c r="A222" s="32">
        <v>215</v>
      </c>
      <c r="B222" s="49"/>
      <c r="C222" s="49"/>
      <c r="D222" s="49"/>
      <c r="E222" s="78"/>
      <c r="F222" s="78"/>
      <c r="G222" s="51"/>
      <c r="H222" s="79"/>
      <c r="I222" s="80"/>
      <c r="J222" s="139" t="e">
        <f t="shared" si="4"/>
        <v>#DIV/0!</v>
      </c>
      <c r="K222" s="50"/>
      <c r="L222" s="50"/>
      <c r="M222" s="49"/>
    </row>
    <row r="223" spans="1:13">
      <c r="A223" s="73">
        <v>216</v>
      </c>
      <c r="B223" s="49"/>
      <c r="C223" s="49"/>
      <c r="D223" s="49"/>
      <c r="E223" s="78"/>
      <c r="F223" s="78"/>
      <c r="G223" s="51"/>
      <c r="H223" s="79"/>
      <c r="I223" s="80"/>
      <c r="J223" s="152" t="e">
        <f t="shared" si="4"/>
        <v>#DIV/0!</v>
      </c>
      <c r="K223" s="50"/>
      <c r="L223" s="50"/>
      <c r="M223" s="49"/>
    </row>
    <row r="224" spans="1:13">
      <c r="A224" s="73">
        <v>217</v>
      </c>
      <c r="B224" s="49"/>
      <c r="C224" s="49"/>
      <c r="D224" s="49"/>
      <c r="E224" s="78"/>
      <c r="F224" s="78"/>
      <c r="G224" s="51"/>
      <c r="H224" s="79"/>
      <c r="I224" s="80"/>
      <c r="J224" s="152" t="e">
        <f t="shared" si="4"/>
        <v>#DIV/0!</v>
      </c>
      <c r="K224" s="50"/>
      <c r="L224" s="50"/>
      <c r="M224" s="49"/>
    </row>
    <row r="225" spans="1:13">
      <c r="A225" s="32">
        <v>218</v>
      </c>
      <c r="B225" s="49"/>
      <c r="C225" s="49"/>
      <c r="D225" s="49"/>
      <c r="E225" s="78"/>
      <c r="F225" s="78"/>
      <c r="G225" s="51"/>
      <c r="H225" s="79"/>
      <c r="I225" s="80"/>
      <c r="J225" s="139" t="e">
        <f t="shared" si="4"/>
        <v>#DIV/0!</v>
      </c>
      <c r="K225" s="50"/>
      <c r="L225" s="50"/>
      <c r="M225" s="49"/>
    </row>
    <row r="226" spans="1:13">
      <c r="A226" s="32">
        <v>219</v>
      </c>
      <c r="B226" s="49"/>
      <c r="C226" s="49"/>
      <c r="D226" s="49"/>
      <c r="E226" s="78"/>
      <c r="F226" s="78"/>
      <c r="G226" s="51"/>
      <c r="H226" s="79"/>
      <c r="I226" s="80"/>
      <c r="J226" s="139" t="e">
        <f t="shared" si="4"/>
        <v>#DIV/0!</v>
      </c>
      <c r="K226" s="50"/>
      <c r="L226" s="50"/>
      <c r="M226" s="49"/>
    </row>
    <row r="227" spans="1:13">
      <c r="A227" s="32">
        <v>220</v>
      </c>
      <c r="B227" s="49"/>
      <c r="C227" s="49"/>
      <c r="D227" s="49"/>
      <c r="E227" s="78"/>
      <c r="F227" s="78"/>
      <c r="G227" s="51"/>
      <c r="H227" s="79"/>
      <c r="I227" s="80"/>
      <c r="J227" s="139" t="e">
        <f t="shared" si="4"/>
        <v>#DIV/0!</v>
      </c>
      <c r="K227" s="50"/>
      <c r="L227" s="50"/>
      <c r="M227" s="49"/>
    </row>
    <row r="228" spans="1:13">
      <c r="A228" s="32">
        <v>221</v>
      </c>
      <c r="B228" s="49"/>
      <c r="C228" s="49"/>
      <c r="D228" s="49"/>
      <c r="E228" s="78"/>
      <c r="F228" s="78"/>
      <c r="G228" s="51"/>
      <c r="H228" s="79"/>
      <c r="I228" s="80"/>
      <c r="J228" s="139" t="e">
        <f t="shared" si="4"/>
        <v>#DIV/0!</v>
      </c>
      <c r="K228" s="50"/>
      <c r="L228" s="50"/>
      <c r="M228" s="49"/>
    </row>
    <row r="229" spans="1:13">
      <c r="A229" s="32">
        <v>222</v>
      </c>
      <c r="B229" s="49"/>
      <c r="C229" s="49"/>
      <c r="D229" s="49"/>
      <c r="E229" s="78"/>
      <c r="F229" s="78"/>
      <c r="G229" s="51"/>
      <c r="H229" s="79"/>
      <c r="I229" s="80"/>
      <c r="J229" s="152" t="e">
        <f t="shared" si="4"/>
        <v>#DIV/0!</v>
      </c>
      <c r="K229" s="50"/>
      <c r="L229" s="50"/>
      <c r="M229" s="49"/>
    </row>
    <row r="230" spans="1:13">
      <c r="A230" s="32">
        <v>223</v>
      </c>
      <c r="B230" s="49"/>
      <c r="C230" s="49"/>
      <c r="D230" s="49"/>
      <c r="E230" s="78"/>
      <c r="F230" s="78"/>
      <c r="G230" s="51"/>
      <c r="H230" s="79"/>
      <c r="I230" s="80"/>
      <c r="J230" s="152" t="e">
        <f t="shared" si="4"/>
        <v>#DIV/0!</v>
      </c>
      <c r="K230" s="50"/>
      <c r="L230" s="50"/>
      <c r="M230" s="49"/>
    </row>
    <row r="231" spans="1:13">
      <c r="A231" s="32">
        <v>224</v>
      </c>
      <c r="B231" s="49"/>
      <c r="C231" s="49"/>
      <c r="D231" s="49"/>
      <c r="E231" s="78"/>
      <c r="F231" s="78"/>
      <c r="G231" s="51"/>
      <c r="H231" s="79"/>
      <c r="I231" s="80"/>
      <c r="J231" s="139" t="e">
        <f t="shared" si="4"/>
        <v>#DIV/0!</v>
      </c>
      <c r="K231" s="50"/>
      <c r="L231" s="50"/>
      <c r="M231" s="49"/>
    </row>
    <row r="232" spans="1:13">
      <c r="A232" s="32">
        <v>225</v>
      </c>
      <c r="B232" s="49"/>
      <c r="C232" s="49"/>
      <c r="D232" s="49"/>
      <c r="E232" s="78"/>
      <c r="F232" s="78"/>
      <c r="G232" s="51"/>
      <c r="H232" s="79"/>
      <c r="I232" s="80"/>
      <c r="J232" s="152" t="e">
        <f t="shared" si="4"/>
        <v>#DIV/0!</v>
      </c>
      <c r="K232" s="50"/>
      <c r="L232" s="50"/>
      <c r="M232" s="49"/>
    </row>
    <row r="233" spans="1:13">
      <c r="A233" s="73">
        <v>226</v>
      </c>
      <c r="B233" s="49"/>
      <c r="C233" s="49"/>
      <c r="D233" s="49"/>
      <c r="E233" s="78"/>
      <c r="F233" s="78"/>
      <c r="G233" s="51"/>
      <c r="H233" s="79"/>
      <c r="I233" s="80"/>
      <c r="J233" s="152" t="e">
        <f t="shared" si="4"/>
        <v>#DIV/0!</v>
      </c>
      <c r="K233" s="50"/>
      <c r="L233" s="50"/>
      <c r="M233" s="49"/>
    </row>
    <row r="234" spans="1:13">
      <c r="A234" s="73">
        <v>227</v>
      </c>
      <c r="B234" s="49"/>
      <c r="C234" s="49"/>
      <c r="D234" s="49"/>
      <c r="E234" s="78"/>
      <c r="F234" s="78"/>
      <c r="G234" s="51"/>
      <c r="H234" s="79"/>
      <c r="I234" s="80"/>
      <c r="J234" s="139" t="e">
        <f t="shared" si="4"/>
        <v>#DIV/0!</v>
      </c>
      <c r="K234" s="50"/>
      <c r="L234" s="50"/>
      <c r="M234" s="49"/>
    </row>
    <row r="235" spans="1:13">
      <c r="A235" s="32">
        <v>228</v>
      </c>
      <c r="B235" s="49"/>
      <c r="C235" s="49"/>
      <c r="D235" s="49"/>
      <c r="E235" s="78"/>
      <c r="F235" s="78"/>
      <c r="G235" s="51"/>
      <c r="H235" s="79"/>
      <c r="I235" s="80"/>
      <c r="J235" s="139" t="e">
        <f t="shared" si="4"/>
        <v>#DIV/0!</v>
      </c>
      <c r="K235" s="50"/>
      <c r="L235" s="50"/>
      <c r="M235" s="49"/>
    </row>
    <row r="236" spans="1:13">
      <c r="A236" s="32">
        <v>229</v>
      </c>
      <c r="B236" s="49"/>
      <c r="C236" s="49"/>
      <c r="D236" s="49"/>
      <c r="E236" s="78"/>
      <c r="F236" s="78"/>
      <c r="G236" s="51"/>
      <c r="H236" s="79"/>
      <c r="I236" s="80"/>
      <c r="J236" s="139" t="e">
        <f t="shared" si="4"/>
        <v>#DIV/0!</v>
      </c>
      <c r="K236" s="50"/>
      <c r="L236" s="50"/>
      <c r="M236" s="49"/>
    </row>
    <row r="237" spans="1:13">
      <c r="A237" s="32">
        <v>230</v>
      </c>
      <c r="B237" s="49"/>
      <c r="C237" s="49"/>
      <c r="D237" s="49"/>
      <c r="E237" s="78"/>
      <c r="F237" s="78"/>
      <c r="G237" s="51"/>
      <c r="H237" s="79"/>
      <c r="I237" s="80"/>
      <c r="J237" s="139" t="e">
        <f t="shared" si="4"/>
        <v>#DIV/0!</v>
      </c>
      <c r="K237" s="50"/>
      <c r="L237" s="50"/>
      <c r="M237" s="49"/>
    </row>
    <row r="238" spans="1:13">
      <c r="A238" s="32">
        <v>231</v>
      </c>
      <c r="B238" s="49"/>
      <c r="C238" s="49"/>
      <c r="D238" s="49"/>
      <c r="E238" s="78"/>
      <c r="F238" s="78"/>
      <c r="G238" s="51"/>
      <c r="H238" s="79"/>
      <c r="I238" s="80"/>
      <c r="J238" s="152" t="e">
        <f t="shared" si="4"/>
        <v>#DIV/0!</v>
      </c>
      <c r="K238" s="50"/>
      <c r="L238" s="50"/>
      <c r="M238" s="49"/>
    </row>
    <row r="239" spans="1:13">
      <c r="A239" s="32">
        <v>232</v>
      </c>
      <c r="B239" s="49"/>
      <c r="C239" s="49"/>
      <c r="D239" s="49"/>
      <c r="E239" s="78"/>
      <c r="F239" s="78"/>
      <c r="G239" s="51"/>
      <c r="H239" s="79"/>
      <c r="I239" s="80"/>
      <c r="J239" s="152" t="e">
        <f t="shared" si="4"/>
        <v>#DIV/0!</v>
      </c>
      <c r="K239" s="50"/>
      <c r="L239" s="50"/>
      <c r="M239" s="49"/>
    </row>
    <row r="240" spans="1:13">
      <c r="A240" s="32">
        <v>233</v>
      </c>
      <c r="B240" s="49"/>
      <c r="C240" s="49"/>
      <c r="D240" s="49"/>
      <c r="E240" s="78"/>
      <c r="F240" s="78"/>
      <c r="G240" s="51"/>
      <c r="H240" s="79"/>
      <c r="I240" s="80"/>
      <c r="J240" s="139" t="e">
        <f t="shared" si="4"/>
        <v>#DIV/0!</v>
      </c>
      <c r="K240" s="50"/>
      <c r="L240" s="50"/>
      <c r="M240" s="49"/>
    </row>
    <row r="241" spans="1:13">
      <c r="A241" s="32">
        <v>234</v>
      </c>
      <c r="B241" s="49"/>
      <c r="C241" s="49"/>
      <c r="D241" s="49"/>
      <c r="E241" s="78"/>
      <c r="F241" s="78"/>
      <c r="G241" s="51"/>
      <c r="H241" s="79"/>
      <c r="I241" s="80"/>
      <c r="J241" s="152" t="e">
        <f t="shared" si="4"/>
        <v>#DIV/0!</v>
      </c>
      <c r="K241" s="50"/>
      <c r="L241" s="50"/>
      <c r="M241" s="49"/>
    </row>
    <row r="242" spans="1:13">
      <c r="A242" s="32">
        <v>235</v>
      </c>
      <c r="B242" s="49"/>
      <c r="C242" s="49"/>
      <c r="D242" s="49"/>
      <c r="E242" s="78"/>
      <c r="F242" s="78"/>
      <c r="G242" s="51"/>
      <c r="H242" s="79"/>
      <c r="I242" s="80"/>
      <c r="J242" s="152" t="e">
        <f t="shared" si="4"/>
        <v>#DIV/0!</v>
      </c>
      <c r="K242" s="50"/>
      <c r="L242" s="50"/>
      <c r="M242" s="49"/>
    </row>
    <row r="243" spans="1:13">
      <c r="A243" s="73">
        <v>236</v>
      </c>
      <c r="B243" s="49"/>
      <c r="C243" s="49"/>
      <c r="D243" s="49"/>
      <c r="E243" s="78"/>
      <c r="F243" s="78"/>
      <c r="G243" s="51"/>
      <c r="H243" s="79"/>
      <c r="I243" s="80"/>
      <c r="J243" s="139" t="e">
        <f t="shared" si="4"/>
        <v>#DIV/0!</v>
      </c>
      <c r="K243" s="50"/>
      <c r="L243" s="50"/>
      <c r="M243" s="49"/>
    </row>
    <row r="244" spans="1:13">
      <c r="A244" s="73">
        <v>237</v>
      </c>
      <c r="B244" s="49"/>
      <c r="C244" s="49"/>
      <c r="D244" s="49"/>
      <c r="E244" s="78"/>
      <c r="F244" s="78"/>
      <c r="G244" s="51"/>
      <c r="H244" s="79"/>
      <c r="I244" s="80"/>
      <c r="J244" s="139" t="e">
        <f t="shared" si="4"/>
        <v>#DIV/0!</v>
      </c>
      <c r="K244" s="50"/>
      <c r="L244" s="50"/>
      <c r="M244" s="49"/>
    </row>
    <row r="245" spans="1:13">
      <c r="A245" s="32">
        <v>238</v>
      </c>
      <c r="B245" s="49"/>
      <c r="C245" s="49"/>
      <c r="D245" s="49"/>
      <c r="E245" s="78"/>
      <c r="F245" s="78"/>
      <c r="G245" s="51"/>
      <c r="H245" s="79"/>
      <c r="I245" s="80"/>
      <c r="J245" s="139" t="e">
        <f t="shared" si="4"/>
        <v>#DIV/0!</v>
      </c>
      <c r="K245" s="50"/>
      <c r="L245" s="50"/>
      <c r="M245" s="49"/>
    </row>
    <row r="246" spans="1:13">
      <c r="A246" s="32">
        <v>239</v>
      </c>
      <c r="B246" s="49"/>
      <c r="C246" s="49"/>
      <c r="D246" s="49"/>
      <c r="E246" s="78"/>
      <c r="F246" s="78"/>
      <c r="G246" s="51"/>
      <c r="H246" s="79"/>
      <c r="I246" s="80"/>
      <c r="J246" s="139" t="e">
        <f t="shared" si="4"/>
        <v>#DIV/0!</v>
      </c>
      <c r="K246" s="50"/>
      <c r="L246" s="50"/>
      <c r="M246" s="49"/>
    </row>
    <row r="247" spans="1:13">
      <c r="A247" s="32">
        <v>240</v>
      </c>
      <c r="B247" s="49"/>
      <c r="C247" s="49"/>
      <c r="D247" s="49"/>
      <c r="E247" s="78"/>
      <c r="F247" s="78"/>
      <c r="G247" s="51"/>
      <c r="H247" s="79"/>
      <c r="I247" s="80"/>
      <c r="J247" s="152" t="e">
        <f t="shared" si="4"/>
        <v>#DIV/0!</v>
      </c>
      <c r="K247" s="50"/>
      <c r="L247" s="50"/>
      <c r="M247" s="49"/>
    </row>
    <row r="248" spans="1:13">
      <c r="A248" s="32">
        <v>241</v>
      </c>
      <c r="B248" s="49"/>
      <c r="C248" s="49"/>
      <c r="D248" s="49"/>
      <c r="E248" s="78"/>
      <c r="F248" s="78"/>
      <c r="G248" s="51"/>
      <c r="H248" s="79"/>
      <c r="I248" s="80"/>
      <c r="J248" s="152" t="e">
        <f t="shared" si="4"/>
        <v>#DIV/0!</v>
      </c>
      <c r="K248" s="50"/>
      <c r="L248" s="50"/>
      <c r="M248" s="49"/>
    </row>
    <row r="249" spans="1:13">
      <c r="A249" s="32">
        <v>242</v>
      </c>
      <c r="B249" s="49"/>
      <c r="C249" s="49"/>
      <c r="D249" s="49"/>
      <c r="E249" s="78"/>
      <c r="F249" s="78"/>
      <c r="G249" s="51"/>
      <c r="H249" s="79"/>
      <c r="I249" s="80"/>
      <c r="J249" s="139" t="e">
        <f t="shared" si="4"/>
        <v>#DIV/0!</v>
      </c>
      <c r="K249" s="50"/>
      <c r="L249" s="50"/>
      <c r="M249" s="49"/>
    </row>
    <row r="250" spans="1:13">
      <c r="A250" s="32">
        <v>243</v>
      </c>
      <c r="B250" s="49"/>
      <c r="C250" s="49"/>
      <c r="D250" s="49"/>
      <c r="E250" s="78"/>
      <c r="F250" s="78"/>
      <c r="G250" s="51"/>
      <c r="H250" s="79"/>
      <c r="I250" s="80"/>
      <c r="J250" s="152" t="e">
        <f t="shared" si="4"/>
        <v>#DIV/0!</v>
      </c>
      <c r="K250" s="50"/>
      <c r="L250" s="50"/>
      <c r="M250" s="49"/>
    </row>
    <row r="251" spans="1:13">
      <c r="A251" s="32">
        <v>244</v>
      </c>
      <c r="B251" s="49"/>
      <c r="C251" s="49"/>
      <c r="D251" s="49"/>
      <c r="E251" s="78"/>
      <c r="F251" s="78"/>
      <c r="G251" s="51"/>
      <c r="H251" s="79"/>
      <c r="I251" s="80"/>
      <c r="J251" s="152" t="e">
        <f t="shared" si="4"/>
        <v>#DIV/0!</v>
      </c>
      <c r="K251" s="50"/>
      <c r="L251" s="50"/>
      <c r="M251" s="49"/>
    </row>
    <row r="252" spans="1:13">
      <c r="A252" s="32">
        <v>245</v>
      </c>
      <c r="B252" s="49"/>
      <c r="C252" s="49"/>
      <c r="D252" s="49"/>
      <c r="E252" s="78"/>
      <c r="F252" s="78"/>
      <c r="G252" s="51"/>
      <c r="H252" s="79"/>
      <c r="I252" s="80"/>
      <c r="J252" s="139" t="e">
        <f t="shared" si="4"/>
        <v>#DIV/0!</v>
      </c>
      <c r="K252" s="50"/>
      <c r="L252" s="50"/>
      <c r="M252" s="49"/>
    </row>
    <row r="253" spans="1:13">
      <c r="A253" s="73">
        <v>246</v>
      </c>
      <c r="B253" s="49"/>
      <c r="C253" s="49"/>
      <c r="D253" s="49"/>
      <c r="E253" s="78"/>
      <c r="F253" s="78"/>
      <c r="G253" s="51"/>
      <c r="H253" s="79"/>
      <c r="I253" s="80"/>
      <c r="J253" s="139" t="e">
        <f t="shared" si="4"/>
        <v>#DIV/0!</v>
      </c>
      <c r="K253" s="50"/>
      <c r="L253" s="50"/>
      <c r="M253" s="49"/>
    </row>
    <row r="254" spans="1:13">
      <c r="A254" s="73">
        <v>247</v>
      </c>
      <c r="B254" s="49"/>
      <c r="C254" s="49"/>
      <c r="D254" s="49"/>
      <c r="E254" s="78"/>
      <c r="F254" s="78"/>
      <c r="G254" s="51"/>
      <c r="H254" s="79"/>
      <c r="I254" s="80"/>
      <c r="J254" s="139" t="e">
        <f t="shared" si="4"/>
        <v>#DIV/0!</v>
      </c>
      <c r="K254" s="50"/>
      <c r="L254" s="50"/>
      <c r="M254" s="49"/>
    </row>
    <row r="255" spans="1:13">
      <c r="A255" s="32">
        <v>248</v>
      </c>
      <c r="B255" s="49"/>
      <c r="C255" s="49"/>
      <c r="D255" s="49"/>
      <c r="E255" s="78"/>
      <c r="F255" s="78"/>
      <c r="G255" s="51"/>
      <c r="H255" s="79"/>
      <c r="I255" s="80"/>
      <c r="J255" s="139" t="e">
        <f t="shared" si="4"/>
        <v>#DIV/0!</v>
      </c>
      <c r="K255" s="50"/>
      <c r="L255" s="50"/>
      <c r="M255" s="49"/>
    </row>
    <row r="256" spans="1:13">
      <c r="A256" s="32">
        <v>249</v>
      </c>
      <c r="B256" s="49"/>
      <c r="C256" s="49"/>
      <c r="D256" s="49"/>
      <c r="E256" s="78"/>
      <c r="F256" s="78"/>
      <c r="G256" s="51"/>
      <c r="H256" s="79"/>
      <c r="I256" s="80"/>
      <c r="J256" s="152" t="e">
        <f t="shared" si="4"/>
        <v>#DIV/0!</v>
      </c>
      <c r="K256" s="50"/>
      <c r="L256" s="50"/>
      <c r="M256" s="49"/>
    </row>
    <row r="257" spans="1:13">
      <c r="A257" s="32">
        <v>250</v>
      </c>
      <c r="B257" s="49"/>
      <c r="C257" s="49"/>
      <c r="D257" s="49"/>
      <c r="E257" s="78"/>
      <c r="F257" s="78"/>
      <c r="G257" s="51"/>
      <c r="H257" s="79"/>
      <c r="I257" s="80"/>
      <c r="J257" s="152" t="e">
        <f t="shared" si="4"/>
        <v>#DIV/0!</v>
      </c>
      <c r="K257" s="50"/>
      <c r="L257" s="50"/>
      <c r="M257" s="49"/>
    </row>
    <row r="258" spans="1:13">
      <c r="A258" s="32">
        <v>251</v>
      </c>
      <c r="B258" s="49"/>
      <c r="C258" s="49"/>
      <c r="D258" s="49"/>
      <c r="E258" s="78"/>
      <c r="F258" s="78"/>
      <c r="G258" s="51"/>
      <c r="H258" s="79"/>
      <c r="I258" s="80"/>
      <c r="J258" s="139" t="e">
        <f t="shared" si="4"/>
        <v>#DIV/0!</v>
      </c>
      <c r="K258" s="50"/>
      <c r="L258" s="50"/>
      <c r="M258" s="49"/>
    </row>
    <row r="259" spans="1:13">
      <c r="A259" s="32">
        <v>252</v>
      </c>
      <c r="B259" s="49"/>
      <c r="C259" s="49"/>
      <c r="D259" s="49"/>
      <c r="E259" s="78"/>
      <c r="F259" s="78"/>
      <c r="G259" s="51"/>
      <c r="H259" s="79"/>
      <c r="I259" s="80"/>
      <c r="J259" s="152" t="e">
        <f t="shared" si="4"/>
        <v>#DIV/0!</v>
      </c>
      <c r="K259" s="50"/>
      <c r="L259" s="50"/>
      <c r="M259" s="49"/>
    </row>
    <row r="260" spans="1:13">
      <c r="A260" s="32">
        <v>253</v>
      </c>
      <c r="B260" s="49"/>
      <c r="C260" s="49"/>
      <c r="D260" s="49"/>
      <c r="E260" s="78"/>
      <c r="F260" s="78"/>
      <c r="G260" s="51"/>
      <c r="H260" s="79"/>
      <c r="I260" s="80"/>
      <c r="J260" s="152" t="e">
        <f t="shared" si="4"/>
        <v>#DIV/0!</v>
      </c>
      <c r="K260" s="50"/>
      <c r="L260" s="50"/>
      <c r="M260" s="49"/>
    </row>
    <row r="261" spans="1:13">
      <c r="A261" s="32">
        <v>254</v>
      </c>
      <c r="B261" s="49"/>
      <c r="C261" s="49"/>
      <c r="D261" s="49"/>
      <c r="E261" s="78"/>
      <c r="F261" s="78"/>
      <c r="G261" s="51"/>
      <c r="H261" s="79"/>
      <c r="I261" s="80"/>
      <c r="J261" s="139" t="e">
        <f t="shared" si="4"/>
        <v>#DIV/0!</v>
      </c>
      <c r="K261" s="50"/>
      <c r="L261" s="50"/>
      <c r="M261" s="49"/>
    </row>
    <row r="262" spans="1:13">
      <c r="A262" s="32">
        <v>255</v>
      </c>
      <c r="B262" s="49"/>
      <c r="C262" s="49"/>
      <c r="D262" s="49"/>
      <c r="E262" s="78"/>
      <c r="F262" s="78"/>
      <c r="G262" s="51"/>
      <c r="H262" s="79"/>
      <c r="I262" s="80"/>
      <c r="J262" s="139" t="e">
        <f t="shared" si="4"/>
        <v>#DIV/0!</v>
      </c>
      <c r="K262" s="50"/>
      <c r="L262" s="50"/>
      <c r="M262" s="49"/>
    </row>
    <row r="263" spans="1:13">
      <c r="A263" s="73">
        <v>256</v>
      </c>
      <c r="B263" s="49"/>
      <c r="C263" s="49"/>
      <c r="D263" s="49"/>
      <c r="E263" s="78"/>
      <c r="F263" s="78"/>
      <c r="G263" s="51"/>
      <c r="H263" s="79"/>
      <c r="I263" s="80"/>
      <c r="J263" s="139" t="e">
        <f t="shared" si="4"/>
        <v>#DIV/0!</v>
      </c>
      <c r="K263" s="50"/>
      <c r="L263" s="50"/>
      <c r="M263" s="49"/>
    </row>
    <row r="264" spans="1:13">
      <c r="A264" s="73">
        <v>257</v>
      </c>
      <c r="B264" s="49"/>
      <c r="C264" s="49"/>
      <c r="D264" s="49"/>
      <c r="E264" s="78"/>
      <c r="F264" s="78"/>
      <c r="G264" s="51"/>
      <c r="H264" s="79"/>
      <c r="I264" s="80"/>
      <c r="J264" s="139" t="e">
        <f t="shared" si="4"/>
        <v>#DIV/0!</v>
      </c>
      <c r="K264" s="50"/>
      <c r="L264" s="50"/>
      <c r="M264" s="49"/>
    </row>
    <row r="265" spans="1:13">
      <c r="A265" s="32">
        <v>258</v>
      </c>
      <c r="B265" s="49"/>
      <c r="C265" s="49"/>
      <c r="D265" s="49"/>
      <c r="E265" s="78"/>
      <c r="F265" s="78"/>
      <c r="G265" s="51"/>
      <c r="H265" s="79"/>
      <c r="I265" s="80"/>
      <c r="J265" s="152" t="e">
        <f t="shared" si="4"/>
        <v>#DIV/0!</v>
      </c>
      <c r="K265" s="50"/>
      <c r="L265" s="50"/>
      <c r="M265" s="49"/>
    </row>
    <row r="266" spans="1:13">
      <c r="A266" s="32">
        <v>259</v>
      </c>
      <c r="B266" s="49"/>
      <c r="C266" s="49"/>
      <c r="D266" s="49"/>
      <c r="E266" s="78"/>
      <c r="F266" s="78"/>
      <c r="G266" s="51"/>
      <c r="H266" s="79"/>
      <c r="I266" s="80"/>
      <c r="J266" s="152" t="e">
        <f t="shared" si="4"/>
        <v>#DIV/0!</v>
      </c>
      <c r="K266" s="50"/>
      <c r="L266" s="50"/>
      <c r="M266" s="49"/>
    </row>
    <row r="267" spans="1:13">
      <c r="A267" s="32">
        <v>260</v>
      </c>
      <c r="B267" s="49"/>
      <c r="C267" s="49"/>
      <c r="D267" s="49"/>
      <c r="E267" s="78"/>
      <c r="F267" s="78"/>
      <c r="G267" s="51"/>
      <c r="H267" s="79"/>
      <c r="I267" s="80"/>
      <c r="J267" s="139" t="e">
        <f t="shared" si="4"/>
        <v>#DIV/0!</v>
      </c>
      <c r="K267" s="50"/>
      <c r="L267" s="50"/>
      <c r="M267" s="49"/>
    </row>
    <row r="268" spans="1:13">
      <c r="A268" s="32">
        <v>261</v>
      </c>
      <c r="B268" s="49"/>
      <c r="C268" s="49"/>
      <c r="D268" s="49"/>
      <c r="E268" s="78"/>
      <c r="F268" s="78"/>
      <c r="G268" s="51"/>
      <c r="H268" s="79"/>
      <c r="I268" s="80"/>
      <c r="J268" s="152" t="e">
        <f t="shared" si="4"/>
        <v>#DIV/0!</v>
      </c>
      <c r="K268" s="50"/>
      <c r="L268" s="50"/>
      <c r="M268" s="49"/>
    </row>
    <row r="269" spans="1:13">
      <c r="A269" s="32">
        <v>262</v>
      </c>
      <c r="B269" s="49"/>
      <c r="C269" s="49"/>
      <c r="D269" s="49"/>
      <c r="E269" s="78"/>
      <c r="F269" s="78"/>
      <c r="G269" s="51"/>
      <c r="H269" s="79"/>
      <c r="I269" s="80"/>
      <c r="J269" s="152" t="e">
        <f t="shared" si="4"/>
        <v>#DIV/0!</v>
      </c>
      <c r="K269" s="50"/>
      <c r="L269" s="50"/>
      <c r="M269" s="49"/>
    </row>
    <row r="270" spans="1:13">
      <c r="A270" s="32">
        <v>263</v>
      </c>
      <c r="B270" s="49"/>
      <c r="C270" s="49"/>
      <c r="D270" s="49"/>
      <c r="E270" s="78"/>
      <c r="F270" s="78"/>
      <c r="G270" s="51"/>
      <c r="H270" s="79"/>
      <c r="I270" s="80"/>
      <c r="J270" s="139" t="e">
        <f t="shared" si="4"/>
        <v>#DIV/0!</v>
      </c>
      <c r="K270" s="50"/>
      <c r="L270" s="50"/>
      <c r="M270" s="49"/>
    </row>
    <row r="271" spans="1:13">
      <c r="A271" s="32">
        <v>264</v>
      </c>
      <c r="B271" s="49"/>
      <c r="C271" s="49"/>
      <c r="D271" s="49"/>
      <c r="E271" s="78"/>
      <c r="F271" s="78"/>
      <c r="G271" s="51"/>
      <c r="H271" s="79"/>
      <c r="I271" s="80"/>
      <c r="J271" s="139" t="e">
        <f t="shared" si="4"/>
        <v>#DIV/0!</v>
      </c>
      <c r="K271" s="50"/>
      <c r="L271" s="50"/>
      <c r="M271" s="49"/>
    </row>
    <row r="272" spans="1:13">
      <c r="A272" s="32">
        <v>265</v>
      </c>
      <c r="B272" s="49"/>
      <c r="C272" s="49"/>
      <c r="D272" s="49"/>
      <c r="E272" s="78"/>
      <c r="F272" s="78"/>
      <c r="G272" s="51"/>
      <c r="H272" s="79"/>
      <c r="I272" s="80"/>
      <c r="J272" s="139" t="e">
        <f t="shared" si="4"/>
        <v>#DIV/0!</v>
      </c>
      <c r="K272" s="50"/>
      <c r="L272" s="50"/>
      <c r="M272" s="49"/>
    </row>
    <row r="273" spans="1:13">
      <c r="A273" s="73">
        <v>266</v>
      </c>
      <c r="B273" s="49"/>
      <c r="C273" s="49"/>
      <c r="D273" s="49"/>
      <c r="E273" s="78"/>
      <c r="F273" s="78"/>
      <c r="G273" s="51"/>
      <c r="H273" s="79"/>
      <c r="I273" s="80"/>
      <c r="J273" s="139" t="e">
        <f t="shared" si="4"/>
        <v>#DIV/0!</v>
      </c>
      <c r="K273" s="50"/>
      <c r="L273" s="50"/>
      <c r="M273" s="49"/>
    </row>
    <row r="274" spans="1:13">
      <c r="A274" s="73">
        <v>267</v>
      </c>
      <c r="B274" s="49"/>
      <c r="C274" s="49"/>
      <c r="D274" s="49"/>
      <c r="E274" s="78"/>
      <c r="F274" s="78"/>
      <c r="G274" s="51"/>
      <c r="H274" s="79"/>
      <c r="I274" s="80"/>
      <c r="J274" s="152" t="e">
        <f t="shared" si="4"/>
        <v>#DIV/0!</v>
      </c>
      <c r="K274" s="50"/>
      <c r="L274" s="50"/>
      <c r="M274" s="49"/>
    </row>
    <row r="275" spans="1:13">
      <c r="A275" s="32">
        <v>268</v>
      </c>
      <c r="B275" s="49"/>
      <c r="C275" s="49"/>
      <c r="D275" s="49"/>
      <c r="E275" s="78"/>
      <c r="F275" s="78"/>
      <c r="G275" s="51"/>
      <c r="H275" s="79"/>
      <c r="I275" s="80"/>
      <c r="J275" s="152" t="e">
        <f t="shared" si="4"/>
        <v>#DIV/0!</v>
      </c>
      <c r="K275" s="50"/>
      <c r="L275" s="50"/>
      <c r="M275" s="49"/>
    </row>
    <row r="276" spans="1:13">
      <c r="A276" s="32">
        <v>269</v>
      </c>
      <c r="B276" s="49"/>
      <c r="C276" s="49"/>
      <c r="D276" s="49"/>
      <c r="E276" s="78"/>
      <c r="F276" s="78"/>
      <c r="G276" s="51"/>
      <c r="H276" s="79"/>
      <c r="I276" s="80"/>
      <c r="J276" s="139" t="e">
        <f t="shared" si="4"/>
        <v>#DIV/0!</v>
      </c>
      <c r="K276" s="50"/>
      <c r="L276" s="50"/>
      <c r="M276" s="49"/>
    </row>
    <row r="277" spans="1:13">
      <c r="A277" s="32">
        <v>270</v>
      </c>
      <c r="B277" s="49"/>
      <c r="C277" s="49"/>
      <c r="D277" s="49"/>
      <c r="E277" s="78"/>
      <c r="F277" s="78"/>
      <c r="G277" s="51"/>
      <c r="H277" s="79"/>
      <c r="I277" s="80"/>
      <c r="J277" s="152" t="e">
        <f t="shared" si="4"/>
        <v>#DIV/0!</v>
      </c>
      <c r="K277" s="50"/>
      <c r="L277" s="50"/>
      <c r="M277" s="49"/>
    </row>
    <row r="278" spans="1:13">
      <c r="A278" s="32">
        <v>271</v>
      </c>
      <c r="B278" s="49"/>
      <c r="C278" s="49"/>
      <c r="D278" s="49"/>
      <c r="E278" s="78"/>
      <c r="F278" s="78"/>
      <c r="G278" s="51"/>
      <c r="H278" s="79"/>
      <c r="I278" s="80"/>
      <c r="J278" s="152" t="e">
        <f t="shared" si="4"/>
        <v>#DIV/0!</v>
      </c>
      <c r="K278" s="50"/>
      <c r="L278" s="50"/>
      <c r="M278" s="49"/>
    </row>
    <row r="279" spans="1:13">
      <c r="A279" s="32">
        <v>272</v>
      </c>
      <c r="B279" s="49"/>
      <c r="C279" s="49"/>
      <c r="D279" s="49"/>
      <c r="E279" s="78"/>
      <c r="F279" s="78"/>
      <c r="G279" s="51"/>
      <c r="H279" s="79"/>
      <c r="I279" s="80"/>
      <c r="J279" s="139" t="e">
        <f t="shared" si="4"/>
        <v>#DIV/0!</v>
      </c>
      <c r="K279" s="50"/>
      <c r="L279" s="50"/>
      <c r="M279" s="49"/>
    </row>
    <row r="280" spans="1:13">
      <c r="A280" s="32">
        <v>273</v>
      </c>
      <c r="B280" s="49"/>
      <c r="C280" s="49"/>
      <c r="D280" s="49"/>
      <c r="E280" s="78"/>
      <c r="F280" s="78"/>
      <c r="G280" s="51"/>
      <c r="H280" s="79"/>
      <c r="I280" s="80"/>
      <c r="J280" s="139" t="e">
        <f t="shared" si="4"/>
        <v>#DIV/0!</v>
      </c>
      <c r="K280" s="50"/>
      <c r="L280" s="50"/>
      <c r="M280" s="49"/>
    </row>
    <row r="281" spans="1:13">
      <c r="A281" s="32">
        <v>274</v>
      </c>
      <c r="B281" s="49"/>
      <c r="C281" s="49"/>
      <c r="D281" s="49"/>
      <c r="E281" s="78"/>
      <c r="F281" s="78"/>
      <c r="G281" s="51"/>
      <c r="H281" s="79"/>
      <c r="I281" s="80"/>
      <c r="J281" s="139" t="e">
        <f t="shared" si="4"/>
        <v>#DIV/0!</v>
      </c>
      <c r="K281" s="50"/>
      <c r="L281" s="50"/>
      <c r="M281" s="49"/>
    </row>
    <row r="282" spans="1:13">
      <c r="A282" s="32">
        <v>275</v>
      </c>
      <c r="B282" s="49"/>
      <c r="C282" s="49"/>
      <c r="D282" s="49"/>
      <c r="E282" s="78"/>
      <c r="F282" s="78"/>
      <c r="G282" s="51"/>
      <c r="H282" s="79"/>
      <c r="I282" s="80"/>
      <c r="J282" s="139" t="e">
        <f t="shared" ref="J282:J345" si="5">H282/I282</f>
        <v>#DIV/0!</v>
      </c>
      <c r="K282" s="50"/>
      <c r="L282" s="50"/>
      <c r="M282" s="49"/>
    </row>
    <row r="283" spans="1:13">
      <c r="A283" s="73">
        <v>276</v>
      </c>
      <c r="B283" s="49"/>
      <c r="C283" s="49"/>
      <c r="D283" s="49"/>
      <c r="E283" s="78"/>
      <c r="F283" s="78"/>
      <c r="G283" s="51"/>
      <c r="H283" s="79"/>
      <c r="I283" s="80"/>
      <c r="J283" s="152" t="e">
        <f t="shared" si="5"/>
        <v>#DIV/0!</v>
      </c>
      <c r="K283" s="50"/>
      <c r="L283" s="50"/>
      <c r="M283" s="49"/>
    </row>
    <row r="284" spans="1:13">
      <c r="A284" s="73">
        <v>277</v>
      </c>
      <c r="B284" s="49"/>
      <c r="C284" s="49"/>
      <c r="D284" s="49"/>
      <c r="E284" s="78"/>
      <c r="F284" s="78"/>
      <c r="G284" s="51"/>
      <c r="H284" s="79"/>
      <c r="I284" s="80"/>
      <c r="J284" s="152" t="e">
        <f t="shared" si="5"/>
        <v>#DIV/0!</v>
      </c>
      <c r="K284" s="50"/>
      <c r="L284" s="50"/>
      <c r="M284" s="49"/>
    </row>
    <row r="285" spans="1:13">
      <c r="A285" s="32">
        <v>278</v>
      </c>
      <c r="B285" s="49"/>
      <c r="C285" s="49"/>
      <c r="D285" s="49"/>
      <c r="E285" s="78"/>
      <c r="F285" s="78"/>
      <c r="G285" s="51"/>
      <c r="H285" s="79"/>
      <c r="I285" s="80"/>
      <c r="J285" s="139" t="e">
        <f t="shared" si="5"/>
        <v>#DIV/0!</v>
      </c>
      <c r="K285" s="50"/>
      <c r="L285" s="50"/>
      <c r="M285" s="49"/>
    </row>
    <row r="286" spans="1:13">
      <c r="A286" s="32">
        <v>279</v>
      </c>
      <c r="B286" s="49"/>
      <c r="C286" s="49"/>
      <c r="D286" s="49"/>
      <c r="E286" s="78"/>
      <c r="F286" s="78"/>
      <c r="G286" s="51"/>
      <c r="H286" s="79"/>
      <c r="I286" s="80"/>
      <c r="J286" s="152" t="e">
        <f t="shared" si="5"/>
        <v>#DIV/0!</v>
      </c>
      <c r="K286" s="50"/>
      <c r="L286" s="50"/>
      <c r="M286" s="49"/>
    </row>
    <row r="287" spans="1:13">
      <c r="A287" s="32">
        <v>280</v>
      </c>
      <c r="B287" s="49"/>
      <c r="C287" s="49"/>
      <c r="D287" s="49"/>
      <c r="E287" s="78"/>
      <c r="F287" s="78"/>
      <c r="G287" s="51"/>
      <c r="H287" s="79"/>
      <c r="I287" s="80"/>
      <c r="J287" s="152" t="e">
        <f t="shared" si="5"/>
        <v>#DIV/0!</v>
      </c>
      <c r="K287" s="50"/>
      <c r="L287" s="50"/>
      <c r="M287" s="49"/>
    </row>
    <row r="288" spans="1:13">
      <c r="A288" s="32">
        <v>281</v>
      </c>
      <c r="B288" s="49"/>
      <c r="C288" s="49"/>
      <c r="D288" s="49"/>
      <c r="E288" s="78"/>
      <c r="F288" s="78"/>
      <c r="G288" s="51"/>
      <c r="H288" s="79"/>
      <c r="I288" s="80"/>
      <c r="J288" s="139" t="e">
        <f t="shared" si="5"/>
        <v>#DIV/0!</v>
      </c>
      <c r="K288" s="50"/>
      <c r="L288" s="50"/>
      <c r="M288" s="49"/>
    </row>
    <row r="289" spans="1:13">
      <c r="A289" s="32">
        <v>282</v>
      </c>
      <c r="B289" s="49"/>
      <c r="C289" s="49"/>
      <c r="D289" s="49"/>
      <c r="E289" s="78"/>
      <c r="F289" s="78"/>
      <c r="G289" s="51"/>
      <c r="H289" s="79"/>
      <c r="I289" s="80"/>
      <c r="J289" s="139" t="e">
        <f t="shared" si="5"/>
        <v>#DIV/0!</v>
      </c>
      <c r="K289" s="50"/>
      <c r="L289" s="50"/>
      <c r="M289" s="49"/>
    </row>
    <row r="290" spans="1:13">
      <c r="A290" s="32">
        <v>283</v>
      </c>
      <c r="B290" s="49"/>
      <c r="C290" s="49"/>
      <c r="D290" s="49"/>
      <c r="E290" s="78"/>
      <c r="F290" s="78"/>
      <c r="G290" s="51"/>
      <c r="H290" s="79"/>
      <c r="I290" s="80"/>
      <c r="J290" s="139" t="e">
        <f t="shared" si="5"/>
        <v>#DIV/0!</v>
      </c>
      <c r="K290" s="50"/>
      <c r="L290" s="50"/>
      <c r="M290" s="49"/>
    </row>
    <row r="291" spans="1:13">
      <c r="A291" s="32">
        <v>284</v>
      </c>
      <c r="B291" s="49"/>
      <c r="C291" s="49"/>
      <c r="D291" s="49"/>
      <c r="E291" s="78"/>
      <c r="F291" s="78"/>
      <c r="G291" s="51"/>
      <c r="H291" s="79"/>
      <c r="I291" s="80"/>
      <c r="J291" s="139" t="e">
        <f t="shared" si="5"/>
        <v>#DIV/0!</v>
      </c>
      <c r="K291" s="50"/>
      <c r="L291" s="50"/>
      <c r="M291" s="49"/>
    </row>
    <row r="292" spans="1:13">
      <c r="A292" s="32">
        <v>285</v>
      </c>
      <c r="B292" s="49"/>
      <c r="C292" s="49"/>
      <c r="D292" s="49"/>
      <c r="E292" s="78"/>
      <c r="F292" s="78"/>
      <c r="G292" s="51"/>
      <c r="H292" s="79"/>
      <c r="I292" s="80"/>
      <c r="J292" s="152" t="e">
        <f t="shared" si="5"/>
        <v>#DIV/0!</v>
      </c>
      <c r="K292" s="50"/>
      <c r="L292" s="50"/>
      <c r="M292" s="49"/>
    </row>
    <row r="293" spans="1:13">
      <c r="A293" s="73">
        <v>286</v>
      </c>
      <c r="B293" s="49"/>
      <c r="C293" s="49"/>
      <c r="D293" s="49"/>
      <c r="E293" s="78"/>
      <c r="F293" s="78"/>
      <c r="G293" s="51"/>
      <c r="H293" s="79"/>
      <c r="I293" s="80"/>
      <c r="J293" s="152" t="e">
        <f t="shared" si="5"/>
        <v>#DIV/0!</v>
      </c>
      <c r="K293" s="50"/>
      <c r="L293" s="50"/>
      <c r="M293" s="49"/>
    </row>
    <row r="294" spans="1:13">
      <c r="A294" s="73">
        <v>287</v>
      </c>
      <c r="B294" s="49"/>
      <c r="C294" s="49"/>
      <c r="D294" s="49"/>
      <c r="E294" s="78"/>
      <c r="F294" s="78"/>
      <c r="G294" s="51"/>
      <c r="H294" s="79"/>
      <c r="I294" s="80"/>
      <c r="J294" s="139" t="e">
        <f t="shared" si="5"/>
        <v>#DIV/0!</v>
      </c>
      <c r="K294" s="50"/>
      <c r="L294" s="50"/>
      <c r="M294" s="49"/>
    </row>
    <row r="295" spans="1:13">
      <c r="A295" s="32">
        <v>288</v>
      </c>
      <c r="B295" s="49"/>
      <c r="C295" s="49"/>
      <c r="D295" s="49"/>
      <c r="E295" s="78"/>
      <c r="F295" s="78"/>
      <c r="G295" s="51"/>
      <c r="H295" s="79"/>
      <c r="I295" s="80"/>
      <c r="J295" s="152" t="e">
        <f t="shared" si="5"/>
        <v>#DIV/0!</v>
      </c>
      <c r="K295" s="50"/>
      <c r="L295" s="50"/>
      <c r="M295" s="49"/>
    </row>
    <row r="296" spans="1:13">
      <c r="A296" s="32">
        <v>289</v>
      </c>
      <c r="B296" s="49"/>
      <c r="C296" s="49"/>
      <c r="D296" s="49"/>
      <c r="E296" s="78"/>
      <c r="F296" s="78"/>
      <c r="G296" s="51"/>
      <c r="H296" s="79"/>
      <c r="I296" s="80"/>
      <c r="J296" s="152" t="e">
        <f t="shared" si="5"/>
        <v>#DIV/0!</v>
      </c>
      <c r="K296" s="50"/>
      <c r="L296" s="50"/>
      <c r="M296" s="49"/>
    </row>
    <row r="297" spans="1:13">
      <c r="A297" s="32">
        <v>290</v>
      </c>
      <c r="B297" s="49"/>
      <c r="C297" s="49"/>
      <c r="D297" s="49"/>
      <c r="E297" s="78"/>
      <c r="F297" s="78"/>
      <c r="G297" s="51"/>
      <c r="H297" s="79"/>
      <c r="I297" s="80"/>
      <c r="J297" s="139" t="e">
        <f t="shared" si="5"/>
        <v>#DIV/0!</v>
      </c>
      <c r="K297" s="50"/>
      <c r="L297" s="50"/>
      <c r="M297" s="49"/>
    </row>
    <row r="298" spans="1:13">
      <c r="A298" s="32">
        <v>291</v>
      </c>
      <c r="B298" s="49"/>
      <c r="C298" s="49"/>
      <c r="D298" s="49"/>
      <c r="E298" s="78"/>
      <c r="F298" s="78"/>
      <c r="G298" s="51"/>
      <c r="H298" s="79"/>
      <c r="I298" s="80"/>
      <c r="J298" s="139" t="e">
        <f t="shared" si="5"/>
        <v>#DIV/0!</v>
      </c>
      <c r="K298" s="50"/>
      <c r="L298" s="50"/>
      <c r="M298" s="49"/>
    </row>
    <row r="299" spans="1:13">
      <c r="A299" s="32">
        <v>292</v>
      </c>
      <c r="B299" s="49"/>
      <c r="C299" s="49"/>
      <c r="D299" s="49"/>
      <c r="E299" s="78"/>
      <c r="F299" s="78"/>
      <c r="G299" s="51"/>
      <c r="H299" s="79"/>
      <c r="I299" s="80"/>
      <c r="J299" s="139" t="e">
        <f t="shared" si="5"/>
        <v>#DIV/0!</v>
      </c>
      <c r="K299" s="50"/>
      <c r="L299" s="50"/>
      <c r="M299" s="49"/>
    </row>
    <row r="300" spans="1:13">
      <c r="A300" s="32">
        <v>293</v>
      </c>
      <c r="B300" s="49"/>
      <c r="C300" s="49"/>
      <c r="D300" s="49"/>
      <c r="E300" s="78"/>
      <c r="F300" s="78"/>
      <c r="G300" s="51"/>
      <c r="H300" s="79"/>
      <c r="I300" s="80"/>
      <c r="J300" s="139" t="e">
        <f t="shared" si="5"/>
        <v>#DIV/0!</v>
      </c>
      <c r="K300" s="50"/>
      <c r="L300" s="50"/>
      <c r="M300" s="49"/>
    </row>
    <row r="301" spans="1:13">
      <c r="A301" s="32">
        <v>294</v>
      </c>
      <c r="B301" s="49"/>
      <c r="C301" s="49"/>
      <c r="D301" s="49"/>
      <c r="E301" s="78"/>
      <c r="F301" s="78"/>
      <c r="G301" s="51"/>
      <c r="H301" s="79"/>
      <c r="I301" s="80"/>
      <c r="J301" s="152" t="e">
        <f t="shared" si="5"/>
        <v>#DIV/0!</v>
      </c>
      <c r="K301" s="50"/>
      <c r="L301" s="50"/>
      <c r="M301" s="49"/>
    </row>
    <row r="302" spans="1:13">
      <c r="A302" s="32">
        <v>295</v>
      </c>
      <c r="B302" s="49"/>
      <c r="C302" s="49"/>
      <c r="D302" s="49"/>
      <c r="E302" s="78"/>
      <c r="F302" s="78"/>
      <c r="G302" s="51"/>
      <c r="H302" s="79"/>
      <c r="I302" s="80"/>
      <c r="J302" s="152" t="e">
        <f t="shared" si="5"/>
        <v>#DIV/0!</v>
      </c>
      <c r="K302" s="50"/>
      <c r="L302" s="50"/>
      <c r="M302" s="49"/>
    </row>
    <row r="303" spans="1:13">
      <c r="A303" s="73">
        <v>296</v>
      </c>
      <c r="B303" s="49"/>
      <c r="C303" s="49"/>
      <c r="D303" s="49"/>
      <c r="E303" s="78"/>
      <c r="F303" s="78"/>
      <c r="G303" s="51"/>
      <c r="H303" s="79"/>
      <c r="I303" s="80"/>
      <c r="J303" s="139" t="e">
        <f t="shared" si="5"/>
        <v>#DIV/0!</v>
      </c>
      <c r="K303" s="50"/>
      <c r="L303" s="50"/>
      <c r="M303" s="49"/>
    </row>
    <row r="304" spans="1:13">
      <c r="A304" s="73">
        <v>297</v>
      </c>
      <c r="B304" s="49"/>
      <c r="C304" s="49"/>
      <c r="D304" s="49"/>
      <c r="E304" s="78"/>
      <c r="F304" s="78"/>
      <c r="G304" s="51"/>
      <c r="H304" s="79"/>
      <c r="I304" s="80"/>
      <c r="J304" s="152" t="e">
        <f t="shared" si="5"/>
        <v>#DIV/0!</v>
      </c>
      <c r="K304" s="50"/>
      <c r="L304" s="50"/>
      <c r="M304" s="49"/>
    </row>
    <row r="305" spans="1:13">
      <c r="A305" s="32">
        <v>298</v>
      </c>
      <c r="B305" s="49"/>
      <c r="C305" s="49"/>
      <c r="D305" s="49"/>
      <c r="E305" s="78"/>
      <c r="F305" s="78"/>
      <c r="G305" s="51"/>
      <c r="H305" s="79"/>
      <c r="I305" s="80"/>
      <c r="J305" s="152" t="e">
        <f t="shared" si="5"/>
        <v>#DIV/0!</v>
      </c>
      <c r="K305" s="50"/>
      <c r="L305" s="50"/>
      <c r="M305" s="49"/>
    </row>
    <row r="306" spans="1:13">
      <c r="A306" s="32">
        <v>299</v>
      </c>
      <c r="B306" s="49"/>
      <c r="C306" s="49"/>
      <c r="D306" s="49"/>
      <c r="E306" s="78"/>
      <c r="F306" s="78"/>
      <c r="G306" s="51"/>
      <c r="H306" s="79"/>
      <c r="I306" s="80"/>
      <c r="J306" s="139" t="e">
        <f t="shared" si="5"/>
        <v>#DIV/0!</v>
      </c>
      <c r="K306" s="50"/>
      <c r="L306" s="50"/>
      <c r="M306" s="49"/>
    </row>
    <row r="307" spans="1:13">
      <c r="A307" s="32">
        <v>300</v>
      </c>
      <c r="B307" s="49"/>
      <c r="C307" s="49"/>
      <c r="D307" s="49"/>
      <c r="E307" s="78"/>
      <c r="F307" s="78"/>
      <c r="G307" s="51"/>
      <c r="H307" s="79"/>
      <c r="I307" s="80"/>
      <c r="J307" s="139" t="e">
        <f t="shared" si="5"/>
        <v>#DIV/0!</v>
      </c>
      <c r="K307" s="50"/>
      <c r="L307" s="50"/>
      <c r="M307" s="49"/>
    </row>
    <row r="308" spans="1:13">
      <c r="A308" s="32">
        <v>301</v>
      </c>
      <c r="B308" s="49"/>
      <c r="C308" s="49"/>
      <c r="D308" s="49"/>
      <c r="E308" s="78"/>
      <c r="F308" s="78"/>
      <c r="G308" s="51"/>
      <c r="H308" s="79"/>
      <c r="I308" s="80"/>
      <c r="J308" s="139" t="e">
        <f t="shared" si="5"/>
        <v>#DIV/0!</v>
      </c>
      <c r="K308" s="50"/>
      <c r="L308" s="50"/>
      <c r="M308" s="49"/>
    </row>
    <row r="309" spans="1:13">
      <c r="A309" s="32">
        <v>302</v>
      </c>
      <c r="B309" s="49"/>
      <c r="C309" s="49"/>
      <c r="D309" s="49"/>
      <c r="E309" s="78"/>
      <c r="F309" s="78"/>
      <c r="G309" s="51"/>
      <c r="H309" s="79"/>
      <c r="I309" s="80"/>
      <c r="J309" s="139" t="e">
        <f t="shared" si="5"/>
        <v>#DIV/0!</v>
      </c>
      <c r="K309" s="50"/>
      <c r="L309" s="50"/>
      <c r="M309" s="49"/>
    </row>
    <row r="310" spans="1:13">
      <c r="A310" s="32">
        <v>303</v>
      </c>
      <c r="B310" s="49"/>
      <c r="C310" s="49"/>
      <c r="D310" s="49"/>
      <c r="E310" s="78"/>
      <c r="F310" s="78"/>
      <c r="G310" s="51"/>
      <c r="H310" s="79"/>
      <c r="I310" s="80"/>
      <c r="J310" s="152" t="e">
        <f t="shared" si="5"/>
        <v>#DIV/0!</v>
      </c>
      <c r="K310" s="50"/>
      <c r="L310" s="50"/>
      <c r="M310" s="49"/>
    </row>
    <row r="311" spans="1:13">
      <c r="A311" s="32">
        <v>304</v>
      </c>
      <c r="B311" s="49"/>
      <c r="C311" s="49"/>
      <c r="D311" s="49"/>
      <c r="E311" s="78"/>
      <c r="F311" s="78"/>
      <c r="G311" s="51"/>
      <c r="H311" s="79"/>
      <c r="I311" s="80"/>
      <c r="J311" s="152" t="e">
        <f t="shared" si="5"/>
        <v>#DIV/0!</v>
      </c>
      <c r="K311" s="50"/>
      <c r="L311" s="50"/>
      <c r="M311" s="49"/>
    </row>
    <row r="312" spans="1:13">
      <c r="A312" s="32">
        <v>305</v>
      </c>
      <c r="B312" s="49"/>
      <c r="C312" s="49"/>
      <c r="D312" s="49"/>
      <c r="E312" s="78"/>
      <c r="F312" s="78"/>
      <c r="G312" s="51"/>
      <c r="H312" s="79"/>
      <c r="I312" s="80"/>
      <c r="J312" s="139" t="e">
        <f t="shared" si="5"/>
        <v>#DIV/0!</v>
      </c>
      <c r="K312" s="50"/>
      <c r="L312" s="50"/>
      <c r="M312" s="49"/>
    </row>
    <row r="313" spans="1:13">
      <c r="A313" s="73">
        <v>306</v>
      </c>
      <c r="B313" s="49"/>
      <c r="C313" s="49"/>
      <c r="D313" s="49"/>
      <c r="E313" s="78"/>
      <c r="F313" s="78"/>
      <c r="G313" s="51"/>
      <c r="H313" s="79"/>
      <c r="I313" s="80"/>
      <c r="J313" s="152" t="e">
        <f t="shared" si="5"/>
        <v>#DIV/0!</v>
      </c>
      <c r="K313" s="50"/>
      <c r="L313" s="50"/>
      <c r="M313" s="49"/>
    </row>
    <row r="314" spans="1:13">
      <c r="A314" s="73">
        <v>307</v>
      </c>
      <c r="B314" s="49"/>
      <c r="C314" s="49"/>
      <c r="D314" s="49"/>
      <c r="E314" s="78"/>
      <c r="F314" s="78"/>
      <c r="G314" s="51"/>
      <c r="H314" s="79"/>
      <c r="I314" s="80"/>
      <c r="J314" s="152" t="e">
        <f t="shared" si="5"/>
        <v>#DIV/0!</v>
      </c>
      <c r="K314" s="50"/>
      <c r="L314" s="50"/>
      <c r="M314" s="49"/>
    </row>
    <row r="315" spans="1:13">
      <c r="A315" s="32">
        <v>308</v>
      </c>
      <c r="B315" s="49"/>
      <c r="C315" s="49"/>
      <c r="D315" s="49"/>
      <c r="E315" s="78"/>
      <c r="F315" s="78"/>
      <c r="G315" s="51"/>
      <c r="H315" s="79"/>
      <c r="I315" s="80"/>
      <c r="J315" s="139" t="e">
        <f t="shared" si="5"/>
        <v>#DIV/0!</v>
      </c>
      <c r="K315" s="50"/>
      <c r="L315" s="50"/>
      <c r="M315" s="49"/>
    </row>
    <row r="316" spans="1:13">
      <c r="A316" s="32">
        <v>309</v>
      </c>
      <c r="B316" s="49"/>
      <c r="C316" s="49"/>
      <c r="D316" s="49"/>
      <c r="E316" s="78"/>
      <c r="F316" s="78"/>
      <c r="G316" s="51"/>
      <c r="H316" s="79"/>
      <c r="I316" s="80"/>
      <c r="J316" s="139" t="e">
        <f t="shared" si="5"/>
        <v>#DIV/0!</v>
      </c>
      <c r="K316" s="50"/>
      <c r="L316" s="50"/>
      <c r="M316" s="49"/>
    </row>
    <row r="317" spans="1:13">
      <c r="A317" s="32">
        <v>310</v>
      </c>
      <c r="B317" s="49"/>
      <c r="C317" s="49"/>
      <c r="D317" s="49"/>
      <c r="E317" s="78"/>
      <c r="F317" s="78"/>
      <c r="G317" s="51"/>
      <c r="H317" s="79"/>
      <c r="I317" s="80"/>
      <c r="J317" s="139" t="e">
        <f t="shared" si="5"/>
        <v>#DIV/0!</v>
      </c>
      <c r="K317" s="50"/>
      <c r="L317" s="50"/>
      <c r="M317" s="49"/>
    </row>
    <row r="318" spans="1:13">
      <c r="A318" s="32">
        <v>311</v>
      </c>
      <c r="B318" s="49"/>
      <c r="C318" s="49"/>
      <c r="D318" s="49"/>
      <c r="E318" s="78"/>
      <c r="F318" s="78"/>
      <c r="G318" s="51"/>
      <c r="H318" s="79"/>
      <c r="I318" s="80"/>
      <c r="J318" s="139" t="e">
        <f t="shared" si="5"/>
        <v>#DIV/0!</v>
      </c>
      <c r="K318" s="50"/>
      <c r="L318" s="50"/>
      <c r="M318" s="49"/>
    </row>
    <row r="319" spans="1:13">
      <c r="A319" s="32">
        <v>312</v>
      </c>
      <c r="B319" s="49"/>
      <c r="C319" s="49"/>
      <c r="D319" s="49"/>
      <c r="E319" s="78"/>
      <c r="F319" s="78"/>
      <c r="G319" s="51"/>
      <c r="H319" s="79"/>
      <c r="I319" s="80"/>
      <c r="J319" s="152" t="e">
        <f t="shared" si="5"/>
        <v>#DIV/0!</v>
      </c>
      <c r="K319" s="50"/>
      <c r="L319" s="50"/>
      <c r="M319" s="49"/>
    </row>
    <row r="320" spans="1:13">
      <c r="A320" s="32">
        <v>313</v>
      </c>
      <c r="B320" s="49"/>
      <c r="C320" s="49"/>
      <c r="D320" s="49"/>
      <c r="E320" s="78"/>
      <c r="F320" s="78"/>
      <c r="G320" s="51"/>
      <c r="H320" s="79"/>
      <c r="I320" s="80"/>
      <c r="J320" s="152" t="e">
        <f t="shared" si="5"/>
        <v>#DIV/0!</v>
      </c>
      <c r="K320" s="50"/>
      <c r="L320" s="50"/>
      <c r="M320" s="49"/>
    </row>
    <row r="321" spans="1:13">
      <c r="A321" s="32">
        <v>314</v>
      </c>
      <c r="B321" s="49"/>
      <c r="C321" s="49"/>
      <c r="D321" s="49"/>
      <c r="E321" s="78"/>
      <c r="F321" s="78"/>
      <c r="G321" s="51"/>
      <c r="H321" s="79"/>
      <c r="I321" s="80"/>
      <c r="J321" s="139" t="e">
        <f t="shared" si="5"/>
        <v>#DIV/0!</v>
      </c>
      <c r="K321" s="50"/>
      <c r="L321" s="50"/>
      <c r="M321" s="49"/>
    </row>
    <row r="322" spans="1:13">
      <c r="A322" s="32">
        <v>315</v>
      </c>
      <c r="B322" s="49"/>
      <c r="C322" s="49"/>
      <c r="D322" s="49"/>
      <c r="E322" s="78"/>
      <c r="F322" s="78"/>
      <c r="G322" s="51"/>
      <c r="H322" s="79"/>
      <c r="I322" s="80"/>
      <c r="J322" s="152" t="e">
        <f t="shared" si="5"/>
        <v>#DIV/0!</v>
      </c>
      <c r="K322" s="50"/>
      <c r="L322" s="50"/>
      <c r="M322" s="49"/>
    </row>
    <row r="323" spans="1:13">
      <c r="A323" s="73">
        <v>316</v>
      </c>
      <c r="B323" s="49"/>
      <c r="C323" s="49"/>
      <c r="D323" s="49"/>
      <c r="E323" s="78"/>
      <c r="F323" s="78"/>
      <c r="G323" s="51"/>
      <c r="H323" s="79"/>
      <c r="I323" s="80"/>
      <c r="J323" s="152" t="e">
        <f t="shared" si="5"/>
        <v>#DIV/0!</v>
      </c>
      <c r="K323" s="50"/>
      <c r="L323" s="50"/>
      <c r="M323" s="49"/>
    </row>
    <row r="324" spans="1:13">
      <c r="A324" s="73">
        <v>317</v>
      </c>
      <c r="B324" s="49"/>
      <c r="C324" s="49"/>
      <c r="D324" s="49"/>
      <c r="E324" s="78"/>
      <c r="F324" s="78"/>
      <c r="G324" s="51"/>
      <c r="H324" s="79"/>
      <c r="I324" s="80"/>
      <c r="J324" s="139" t="e">
        <f t="shared" si="5"/>
        <v>#DIV/0!</v>
      </c>
      <c r="K324" s="50"/>
      <c r="L324" s="50"/>
      <c r="M324" s="49"/>
    </row>
    <row r="325" spans="1:13">
      <c r="A325" s="32">
        <v>318</v>
      </c>
      <c r="B325" s="49"/>
      <c r="C325" s="49"/>
      <c r="D325" s="49"/>
      <c r="E325" s="78"/>
      <c r="F325" s="78"/>
      <c r="G325" s="51"/>
      <c r="H325" s="79"/>
      <c r="I325" s="80"/>
      <c r="J325" s="139" t="e">
        <f t="shared" si="5"/>
        <v>#DIV/0!</v>
      </c>
      <c r="K325" s="50"/>
      <c r="L325" s="50"/>
      <c r="M325" s="49"/>
    </row>
    <row r="326" spans="1:13">
      <c r="A326" s="32">
        <v>319</v>
      </c>
      <c r="B326" s="49"/>
      <c r="C326" s="49"/>
      <c r="D326" s="49"/>
      <c r="E326" s="78"/>
      <c r="F326" s="78"/>
      <c r="G326" s="51"/>
      <c r="H326" s="79"/>
      <c r="I326" s="80"/>
      <c r="J326" s="139" t="e">
        <f t="shared" si="5"/>
        <v>#DIV/0!</v>
      </c>
      <c r="K326" s="50"/>
      <c r="L326" s="50"/>
      <c r="M326" s="49"/>
    </row>
    <row r="327" spans="1:13">
      <c r="A327" s="32">
        <v>320</v>
      </c>
      <c r="B327" s="49"/>
      <c r="C327" s="49"/>
      <c r="D327" s="49"/>
      <c r="E327" s="78"/>
      <c r="F327" s="78"/>
      <c r="G327" s="51"/>
      <c r="H327" s="79"/>
      <c r="I327" s="80"/>
      <c r="J327" s="139" t="e">
        <f t="shared" si="5"/>
        <v>#DIV/0!</v>
      </c>
      <c r="K327" s="50"/>
      <c r="L327" s="50"/>
      <c r="M327" s="49"/>
    </row>
    <row r="328" spans="1:13">
      <c r="A328" s="32">
        <v>321</v>
      </c>
      <c r="B328" s="49"/>
      <c r="C328" s="49"/>
      <c r="D328" s="49"/>
      <c r="E328" s="78"/>
      <c r="F328" s="78"/>
      <c r="G328" s="51"/>
      <c r="H328" s="79"/>
      <c r="I328" s="80"/>
      <c r="J328" s="152" t="e">
        <f t="shared" si="5"/>
        <v>#DIV/0!</v>
      </c>
      <c r="K328" s="50"/>
      <c r="L328" s="50"/>
      <c r="M328" s="49"/>
    </row>
    <row r="329" spans="1:13">
      <c r="A329" s="32">
        <v>322</v>
      </c>
      <c r="B329" s="49"/>
      <c r="C329" s="49"/>
      <c r="D329" s="49"/>
      <c r="E329" s="78"/>
      <c r="F329" s="78"/>
      <c r="G329" s="51"/>
      <c r="H329" s="79"/>
      <c r="I329" s="80"/>
      <c r="J329" s="152" t="e">
        <f t="shared" si="5"/>
        <v>#DIV/0!</v>
      </c>
      <c r="K329" s="50"/>
      <c r="L329" s="50"/>
      <c r="M329" s="49"/>
    </row>
    <row r="330" spans="1:13">
      <c r="A330" s="32">
        <v>323</v>
      </c>
      <c r="B330" s="49"/>
      <c r="C330" s="49"/>
      <c r="D330" s="49"/>
      <c r="E330" s="78"/>
      <c r="F330" s="78"/>
      <c r="G330" s="51"/>
      <c r="H330" s="79"/>
      <c r="I330" s="80"/>
      <c r="J330" s="139" t="e">
        <f t="shared" si="5"/>
        <v>#DIV/0!</v>
      </c>
      <c r="K330" s="50"/>
      <c r="L330" s="50"/>
      <c r="M330" s="49"/>
    </row>
    <row r="331" spans="1:13">
      <c r="A331" s="32">
        <v>324</v>
      </c>
      <c r="B331" s="49"/>
      <c r="C331" s="49"/>
      <c r="D331" s="49"/>
      <c r="E331" s="78"/>
      <c r="F331" s="78"/>
      <c r="G331" s="51"/>
      <c r="H331" s="79"/>
      <c r="I331" s="80"/>
      <c r="J331" s="152" t="e">
        <f t="shared" si="5"/>
        <v>#DIV/0!</v>
      </c>
      <c r="K331" s="50"/>
      <c r="L331" s="50"/>
      <c r="M331" s="49"/>
    </row>
    <row r="332" spans="1:13">
      <c r="A332" s="32">
        <v>325</v>
      </c>
      <c r="B332" s="49"/>
      <c r="C332" s="49"/>
      <c r="D332" s="49"/>
      <c r="E332" s="78"/>
      <c r="F332" s="78"/>
      <c r="G332" s="51"/>
      <c r="H332" s="79"/>
      <c r="I332" s="80"/>
      <c r="J332" s="152" t="e">
        <f t="shared" si="5"/>
        <v>#DIV/0!</v>
      </c>
      <c r="K332" s="50"/>
      <c r="L332" s="50"/>
      <c r="M332" s="49"/>
    </row>
    <row r="333" spans="1:13">
      <c r="A333" s="73">
        <v>326</v>
      </c>
      <c r="B333" s="49"/>
      <c r="C333" s="49"/>
      <c r="D333" s="49"/>
      <c r="E333" s="78"/>
      <c r="F333" s="78"/>
      <c r="G333" s="51"/>
      <c r="H333" s="79"/>
      <c r="I333" s="80"/>
      <c r="J333" s="139" t="e">
        <f t="shared" si="5"/>
        <v>#DIV/0!</v>
      </c>
      <c r="K333" s="50"/>
      <c r="L333" s="50"/>
      <c r="M333" s="49"/>
    </row>
    <row r="334" spans="1:13">
      <c r="A334" s="73">
        <v>327</v>
      </c>
      <c r="B334" s="49"/>
      <c r="C334" s="49"/>
      <c r="D334" s="49"/>
      <c r="E334" s="78"/>
      <c r="F334" s="78"/>
      <c r="G334" s="51"/>
      <c r="H334" s="79"/>
      <c r="I334" s="80"/>
      <c r="J334" s="139" t="e">
        <f t="shared" si="5"/>
        <v>#DIV/0!</v>
      </c>
      <c r="K334" s="50"/>
      <c r="L334" s="50"/>
      <c r="M334" s="49"/>
    </row>
    <row r="335" spans="1:13">
      <c r="A335" s="32">
        <v>328</v>
      </c>
      <c r="B335" s="49"/>
      <c r="C335" s="49"/>
      <c r="D335" s="49"/>
      <c r="E335" s="78"/>
      <c r="F335" s="78"/>
      <c r="G335" s="51"/>
      <c r="H335" s="79"/>
      <c r="I335" s="80"/>
      <c r="J335" s="139" t="e">
        <f t="shared" si="5"/>
        <v>#DIV/0!</v>
      </c>
      <c r="K335" s="50"/>
      <c r="L335" s="50"/>
      <c r="M335" s="49"/>
    </row>
    <row r="336" spans="1:13">
      <c r="A336" s="32">
        <v>329</v>
      </c>
      <c r="B336" s="49"/>
      <c r="C336" s="49"/>
      <c r="D336" s="49"/>
      <c r="E336" s="78"/>
      <c r="F336" s="78"/>
      <c r="G336" s="51"/>
      <c r="H336" s="79"/>
      <c r="I336" s="80"/>
      <c r="J336" s="139" t="e">
        <f t="shared" si="5"/>
        <v>#DIV/0!</v>
      </c>
      <c r="K336" s="50"/>
      <c r="L336" s="50"/>
      <c r="M336" s="49"/>
    </row>
    <row r="337" spans="1:13">
      <c r="A337" s="32">
        <v>330</v>
      </c>
      <c r="B337" s="49"/>
      <c r="C337" s="49"/>
      <c r="D337" s="49"/>
      <c r="E337" s="78"/>
      <c r="F337" s="78"/>
      <c r="G337" s="51"/>
      <c r="H337" s="79"/>
      <c r="I337" s="80"/>
      <c r="J337" s="152" t="e">
        <f t="shared" si="5"/>
        <v>#DIV/0!</v>
      </c>
      <c r="K337" s="50"/>
      <c r="L337" s="50"/>
      <c r="M337" s="49"/>
    </row>
    <row r="338" spans="1:13">
      <c r="A338" s="32">
        <v>331</v>
      </c>
      <c r="B338" s="49"/>
      <c r="C338" s="49"/>
      <c r="D338" s="49"/>
      <c r="E338" s="78"/>
      <c r="F338" s="78"/>
      <c r="G338" s="51"/>
      <c r="H338" s="79"/>
      <c r="I338" s="80"/>
      <c r="J338" s="152" t="e">
        <f t="shared" si="5"/>
        <v>#DIV/0!</v>
      </c>
      <c r="K338" s="50"/>
      <c r="L338" s="50"/>
      <c r="M338" s="49"/>
    </row>
    <row r="339" spans="1:13">
      <c r="A339" s="32">
        <v>332</v>
      </c>
      <c r="B339" s="49"/>
      <c r="C339" s="49"/>
      <c r="D339" s="49"/>
      <c r="E339" s="78"/>
      <c r="F339" s="78"/>
      <c r="G339" s="51"/>
      <c r="H339" s="79"/>
      <c r="I339" s="80"/>
      <c r="J339" s="139" t="e">
        <f t="shared" si="5"/>
        <v>#DIV/0!</v>
      </c>
      <c r="K339" s="50"/>
      <c r="L339" s="50"/>
      <c r="M339" s="49"/>
    </row>
    <row r="340" spans="1:13">
      <c r="A340" s="32">
        <v>333</v>
      </c>
      <c r="B340" s="49"/>
      <c r="C340" s="49"/>
      <c r="D340" s="49"/>
      <c r="E340" s="78"/>
      <c r="F340" s="78"/>
      <c r="G340" s="51"/>
      <c r="H340" s="79"/>
      <c r="I340" s="80"/>
      <c r="J340" s="152" t="e">
        <f t="shared" si="5"/>
        <v>#DIV/0!</v>
      </c>
      <c r="K340" s="50"/>
      <c r="L340" s="50"/>
      <c r="M340" s="49"/>
    </row>
    <row r="341" spans="1:13">
      <c r="A341" s="32">
        <v>334</v>
      </c>
      <c r="B341" s="49"/>
      <c r="C341" s="49"/>
      <c r="D341" s="49"/>
      <c r="E341" s="78"/>
      <c r="F341" s="78"/>
      <c r="G341" s="51"/>
      <c r="H341" s="79"/>
      <c r="I341" s="80"/>
      <c r="J341" s="152" t="e">
        <f t="shared" si="5"/>
        <v>#DIV/0!</v>
      </c>
      <c r="K341" s="50"/>
      <c r="L341" s="50"/>
      <c r="M341" s="49"/>
    </row>
    <row r="342" spans="1:13">
      <c r="A342" s="32">
        <v>335</v>
      </c>
      <c r="B342" s="49"/>
      <c r="C342" s="49"/>
      <c r="D342" s="49"/>
      <c r="E342" s="78"/>
      <c r="F342" s="78"/>
      <c r="G342" s="51"/>
      <c r="H342" s="79"/>
      <c r="I342" s="80"/>
      <c r="J342" s="139" t="e">
        <f t="shared" si="5"/>
        <v>#DIV/0!</v>
      </c>
      <c r="K342" s="50"/>
      <c r="L342" s="50"/>
      <c r="M342" s="49"/>
    </row>
    <row r="343" spans="1:13">
      <c r="A343" s="73">
        <v>336</v>
      </c>
      <c r="B343" s="49"/>
      <c r="C343" s="49"/>
      <c r="D343" s="49"/>
      <c r="E343" s="78"/>
      <c r="F343" s="78"/>
      <c r="G343" s="51"/>
      <c r="H343" s="79"/>
      <c r="I343" s="80"/>
      <c r="J343" s="139" t="e">
        <f t="shared" si="5"/>
        <v>#DIV/0!</v>
      </c>
      <c r="K343" s="50"/>
      <c r="L343" s="50"/>
      <c r="M343" s="49"/>
    </row>
    <row r="344" spans="1:13">
      <c r="A344" s="73">
        <v>337</v>
      </c>
      <c r="B344" s="49"/>
      <c r="C344" s="49"/>
      <c r="D344" s="49"/>
      <c r="E344" s="78"/>
      <c r="F344" s="78"/>
      <c r="G344" s="51"/>
      <c r="H344" s="79"/>
      <c r="I344" s="80"/>
      <c r="J344" s="139" t="e">
        <f t="shared" si="5"/>
        <v>#DIV/0!</v>
      </c>
      <c r="K344" s="50"/>
      <c r="L344" s="50"/>
      <c r="M344" s="49"/>
    </row>
    <row r="345" spans="1:13">
      <c r="A345" s="32">
        <v>338</v>
      </c>
      <c r="B345" s="49"/>
      <c r="C345" s="49"/>
      <c r="D345" s="49"/>
      <c r="E345" s="78"/>
      <c r="F345" s="78"/>
      <c r="G345" s="51"/>
      <c r="H345" s="79"/>
      <c r="I345" s="80"/>
      <c r="J345" s="139" t="e">
        <f t="shared" si="5"/>
        <v>#DIV/0!</v>
      </c>
      <c r="K345" s="50"/>
      <c r="L345" s="50"/>
      <c r="M345" s="49"/>
    </row>
    <row r="346" spans="1:13">
      <c r="A346" s="32">
        <v>339</v>
      </c>
      <c r="B346" s="49"/>
      <c r="C346" s="49"/>
      <c r="D346" s="49"/>
      <c r="E346" s="78"/>
      <c r="F346" s="78"/>
      <c r="G346" s="51"/>
      <c r="H346" s="79"/>
      <c r="I346" s="80"/>
      <c r="J346" s="152" t="e">
        <f t="shared" ref="J346:J357" si="6">H346/I346</f>
        <v>#DIV/0!</v>
      </c>
      <c r="K346" s="50"/>
      <c r="L346" s="50"/>
      <c r="M346" s="49"/>
    </row>
    <row r="347" spans="1:13">
      <c r="A347" s="32">
        <v>340</v>
      </c>
      <c r="B347" s="49"/>
      <c r="C347" s="49"/>
      <c r="D347" s="49"/>
      <c r="E347" s="78"/>
      <c r="F347" s="78"/>
      <c r="G347" s="51"/>
      <c r="H347" s="79"/>
      <c r="I347" s="80"/>
      <c r="J347" s="152" t="e">
        <f t="shared" si="6"/>
        <v>#DIV/0!</v>
      </c>
      <c r="K347" s="50"/>
      <c r="L347" s="50"/>
      <c r="M347" s="49"/>
    </row>
    <row r="348" spans="1:13">
      <c r="A348" s="32">
        <v>341</v>
      </c>
      <c r="B348" s="49"/>
      <c r="C348" s="49"/>
      <c r="D348" s="49"/>
      <c r="E348" s="78"/>
      <c r="F348" s="78"/>
      <c r="G348" s="51"/>
      <c r="H348" s="79"/>
      <c r="I348" s="80"/>
      <c r="J348" s="139" t="e">
        <f t="shared" si="6"/>
        <v>#DIV/0!</v>
      </c>
      <c r="K348" s="50"/>
      <c r="L348" s="50"/>
      <c r="M348" s="49"/>
    </row>
    <row r="349" spans="1:13">
      <c r="A349" s="32">
        <v>342</v>
      </c>
      <c r="B349" s="49"/>
      <c r="C349" s="49"/>
      <c r="D349" s="49"/>
      <c r="E349" s="78"/>
      <c r="F349" s="78"/>
      <c r="G349" s="51"/>
      <c r="H349" s="79"/>
      <c r="I349" s="80"/>
      <c r="J349" s="152" t="e">
        <f t="shared" si="6"/>
        <v>#DIV/0!</v>
      </c>
      <c r="K349" s="50"/>
      <c r="L349" s="50"/>
      <c r="M349" s="49"/>
    </row>
    <row r="350" spans="1:13">
      <c r="A350" s="32">
        <v>343</v>
      </c>
      <c r="B350" s="49"/>
      <c r="C350" s="49"/>
      <c r="D350" s="49"/>
      <c r="E350" s="78"/>
      <c r="F350" s="78"/>
      <c r="G350" s="51"/>
      <c r="H350" s="79"/>
      <c r="I350" s="80"/>
      <c r="J350" s="152" t="e">
        <f t="shared" si="6"/>
        <v>#DIV/0!</v>
      </c>
      <c r="K350" s="50"/>
      <c r="L350" s="50"/>
      <c r="M350" s="49"/>
    </row>
    <row r="351" spans="1:13">
      <c r="A351" s="32">
        <v>344</v>
      </c>
      <c r="B351" s="49"/>
      <c r="C351" s="49"/>
      <c r="D351" s="49"/>
      <c r="E351" s="78"/>
      <c r="F351" s="78"/>
      <c r="G351" s="51"/>
      <c r="H351" s="79"/>
      <c r="I351" s="80"/>
      <c r="J351" s="139" t="e">
        <f t="shared" si="6"/>
        <v>#DIV/0!</v>
      </c>
      <c r="K351" s="50"/>
      <c r="L351" s="50"/>
      <c r="M351" s="49"/>
    </row>
    <row r="352" spans="1:13">
      <c r="A352" s="32">
        <v>345</v>
      </c>
      <c r="B352" s="49"/>
      <c r="C352" s="49"/>
      <c r="D352" s="49"/>
      <c r="E352" s="78"/>
      <c r="F352" s="78"/>
      <c r="G352" s="51"/>
      <c r="H352" s="79"/>
      <c r="I352" s="80"/>
      <c r="J352" s="139" t="e">
        <f t="shared" si="6"/>
        <v>#DIV/0!</v>
      </c>
      <c r="K352" s="50"/>
      <c r="L352" s="50"/>
      <c r="M352" s="49"/>
    </row>
    <row r="353" spans="1:13">
      <c r="A353" s="73">
        <v>346</v>
      </c>
      <c r="B353" s="49"/>
      <c r="C353" s="49"/>
      <c r="D353" s="49"/>
      <c r="E353" s="78"/>
      <c r="F353" s="78"/>
      <c r="G353" s="51"/>
      <c r="H353" s="79"/>
      <c r="I353" s="80"/>
      <c r="J353" s="139" t="e">
        <f t="shared" si="6"/>
        <v>#DIV/0!</v>
      </c>
      <c r="K353" s="50"/>
      <c r="L353" s="50"/>
      <c r="M353" s="49"/>
    </row>
    <row r="354" spans="1:13">
      <c r="A354" s="73">
        <v>347</v>
      </c>
      <c r="B354" s="49"/>
      <c r="C354" s="49"/>
      <c r="D354" s="49"/>
      <c r="E354" s="78"/>
      <c r="F354" s="78"/>
      <c r="G354" s="51"/>
      <c r="H354" s="79"/>
      <c r="I354" s="80"/>
      <c r="J354" s="139" t="e">
        <f t="shared" si="6"/>
        <v>#DIV/0!</v>
      </c>
      <c r="K354" s="50"/>
      <c r="L354" s="50"/>
      <c r="M354" s="49"/>
    </row>
    <row r="355" spans="1:13">
      <c r="A355" s="32">
        <v>348</v>
      </c>
      <c r="B355" s="49"/>
      <c r="C355" s="49"/>
      <c r="D355" s="49"/>
      <c r="E355" s="78"/>
      <c r="F355" s="78"/>
      <c r="G355" s="51"/>
      <c r="H355" s="79"/>
      <c r="I355" s="80"/>
      <c r="J355" s="152" t="e">
        <f t="shared" si="6"/>
        <v>#DIV/0!</v>
      </c>
      <c r="K355" s="50"/>
      <c r="L355" s="50"/>
      <c r="M355" s="49"/>
    </row>
    <row r="356" spans="1:13">
      <c r="A356" s="32">
        <v>349</v>
      </c>
      <c r="B356" s="49"/>
      <c r="C356" s="49"/>
      <c r="D356" s="49"/>
      <c r="E356" s="78"/>
      <c r="F356" s="78"/>
      <c r="G356" s="51"/>
      <c r="H356" s="79"/>
      <c r="I356" s="80"/>
      <c r="J356" s="152" t="e">
        <f t="shared" si="6"/>
        <v>#DIV/0!</v>
      </c>
      <c r="K356" s="50"/>
      <c r="L356" s="50"/>
      <c r="M356" s="49"/>
    </row>
    <row r="357" spans="1:13">
      <c r="A357" s="32">
        <v>350</v>
      </c>
      <c r="B357" s="49"/>
      <c r="C357" s="49"/>
      <c r="D357" s="49"/>
      <c r="E357" s="78"/>
      <c r="F357" s="78"/>
      <c r="G357" s="51"/>
      <c r="H357" s="79"/>
      <c r="I357" s="80"/>
      <c r="J357" s="139" t="e">
        <f t="shared" si="6"/>
        <v>#DIV/0!</v>
      </c>
      <c r="K357" s="50"/>
      <c r="L357" s="50"/>
      <c r="M357" s="49"/>
    </row>
    <row r="358" spans="1:13">
      <c r="B358" s="34"/>
      <c r="H358" s="81"/>
      <c r="I358" s="81"/>
      <c r="J358" s="154"/>
    </row>
    <row r="359" spans="1:13">
      <c r="B359" s="34"/>
      <c r="H359" s="81"/>
      <c r="I359" s="81"/>
      <c r="J359" s="15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85" orientation="portrait" blackAndWhite="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J4" sqref="J4"/>
    </sheetView>
  </sheetViews>
  <sheetFormatPr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ol min="16143" max="16143" width="11.125" style="32" customWidth="1"/>
    <col min="16144" max="16384" width="9" style="32"/>
  </cols>
  <sheetData>
    <row r="1" spans="1:15">
      <c r="A1" s="32" t="s">
        <v>0</v>
      </c>
      <c r="B1" s="83" t="str">
        <f>[15]合計!C3</f>
        <v>福岡市</v>
      </c>
      <c r="C1" s="73"/>
      <c r="D1" s="73"/>
      <c r="E1" s="73"/>
      <c r="F1" s="73"/>
      <c r="I1" s="32" t="s">
        <v>51</v>
      </c>
      <c r="K1" s="35" t="s">
        <v>70</v>
      </c>
    </row>
    <row r="2" spans="1:15" s="73" customFormat="1" ht="51.2" customHeight="1">
      <c r="B2" s="84"/>
      <c r="E2" s="817" t="s">
        <v>71</v>
      </c>
      <c r="F2" s="817"/>
      <c r="G2" s="817"/>
      <c r="H2" s="136">
        <f>SUMIF(E8:E357,"PPS",H8:H357)</f>
        <v>1118052</v>
      </c>
      <c r="I2" s="137"/>
      <c r="J2" s="35"/>
      <c r="K2" s="48"/>
      <c r="L2" s="48"/>
      <c r="O2" s="32"/>
    </row>
    <row r="3" spans="1:15" s="73" customFormat="1" ht="41.25" customHeight="1">
      <c r="B3" s="34"/>
      <c r="E3" s="817" t="s">
        <v>72</v>
      </c>
      <c r="F3" s="817"/>
      <c r="G3" s="817"/>
      <c r="H3" s="136">
        <f>O7</f>
        <v>51693</v>
      </c>
      <c r="I3" s="137"/>
      <c r="J3" s="34"/>
      <c r="K3" s="48"/>
      <c r="L3" s="48"/>
      <c r="O3" s="32"/>
    </row>
    <row r="4" spans="1:15" s="73" customFormat="1" ht="60" customHeight="1">
      <c r="B4" s="34"/>
      <c r="E4" s="817" t="s">
        <v>1690</v>
      </c>
      <c r="F4" s="817"/>
      <c r="G4" s="817"/>
      <c r="H4" s="152">
        <f>H3/I7</f>
        <v>0.70518662010258648</v>
      </c>
      <c r="I4" s="156"/>
      <c r="J4" s="34"/>
      <c r="K4" s="48"/>
      <c r="L4" s="48"/>
    </row>
    <row r="5" spans="1:15" s="34" customFormat="1" ht="12.75" customHeight="1">
      <c r="B5" s="43"/>
      <c r="E5" s="44"/>
      <c r="F5" s="44"/>
      <c r="G5" s="44"/>
      <c r="H5" s="141"/>
      <c r="I5" s="141"/>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173" customFormat="1" ht="14.25" thickBot="1">
      <c r="B7" s="175" t="s">
        <v>69</v>
      </c>
      <c r="C7" s="175"/>
      <c r="D7" s="175"/>
      <c r="E7" s="175"/>
      <c r="F7" s="175"/>
      <c r="G7" s="175"/>
      <c r="H7" s="176">
        <f>SUM(H8:H357)</f>
        <v>1137460</v>
      </c>
      <c r="I7" s="176">
        <f>SUM(I8:I357)</f>
        <v>73304</v>
      </c>
      <c r="J7" s="177">
        <f>H7/I7</f>
        <v>15.517024991814909</v>
      </c>
      <c r="K7" s="174"/>
      <c r="L7" s="174"/>
      <c r="M7" s="175"/>
      <c r="N7" s="175"/>
      <c r="O7" s="193">
        <f>SUM(O8:O357)</f>
        <v>51693</v>
      </c>
    </row>
    <row r="8" spans="1:15" ht="68.25" thickTop="1">
      <c r="A8" s="32">
        <v>1</v>
      </c>
      <c r="B8" s="90" t="s">
        <v>1691</v>
      </c>
      <c r="C8" s="90" t="s">
        <v>1662</v>
      </c>
      <c r="D8" s="280" t="s">
        <v>1692</v>
      </c>
      <c r="E8" s="615" t="s">
        <v>99</v>
      </c>
      <c r="F8" s="616" t="s">
        <v>524</v>
      </c>
      <c r="G8" s="615">
        <v>5</v>
      </c>
      <c r="H8" s="604">
        <v>20835</v>
      </c>
      <c r="I8" s="617"/>
      <c r="J8" s="67" t="e">
        <f t="shared" ref="J8:J71" si="0">H8/I8</f>
        <v>#DIV/0!</v>
      </c>
      <c r="K8" s="618">
        <v>871</v>
      </c>
      <c r="L8" s="619">
        <v>1291700</v>
      </c>
      <c r="M8" s="90" t="s">
        <v>1693</v>
      </c>
      <c r="N8" s="90" t="s">
        <v>1694</v>
      </c>
      <c r="O8" s="620"/>
    </row>
    <row r="9" spans="1:15" ht="67.5">
      <c r="A9" s="32">
        <v>2</v>
      </c>
      <c r="B9" s="90" t="s">
        <v>1695</v>
      </c>
      <c r="C9" s="90" t="s">
        <v>1662</v>
      </c>
      <c r="D9" s="280" t="s">
        <v>1692</v>
      </c>
      <c r="E9" s="616" t="s">
        <v>99</v>
      </c>
      <c r="F9" s="616" t="s">
        <v>524</v>
      </c>
      <c r="G9" s="615">
        <v>1</v>
      </c>
      <c r="H9" s="621">
        <v>16653</v>
      </c>
      <c r="I9" s="617"/>
      <c r="J9" s="67" t="e">
        <f t="shared" si="0"/>
        <v>#DIV/0!</v>
      </c>
      <c r="K9" s="618">
        <v>298</v>
      </c>
      <c r="L9" s="619">
        <v>1153200</v>
      </c>
      <c r="M9" s="90" t="s">
        <v>1693</v>
      </c>
      <c r="N9" s="90" t="s">
        <v>1696</v>
      </c>
      <c r="O9" s="188"/>
    </row>
    <row r="10" spans="1:15" ht="67.5">
      <c r="A10" s="32">
        <v>3</v>
      </c>
      <c r="B10" s="90" t="s">
        <v>1697</v>
      </c>
      <c r="C10" s="90" t="s">
        <v>1662</v>
      </c>
      <c r="D10" s="280" t="s">
        <v>1692</v>
      </c>
      <c r="E10" s="622" t="s">
        <v>99</v>
      </c>
      <c r="F10" s="616" t="s">
        <v>524</v>
      </c>
      <c r="G10" s="280">
        <v>3</v>
      </c>
      <c r="H10" s="619">
        <v>14644</v>
      </c>
      <c r="I10" s="599"/>
      <c r="J10" s="67" t="e">
        <f t="shared" si="0"/>
        <v>#DIV/0!</v>
      </c>
      <c r="K10" s="623">
        <v>317</v>
      </c>
      <c r="L10" s="624">
        <v>989200</v>
      </c>
      <c r="M10" s="90" t="s">
        <v>1693</v>
      </c>
      <c r="N10" s="90" t="s">
        <v>1694</v>
      </c>
      <c r="O10" s="374"/>
    </row>
    <row r="11" spans="1:15" ht="67.5">
      <c r="A11" s="32">
        <v>4</v>
      </c>
      <c r="B11" s="90" t="s">
        <v>1698</v>
      </c>
      <c r="C11" s="90" t="s">
        <v>1662</v>
      </c>
      <c r="D11" s="280" t="s">
        <v>1699</v>
      </c>
      <c r="E11" s="622" t="s">
        <v>99</v>
      </c>
      <c r="F11" s="616" t="s">
        <v>524</v>
      </c>
      <c r="G11" s="280">
        <v>5</v>
      </c>
      <c r="H11" s="619">
        <v>6148</v>
      </c>
      <c r="I11" s="607"/>
      <c r="J11" s="67" t="e">
        <f t="shared" si="0"/>
        <v>#DIV/0!</v>
      </c>
      <c r="K11" s="623">
        <v>721</v>
      </c>
      <c r="L11" s="624">
        <v>210900</v>
      </c>
      <c r="M11" s="90" t="s">
        <v>1693</v>
      </c>
      <c r="N11" s="90" t="s">
        <v>1694</v>
      </c>
      <c r="O11" s="374"/>
    </row>
    <row r="12" spans="1:15" ht="67.5">
      <c r="A12" s="32">
        <v>5</v>
      </c>
      <c r="B12" s="90" t="s">
        <v>1700</v>
      </c>
      <c r="C12" s="625" t="s">
        <v>1662</v>
      </c>
      <c r="D12" s="280" t="s">
        <v>1699</v>
      </c>
      <c r="E12" s="616" t="s">
        <v>99</v>
      </c>
      <c r="F12" s="616" t="s">
        <v>524</v>
      </c>
      <c r="G12" s="615">
        <v>4</v>
      </c>
      <c r="H12" s="621">
        <v>5166</v>
      </c>
      <c r="I12" s="617">
        <v>6726</v>
      </c>
      <c r="J12" s="67">
        <f t="shared" si="0"/>
        <v>0.76806422836752897</v>
      </c>
      <c r="K12" s="623">
        <v>181</v>
      </c>
      <c r="L12" s="624">
        <v>319400</v>
      </c>
      <c r="M12" s="592" t="s">
        <v>1701</v>
      </c>
      <c r="N12" s="625" t="str">
        <f>IF(G12=1,"他社が辞退したため","価格競争の結果")</f>
        <v>価格競争の結果</v>
      </c>
      <c r="O12" s="621">
        <v>5166</v>
      </c>
    </row>
    <row r="13" spans="1:15" ht="67.5">
      <c r="A13" s="73">
        <v>6</v>
      </c>
      <c r="B13" s="90" t="s">
        <v>1702</v>
      </c>
      <c r="C13" s="90" t="s">
        <v>1662</v>
      </c>
      <c r="D13" s="280" t="s">
        <v>1699</v>
      </c>
      <c r="E13" s="622" t="s">
        <v>99</v>
      </c>
      <c r="F13" s="616" t="s">
        <v>524</v>
      </c>
      <c r="G13" s="280">
        <v>4</v>
      </c>
      <c r="H13" s="619">
        <v>4830</v>
      </c>
      <c r="I13" s="607"/>
      <c r="J13" s="67" t="e">
        <f t="shared" si="0"/>
        <v>#DIV/0!</v>
      </c>
      <c r="K13" s="623">
        <v>226</v>
      </c>
      <c r="L13" s="624">
        <v>286200</v>
      </c>
      <c r="M13" s="605" t="s">
        <v>1693</v>
      </c>
      <c r="N13" s="605" t="s">
        <v>1694</v>
      </c>
      <c r="O13" s="374"/>
    </row>
    <row r="14" spans="1:15" ht="67.5">
      <c r="A14" s="73">
        <v>7</v>
      </c>
      <c r="B14" s="90" t="s">
        <v>1703</v>
      </c>
      <c r="C14" s="90" t="s">
        <v>1662</v>
      </c>
      <c r="D14" s="280" t="s">
        <v>1699</v>
      </c>
      <c r="E14" s="622" t="s">
        <v>99</v>
      </c>
      <c r="F14" s="616" t="s">
        <v>524</v>
      </c>
      <c r="G14" s="280">
        <v>4</v>
      </c>
      <c r="H14" s="619">
        <v>4742</v>
      </c>
      <c r="I14" s="607"/>
      <c r="J14" s="67" t="e">
        <f t="shared" si="0"/>
        <v>#DIV/0!</v>
      </c>
      <c r="K14" s="623">
        <v>265</v>
      </c>
      <c r="L14" s="624">
        <v>271700</v>
      </c>
      <c r="M14" s="605" t="s">
        <v>1693</v>
      </c>
      <c r="N14" s="605" t="s">
        <v>1694</v>
      </c>
      <c r="O14" s="374"/>
    </row>
    <row r="15" spans="1:15" ht="67.5">
      <c r="A15" s="32">
        <v>8</v>
      </c>
      <c r="B15" s="90" t="s">
        <v>1704</v>
      </c>
      <c r="C15" s="90" t="s">
        <v>1662</v>
      </c>
      <c r="D15" s="280" t="s">
        <v>1692</v>
      </c>
      <c r="E15" s="616" t="s">
        <v>99</v>
      </c>
      <c r="F15" s="616" t="s">
        <v>524</v>
      </c>
      <c r="G15" s="615">
        <v>1</v>
      </c>
      <c r="H15" s="621">
        <v>4490</v>
      </c>
      <c r="I15" s="617"/>
      <c r="J15" s="67" t="e">
        <f t="shared" si="0"/>
        <v>#DIV/0!</v>
      </c>
      <c r="K15" s="618">
        <v>103</v>
      </c>
      <c r="L15" s="619">
        <v>305900</v>
      </c>
      <c r="M15" s="90" t="s">
        <v>1693</v>
      </c>
      <c r="N15" s="90" t="s">
        <v>1696</v>
      </c>
      <c r="O15" s="188"/>
    </row>
    <row r="16" spans="1:15" ht="67.5">
      <c r="A16" s="32">
        <v>9</v>
      </c>
      <c r="B16" s="90" t="s">
        <v>1705</v>
      </c>
      <c r="C16" s="90" t="s">
        <v>1662</v>
      </c>
      <c r="D16" s="280" t="s">
        <v>1699</v>
      </c>
      <c r="E16" s="622" t="s">
        <v>99</v>
      </c>
      <c r="F16" s="616" t="s">
        <v>524</v>
      </c>
      <c r="G16" s="280">
        <v>4</v>
      </c>
      <c r="H16" s="626">
        <v>4474</v>
      </c>
      <c r="I16" s="607"/>
      <c r="J16" s="67" t="e">
        <f t="shared" si="0"/>
        <v>#DIV/0!</v>
      </c>
      <c r="K16" s="623">
        <v>280</v>
      </c>
      <c r="L16" s="624">
        <v>244600</v>
      </c>
      <c r="M16" s="593" t="s">
        <v>1693</v>
      </c>
      <c r="N16" s="90" t="s">
        <v>1694</v>
      </c>
      <c r="O16" s="627"/>
    </row>
    <row r="17" spans="1:15" ht="67.5">
      <c r="A17" s="32">
        <v>10</v>
      </c>
      <c r="B17" s="90" t="s">
        <v>1706</v>
      </c>
      <c r="C17" s="90" t="s">
        <v>1662</v>
      </c>
      <c r="D17" s="628" t="s">
        <v>1707</v>
      </c>
      <c r="E17" s="616" t="s">
        <v>99</v>
      </c>
      <c r="F17" s="616" t="s">
        <v>524</v>
      </c>
      <c r="G17" s="615">
        <v>1</v>
      </c>
      <c r="H17" s="604">
        <v>3874</v>
      </c>
      <c r="I17" s="617"/>
      <c r="J17" s="67" t="e">
        <f t="shared" si="0"/>
        <v>#DIV/0!</v>
      </c>
      <c r="K17" s="623">
        <v>103</v>
      </c>
      <c r="L17" s="624">
        <v>206058</v>
      </c>
      <c r="M17" s="593" t="s">
        <v>1701</v>
      </c>
      <c r="N17" s="90" t="s">
        <v>1696</v>
      </c>
      <c r="O17" s="629"/>
    </row>
    <row r="18" spans="1:15" ht="67.5">
      <c r="A18" s="73">
        <v>11</v>
      </c>
      <c r="B18" s="90" t="s">
        <v>1708</v>
      </c>
      <c r="C18" s="90" t="s">
        <v>1662</v>
      </c>
      <c r="D18" s="280" t="s">
        <v>1699</v>
      </c>
      <c r="E18" s="622" t="s">
        <v>99</v>
      </c>
      <c r="F18" s="616" t="s">
        <v>524</v>
      </c>
      <c r="G18" s="280">
        <v>4</v>
      </c>
      <c r="H18" s="626">
        <v>3490</v>
      </c>
      <c r="I18" s="607"/>
      <c r="J18" s="67" t="e">
        <f t="shared" si="0"/>
        <v>#DIV/0!</v>
      </c>
      <c r="K18" s="623">
        <v>382</v>
      </c>
      <c r="L18" s="624">
        <v>130300</v>
      </c>
      <c r="M18" s="593" t="s">
        <v>1693</v>
      </c>
      <c r="N18" s="90" t="s">
        <v>1694</v>
      </c>
      <c r="O18" s="374"/>
    </row>
    <row r="19" spans="1:15" ht="67.5">
      <c r="A19" s="73">
        <v>12</v>
      </c>
      <c r="B19" s="90" t="s">
        <v>1709</v>
      </c>
      <c r="C19" s="90" t="s">
        <v>1662</v>
      </c>
      <c r="D19" s="280" t="s">
        <v>1699</v>
      </c>
      <c r="E19" s="622" t="s">
        <v>99</v>
      </c>
      <c r="F19" s="616" t="s">
        <v>524</v>
      </c>
      <c r="G19" s="280">
        <v>5</v>
      </c>
      <c r="H19" s="626">
        <v>3218</v>
      </c>
      <c r="I19" s="607"/>
      <c r="J19" s="67" t="e">
        <f t="shared" si="0"/>
        <v>#DIV/0!</v>
      </c>
      <c r="K19" s="623">
        <v>308</v>
      </c>
      <c r="L19" s="624">
        <v>136700</v>
      </c>
      <c r="M19" s="90" t="s">
        <v>1693</v>
      </c>
      <c r="N19" s="90" t="s">
        <v>1694</v>
      </c>
      <c r="O19" s="374"/>
    </row>
    <row r="20" spans="1:15" ht="67.5">
      <c r="A20" s="32">
        <v>13</v>
      </c>
      <c r="B20" s="90" t="s">
        <v>1710</v>
      </c>
      <c r="C20" s="90" t="s">
        <v>1662</v>
      </c>
      <c r="D20" s="280" t="s">
        <v>1699</v>
      </c>
      <c r="E20" s="616" t="s">
        <v>99</v>
      </c>
      <c r="F20" s="616" t="s">
        <v>524</v>
      </c>
      <c r="G20" s="615">
        <v>4</v>
      </c>
      <c r="H20" s="604">
        <v>3025</v>
      </c>
      <c r="I20" s="617"/>
      <c r="J20" s="67" t="e">
        <f t="shared" si="0"/>
        <v>#DIV/0!</v>
      </c>
      <c r="K20" s="623">
        <v>310</v>
      </c>
      <c r="L20" s="624">
        <v>120630</v>
      </c>
      <c r="M20" s="90" t="s">
        <v>1701</v>
      </c>
      <c r="N20" s="90" t="s">
        <v>1711</v>
      </c>
      <c r="O20" s="629"/>
    </row>
    <row r="21" spans="1:15" ht="67.5">
      <c r="A21" s="32">
        <v>14</v>
      </c>
      <c r="B21" s="90" t="s">
        <v>1712</v>
      </c>
      <c r="C21" s="90" t="s">
        <v>1662</v>
      </c>
      <c r="D21" s="280" t="s">
        <v>1699</v>
      </c>
      <c r="E21" s="622" t="s">
        <v>99</v>
      </c>
      <c r="F21" s="616" t="s">
        <v>524</v>
      </c>
      <c r="G21" s="280">
        <v>4</v>
      </c>
      <c r="H21" s="626">
        <v>2969</v>
      </c>
      <c r="I21" s="607"/>
      <c r="J21" s="67" t="e">
        <f t="shared" si="0"/>
        <v>#DIV/0!</v>
      </c>
      <c r="K21" s="623">
        <v>167</v>
      </c>
      <c r="L21" s="624">
        <v>166800</v>
      </c>
      <c r="M21" s="90" t="s">
        <v>1693</v>
      </c>
      <c r="N21" s="90" t="s">
        <v>1694</v>
      </c>
      <c r="O21" s="627"/>
    </row>
    <row r="22" spans="1:15" ht="67.5">
      <c r="A22" s="32">
        <v>15</v>
      </c>
      <c r="B22" s="90" t="s">
        <v>1713</v>
      </c>
      <c r="C22" s="625" t="s">
        <v>1662</v>
      </c>
      <c r="D22" s="280" t="s">
        <v>1699</v>
      </c>
      <c r="E22" s="616" t="s">
        <v>99</v>
      </c>
      <c r="F22" s="616" t="s">
        <v>524</v>
      </c>
      <c r="G22" s="615">
        <v>4</v>
      </c>
      <c r="H22" s="604">
        <v>2675</v>
      </c>
      <c r="I22" s="617">
        <v>4507</v>
      </c>
      <c r="J22" s="67">
        <f t="shared" si="0"/>
        <v>0.59352118926114927</v>
      </c>
      <c r="K22" s="623">
        <v>215</v>
      </c>
      <c r="L22" s="624">
        <v>125900</v>
      </c>
      <c r="M22" s="592" t="s">
        <v>1701</v>
      </c>
      <c r="N22" s="625" t="str">
        <f>IF(G22=1,"他社が辞退したため","価格競争の結果")</f>
        <v>価格競争の結果</v>
      </c>
      <c r="O22" s="604">
        <v>2675</v>
      </c>
    </row>
    <row r="23" spans="1:15" ht="67.5">
      <c r="A23" s="73">
        <v>16</v>
      </c>
      <c r="B23" s="90" t="s">
        <v>1714</v>
      </c>
      <c r="C23" s="90" t="s">
        <v>1662</v>
      </c>
      <c r="D23" s="280" t="s">
        <v>1699</v>
      </c>
      <c r="E23" s="616" t="s">
        <v>99</v>
      </c>
      <c r="F23" s="616" t="s">
        <v>524</v>
      </c>
      <c r="G23" s="615">
        <v>3</v>
      </c>
      <c r="H23" s="604">
        <v>2637</v>
      </c>
      <c r="I23" s="617"/>
      <c r="J23" s="67" t="e">
        <f t="shared" si="0"/>
        <v>#DIV/0!</v>
      </c>
      <c r="K23" s="623">
        <v>213</v>
      </c>
      <c r="L23" s="624">
        <v>120050</v>
      </c>
      <c r="M23" s="90" t="s">
        <v>1701</v>
      </c>
      <c r="N23" s="90" t="s">
        <v>1711</v>
      </c>
      <c r="O23" s="629"/>
    </row>
    <row r="24" spans="1:15" ht="67.5">
      <c r="A24" s="73">
        <v>17</v>
      </c>
      <c r="B24" s="90" t="s">
        <v>1715</v>
      </c>
      <c r="C24" s="90" t="s">
        <v>1662</v>
      </c>
      <c r="D24" s="280" t="s">
        <v>1699</v>
      </c>
      <c r="E24" s="622" t="s">
        <v>99</v>
      </c>
      <c r="F24" s="616" t="s">
        <v>524</v>
      </c>
      <c r="G24" s="280">
        <v>4</v>
      </c>
      <c r="H24" s="626">
        <v>2458</v>
      </c>
      <c r="I24" s="607"/>
      <c r="J24" s="67" t="e">
        <f t="shared" si="0"/>
        <v>#DIV/0!</v>
      </c>
      <c r="K24" s="623">
        <v>259</v>
      </c>
      <c r="L24" s="624">
        <v>98600</v>
      </c>
      <c r="M24" s="90" t="s">
        <v>1693</v>
      </c>
      <c r="N24" s="90" t="s">
        <v>1694</v>
      </c>
      <c r="O24" s="627"/>
    </row>
    <row r="25" spans="1:15" ht="67.5">
      <c r="A25" s="32">
        <v>18</v>
      </c>
      <c r="B25" s="90" t="s">
        <v>1716</v>
      </c>
      <c r="C25" s="625" t="s">
        <v>1662</v>
      </c>
      <c r="D25" s="280" t="s">
        <v>1699</v>
      </c>
      <c r="E25" s="616" t="s">
        <v>99</v>
      </c>
      <c r="F25" s="616" t="s">
        <v>524</v>
      </c>
      <c r="G25" s="615">
        <v>5</v>
      </c>
      <c r="H25" s="604">
        <v>2443</v>
      </c>
      <c r="I25" s="617">
        <v>5102</v>
      </c>
      <c r="J25" s="67">
        <f t="shared" si="0"/>
        <v>0.47883183065464524</v>
      </c>
      <c r="K25" s="623">
        <v>318</v>
      </c>
      <c r="L25" s="624">
        <v>72200</v>
      </c>
      <c r="M25" s="592" t="s">
        <v>1701</v>
      </c>
      <c r="N25" s="625" t="str">
        <f t="shared" ref="N25:N30" si="1">IF(G25=1,"他社が辞退したため","価格競争の結果")</f>
        <v>価格競争の結果</v>
      </c>
      <c r="O25" s="604">
        <v>2443</v>
      </c>
    </row>
    <row r="26" spans="1:15" ht="67.5">
      <c r="A26" s="32">
        <v>19</v>
      </c>
      <c r="B26" s="90" t="s">
        <v>1717</v>
      </c>
      <c r="C26" s="625" t="s">
        <v>1662</v>
      </c>
      <c r="D26" s="280" t="s">
        <v>1699</v>
      </c>
      <c r="E26" s="616" t="s">
        <v>99</v>
      </c>
      <c r="F26" s="616" t="s">
        <v>524</v>
      </c>
      <c r="G26" s="615">
        <v>4</v>
      </c>
      <c r="H26" s="604">
        <v>2427</v>
      </c>
      <c r="I26" s="617">
        <v>4631</v>
      </c>
      <c r="J26" s="67">
        <f t="shared" si="0"/>
        <v>0.52407687324551933</v>
      </c>
      <c r="K26" s="623">
        <v>262</v>
      </c>
      <c r="L26" s="624">
        <v>90600</v>
      </c>
      <c r="M26" s="592" t="s">
        <v>1701</v>
      </c>
      <c r="N26" s="625" t="str">
        <f t="shared" si="1"/>
        <v>価格競争の結果</v>
      </c>
      <c r="O26" s="604">
        <v>2427</v>
      </c>
    </row>
    <row r="27" spans="1:15" ht="67.5">
      <c r="A27" s="32">
        <v>20</v>
      </c>
      <c r="B27" s="90" t="s">
        <v>1718</v>
      </c>
      <c r="C27" s="625" t="s">
        <v>1662</v>
      </c>
      <c r="D27" s="280" t="s">
        <v>1699</v>
      </c>
      <c r="E27" s="616" t="s">
        <v>99</v>
      </c>
      <c r="F27" s="616" t="s">
        <v>524</v>
      </c>
      <c r="G27" s="615">
        <v>4</v>
      </c>
      <c r="H27" s="604">
        <v>2380</v>
      </c>
      <c r="I27" s="617">
        <v>3821</v>
      </c>
      <c r="J27" s="67">
        <f t="shared" si="0"/>
        <v>0.62287359330018321</v>
      </c>
      <c r="K27" s="623">
        <v>170</v>
      </c>
      <c r="L27" s="624">
        <v>117800</v>
      </c>
      <c r="M27" s="592" t="s">
        <v>1701</v>
      </c>
      <c r="N27" s="625" t="str">
        <f t="shared" si="1"/>
        <v>価格競争の結果</v>
      </c>
      <c r="O27" s="604">
        <v>2380</v>
      </c>
    </row>
    <row r="28" spans="1:15" ht="67.5">
      <c r="A28" s="73">
        <v>21</v>
      </c>
      <c r="B28" s="90" t="s">
        <v>1719</v>
      </c>
      <c r="C28" s="625" t="s">
        <v>1662</v>
      </c>
      <c r="D28" s="280" t="s">
        <v>1699</v>
      </c>
      <c r="E28" s="616" t="s">
        <v>99</v>
      </c>
      <c r="F28" s="616" t="s">
        <v>524</v>
      </c>
      <c r="G28" s="615">
        <v>4</v>
      </c>
      <c r="H28" s="604">
        <v>1875</v>
      </c>
      <c r="I28" s="617">
        <v>4091</v>
      </c>
      <c r="J28" s="67">
        <f t="shared" si="0"/>
        <v>0.45832314837448057</v>
      </c>
      <c r="K28" s="623">
        <v>267</v>
      </c>
      <c r="L28" s="624">
        <v>46900</v>
      </c>
      <c r="M28" s="592" t="s">
        <v>1701</v>
      </c>
      <c r="N28" s="625" t="str">
        <f t="shared" si="1"/>
        <v>価格競争の結果</v>
      </c>
      <c r="O28" s="604">
        <v>1875</v>
      </c>
    </row>
    <row r="29" spans="1:15" ht="67.5">
      <c r="A29" s="73">
        <v>22</v>
      </c>
      <c r="B29" s="90" t="s">
        <v>1720</v>
      </c>
      <c r="C29" s="625" t="s">
        <v>1662</v>
      </c>
      <c r="D29" s="280" t="s">
        <v>1699</v>
      </c>
      <c r="E29" s="616" t="s">
        <v>99</v>
      </c>
      <c r="F29" s="616" t="s">
        <v>524</v>
      </c>
      <c r="G29" s="615">
        <v>4</v>
      </c>
      <c r="H29" s="604">
        <v>1727</v>
      </c>
      <c r="I29" s="617">
        <v>2974</v>
      </c>
      <c r="J29" s="67">
        <f t="shared" si="0"/>
        <v>0.58069939475453936</v>
      </c>
      <c r="K29" s="623">
        <v>146</v>
      </c>
      <c r="L29" s="624">
        <v>78700</v>
      </c>
      <c r="M29" s="592" t="s">
        <v>1701</v>
      </c>
      <c r="N29" s="625" t="str">
        <f t="shared" si="1"/>
        <v>価格競争の結果</v>
      </c>
      <c r="O29" s="604">
        <v>1727</v>
      </c>
    </row>
    <row r="30" spans="1:15" ht="67.5">
      <c r="A30" s="32">
        <v>23</v>
      </c>
      <c r="B30" s="90" t="s">
        <v>1721</v>
      </c>
      <c r="C30" s="625" t="s">
        <v>1662</v>
      </c>
      <c r="D30" s="280" t="s">
        <v>1699</v>
      </c>
      <c r="E30" s="616" t="s">
        <v>99</v>
      </c>
      <c r="F30" s="616" t="s">
        <v>524</v>
      </c>
      <c r="G30" s="615">
        <v>4</v>
      </c>
      <c r="H30" s="604">
        <v>1482</v>
      </c>
      <c r="I30" s="617">
        <v>2987</v>
      </c>
      <c r="J30" s="67">
        <f t="shared" si="0"/>
        <v>0.49614998326079679</v>
      </c>
      <c r="K30" s="623">
        <v>180</v>
      </c>
      <c r="L30" s="624">
        <v>48100</v>
      </c>
      <c r="M30" s="592" t="s">
        <v>1701</v>
      </c>
      <c r="N30" s="625" t="str">
        <f t="shared" si="1"/>
        <v>価格競争の結果</v>
      </c>
      <c r="O30" s="604">
        <v>1482</v>
      </c>
    </row>
    <row r="31" spans="1:15" ht="67.5">
      <c r="A31" s="32">
        <v>24</v>
      </c>
      <c r="B31" s="90" t="s">
        <v>1722</v>
      </c>
      <c r="C31" s="90" t="s">
        <v>1662</v>
      </c>
      <c r="D31" s="280" t="s">
        <v>1692</v>
      </c>
      <c r="E31" s="616" t="s">
        <v>99</v>
      </c>
      <c r="F31" s="616" t="s">
        <v>524</v>
      </c>
      <c r="G31" s="615">
        <v>2</v>
      </c>
      <c r="H31" s="604">
        <v>1480</v>
      </c>
      <c r="I31" s="617"/>
      <c r="J31" s="67" t="e">
        <f t="shared" si="0"/>
        <v>#DIV/0!</v>
      </c>
      <c r="K31" s="618">
        <v>115</v>
      </c>
      <c r="L31" s="619">
        <v>61625</v>
      </c>
      <c r="M31" s="90" t="s">
        <v>1701</v>
      </c>
      <c r="N31" s="90" t="s">
        <v>1723</v>
      </c>
      <c r="O31" s="630"/>
    </row>
    <row r="32" spans="1:15" ht="67.5">
      <c r="A32" s="32">
        <v>25</v>
      </c>
      <c r="B32" s="90" t="s">
        <v>1724</v>
      </c>
      <c r="C32" s="90" t="s">
        <v>1662</v>
      </c>
      <c r="D32" s="280" t="s">
        <v>1665</v>
      </c>
      <c r="E32" s="616" t="s">
        <v>1725</v>
      </c>
      <c r="F32" s="616" t="s">
        <v>524</v>
      </c>
      <c r="G32" s="615">
        <v>3</v>
      </c>
      <c r="H32" s="604">
        <v>1440</v>
      </c>
      <c r="I32" s="617">
        <v>1440</v>
      </c>
      <c r="J32" s="67">
        <f t="shared" si="0"/>
        <v>1</v>
      </c>
      <c r="K32" s="623">
        <v>238</v>
      </c>
      <c r="L32" s="624">
        <v>40400</v>
      </c>
      <c r="M32" s="592" t="s">
        <v>1701</v>
      </c>
      <c r="N32" s="90" t="s">
        <v>1723</v>
      </c>
      <c r="O32" s="600">
        <v>1440</v>
      </c>
    </row>
    <row r="33" spans="1:15" ht="67.5">
      <c r="A33" s="73">
        <v>26</v>
      </c>
      <c r="B33" s="90" t="s">
        <v>1726</v>
      </c>
      <c r="C33" s="625" t="s">
        <v>1662</v>
      </c>
      <c r="D33" s="280" t="s">
        <v>1699</v>
      </c>
      <c r="E33" s="616" t="s">
        <v>99</v>
      </c>
      <c r="F33" s="616" t="s">
        <v>524</v>
      </c>
      <c r="G33" s="615">
        <v>3</v>
      </c>
      <c r="H33" s="604">
        <v>1420</v>
      </c>
      <c r="I33" s="617">
        <v>2264</v>
      </c>
      <c r="J33" s="67">
        <f t="shared" si="0"/>
        <v>0.62720848056537104</v>
      </c>
      <c r="K33" s="623">
        <v>98</v>
      </c>
      <c r="L33" s="624">
        <v>72100</v>
      </c>
      <c r="M33" s="592" t="s">
        <v>1701</v>
      </c>
      <c r="N33" s="625" t="str">
        <f>IF(G33=1,"他社が辞退したため","価格競争の結果")</f>
        <v>価格競争の結果</v>
      </c>
      <c r="O33" s="621">
        <v>1420</v>
      </c>
    </row>
    <row r="34" spans="1:15" ht="67.5">
      <c r="A34" s="73">
        <v>27</v>
      </c>
      <c r="B34" s="90" t="s">
        <v>1727</v>
      </c>
      <c r="C34" s="625" t="s">
        <v>1662</v>
      </c>
      <c r="D34" s="280" t="s">
        <v>1692</v>
      </c>
      <c r="E34" s="616" t="s">
        <v>99</v>
      </c>
      <c r="F34" s="616" t="s">
        <v>524</v>
      </c>
      <c r="G34" s="615">
        <v>2</v>
      </c>
      <c r="H34" s="604">
        <v>1398</v>
      </c>
      <c r="I34" s="617">
        <v>1720</v>
      </c>
      <c r="J34" s="67">
        <f t="shared" si="0"/>
        <v>0.81279069767441858</v>
      </c>
      <c r="K34" s="623">
        <v>50</v>
      </c>
      <c r="L34" s="624">
        <v>77800</v>
      </c>
      <c r="M34" s="592" t="s">
        <v>1701</v>
      </c>
      <c r="N34" s="625" t="str">
        <f>IF(G34=1,"他社が辞退したため","価格競争の結果")</f>
        <v>価格競争の結果</v>
      </c>
      <c r="O34" s="621">
        <v>1398</v>
      </c>
    </row>
    <row r="35" spans="1:15" ht="67.5">
      <c r="A35" s="32">
        <v>28</v>
      </c>
      <c r="B35" s="90" t="s">
        <v>1728</v>
      </c>
      <c r="C35" s="90" t="s">
        <v>1662</v>
      </c>
      <c r="D35" s="280" t="s">
        <v>1699</v>
      </c>
      <c r="E35" s="622" t="s">
        <v>99</v>
      </c>
      <c r="F35" s="616" t="s">
        <v>524</v>
      </c>
      <c r="G35" s="280">
        <v>3</v>
      </c>
      <c r="H35" s="626">
        <v>1308</v>
      </c>
      <c r="I35" s="607"/>
      <c r="J35" s="67" t="e">
        <f t="shared" si="0"/>
        <v>#DIV/0!</v>
      </c>
      <c r="K35" s="623">
        <v>89</v>
      </c>
      <c r="L35" s="624">
        <v>71400</v>
      </c>
      <c r="M35" s="90" t="s">
        <v>1693</v>
      </c>
      <c r="N35" s="90" t="s">
        <v>1694</v>
      </c>
      <c r="O35" s="374"/>
    </row>
    <row r="36" spans="1:15" ht="67.5">
      <c r="A36" s="32">
        <v>29</v>
      </c>
      <c r="B36" s="90" t="s">
        <v>1729</v>
      </c>
      <c r="C36" s="625" t="s">
        <v>1662</v>
      </c>
      <c r="D36" s="280" t="s">
        <v>1699</v>
      </c>
      <c r="E36" s="616" t="s">
        <v>99</v>
      </c>
      <c r="F36" s="616" t="s">
        <v>524</v>
      </c>
      <c r="G36" s="615">
        <v>3</v>
      </c>
      <c r="H36" s="604">
        <v>1188</v>
      </c>
      <c r="I36" s="617">
        <v>1903</v>
      </c>
      <c r="J36" s="67">
        <f t="shared" si="0"/>
        <v>0.62427745664739887</v>
      </c>
      <c r="K36" s="623">
        <v>83</v>
      </c>
      <c r="L36" s="624">
        <v>60100</v>
      </c>
      <c r="M36" s="592" t="s">
        <v>1701</v>
      </c>
      <c r="N36" s="625" t="str">
        <f>IF(G36=1,"他社が辞退したため","価格競争の結果")</f>
        <v>価格競争の結果</v>
      </c>
      <c r="O36" s="621">
        <v>1188</v>
      </c>
    </row>
    <row r="37" spans="1:15" ht="67.5">
      <c r="A37" s="32">
        <v>30</v>
      </c>
      <c r="B37" s="90" t="s">
        <v>1730</v>
      </c>
      <c r="C37" s="90" t="s">
        <v>1662</v>
      </c>
      <c r="D37" s="280" t="s">
        <v>1692</v>
      </c>
      <c r="E37" s="622" t="s">
        <v>99</v>
      </c>
      <c r="F37" s="616" t="s">
        <v>524</v>
      </c>
      <c r="G37" s="280">
        <v>2</v>
      </c>
      <c r="H37" s="626">
        <v>1161</v>
      </c>
      <c r="I37" s="607"/>
      <c r="J37" s="67" t="e">
        <f t="shared" si="0"/>
        <v>#DIV/0!</v>
      </c>
      <c r="K37" s="623">
        <v>35</v>
      </c>
      <c r="L37" s="624">
        <v>76000</v>
      </c>
      <c r="M37" s="90" t="s">
        <v>1693</v>
      </c>
      <c r="N37" s="90" t="s">
        <v>1694</v>
      </c>
      <c r="O37" s="374"/>
    </row>
    <row r="38" spans="1:15" ht="67.5">
      <c r="A38" s="73">
        <v>31</v>
      </c>
      <c r="B38" s="90" t="s">
        <v>1731</v>
      </c>
      <c r="C38" s="90" t="s">
        <v>1662</v>
      </c>
      <c r="D38" s="628" t="s">
        <v>1707</v>
      </c>
      <c r="E38" s="616" t="s">
        <v>99</v>
      </c>
      <c r="F38" s="616" t="s">
        <v>524</v>
      </c>
      <c r="G38" s="615">
        <v>1</v>
      </c>
      <c r="H38" s="604">
        <v>1068</v>
      </c>
      <c r="I38" s="617"/>
      <c r="J38" s="67" t="e">
        <f t="shared" si="0"/>
        <v>#DIV/0!</v>
      </c>
      <c r="K38" s="623">
        <v>51</v>
      </c>
      <c r="L38" s="624">
        <v>49172</v>
      </c>
      <c r="M38" s="90" t="s">
        <v>1701</v>
      </c>
      <c r="N38" s="90" t="s">
        <v>1696</v>
      </c>
      <c r="O38" s="121"/>
    </row>
    <row r="39" spans="1:15" ht="67.5">
      <c r="A39" s="73">
        <v>32</v>
      </c>
      <c r="B39" s="90" t="s">
        <v>1732</v>
      </c>
      <c r="C39" s="90" t="s">
        <v>1662</v>
      </c>
      <c r="D39" s="280" t="s">
        <v>1699</v>
      </c>
      <c r="E39" s="616" t="s">
        <v>99</v>
      </c>
      <c r="F39" s="616" t="s">
        <v>524</v>
      </c>
      <c r="G39" s="615">
        <v>3</v>
      </c>
      <c r="H39" s="604">
        <v>940</v>
      </c>
      <c r="I39" s="617"/>
      <c r="J39" s="67" t="e">
        <f t="shared" si="0"/>
        <v>#DIV/0!</v>
      </c>
      <c r="K39" s="618">
        <v>59</v>
      </c>
      <c r="L39" s="619">
        <v>50000</v>
      </c>
      <c r="M39" s="90" t="s">
        <v>1701</v>
      </c>
      <c r="N39" s="90" t="s">
        <v>1723</v>
      </c>
      <c r="O39" s="188"/>
    </row>
    <row r="40" spans="1:15" ht="67.5">
      <c r="A40" s="32">
        <v>33</v>
      </c>
      <c r="B40" s="90" t="s">
        <v>1733</v>
      </c>
      <c r="C40" s="90" t="s">
        <v>1662</v>
      </c>
      <c r="D40" s="280" t="s">
        <v>1692</v>
      </c>
      <c r="E40" s="280" t="s">
        <v>99</v>
      </c>
      <c r="F40" s="615" t="s">
        <v>524</v>
      </c>
      <c r="G40" s="280">
        <v>2</v>
      </c>
      <c r="H40" s="619">
        <v>917</v>
      </c>
      <c r="I40" s="599"/>
      <c r="J40" s="67" t="e">
        <f t="shared" si="0"/>
        <v>#DIV/0!</v>
      </c>
      <c r="K40" s="623">
        <v>31</v>
      </c>
      <c r="L40" s="624">
        <v>58100</v>
      </c>
      <c r="M40" s="90" t="s">
        <v>1693</v>
      </c>
      <c r="N40" s="90" t="s">
        <v>1694</v>
      </c>
      <c r="O40" s="374"/>
    </row>
    <row r="41" spans="1:15" ht="67.5">
      <c r="A41" s="32">
        <v>34</v>
      </c>
      <c r="B41" s="90" t="s">
        <v>1734</v>
      </c>
      <c r="C41" s="90" t="s">
        <v>1662</v>
      </c>
      <c r="D41" s="280" t="s">
        <v>1699</v>
      </c>
      <c r="E41" s="616" t="s">
        <v>99</v>
      </c>
      <c r="F41" s="615" t="s">
        <v>524</v>
      </c>
      <c r="G41" s="615">
        <v>3</v>
      </c>
      <c r="H41" s="621">
        <v>913</v>
      </c>
      <c r="I41" s="191"/>
      <c r="J41" s="67" t="e">
        <f t="shared" si="0"/>
        <v>#DIV/0!</v>
      </c>
      <c r="K41" s="618">
        <v>62</v>
      </c>
      <c r="L41" s="619">
        <v>46600</v>
      </c>
      <c r="M41" s="90" t="s">
        <v>1701</v>
      </c>
      <c r="N41" s="90" t="s">
        <v>1723</v>
      </c>
      <c r="O41" s="188"/>
    </row>
    <row r="42" spans="1:15" ht="67.5">
      <c r="A42" s="32">
        <v>35</v>
      </c>
      <c r="B42" s="90" t="s">
        <v>1735</v>
      </c>
      <c r="C42" s="625" t="s">
        <v>1662</v>
      </c>
      <c r="D42" s="280" t="s">
        <v>1699</v>
      </c>
      <c r="E42" s="616" t="s">
        <v>99</v>
      </c>
      <c r="F42" s="616" t="s">
        <v>524</v>
      </c>
      <c r="G42" s="615">
        <v>4</v>
      </c>
      <c r="H42" s="604">
        <v>902</v>
      </c>
      <c r="I42" s="617">
        <v>1759</v>
      </c>
      <c r="J42" s="67">
        <f t="shared" si="0"/>
        <v>0.51279135872654913</v>
      </c>
      <c r="K42" s="623">
        <v>100</v>
      </c>
      <c r="L42" s="624">
        <v>33800</v>
      </c>
      <c r="M42" s="592" t="s">
        <v>1701</v>
      </c>
      <c r="N42" s="625" t="str">
        <f>IF(G42=1,"他社が辞退したため","価格競争の結果")</f>
        <v>価格競争の結果</v>
      </c>
      <c r="O42" s="621">
        <v>902</v>
      </c>
    </row>
    <row r="43" spans="1:15" ht="67.5">
      <c r="A43" s="73">
        <v>36</v>
      </c>
      <c r="B43" s="90" t="s">
        <v>1736</v>
      </c>
      <c r="C43" s="625" t="s">
        <v>1662</v>
      </c>
      <c r="D43" s="280" t="s">
        <v>1699</v>
      </c>
      <c r="E43" s="616" t="s">
        <v>99</v>
      </c>
      <c r="F43" s="616" t="s">
        <v>524</v>
      </c>
      <c r="G43" s="615">
        <v>3</v>
      </c>
      <c r="H43" s="604">
        <v>879</v>
      </c>
      <c r="I43" s="617">
        <v>1616</v>
      </c>
      <c r="J43" s="67">
        <f t="shared" si="0"/>
        <v>0.54393564356435642</v>
      </c>
      <c r="K43" s="623">
        <v>87</v>
      </c>
      <c r="L43" s="624">
        <v>36000</v>
      </c>
      <c r="M43" s="592" t="s">
        <v>1701</v>
      </c>
      <c r="N43" s="625" t="str">
        <f>IF(G43=1,"他社が辞退したため","価格競争の結果")</f>
        <v>価格競争の結果</v>
      </c>
      <c r="O43" s="604">
        <v>879</v>
      </c>
    </row>
    <row r="44" spans="1:15" ht="67.5">
      <c r="A44" s="73">
        <v>37</v>
      </c>
      <c r="B44" s="90" t="s">
        <v>1737</v>
      </c>
      <c r="C44" s="90" t="s">
        <v>1662</v>
      </c>
      <c r="D44" s="280" t="s">
        <v>1692</v>
      </c>
      <c r="E44" s="622" t="s">
        <v>99</v>
      </c>
      <c r="F44" s="616" t="s">
        <v>524</v>
      </c>
      <c r="G44" s="280">
        <v>3</v>
      </c>
      <c r="H44" s="626">
        <v>822</v>
      </c>
      <c r="I44" s="607"/>
      <c r="J44" s="67" t="e">
        <f t="shared" si="0"/>
        <v>#DIV/0!</v>
      </c>
      <c r="K44" s="623">
        <v>97</v>
      </c>
      <c r="L44" s="624">
        <v>29300</v>
      </c>
      <c r="M44" s="90" t="s">
        <v>1693</v>
      </c>
      <c r="N44" s="90" t="s">
        <v>1694</v>
      </c>
      <c r="O44" s="374"/>
    </row>
    <row r="45" spans="1:15" ht="67.5">
      <c r="A45" s="32">
        <v>38</v>
      </c>
      <c r="B45" s="90" t="s">
        <v>1738</v>
      </c>
      <c r="C45" s="90" t="s">
        <v>1662</v>
      </c>
      <c r="D45" s="280" t="s">
        <v>1692</v>
      </c>
      <c r="E45" s="616" t="s">
        <v>99</v>
      </c>
      <c r="F45" s="616" t="s">
        <v>524</v>
      </c>
      <c r="G45" s="615">
        <v>2</v>
      </c>
      <c r="H45" s="604">
        <v>755</v>
      </c>
      <c r="I45" s="617"/>
      <c r="J45" s="67" t="e">
        <f t="shared" si="0"/>
        <v>#DIV/0!</v>
      </c>
      <c r="K45" s="618">
        <v>37</v>
      </c>
      <c r="L45" s="619">
        <v>41000</v>
      </c>
      <c r="M45" s="90" t="s">
        <v>1701</v>
      </c>
      <c r="N45" s="90" t="s">
        <v>1723</v>
      </c>
      <c r="O45" s="188"/>
    </row>
    <row r="46" spans="1:15" ht="67.5">
      <c r="A46" s="32">
        <v>39</v>
      </c>
      <c r="B46" s="90" t="s">
        <v>1739</v>
      </c>
      <c r="C46" s="625" t="s">
        <v>1662</v>
      </c>
      <c r="D46" s="280" t="s">
        <v>1692</v>
      </c>
      <c r="E46" s="616" t="s">
        <v>99</v>
      </c>
      <c r="F46" s="616" t="s">
        <v>524</v>
      </c>
      <c r="G46" s="615">
        <v>2</v>
      </c>
      <c r="H46" s="604">
        <v>613</v>
      </c>
      <c r="I46" s="617">
        <v>933</v>
      </c>
      <c r="J46" s="67">
        <f t="shared" si="0"/>
        <v>0.65702036441586276</v>
      </c>
      <c r="K46" s="623">
        <v>42</v>
      </c>
      <c r="L46" s="624">
        <v>28300</v>
      </c>
      <c r="M46" s="592" t="s">
        <v>1701</v>
      </c>
      <c r="N46" s="625" t="str">
        <f>IF(G46=1,"他社が辞退したため","価格競争の結果")</f>
        <v>価格競争の結果</v>
      </c>
      <c r="O46" s="621">
        <v>613</v>
      </c>
    </row>
    <row r="47" spans="1:15" ht="67.5">
      <c r="A47" s="32">
        <v>40</v>
      </c>
      <c r="B47" s="90" t="s">
        <v>1740</v>
      </c>
      <c r="C47" s="625" t="s">
        <v>1662</v>
      </c>
      <c r="D47" s="280" t="s">
        <v>1692</v>
      </c>
      <c r="E47" s="616" t="s">
        <v>99</v>
      </c>
      <c r="F47" s="616" t="s">
        <v>524</v>
      </c>
      <c r="G47" s="615">
        <v>2</v>
      </c>
      <c r="H47" s="604">
        <v>570</v>
      </c>
      <c r="I47" s="617">
        <v>890</v>
      </c>
      <c r="J47" s="67">
        <f t="shared" si="0"/>
        <v>0.6404494382022472</v>
      </c>
      <c r="K47" s="623">
        <v>42</v>
      </c>
      <c r="L47" s="624">
        <v>25300</v>
      </c>
      <c r="M47" s="592" t="s">
        <v>1701</v>
      </c>
      <c r="N47" s="625" t="str">
        <f>IF(G47=1,"他社が辞退したため","価格競争の結果")</f>
        <v>価格競争の結果</v>
      </c>
      <c r="O47" s="621">
        <v>570</v>
      </c>
    </row>
    <row r="48" spans="1:15" ht="67.5">
      <c r="A48" s="73">
        <v>41</v>
      </c>
      <c r="B48" s="90" t="s">
        <v>1741</v>
      </c>
      <c r="C48" s="90" t="s">
        <v>1662</v>
      </c>
      <c r="D48" s="280" t="s">
        <v>1692</v>
      </c>
      <c r="E48" s="622" t="s">
        <v>99</v>
      </c>
      <c r="F48" s="616" t="s">
        <v>524</v>
      </c>
      <c r="G48" s="280">
        <v>3</v>
      </c>
      <c r="H48" s="626">
        <v>550</v>
      </c>
      <c r="I48" s="607"/>
      <c r="J48" s="67" t="e">
        <f t="shared" si="0"/>
        <v>#DIV/0!</v>
      </c>
      <c r="K48" s="623">
        <v>52</v>
      </c>
      <c r="L48" s="624">
        <v>9900</v>
      </c>
      <c r="M48" s="90" t="s">
        <v>1693</v>
      </c>
      <c r="N48" s="90" t="s">
        <v>1694</v>
      </c>
      <c r="O48" s="374"/>
    </row>
    <row r="49" spans="1:15" ht="67.5">
      <c r="A49" s="73">
        <v>42</v>
      </c>
      <c r="B49" s="631" t="s">
        <v>1742</v>
      </c>
      <c r="C49" s="631" t="s">
        <v>1662</v>
      </c>
      <c r="D49" s="280" t="s">
        <v>1699</v>
      </c>
      <c r="E49" s="616" t="s">
        <v>99</v>
      </c>
      <c r="F49" s="616" t="s">
        <v>524</v>
      </c>
      <c r="G49" s="615">
        <v>3</v>
      </c>
      <c r="H49" s="604">
        <v>536</v>
      </c>
      <c r="I49" s="617">
        <v>1052</v>
      </c>
      <c r="J49" s="67">
        <f t="shared" si="0"/>
        <v>0.50950570342205326</v>
      </c>
      <c r="K49" s="623">
        <v>61</v>
      </c>
      <c r="L49" s="624">
        <v>19300</v>
      </c>
      <c r="M49" s="592" t="s">
        <v>1701</v>
      </c>
      <c r="N49" s="625" t="str">
        <f>IF(G49=1,"他社が辞退したため","価格競争の結果")</f>
        <v>価格競争の結果</v>
      </c>
      <c r="O49" s="621">
        <v>536</v>
      </c>
    </row>
    <row r="50" spans="1:15" ht="67.5">
      <c r="A50" s="32">
        <v>43</v>
      </c>
      <c r="B50" s="90" t="s">
        <v>1743</v>
      </c>
      <c r="C50" s="90" t="s">
        <v>1662</v>
      </c>
      <c r="D50" s="280" t="s">
        <v>1699</v>
      </c>
      <c r="E50" s="280" t="s">
        <v>99</v>
      </c>
      <c r="F50" s="615" t="s">
        <v>524</v>
      </c>
      <c r="G50" s="280">
        <v>3</v>
      </c>
      <c r="H50" s="619">
        <v>425</v>
      </c>
      <c r="I50" s="599"/>
      <c r="J50" s="67" t="e">
        <f t="shared" si="0"/>
        <v>#DIV/0!</v>
      </c>
      <c r="K50" s="623">
        <v>67</v>
      </c>
      <c r="L50" s="624">
        <v>9200</v>
      </c>
      <c r="M50" s="90" t="s">
        <v>1693</v>
      </c>
      <c r="N50" s="90" t="s">
        <v>1694</v>
      </c>
      <c r="O50" s="374"/>
    </row>
    <row r="51" spans="1:15" ht="67.5">
      <c r="A51" s="32">
        <v>44</v>
      </c>
      <c r="B51" s="90" t="s">
        <v>1744</v>
      </c>
      <c r="C51" s="625" t="s">
        <v>1662</v>
      </c>
      <c r="D51" s="280" t="s">
        <v>1692</v>
      </c>
      <c r="E51" s="615" t="s">
        <v>99</v>
      </c>
      <c r="F51" s="632" t="s">
        <v>524</v>
      </c>
      <c r="G51" s="615">
        <v>2</v>
      </c>
      <c r="H51" s="621">
        <v>360</v>
      </c>
      <c r="I51" s="191">
        <v>549</v>
      </c>
      <c r="J51" s="67">
        <f t="shared" si="0"/>
        <v>0.65573770491803274</v>
      </c>
      <c r="K51" s="623">
        <v>25</v>
      </c>
      <c r="L51" s="624">
        <v>16500</v>
      </c>
      <c r="M51" s="633" t="s">
        <v>1701</v>
      </c>
      <c r="N51" s="321" t="str">
        <f>IF(G51=1,"他社が辞退したため","価格競争の結果")</f>
        <v>価格競争の結果</v>
      </c>
      <c r="O51" s="621">
        <v>360</v>
      </c>
    </row>
    <row r="52" spans="1:15" ht="67.5">
      <c r="A52" s="32">
        <v>45</v>
      </c>
      <c r="B52" s="90" t="s">
        <v>1745</v>
      </c>
      <c r="C52" s="625" t="s">
        <v>1662</v>
      </c>
      <c r="D52" s="280" t="s">
        <v>1692</v>
      </c>
      <c r="E52" s="615" t="s">
        <v>99</v>
      </c>
      <c r="F52" s="632" t="s">
        <v>524</v>
      </c>
      <c r="G52" s="615">
        <v>3</v>
      </c>
      <c r="H52" s="621">
        <v>341</v>
      </c>
      <c r="I52" s="191">
        <v>864</v>
      </c>
      <c r="J52" s="67">
        <f t="shared" si="0"/>
        <v>0.39467592592592593</v>
      </c>
      <c r="K52" s="623">
        <v>63</v>
      </c>
      <c r="L52" s="624">
        <v>3790</v>
      </c>
      <c r="M52" s="633" t="s">
        <v>1701</v>
      </c>
      <c r="N52" s="321" t="str">
        <f>IF(G52=1,"他社が辞退したため","価格競争の結果")</f>
        <v>価格競争の結果</v>
      </c>
      <c r="O52" s="621">
        <v>341</v>
      </c>
    </row>
    <row r="53" spans="1:15" ht="67.5">
      <c r="A53" s="73">
        <v>46</v>
      </c>
      <c r="B53" s="605" t="s">
        <v>1746</v>
      </c>
      <c r="C53" s="90" t="s">
        <v>1662</v>
      </c>
      <c r="D53" s="280" t="s">
        <v>1692</v>
      </c>
      <c r="E53" s="634" t="s">
        <v>99</v>
      </c>
      <c r="F53" s="632" t="s">
        <v>524</v>
      </c>
      <c r="G53" s="635">
        <v>2</v>
      </c>
      <c r="H53" s="636">
        <v>290</v>
      </c>
      <c r="I53" s="637"/>
      <c r="J53" s="67" t="e">
        <f t="shared" si="0"/>
        <v>#DIV/0!</v>
      </c>
      <c r="K53" s="638">
        <v>29</v>
      </c>
      <c r="L53" s="639">
        <v>12100</v>
      </c>
      <c r="M53" s="605" t="s">
        <v>1693</v>
      </c>
      <c r="N53" s="605" t="s">
        <v>1694</v>
      </c>
      <c r="O53" s="640"/>
    </row>
    <row r="54" spans="1:15" ht="67.5">
      <c r="A54" s="73">
        <v>47</v>
      </c>
      <c r="B54" s="90" t="s">
        <v>1747</v>
      </c>
      <c r="C54" s="90" t="s">
        <v>1662</v>
      </c>
      <c r="D54" s="280" t="s">
        <v>1692</v>
      </c>
      <c r="E54" s="622" t="s">
        <v>99</v>
      </c>
      <c r="F54" s="616" t="s">
        <v>524</v>
      </c>
      <c r="G54" s="280">
        <v>2</v>
      </c>
      <c r="H54" s="626">
        <v>273</v>
      </c>
      <c r="I54" s="607"/>
      <c r="J54" s="67" t="e">
        <f t="shared" si="0"/>
        <v>#DIV/0!</v>
      </c>
      <c r="K54" s="623">
        <v>24</v>
      </c>
      <c r="L54" s="624">
        <v>10900</v>
      </c>
      <c r="M54" s="90" t="s">
        <v>1693</v>
      </c>
      <c r="N54" s="90" t="s">
        <v>1694</v>
      </c>
      <c r="O54" s="374"/>
    </row>
    <row r="55" spans="1:15" ht="67.5">
      <c r="A55" s="32">
        <v>48</v>
      </c>
      <c r="B55" s="90" t="s">
        <v>1748</v>
      </c>
      <c r="C55" s="90" t="s">
        <v>1749</v>
      </c>
      <c r="D55" s="280" t="s">
        <v>1692</v>
      </c>
      <c r="E55" s="616" t="s">
        <v>99</v>
      </c>
      <c r="F55" s="616" t="s">
        <v>524</v>
      </c>
      <c r="G55" s="615">
        <v>2</v>
      </c>
      <c r="H55" s="626">
        <v>13467</v>
      </c>
      <c r="I55" s="641"/>
      <c r="J55" s="67" t="e">
        <f t="shared" si="0"/>
        <v>#DIV/0!</v>
      </c>
      <c r="K55" s="618">
        <v>193</v>
      </c>
      <c r="L55" s="619">
        <v>986100</v>
      </c>
      <c r="M55" s="90" t="s">
        <v>1701</v>
      </c>
      <c r="N55" s="90" t="s">
        <v>1723</v>
      </c>
      <c r="O55" s="615"/>
    </row>
    <row r="56" spans="1:15" ht="67.5">
      <c r="A56" s="32">
        <v>49</v>
      </c>
      <c r="B56" s="438" t="s">
        <v>1750</v>
      </c>
      <c r="C56" s="90" t="s">
        <v>1749</v>
      </c>
      <c r="D56" s="628" t="s">
        <v>1663</v>
      </c>
      <c r="E56" s="642" t="s">
        <v>99</v>
      </c>
      <c r="F56" s="616" t="s">
        <v>524</v>
      </c>
      <c r="G56" s="643">
        <v>5</v>
      </c>
      <c r="H56" s="604">
        <v>13367</v>
      </c>
      <c r="I56" s="612" t="s">
        <v>1751</v>
      </c>
      <c r="J56" s="67" t="e">
        <f t="shared" si="0"/>
        <v>#VALUE!</v>
      </c>
      <c r="K56" s="618">
        <v>500</v>
      </c>
      <c r="L56" s="619">
        <v>650000</v>
      </c>
      <c r="M56" s="90" t="s">
        <v>1701</v>
      </c>
      <c r="N56" s="90" t="s">
        <v>1723</v>
      </c>
      <c r="O56" s="615" t="s">
        <v>1751</v>
      </c>
    </row>
    <row r="57" spans="1:15" ht="45">
      <c r="A57" s="32">
        <v>50</v>
      </c>
      <c r="B57" s="90" t="s">
        <v>1752</v>
      </c>
      <c r="C57" s="90" t="s">
        <v>1753</v>
      </c>
      <c r="D57" s="644" t="s">
        <v>1754</v>
      </c>
      <c r="E57" s="616" t="s">
        <v>99</v>
      </c>
      <c r="F57" s="616" t="s">
        <v>524</v>
      </c>
      <c r="G57" s="615">
        <v>5</v>
      </c>
      <c r="H57" s="604">
        <v>6564</v>
      </c>
      <c r="I57" s="617"/>
      <c r="J57" s="67" t="e">
        <f t="shared" si="0"/>
        <v>#DIV/0!</v>
      </c>
      <c r="K57" s="618">
        <v>188</v>
      </c>
      <c r="L57" s="619">
        <v>427855</v>
      </c>
      <c r="M57" s="645" t="s">
        <v>1755</v>
      </c>
      <c r="N57" s="646" t="s">
        <v>1756</v>
      </c>
      <c r="O57" s="260"/>
    </row>
    <row r="58" spans="1:15" ht="45">
      <c r="A58" s="73">
        <v>51</v>
      </c>
      <c r="B58" s="90" t="s">
        <v>1757</v>
      </c>
      <c r="C58" s="90" t="s">
        <v>1753</v>
      </c>
      <c r="D58" s="280" t="s">
        <v>1692</v>
      </c>
      <c r="E58" s="616" t="s">
        <v>99</v>
      </c>
      <c r="F58" s="616" t="s">
        <v>524</v>
      </c>
      <c r="G58" s="615">
        <v>2</v>
      </c>
      <c r="H58" s="604">
        <v>2292</v>
      </c>
      <c r="I58" s="617"/>
      <c r="J58" s="67" t="e">
        <f t="shared" si="0"/>
        <v>#DIV/0!</v>
      </c>
      <c r="K58" s="618">
        <v>68</v>
      </c>
      <c r="L58" s="619">
        <v>131548</v>
      </c>
      <c r="M58" s="645" t="s">
        <v>1755</v>
      </c>
      <c r="N58" s="646" t="s">
        <v>1756</v>
      </c>
      <c r="O58" s="260"/>
    </row>
    <row r="59" spans="1:15" ht="45">
      <c r="A59" s="73">
        <v>52</v>
      </c>
      <c r="B59" s="90" t="s">
        <v>1758</v>
      </c>
      <c r="C59" s="90" t="s">
        <v>1753</v>
      </c>
      <c r="D59" s="280" t="s">
        <v>1692</v>
      </c>
      <c r="E59" s="616" t="s">
        <v>99</v>
      </c>
      <c r="F59" s="616" t="s">
        <v>524</v>
      </c>
      <c r="G59" s="615">
        <v>1</v>
      </c>
      <c r="H59" s="604">
        <v>1436</v>
      </c>
      <c r="I59" s="617"/>
      <c r="J59" s="67" t="e">
        <f t="shared" si="0"/>
        <v>#DIV/0!</v>
      </c>
      <c r="K59" s="618">
        <v>46</v>
      </c>
      <c r="L59" s="619">
        <v>83430</v>
      </c>
      <c r="M59" s="645" t="s">
        <v>1755</v>
      </c>
      <c r="N59" s="90" t="s">
        <v>1696</v>
      </c>
      <c r="O59" s="260"/>
    </row>
    <row r="60" spans="1:15" ht="67.5">
      <c r="A60" s="32">
        <v>53</v>
      </c>
      <c r="B60" s="90" t="s">
        <v>1759</v>
      </c>
      <c r="C60" s="90" t="s">
        <v>179</v>
      </c>
      <c r="D60" s="280" t="s">
        <v>1665</v>
      </c>
      <c r="E60" s="622" t="s">
        <v>99</v>
      </c>
      <c r="F60" s="622" t="s">
        <v>524</v>
      </c>
      <c r="G60" s="280">
        <v>3</v>
      </c>
      <c r="H60" s="626">
        <v>1173</v>
      </c>
      <c r="I60" s="607">
        <v>1173</v>
      </c>
      <c r="J60" s="596">
        <f t="shared" si="0"/>
        <v>1</v>
      </c>
      <c r="K60" s="618">
        <v>50</v>
      </c>
      <c r="L60" s="619">
        <v>80224</v>
      </c>
      <c r="M60" s="90" t="s">
        <v>1760</v>
      </c>
      <c r="N60" s="90" t="s">
        <v>1723</v>
      </c>
      <c r="O60" s="90">
        <v>1173</v>
      </c>
    </row>
    <row r="61" spans="1:15" ht="67.5">
      <c r="A61" s="32">
        <v>54</v>
      </c>
      <c r="B61" s="90" t="s">
        <v>1761</v>
      </c>
      <c r="C61" s="90" t="s">
        <v>1762</v>
      </c>
      <c r="D61" s="280" t="s">
        <v>1663</v>
      </c>
      <c r="E61" s="616" t="s">
        <v>99</v>
      </c>
      <c r="F61" s="616" t="s">
        <v>524</v>
      </c>
      <c r="G61" s="615">
        <v>5</v>
      </c>
      <c r="H61" s="604">
        <v>12228</v>
      </c>
      <c r="I61" s="617"/>
      <c r="J61" s="67" t="e">
        <f t="shared" si="0"/>
        <v>#DIV/0!</v>
      </c>
      <c r="K61" s="618">
        <v>372</v>
      </c>
      <c r="L61" s="619">
        <v>745308</v>
      </c>
      <c r="M61" s="90" t="s">
        <v>1760</v>
      </c>
      <c r="N61" s="90" t="s">
        <v>1756</v>
      </c>
      <c r="O61" s="188" t="str">
        <f>IF(ISBLANK(I61),"",H61)</f>
        <v/>
      </c>
    </row>
    <row r="62" spans="1:15" ht="67.5">
      <c r="A62" s="32">
        <v>55</v>
      </c>
      <c r="B62" s="90" t="s">
        <v>1763</v>
      </c>
      <c r="C62" s="90" t="s">
        <v>1762</v>
      </c>
      <c r="D62" s="280" t="s">
        <v>1699</v>
      </c>
      <c r="E62" s="616" t="s">
        <v>99</v>
      </c>
      <c r="F62" s="616" t="s">
        <v>524</v>
      </c>
      <c r="G62" s="615">
        <v>5</v>
      </c>
      <c r="H62" s="604">
        <v>921</v>
      </c>
      <c r="I62" s="617"/>
      <c r="J62" s="67" t="e">
        <f t="shared" si="0"/>
        <v>#DIV/0!</v>
      </c>
      <c r="K62" s="618">
        <v>115</v>
      </c>
      <c r="L62" s="619">
        <v>25576</v>
      </c>
      <c r="M62" s="90" t="s">
        <v>1760</v>
      </c>
      <c r="N62" s="90" t="s">
        <v>1756</v>
      </c>
      <c r="O62" s="188"/>
    </row>
    <row r="63" spans="1:15" ht="67.5">
      <c r="A63" s="73">
        <v>56</v>
      </c>
      <c r="B63" s="90" t="s">
        <v>1764</v>
      </c>
      <c r="C63" s="90" t="s">
        <v>1765</v>
      </c>
      <c r="D63" s="644" t="s">
        <v>1754</v>
      </c>
      <c r="E63" s="616" t="s">
        <v>99</v>
      </c>
      <c r="F63" s="616" t="s">
        <v>524</v>
      </c>
      <c r="G63" s="615">
        <v>5</v>
      </c>
      <c r="H63" s="626">
        <v>9593</v>
      </c>
      <c r="I63" s="617"/>
      <c r="J63" s="67" t="e">
        <f t="shared" si="0"/>
        <v>#DIV/0!</v>
      </c>
      <c r="K63" s="618">
        <v>323</v>
      </c>
      <c r="L63" s="619">
        <v>586000</v>
      </c>
      <c r="M63" s="90" t="s">
        <v>1701</v>
      </c>
      <c r="N63" s="90" t="s">
        <v>1723</v>
      </c>
      <c r="O63" s="188" t="str">
        <f>IF(ISBLANK(I63),"",H63)</f>
        <v/>
      </c>
    </row>
    <row r="64" spans="1:15" ht="67.5">
      <c r="A64" s="73">
        <v>57</v>
      </c>
      <c r="B64" s="90" t="s">
        <v>1766</v>
      </c>
      <c r="C64" s="90" t="s">
        <v>1765</v>
      </c>
      <c r="D64" s="280" t="s">
        <v>1692</v>
      </c>
      <c r="E64" s="616" t="s">
        <v>99</v>
      </c>
      <c r="F64" s="616" t="s">
        <v>524</v>
      </c>
      <c r="G64" s="615">
        <v>3</v>
      </c>
      <c r="H64" s="604">
        <v>1668</v>
      </c>
      <c r="I64" s="617"/>
      <c r="J64" s="67" t="e">
        <f t="shared" si="0"/>
        <v>#DIV/0!</v>
      </c>
      <c r="K64" s="618">
        <v>137</v>
      </c>
      <c r="L64" s="619">
        <v>69900</v>
      </c>
      <c r="M64" s="90" t="s">
        <v>1767</v>
      </c>
      <c r="N64" s="90" t="s">
        <v>1723</v>
      </c>
      <c r="O64" s="188" t="s">
        <v>481</v>
      </c>
    </row>
    <row r="65" spans="1:15" ht="67.5">
      <c r="A65" s="32">
        <v>58</v>
      </c>
      <c r="B65" s="90" t="s">
        <v>1768</v>
      </c>
      <c r="C65" s="90" t="s">
        <v>827</v>
      </c>
      <c r="D65" s="644" t="s">
        <v>1754</v>
      </c>
      <c r="E65" s="616" t="s">
        <v>99</v>
      </c>
      <c r="F65" s="616" t="s">
        <v>524</v>
      </c>
      <c r="G65" s="615">
        <v>6</v>
      </c>
      <c r="H65" s="604">
        <v>5702</v>
      </c>
      <c r="I65" s="617"/>
      <c r="J65" s="67" t="e">
        <f t="shared" si="0"/>
        <v>#DIV/0!</v>
      </c>
      <c r="K65" s="618">
        <v>158</v>
      </c>
      <c r="L65" s="619">
        <v>383700</v>
      </c>
      <c r="M65" s="90" t="s">
        <v>1769</v>
      </c>
      <c r="N65" s="90" t="s">
        <v>1723</v>
      </c>
      <c r="O65" s="188"/>
    </row>
    <row r="66" spans="1:15" ht="67.5">
      <c r="A66" s="32">
        <v>59</v>
      </c>
      <c r="B66" s="324" t="s">
        <v>1770</v>
      </c>
      <c r="C66" s="90" t="s">
        <v>827</v>
      </c>
      <c r="D66" s="280" t="s">
        <v>1692</v>
      </c>
      <c r="E66" s="616" t="s">
        <v>99</v>
      </c>
      <c r="F66" s="616" t="s">
        <v>524</v>
      </c>
      <c r="G66" s="615">
        <v>2</v>
      </c>
      <c r="H66" s="604">
        <v>1621</v>
      </c>
      <c r="I66" s="617"/>
      <c r="J66" s="67" t="e">
        <f t="shared" si="0"/>
        <v>#DIV/0!</v>
      </c>
      <c r="K66" s="618">
        <v>71</v>
      </c>
      <c r="L66" s="619">
        <v>86500</v>
      </c>
      <c r="M66" s="90" t="s">
        <v>1771</v>
      </c>
      <c r="N66" s="90" t="s">
        <v>1723</v>
      </c>
      <c r="O66" s="647"/>
    </row>
    <row r="67" spans="1:15" ht="67.5">
      <c r="A67" s="32">
        <v>60</v>
      </c>
      <c r="B67" s="90" t="s">
        <v>1772</v>
      </c>
      <c r="C67" s="90" t="s">
        <v>1773</v>
      </c>
      <c r="D67" s="280" t="s">
        <v>1665</v>
      </c>
      <c r="E67" s="616" t="s">
        <v>127</v>
      </c>
      <c r="F67" s="616" t="s">
        <v>524</v>
      </c>
      <c r="G67" s="615">
        <v>3</v>
      </c>
      <c r="H67" s="604">
        <v>5062</v>
      </c>
      <c r="I67" s="617">
        <v>5062</v>
      </c>
      <c r="J67" s="67">
        <f t="shared" si="0"/>
        <v>1</v>
      </c>
      <c r="K67" s="623">
        <v>179</v>
      </c>
      <c r="L67" s="624">
        <v>389300</v>
      </c>
      <c r="M67" s="592" t="s">
        <v>1701</v>
      </c>
      <c r="N67" s="90" t="s">
        <v>1694</v>
      </c>
      <c r="O67" s="191">
        <v>5062</v>
      </c>
    </row>
    <row r="68" spans="1:15" ht="67.5">
      <c r="A68" s="73">
        <v>61</v>
      </c>
      <c r="B68" s="90" t="s">
        <v>1774</v>
      </c>
      <c r="C68" s="90" t="s">
        <v>1773</v>
      </c>
      <c r="D68" s="280" t="s">
        <v>1665</v>
      </c>
      <c r="E68" s="616" t="s">
        <v>127</v>
      </c>
      <c r="F68" s="616" t="s">
        <v>524</v>
      </c>
      <c r="G68" s="615">
        <v>4</v>
      </c>
      <c r="H68" s="604">
        <v>4927</v>
      </c>
      <c r="I68" s="617">
        <v>4927</v>
      </c>
      <c r="J68" s="67">
        <f t="shared" si="0"/>
        <v>1</v>
      </c>
      <c r="K68" s="623">
        <v>383</v>
      </c>
      <c r="L68" s="624">
        <v>302900</v>
      </c>
      <c r="M68" s="592" t="s">
        <v>1701</v>
      </c>
      <c r="N68" s="90" t="s">
        <v>1723</v>
      </c>
      <c r="O68" s="191">
        <v>4927</v>
      </c>
    </row>
    <row r="69" spans="1:15" ht="67.5">
      <c r="A69" s="73">
        <v>62</v>
      </c>
      <c r="B69" s="90" t="s">
        <v>1775</v>
      </c>
      <c r="C69" s="90" t="s">
        <v>1773</v>
      </c>
      <c r="D69" s="280" t="s">
        <v>1665</v>
      </c>
      <c r="E69" s="616" t="s">
        <v>127</v>
      </c>
      <c r="F69" s="616" t="s">
        <v>524</v>
      </c>
      <c r="G69" s="615">
        <v>3</v>
      </c>
      <c r="H69" s="604">
        <v>2169</v>
      </c>
      <c r="I69" s="617">
        <v>2169</v>
      </c>
      <c r="J69" s="67">
        <f t="shared" si="0"/>
        <v>1</v>
      </c>
      <c r="K69" s="623">
        <v>110</v>
      </c>
      <c r="L69" s="624">
        <v>154900</v>
      </c>
      <c r="M69" s="592" t="s">
        <v>1701</v>
      </c>
      <c r="N69" s="90" t="s">
        <v>1723</v>
      </c>
      <c r="O69" s="191">
        <v>2169</v>
      </c>
    </row>
    <row r="70" spans="1:15" ht="67.5">
      <c r="A70" s="32">
        <v>63</v>
      </c>
      <c r="B70" s="90" t="s">
        <v>1776</v>
      </c>
      <c r="C70" s="90" t="s">
        <v>1773</v>
      </c>
      <c r="D70" s="280" t="s">
        <v>1665</v>
      </c>
      <c r="E70" s="616" t="s">
        <v>127</v>
      </c>
      <c r="F70" s="616" t="s">
        <v>524</v>
      </c>
      <c r="G70" s="615">
        <v>3</v>
      </c>
      <c r="H70" s="604">
        <v>1643</v>
      </c>
      <c r="I70" s="617">
        <v>1643</v>
      </c>
      <c r="J70" s="67">
        <f t="shared" si="0"/>
        <v>1</v>
      </c>
      <c r="K70" s="623">
        <v>128</v>
      </c>
      <c r="L70" s="624">
        <v>101100</v>
      </c>
      <c r="M70" s="592" t="s">
        <v>1701</v>
      </c>
      <c r="N70" s="90" t="s">
        <v>1723</v>
      </c>
      <c r="O70" s="191">
        <v>1643</v>
      </c>
    </row>
    <row r="71" spans="1:15" ht="67.5">
      <c r="A71" s="32">
        <v>64</v>
      </c>
      <c r="B71" s="90" t="s">
        <v>1777</v>
      </c>
      <c r="C71" s="90" t="s">
        <v>1773</v>
      </c>
      <c r="D71" s="280" t="s">
        <v>1665</v>
      </c>
      <c r="E71" s="616" t="s">
        <v>127</v>
      </c>
      <c r="F71" s="616" t="s">
        <v>524</v>
      </c>
      <c r="G71" s="615">
        <v>3</v>
      </c>
      <c r="H71" s="604">
        <v>1619</v>
      </c>
      <c r="I71" s="617">
        <v>1619</v>
      </c>
      <c r="J71" s="67">
        <f t="shared" si="0"/>
        <v>1</v>
      </c>
      <c r="K71" s="623">
        <v>206</v>
      </c>
      <c r="L71" s="624">
        <v>69500</v>
      </c>
      <c r="M71" s="592" t="s">
        <v>1701</v>
      </c>
      <c r="N71" s="90" t="s">
        <v>1723</v>
      </c>
      <c r="O71" s="191">
        <v>1619</v>
      </c>
    </row>
    <row r="72" spans="1:15" ht="67.5">
      <c r="A72" s="32">
        <v>65</v>
      </c>
      <c r="B72" s="90" t="s">
        <v>1778</v>
      </c>
      <c r="C72" s="90" t="s">
        <v>1773</v>
      </c>
      <c r="D72" s="280" t="s">
        <v>1665</v>
      </c>
      <c r="E72" s="616" t="s">
        <v>127</v>
      </c>
      <c r="F72" s="616" t="s">
        <v>524</v>
      </c>
      <c r="G72" s="615">
        <v>3</v>
      </c>
      <c r="H72" s="604">
        <v>1220</v>
      </c>
      <c r="I72" s="617">
        <v>1220</v>
      </c>
      <c r="J72" s="67">
        <f t="shared" ref="J72:J135" si="2">H72/I72</f>
        <v>1</v>
      </c>
      <c r="K72" s="623">
        <v>152</v>
      </c>
      <c r="L72" s="624">
        <v>53600</v>
      </c>
      <c r="M72" s="592" t="s">
        <v>1701</v>
      </c>
      <c r="N72" s="90" t="s">
        <v>1723</v>
      </c>
      <c r="O72" s="191">
        <v>1220</v>
      </c>
    </row>
    <row r="73" spans="1:15" ht="67.5">
      <c r="A73" s="73">
        <v>66</v>
      </c>
      <c r="B73" s="90" t="s">
        <v>1779</v>
      </c>
      <c r="C73" s="90" t="s">
        <v>1773</v>
      </c>
      <c r="D73" s="280" t="s">
        <v>1665</v>
      </c>
      <c r="E73" s="616" t="s">
        <v>127</v>
      </c>
      <c r="F73" s="616" t="s">
        <v>524</v>
      </c>
      <c r="G73" s="615">
        <v>3</v>
      </c>
      <c r="H73" s="604">
        <v>1018</v>
      </c>
      <c r="I73" s="617">
        <v>1018</v>
      </c>
      <c r="J73" s="67">
        <f t="shared" si="2"/>
        <v>1</v>
      </c>
      <c r="K73" s="623">
        <v>97</v>
      </c>
      <c r="L73" s="624">
        <v>55900</v>
      </c>
      <c r="M73" s="592" t="s">
        <v>1701</v>
      </c>
      <c r="N73" s="90" t="s">
        <v>1723</v>
      </c>
      <c r="O73" s="191">
        <v>1018</v>
      </c>
    </row>
    <row r="74" spans="1:15" ht="67.5">
      <c r="A74" s="73">
        <v>67</v>
      </c>
      <c r="B74" s="90" t="s">
        <v>1780</v>
      </c>
      <c r="C74" s="90" t="s">
        <v>1773</v>
      </c>
      <c r="D74" s="280" t="s">
        <v>1665</v>
      </c>
      <c r="E74" s="616" t="s">
        <v>127</v>
      </c>
      <c r="F74" s="616" t="s">
        <v>524</v>
      </c>
      <c r="G74" s="615">
        <v>3</v>
      </c>
      <c r="H74" s="604">
        <v>310</v>
      </c>
      <c r="I74" s="617">
        <v>310</v>
      </c>
      <c r="J74" s="67">
        <f t="shared" si="2"/>
        <v>1</v>
      </c>
      <c r="K74" s="623">
        <v>23</v>
      </c>
      <c r="L74" s="624">
        <v>19500</v>
      </c>
      <c r="M74" s="592" t="s">
        <v>1701</v>
      </c>
      <c r="N74" s="90" t="s">
        <v>1694</v>
      </c>
      <c r="O74" s="191">
        <v>310</v>
      </c>
    </row>
    <row r="75" spans="1:15" ht="48">
      <c r="A75" s="32">
        <v>68</v>
      </c>
      <c r="B75" s="90" t="s">
        <v>1781</v>
      </c>
      <c r="C75" s="90" t="s">
        <v>154</v>
      </c>
      <c r="D75" s="280" t="s">
        <v>1692</v>
      </c>
      <c r="E75" s="616" t="s">
        <v>99</v>
      </c>
      <c r="F75" s="616" t="s">
        <v>524</v>
      </c>
      <c r="G75" s="615">
        <v>1</v>
      </c>
      <c r="H75" s="604">
        <v>22645</v>
      </c>
      <c r="I75" s="617"/>
      <c r="J75" s="67" t="e">
        <f t="shared" si="2"/>
        <v>#DIV/0!</v>
      </c>
      <c r="K75" s="623">
        <v>347</v>
      </c>
      <c r="L75" s="624">
        <v>1502600</v>
      </c>
      <c r="M75" s="648" t="s">
        <v>1782</v>
      </c>
      <c r="N75" s="90" t="s">
        <v>1696</v>
      </c>
      <c r="O75" s="647"/>
    </row>
    <row r="76" spans="1:15" ht="48">
      <c r="A76" s="32">
        <v>69</v>
      </c>
      <c r="B76" s="90" t="s">
        <v>1783</v>
      </c>
      <c r="C76" s="90" t="s">
        <v>154</v>
      </c>
      <c r="D76" s="280" t="s">
        <v>1692</v>
      </c>
      <c r="E76" s="616" t="s">
        <v>99</v>
      </c>
      <c r="F76" s="616" t="s">
        <v>524</v>
      </c>
      <c r="G76" s="615">
        <v>1</v>
      </c>
      <c r="H76" s="604">
        <v>20626</v>
      </c>
      <c r="I76" s="617"/>
      <c r="J76" s="67" t="e">
        <f t="shared" si="2"/>
        <v>#DIV/0!</v>
      </c>
      <c r="K76" s="623">
        <v>302</v>
      </c>
      <c r="L76" s="624">
        <v>1347700</v>
      </c>
      <c r="M76" s="648" t="s">
        <v>1782</v>
      </c>
      <c r="N76" s="90" t="s">
        <v>1696</v>
      </c>
      <c r="O76" s="647"/>
    </row>
    <row r="77" spans="1:15" ht="48">
      <c r="A77" s="32">
        <v>70</v>
      </c>
      <c r="B77" s="90" t="s">
        <v>1784</v>
      </c>
      <c r="C77" s="90" t="s">
        <v>154</v>
      </c>
      <c r="D77" s="280" t="s">
        <v>1692</v>
      </c>
      <c r="E77" s="616" t="s">
        <v>99</v>
      </c>
      <c r="F77" s="616" t="s">
        <v>524</v>
      </c>
      <c r="G77" s="615">
        <v>1</v>
      </c>
      <c r="H77" s="604">
        <v>16534</v>
      </c>
      <c r="I77" s="617"/>
      <c r="J77" s="67" t="e">
        <f t="shared" si="2"/>
        <v>#DIV/0!</v>
      </c>
      <c r="K77" s="623">
        <v>260</v>
      </c>
      <c r="L77" s="624">
        <v>1139472</v>
      </c>
      <c r="M77" s="648" t="s">
        <v>1782</v>
      </c>
      <c r="N77" s="90" t="s">
        <v>1696</v>
      </c>
      <c r="O77" s="647"/>
    </row>
    <row r="78" spans="1:15" ht="67.5">
      <c r="A78" s="73">
        <v>71</v>
      </c>
      <c r="B78" s="90" t="s">
        <v>1785</v>
      </c>
      <c r="C78" s="90" t="s">
        <v>767</v>
      </c>
      <c r="D78" s="280" t="s">
        <v>1692</v>
      </c>
      <c r="E78" s="616" t="s">
        <v>99</v>
      </c>
      <c r="F78" s="616" t="s">
        <v>524</v>
      </c>
      <c r="G78" s="615">
        <v>2</v>
      </c>
      <c r="H78" s="604">
        <v>12333</v>
      </c>
      <c r="I78" s="617"/>
      <c r="J78" s="67" t="e">
        <f t="shared" si="2"/>
        <v>#DIV/0!</v>
      </c>
      <c r="K78" s="618">
        <v>180</v>
      </c>
      <c r="L78" s="619">
        <v>884471</v>
      </c>
      <c r="M78" s="90" t="s">
        <v>1786</v>
      </c>
      <c r="N78" s="90" t="s">
        <v>1723</v>
      </c>
      <c r="O78" s="188"/>
    </row>
    <row r="79" spans="1:15" ht="48">
      <c r="A79" s="73">
        <v>72</v>
      </c>
      <c r="B79" s="90" t="s">
        <v>1787</v>
      </c>
      <c r="C79" s="90" t="s">
        <v>154</v>
      </c>
      <c r="D79" s="280" t="s">
        <v>1692</v>
      </c>
      <c r="E79" s="616" t="s">
        <v>99</v>
      </c>
      <c r="F79" s="616" t="s">
        <v>524</v>
      </c>
      <c r="G79" s="615">
        <v>3</v>
      </c>
      <c r="H79" s="604">
        <v>6829</v>
      </c>
      <c r="I79" s="617"/>
      <c r="J79" s="67" t="e">
        <f t="shared" si="2"/>
        <v>#DIV/0!</v>
      </c>
      <c r="K79" s="623">
        <v>143</v>
      </c>
      <c r="L79" s="624">
        <v>448200</v>
      </c>
      <c r="M79" s="648" t="s">
        <v>1782</v>
      </c>
      <c r="N79" s="90" t="s">
        <v>1723</v>
      </c>
      <c r="O79" s="647"/>
    </row>
    <row r="80" spans="1:15" ht="67.5">
      <c r="A80" s="32">
        <v>73</v>
      </c>
      <c r="B80" s="90" t="s">
        <v>1788</v>
      </c>
      <c r="C80" s="90" t="s">
        <v>154</v>
      </c>
      <c r="D80" s="644" t="s">
        <v>1754</v>
      </c>
      <c r="E80" s="616" t="s">
        <v>99</v>
      </c>
      <c r="F80" s="616" t="s">
        <v>524</v>
      </c>
      <c r="G80" s="615">
        <v>6</v>
      </c>
      <c r="H80" s="604">
        <v>6697</v>
      </c>
      <c r="I80" s="617"/>
      <c r="J80" s="67" t="e">
        <f t="shared" si="2"/>
        <v>#DIV/0!</v>
      </c>
      <c r="K80" s="618">
        <v>200</v>
      </c>
      <c r="L80" s="619">
        <v>458777</v>
      </c>
      <c r="M80" s="90" t="s">
        <v>1786</v>
      </c>
      <c r="N80" s="90" t="s">
        <v>1723</v>
      </c>
      <c r="O80" s="188"/>
    </row>
    <row r="81" spans="1:15" ht="67.5">
      <c r="A81" s="32">
        <v>74</v>
      </c>
      <c r="B81" s="90" t="s">
        <v>1789</v>
      </c>
      <c r="C81" s="90" t="s">
        <v>154</v>
      </c>
      <c r="D81" s="280" t="s">
        <v>1692</v>
      </c>
      <c r="E81" s="616" t="s">
        <v>99</v>
      </c>
      <c r="F81" s="616" t="s">
        <v>524</v>
      </c>
      <c r="G81" s="615">
        <v>2</v>
      </c>
      <c r="H81" s="604">
        <v>4886</v>
      </c>
      <c r="I81" s="617"/>
      <c r="J81" s="67" t="e">
        <f t="shared" si="2"/>
        <v>#DIV/0!</v>
      </c>
      <c r="K81" s="618">
        <v>95</v>
      </c>
      <c r="L81" s="619">
        <v>307827</v>
      </c>
      <c r="M81" s="90" t="s">
        <v>1786</v>
      </c>
      <c r="N81" s="90" t="s">
        <v>1723</v>
      </c>
      <c r="O81" s="188"/>
    </row>
    <row r="82" spans="1:15" ht="48">
      <c r="A82" s="32">
        <v>75</v>
      </c>
      <c r="B82" s="90" t="s">
        <v>1790</v>
      </c>
      <c r="C82" s="90" t="s">
        <v>154</v>
      </c>
      <c r="D82" s="280" t="s">
        <v>1692</v>
      </c>
      <c r="E82" s="616" t="s">
        <v>99</v>
      </c>
      <c r="F82" s="616" t="s">
        <v>524</v>
      </c>
      <c r="G82" s="615">
        <v>1</v>
      </c>
      <c r="H82" s="604">
        <v>3410</v>
      </c>
      <c r="I82" s="617"/>
      <c r="J82" s="67" t="e">
        <f t="shared" si="2"/>
        <v>#DIV/0!</v>
      </c>
      <c r="K82" s="623">
        <v>47</v>
      </c>
      <c r="L82" s="624">
        <v>220800</v>
      </c>
      <c r="M82" s="648" t="s">
        <v>1782</v>
      </c>
      <c r="N82" s="90" t="s">
        <v>1696</v>
      </c>
      <c r="O82" s="647"/>
    </row>
    <row r="83" spans="1:15" ht="48">
      <c r="A83" s="73">
        <v>76</v>
      </c>
      <c r="B83" s="90" t="s">
        <v>1791</v>
      </c>
      <c r="C83" s="90" t="s">
        <v>154</v>
      </c>
      <c r="D83" s="280" t="s">
        <v>1692</v>
      </c>
      <c r="E83" s="616" t="s">
        <v>99</v>
      </c>
      <c r="F83" s="616" t="s">
        <v>524</v>
      </c>
      <c r="G83" s="615">
        <v>2</v>
      </c>
      <c r="H83" s="604">
        <v>3337</v>
      </c>
      <c r="I83" s="617"/>
      <c r="J83" s="67" t="e">
        <f t="shared" si="2"/>
        <v>#DIV/0!</v>
      </c>
      <c r="K83" s="623">
        <v>90</v>
      </c>
      <c r="L83" s="624">
        <v>223200</v>
      </c>
      <c r="M83" s="648" t="s">
        <v>1782</v>
      </c>
      <c r="N83" s="90" t="s">
        <v>1723</v>
      </c>
      <c r="O83" s="647"/>
    </row>
    <row r="84" spans="1:15" ht="48">
      <c r="A84" s="73">
        <v>77</v>
      </c>
      <c r="B84" s="90" t="s">
        <v>1792</v>
      </c>
      <c r="C84" s="90" t="s">
        <v>154</v>
      </c>
      <c r="D84" s="280" t="s">
        <v>1692</v>
      </c>
      <c r="E84" s="616" t="s">
        <v>99</v>
      </c>
      <c r="F84" s="616" t="s">
        <v>524</v>
      </c>
      <c r="G84" s="615">
        <v>2</v>
      </c>
      <c r="H84" s="604">
        <v>2478</v>
      </c>
      <c r="I84" s="617"/>
      <c r="J84" s="67" t="e">
        <f t="shared" si="2"/>
        <v>#DIV/0!</v>
      </c>
      <c r="K84" s="623">
        <v>53</v>
      </c>
      <c r="L84" s="624">
        <v>146800</v>
      </c>
      <c r="M84" s="648" t="s">
        <v>1782</v>
      </c>
      <c r="N84" s="90" t="s">
        <v>1723</v>
      </c>
      <c r="O84" s="647"/>
    </row>
    <row r="85" spans="1:15" ht="48">
      <c r="A85" s="32">
        <v>78</v>
      </c>
      <c r="B85" s="90" t="s">
        <v>1793</v>
      </c>
      <c r="C85" s="90" t="s">
        <v>154</v>
      </c>
      <c r="D85" s="280" t="s">
        <v>1699</v>
      </c>
      <c r="E85" s="616" t="s">
        <v>99</v>
      </c>
      <c r="F85" s="616" t="s">
        <v>524</v>
      </c>
      <c r="G85" s="615">
        <v>3</v>
      </c>
      <c r="H85" s="604">
        <v>2290</v>
      </c>
      <c r="I85" s="617"/>
      <c r="J85" s="67" t="e">
        <f t="shared" si="2"/>
        <v>#DIV/0!</v>
      </c>
      <c r="K85" s="623">
        <v>77</v>
      </c>
      <c r="L85" s="624">
        <v>121100</v>
      </c>
      <c r="M85" s="648" t="s">
        <v>1782</v>
      </c>
      <c r="N85" s="90" t="s">
        <v>1723</v>
      </c>
      <c r="O85" s="647"/>
    </row>
    <row r="86" spans="1:15" ht="67.5">
      <c r="A86" s="32">
        <v>79</v>
      </c>
      <c r="B86" s="90" t="s">
        <v>1794</v>
      </c>
      <c r="C86" s="90" t="s">
        <v>154</v>
      </c>
      <c r="D86" s="280" t="s">
        <v>1692</v>
      </c>
      <c r="E86" s="616" t="s">
        <v>99</v>
      </c>
      <c r="F86" s="616" t="s">
        <v>524</v>
      </c>
      <c r="G86" s="615">
        <v>2</v>
      </c>
      <c r="H86" s="604">
        <v>1453</v>
      </c>
      <c r="I86" s="617"/>
      <c r="J86" s="67" t="e">
        <f t="shared" si="2"/>
        <v>#DIV/0!</v>
      </c>
      <c r="K86" s="618">
        <v>50</v>
      </c>
      <c r="L86" s="619">
        <v>85202</v>
      </c>
      <c r="M86" s="90" t="s">
        <v>1786</v>
      </c>
      <c r="N86" s="90" t="s">
        <v>1723</v>
      </c>
      <c r="O86" s="188"/>
    </row>
    <row r="87" spans="1:15" ht="48">
      <c r="A87" s="32">
        <v>80</v>
      </c>
      <c r="B87" s="90" t="s">
        <v>1795</v>
      </c>
      <c r="C87" s="90" t="s">
        <v>154</v>
      </c>
      <c r="D87" s="280" t="s">
        <v>1692</v>
      </c>
      <c r="E87" s="616" t="s">
        <v>99</v>
      </c>
      <c r="F87" s="616" t="s">
        <v>524</v>
      </c>
      <c r="G87" s="615">
        <v>1</v>
      </c>
      <c r="H87" s="604">
        <v>1383</v>
      </c>
      <c r="I87" s="617"/>
      <c r="J87" s="67" t="e">
        <f t="shared" si="2"/>
        <v>#DIV/0!</v>
      </c>
      <c r="K87" s="623">
        <v>31</v>
      </c>
      <c r="L87" s="624">
        <v>93305</v>
      </c>
      <c r="M87" s="648" t="s">
        <v>1782</v>
      </c>
      <c r="N87" s="90" t="s">
        <v>1696</v>
      </c>
      <c r="O87" s="647"/>
    </row>
    <row r="88" spans="1:15" ht="48">
      <c r="A88" s="73">
        <v>81</v>
      </c>
      <c r="B88" s="90" t="s">
        <v>1796</v>
      </c>
      <c r="C88" s="90" t="s">
        <v>154</v>
      </c>
      <c r="D88" s="280" t="s">
        <v>1692</v>
      </c>
      <c r="E88" s="616" t="s">
        <v>99</v>
      </c>
      <c r="F88" s="616" t="s">
        <v>524</v>
      </c>
      <c r="G88" s="615">
        <v>1</v>
      </c>
      <c r="H88" s="604">
        <v>1107</v>
      </c>
      <c r="I88" s="600"/>
      <c r="J88" s="67" t="e">
        <f t="shared" si="2"/>
        <v>#DIV/0!</v>
      </c>
      <c r="K88" s="623">
        <v>20</v>
      </c>
      <c r="L88" s="624">
        <v>70800</v>
      </c>
      <c r="M88" s="648" t="s">
        <v>1782</v>
      </c>
      <c r="N88" s="631" t="s">
        <v>1696</v>
      </c>
      <c r="O88" s="647"/>
    </row>
    <row r="89" spans="1:15" ht="67.5">
      <c r="A89" s="73">
        <v>82</v>
      </c>
      <c r="B89" s="90" t="s">
        <v>1797</v>
      </c>
      <c r="C89" s="90" t="s">
        <v>154</v>
      </c>
      <c r="D89" s="280" t="s">
        <v>1692</v>
      </c>
      <c r="E89" s="616" t="s">
        <v>99</v>
      </c>
      <c r="F89" s="616" t="s">
        <v>524</v>
      </c>
      <c r="G89" s="615">
        <v>2</v>
      </c>
      <c r="H89" s="604">
        <v>896</v>
      </c>
      <c r="I89" s="600"/>
      <c r="J89" s="67" t="e">
        <f t="shared" si="2"/>
        <v>#DIV/0!</v>
      </c>
      <c r="K89" s="618">
        <v>50</v>
      </c>
      <c r="L89" s="619">
        <v>47142</v>
      </c>
      <c r="M89" s="90" t="s">
        <v>1786</v>
      </c>
      <c r="N89" s="605" t="s">
        <v>1723</v>
      </c>
      <c r="O89" s="188"/>
    </row>
    <row r="90" spans="1:15" ht="48">
      <c r="A90" s="32">
        <v>83</v>
      </c>
      <c r="B90" s="90" t="s">
        <v>1798</v>
      </c>
      <c r="C90" s="90" t="s">
        <v>154</v>
      </c>
      <c r="D90" s="280" t="s">
        <v>1692</v>
      </c>
      <c r="E90" s="616" t="s">
        <v>99</v>
      </c>
      <c r="F90" s="616" t="s">
        <v>524</v>
      </c>
      <c r="G90" s="615">
        <v>3</v>
      </c>
      <c r="H90" s="604">
        <v>783</v>
      </c>
      <c r="I90" s="600"/>
      <c r="J90" s="67" t="e">
        <f t="shared" si="2"/>
        <v>#DIV/0!</v>
      </c>
      <c r="K90" s="623">
        <v>63</v>
      </c>
      <c r="L90" s="624">
        <v>35300</v>
      </c>
      <c r="M90" s="648" t="s">
        <v>1782</v>
      </c>
      <c r="N90" s="605" t="s">
        <v>1723</v>
      </c>
      <c r="O90" s="647"/>
    </row>
    <row r="91" spans="1:15" ht="48">
      <c r="A91" s="32">
        <v>84</v>
      </c>
      <c r="B91" s="90" t="s">
        <v>1799</v>
      </c>
      <c r="C91" s="90" t="s">
        <v>154</v>
      </c>
      <c r="D91" s="280" t="s">
        <v>1692</v>
      </c>
      <c r="E91" s="616" t="s">
        <v>99</v>
      </c>
      <c r="F91" s="616" t="s">
        <v>524</v>
      </c>
      <c r="G91" s="615">
        <v>2</v>
      </c>
      <c r="H91" s="604">
        <v>728</v>
      </c>
      <c r="I91" s="600"/>
      <c r="J91" s="67" t="e">
        <f t="shared" si="2"/>
        <v>#DIV/0!</v>
      </c>
      <c r="K91" s="623">
        <v>31</v>
      </c>
      <c r="L91" s="624">
        <v>38600</v>
      </c>
      <c r="M91" s="648" t="s">
        <v>1782</v>
      </c>
      <c r="N91" s="605" t="s">
        <v>1723</v>
      </c>
      <c r="O91" s="647"/>
    </row>
    <row r="92" spans="1:15" ht="48">
      <c r="A92" s="32">
        <v>85</v>
      </c>
      <c r="B92" s="90" t="s">
        <v>1800</v>
      </c>
      <c r="C92" s="90" t="s">
        <v>154</v>
      </c>
      <c r="D92" s="280" t="s">
        <v>1692</v>
      </c>
      <c r="E92" s="616" t="s">
        <v>99</v>
      </c>
      <c r="F92" s="616" t="s">
        <v>524</v>
      </c>
      <c r="G92" s="615">
        <v>2</v>
      </c>
      <c r="H92" s="604">
        <v>241</v>
      </c>
      <c r="I92" s="600"/>
      <c r="J92" s="67" t="e">
        <f t="shared" si="2"/>
        <v>#DIV/0!</v>
      </c>
      <c r="K92" s="623">
        <v>12</v>
      </c>
      <c r="L92" s="624">
        <v>13170</v>
      </c>
      <c r="M92" s="648" t="s">
        <v>1782</v>
      </c>
      <c r="N92" s="605" t="s">
        <v>1723</v>
      </c>
      <c r="O92" s="647"/>
    </row>
    <row r="93" spans="1:15" ht="67.5">
      <c r="A93" s="73">
        <v>86</v>
      </c>
      <c r="B93" s="438" t="s">
        <v>1801</v>
      </c>
      <c r="C93" s="438" t="s">
        <v>1802</v>
      </c>
      <c r="D93" s="280" t="s">
        <v>1692</v>
      </c>
      <c r="E93" s="642" t="s">
        <v>99</v>
      </c>
      <c r="F93" s="642" t="s">
        <v>524</v>
      </c>
      <c r="G93" s="649">
        <v>2</v>
      </c>
      <c r="H93" s="650">
        <v>15615</v>
      </c>
      <c r="I93" s="651"/>
      <c r="J93" s="67" t="e">
        <f t="shared" si="2"/>
        <v>#DIV/0!</v>
      </c>
      <c r="K93" s="652">
        <v>262</v>
      </c>
      <c r="L93" s="653">
        <v>1095258</v>
      </c>
      <c r="M93" s="438" t="s">
        <v>1803</v>
      </c>
      <c r="N93" s="597" t="s">
        <v>1723</v>
      </c>
      <c r="O93" s="191"/>
    </row>
    <row r="94" spans="1:15" ht="67.5">
      <c r="A94" s="73">
        <v>87</v>
      </c>
      <c r="B94" s="438" t="s">
        <v>1804</v>
      </c>
      <c r="C94" s="438" t="s">
        <v>1802</v>
      </c>
      <c r="D94" s="644" t="s">
        <v>1754</v>
      </c>
      <c r="E94" s="642" t="s">
        <v>99</v>
      </c>
      <c r="F94" s="616" t="s">
        <v>524</v>
      </c>
      <c r="G94" s="649">
        <v>6</v>
      </c>
      <c r="H94" s="650">
        <v>4466</v>
      </c>
      <c r="I94" s="651"/>
      <c r="J94" s="67" t="e">
        <f t="shared" si="2"/>
        <v>#DIV/0!</v>
      </c>
      <c r="K94" s="652">
        <v>180</v>
      </c>
      <c r="L94" s="653">
        <v>271686</v>
      </c>
      <c r="M94" s="438" t="s">
        <v>1803</v>
      </c>
      <c r="N94" s="597" t="s">
        <v>1723</v>
      </c>
      <c r="O94" s="188"/>
    </row>
    <row r="95" spans="1:15" ht="67.5">
      <c r="A95" s="32">
        <v>88</v>
      </c>
      <c r="B95" s="438" t="s">
        <v>1805</v>
      </c>
      <c r="C95" s="438" t="s">
        <v>1802</v>
      </c>
      <c r="D95" s="280" t="s">
        <v>1692</v>
      </c>
      <c r="E95" s="642" t="s">
        <v>99</v>
      </c>
      <c r="F95" s="616" t="s">
        <v>524</v>
      </c>
      <c r="G95" s="649">
        <v>1</v>
      </c>
      <c r="H95" s="650">
        <v>2443</v>
      </c>
      <c r="I95" s="651"/>
      <c r="J95" s="67" t="e">
        <f t="shared" si="2"/>
        <v>#DIV/0!</v>
      </c>
      <c r="K95" s="652">
        <v>45</v>
      </c>
      <c r="L95" s="653">
        <v>169110</v>
      </c>
      <c r="M95" s="438" t="s">
        <v>1803</v>
      </c>
      <c r="N95" s="605" t="s">
        <v>1696</v>
      </c>
      <c r="O95" s="191"/>
    </row>
    <row r="96" spans="1:15" ht="67.5">
      <c r="A96" s="32">
        <v>89</v>
      </c>
      <c r="B96" s="438" t="s">
        <v>1806</v>
      </c>
      <c r="C96" s="438" t="s">
        <v>1802</v>
      </c>
      <c r="D96" s="280" t="s">
        <v>1692</v>
      </c>
      <c r="E96" s="642" t="s">
        <v>99</v>
      </c>
      <c r="F96" s="616" t="s">
        <v>524</v>
      </c>
      <c r="G96" s="649">
        <v>4</v>
      </c>
      <c r="H96" s="650">
        <v>2069</v>
      </c>
      <c r="I96" s="651"/>
      <c r="J96" s="67" t="e">
        <f t="shared" si="2"/>
        <v>#DIV/0!</v>
      </c>
      <c r="K96" s="652">
        <v>82</v>
      </c>
      <c r="L96" s="653">
        <v>126272</v>
      </c>
      <c r="M96" s="438" t="s">
        <v>1803</v>
      </c>
      <c r="N96" s="597" t="s">
        <v>1723</v>
      </c>
      <c r="O96" s="188"/>
    </row>
    <row r="97" spans="1:15" ht="67.5">
      <c r="A97" s="32">
        <v>90</v>
      </c>
      <c r="B97" s="438" t="s">
        <v>1807</v>
      </c>
      <c r="C97" s="438" t="s">
        <v>1802</v>
      </c>
      <c r="D97" s="280" t="s">
        <v>1692</v>
      </c>
      <c r="E97" s="642" t="s">
        <v>99</v>
      </c>
      <c r="F97" s="616" t="s">
        <v>524</v>
      </c>
      <c r="G97" s="649">
        <v>3</v>
      </c>
      <c r="H97" s="650">
        <v>1876</v>
      </c>
      <c r="I97" s="654"/>
      <c r="J97" s="67" t="e">
        <f t="shared" si="2"/>
        <v>#DIV/0!</v>
      </c>
      <c r="K97" s="652">
        <v>50</v>
      </c>
      <c r="L97" s="653">
        <v>127596</v>
      </c>
      <c r="M97" s="438" t="s">
        <v>1803</v>
      </c>
      <c r="N97" s="438" t="s">
        <v>1723</v>
      </c>
      <c r="O97" s="191"/>
    </row>
    <row r="98" spans="1:15" ht="67.5">
      <c r="A98" s="73">
        <v>91</v>
      </c>
      <c r="B98" s="438" t="s">
        <v>1808</v>
      </c>
      <c r="C98" s="438" t="s">
        <v>1802</v>
      </c>
      <c r="D98" s="280" t="s">
        <v>1692</v>
      </c>
      <c r="E98" s="642" t="s">
        <v>99</v>
      </c>
      <c r="F98" s="616" t="s">
        <v>524</v>
      </c>
      <c r="G98" s="649">
        <v>4</v>
      </c>
      <c r="H98" s="650">
        <v>1848</v>
      </c>
      <c r="I98" s="654"/>
      <c r="J98" s="67" t="e">
        <f t="shared" si="2"/>
        <v>#DIV/0!</v>
      </c>
      <c r="K98" s="652">
        <v>61</v>
      </c>
      <c r="L98" s="653">
        <v>121118</v>
      </c>
      <c r="M98" s="438" t="s">
        <v>1803</v>
      </c>
      <c r="N98" s="438" t="s">
        <v>1723</v>
      </c>
      <c r="O98" s="188"/>
    </row>
    <row r="99" spans="1:15" ht="67.5">
      <c r="A99" s="73">
        <v>92</v>
      </c>
      <c r="B99" s="438" t="s">
        <v>1809</v>
      </c>
      <c r="C99" s="438" t="s">
        <v>1802</v>
      </c>
      <c r="D99" s="280" t="s">
        <v>1692</v>
      </c>
      <c r="E99" s="642" t="s">
        <v>99</v>
      </c>
      <c r="F99" s="616" t="s">
        <v>524</v>
      </c>
      <c r="G99" s="649">
        <v>3</v>
      </c>
      <c r="H99" s="650">
        <v>1840</v>
      </c>
      <c r="I99" s="654"/>
      <c r="J99" s="67" t="e">
        <f t="shared" si="2"/>
        <v>#DIV/0!</v>
      </c>
      <c r="K99" s="652">
        <v>49</v>
      </c>
      <c r="L99" s="653">
        <v>125965</v>
      </c>
      <c r="M99" s="438" t="s">
        <v>1803</v>
      </c>
      <c r="N99" s="597" t="s">
        <v>1723</v>
      </c>
      <c r="O99" s="188"/>
    </row>
    <row r="100" spans="1:15" ht="67.5">
      <c r="A100" s="32">
        <v>93</v>
      </c>
      <c r="B100" s="438" t="s">
        <v>1810</v>
      </c>
      <c r="C100" s="438" t="s">
        <v>1802</v>
      </c>
      <c r="D100" s="280" t="s">
        <v>1692</v>
      </c>
      <c r="E100" s="642" t="s">
        <v>99</v>
      </c>
      <c r="F100" s="616" t="s">
        <v>524</v>
      </c>
      <c r="G100" s="649">
        <v>3</v>
      </c>
      <c r="H100" s="650">
        <v>1648</v>
      </c>
      <c r="I100" s="654"/>
      <c r="J100" s="67" t="e">
        <f t="shared" si="2"/>
        <v>#DIV/0!</v>
      </c>
      <c r="K100" s="652">
        <v>48</v>
      </c>
      <c r="L100" s="653">
        <v>111479</v>
      </c>
      <c r="M100" s="438" t="s">
        <v>1803</v>
      </c>
      <c r="N100" s="438" t="s">
        <v>1723</v>
      </c>
      <c r="O100" s="188"/>
    </row>
    <row r="101" spans="1:15" ht="67.5">
      <c r="A101" s="32">
        <v>94</v>
      </c>
      <c r="B101" s="438" t="s">
        <v>1811</v>
      </c>
      <c r="C101" s="438" t="s">
        <v>1802</v>
      </c>
      <c r="D101" s="280" t="s">
        <v>1692</v>
      </c>
      <c r="E101" s="642" t="s">
        <v>99</v>
      </c>
      <c r="F101" s="616" t="s">
        <v>524</v>
      </c>
      <c r="G101" s="649">
        <v>3</v>
      </c>
      <c r="H101" s="650">
        <v>1554</v>
      </c>
      <c r="I101" s="654"/>
      <c r="J101" s="67" t="e">
        <f t="shared" si="2"/>
        <v>#DIV/0!</v>
      </c>
      <c r="K101" s="652">
        <v>48</v>
      </c>
      <c r="L101" s="653">
        <v>103044</v>
      </c>
      <c r="M101" s="438" t="s">
        <v>1803</v>
      </c>
      <c r="N101" s="438" t="s">
        <v>1723</v>
      </c>
      <c r="O101" s="191"/>
    </row>
    <row r="102" spans="1:15" ht="67.5">
      <c r="A102" s="32">
        <v>95</v>
      </c>
      <c r="B102" s="438" t="s">
        <v>1812</v>
      </c>
      <c r="C102" s="438" t="s">
        <v>1802</v>
      </c>
      <c r="D102" s="280" t="s">
        <v>1692</v>
      </c>
      <c r="E102" s="642" t="s">
        <v>99</v>
      </c>
      <c r="F102" s="616" t="s">
        <v>524</v>
      </c>
      <c r="G102" s="649">
        <v>2</v>
      </c>
      <c r="H102" s="650">
        <v>593</v>
      </c>
      <c r="I102" s="654"/>
      <c r="J102" s="67" t="e">
        <f t="shared" si="2"/>
        <v>#DIV/0!</v>
      </c>
      <c r="K102" s="652">
        <v>16</v>
      </c>
      <c r="L102" s="653">
        <v>40362</v>
      </c>
      <c r="M102" s="438" t="s">
        <v>1803</v>
      </c>
      <c r="N102" s="438" t="s">
        <v>1723</v>
      </c>
      <c r="O102" s="260"/>
    </row>
    <row r="103" spans="1:15" ht="67.5">
      <c r="A103" s="73">
        <v>96</v>
      </c>
      <c r="B103" s="90" t="s">
        <v>1813</v>
      </c>
      <c r="C103" s="90" t="s">
        <v>1814</v>
      </c>
      <c r="D103" s="280" t="s">
        <v>1815</v>
      </c>
      <c r="E103" s="616" t="s">
        <v>99</v>
      </c>
      <c r="F103" s="616" t="s">
        <v>524</v>
      </c>
      <c r="G103" s="615">
        <v>6</v>
      </c>
      <c r="H103" s="626">
        <v>5970</v>
      </c>
      <c r="I103" s="617"/>
      <c r="J103" s="67" t="e">
        <f t="shared" si="2"/>
        <v>#DIV/0!</v>
      </c>
      <c r="K103" s="618">
        <v>200</v>
      </c>
      <c r="L103" s="619">
        <v>393504</v>
      </c>
      <c r="M103" s="90" t="s">
        <v>1803</v>
      </c>
      <c r="N103" s="90" t="s">
        <v>1723</v>
      </c>
      <c r="O103" s="188" t="str">
        <f>IF(ISBLANK(I103),"",H103)</f>
        <v/>
      </c>
    </row>
    <row r="104" spans="1:15" ht="67.5">
      <c r="A104" s="73">
        <v>97</v>
      </c>
      <c r="B104" s="90" t="s">
        <v>1816</v>
      </c>
      <c r="C104" s="90" t="s">
        <v>1814</v>
      </c>
      <c r="D104" s="280" t="s">
        <v>1692</v>
      </c>
      <c r="E104" s="616" t="s">
        <v>99</v>
      </c>
      <c r="F104" s="616" t="s">
        <v>524</v>
      </c>
      <c r="G104" s="615">
        <v>2</v>
      </c>
      <c r="H104" s="626">
        <v>2058</v>
      </c>
      <c r="I104" s="617"/>
      <c r="J104" s="67" t="e">
        <f t="shared" si="2"/>
        <v>#DIV/0!</v>
      </c>
      <c r="K104" s="618">
        <v>71</v>
      </c>
      <c r="L104" s="619">
        <v>113420</v>
      </c>
      <c r="M104" s="90" t="s">
        <v>1803</v>
      </c>
      <c r="N104" s="90" t="s">
        <v>1723</v>
      </c>
      <c r="O104" s="188"/>
    </row>
    <row r="105" spans="1:15" ht="45">
      <c r="A105" s="32">
        <v>98</v>
      </c>
      <c r="B105" s="90" t="s">
        <v>1817</v>
      </c>
      <c r="C105" s="90" t="s">
        <v>905</v>
      </c>
      <c r="D105" s="644" t="s">
        <v>1754</v>
      </c>
      <c r="E105" s="616" t="s">
        <v>99</v>
      </c>
      <c r="F105" s="616" t="s">
        <v>524</v>
      </c>
      <c r="G105" s="615">
        <v>3</v>
      </c>
      <c r="H105" s="604">
        <v>5998</v>
      </c>
      <c r="I105" s="617"/>
      <c r="J105" s="67" t="e">
        <f t="shared" si="2"/>
        <v>#DIV/0!</v>
      </c>
      <c r="K105" s="618">
        <v>151</v>
      </c>
      <c r="L105" s="619">
        <v>426632</v>
      </c>
      <c r="M105" s="645" t="s">
        <v>1818</v>
      </c>
      <c r="N105" s="90" t="s">
        <v>1723</v>
      </c>
      <c r="O105" s="600"/>
    </row>
    <row r="106" spans="1:15" ht="67.5">
      <c r="A106" s="32">
        <v>99</v>
      </c>
      <c r="B106" s="625" t="s">
        <v>1819</v>
      </c>
      <c r="C106" s="90" t="s">
        <v>1820</v>
      </c>
      <c r="D106" s="280" t="s">
        <v>1821</v>
      </c>
      <c r="E106" s="616" t="s">
        <v>99</v>
      </c>
      <c r="F106" s="616" t="s">
        <v>524</v>
      </c>
      <c r="G106" s="615">
        <v>2</v>
      </c>
      <c r="H106" s="655">
        <v>23007</v>
      </c>
      <c r="I106" s="616"/>
      <c r="J106" s="67" t="e">
        <f t="shared" si="2"/>
        <v>#DIV/0!</v>
      </c>
      <c r="K106" s="280" t="s">
        <v>1822</v>
      </c>
      <c r="L106" s="656">
        <v>846860</v>
      </c>
      <c r="M106" s="280" t="s">
        <v>1803</v>
      </c>
      <c r="N106" s="280" t="s">
        <v>1823</v>
      </c>
      <c r="O106" s="615"/>
    </row>
    <row r="107" spans="1:15" ht="67.5">
      <c r="A107" s="32">
        <v>100</v>
      </c>
      <c r="B107" s="625" t="s">
        <v>1824</v>
      </c>
      <c r="C107" s="90" t="s">
        <v>1820</v>
      </c>
      <c r="D107" s="280" t="s">
        <v>1821</v>
      </c>
      <c r="E107" s="616" t="s">
        <v>1825</v>
      </c>
      <c r="F107" s="616" t="s">
        <v>524</v>
      </c>
      <c r="G107" s="615">
        <v>2</v>
      </c>
      <c r="H107" s="655">
        <v>18496</v>
      </c>
      <c r="I107" s="616"/>
      <c r="J107" s="67" t="e">
        <f t="shared" si="2"/>
        <v>#DIV/0!</v>
      </c>
      <c r="K107" s="280" t="s">
        <v>1826</v>
      </c>
      <c r="L107" s="656">
        <v>712413</v>
      </c>
      <c r="M107" s="280" t="s">
        <v>1803</v>
      </c>
      <c r="N107" s="280" t="s">
        <v>1823</v>
      </c>
      <c r="O107" s="615"/>
    </row>
    <row r="108" spans="1:15" ht="67.5">
      <c r="A108" s="73">
        <v>101</v>
      </c>
      <c r="B108" s="625" t="s">
        <v>1827</v>
      </c>
      <c r="C108" s="90" t="s">
        <v>1820</v>
      </c>
      <c r="D108" s="280" t="s">
        <v>1821</v>
      </c>
      <c r="E108" s="616" t="s">
        <v>1825</v>
      </c>
      <c r="F108" s="616" t="s">
        <v>524</v>
      </c>
      <c r="G108" s="615">
        <v>2</v>
      </c>
      <c r="H108" s="655">
        <v>17086</v>
      </c>
      <c r="I108" s="616"/>
      <c r="J108" s="67" t="e">
        <f t="shared" si="2"/>
        <v>#DIV/0!</v>
      </c>
      <c r="K108" s="280" t="s">
        <v>1828</v>
      </c>
      <c r="L108" s="656">
        <v>584063</v>
      </c>
      <c r="M108" s="280" t="s">
        <v>1803</v>
      </c>
      <c r="N108" s="280" t="s">
        <v>1823</v>
      </c>
      <c r="O108" s="615"/>
    </row>
    <row r="109" spans="1:15" ht="67.5">
      <c r="A109" s="73">
        <v>102</v>
      </c>
      <c r="B109" s="625" t="s">
        <v>1829</v>
      </c>
      <c r="C109" s="90" t="s">
        <v>1820</v>
      </c>
      <c r="D109" s="280" t="s">
        <v>1821</v>
      </c>
      <c r="E109" s="616" t="s">
        <v>1825</v>
      </c>
      <c r="F109" s="616" t="s">
        <v>524</v>
      </c>
      <c r="G109" s="615">
        <v>2</v>
      </c>
      <c r="H109" s="655">
        <v>14582</v>
      </c>
      <c r="I109" s="616"/>
      <c r="J109" s="67" t="e">
        <f t="shared" si="2"/>
        <v>#DIV/0!</v>
      </c>
      <c r="K109" s="280" t="s">
        <v>1830</v>
      </c>
      <c r="L109" s="656">
        <v>542287</v>
      </c>
      <c r="M109" s="280" t="s">
        <v>1803</v>
      </c>
      <c r="N109" s="280" t="s">
        <v>1823</v>
      </c>
      <c r="O109" s="615"/>
    </row>
    <row r="110" spans="1:15" ht="67.5">
      <c r="A110" s="32">
        <v>103</v>
      </c>
      <c r="B110" s="625" t="s">
        <v>1831</v>
      </c>
      <c r="C110" s="90" t="s">
        <v>1820</v>
      </c>
      <c r="D110" s="280" t="s">
        <v>1821</v>
      </c>
      <c r="E110" s="616" t="s">
        <v>1825</v>
      </c>
      <c r="F110" s="616" t="s">
        <v>524</v>
      </c>
      <c r="G110" s="615">
        <v>2</v>
      </c>
      <c r="H110" s="655">
        <v>14471</v>
      </c>
      <c r="I110" s="616"/>
      <c r="J110" s="67" t="e">
        <f t="shared" si="2"/>
        <v>#DIV/0!</v>
      </c>
      <c r="K110" s="280" t="s">
        <v>1832</v>
      </c>
      <c r="L110" s="656">
        <v>504038</v>
      </c>
      <c r="M110" s="280" t="s">
        <v>1803</v>
      </c>
      <c r="N110" s="280" t="s">
        <v>1823</v>
      </c>
      <c r="O110" s="615"/>
    </row>
    <row r="111" spans="1:15" ht="67.5">
      <c r="A111" s="32">
        <v>104</v>
      </c>
      <c r="B111" s="625" t="s">
        <v>1833</v>
      </c>
      <c r="C111" s="90" t="s">
        <v>1820</v>
      </c>
      <c r="D111" s="280" t="s">
        <v>1821</v>
      </c>
      <c r="E111" s="616" t="s">
        <v>1825</v>
      </c>
      <c r="F111" s="616" t="s">
        <v>524</v>
      </c>
      <c r="G111" s="615">
        <v>2</v>
      </c>
      <c r="H111" s="655">
        <v>10232</v>
      </c>
      <c r="I111" s="616"/>
      <c r="J111" s="67" t="e">
        <f t="shared" si="2"/>
        <v>#DIV/0!</v>
      </c>
      <c r="K111" s="280" t="s">
        <v>1834</v>
      </c>
      <c r="L111" s="656">
        <v>373371</v>
      </c>
      <c r="M111" s="280" t="s">
        <v>1803</v>
      </c>
      <c r="N111" s="280" t="s">
        <v>1823</v>
      </c>
      <c r="O111" s="615"/>
    </row>
    <row r="112" spans="1:15" ht="67.5">
      <c r="A112" s="32">
        <v>105</v>
      </c>
      <c r="B112" s="657" t="s">
        <v>1835</v>
      </c>
      <c r="C112" s="605" t="s">
        <v>1820</v>
      </c>
      <c r="D112" s="280" t="s">
        <v>1821</v>
      </c>
      <c r="E112" s="658" t="s">
        <v>1825</v>
      </c>
      <c r="F112" s="616" t="s">
        <v>524</v>
      </c>
      <c r="G112" s="658">
        <v>2</v>
      </c>
      <c r="H112" s="659">
        <v>7732</v>
      </c>
      <c r="I112" s="658"/>
      <c r="J112" s="67" t="e">
        <f t="shared" si="2"/>
        <v>#DIV/0!</v>
      </c>
      <c r="K112" s="660" t="s">
        <v>1836</v>
      </c>
      <c r="L112" s="661">
        <v>285426</v>
      </c>
      <c r="M112" s="660" t="s">
        <v>1803</v>
      </c>
      <c r="N112" s="660" t="s">
        <v>1823</v>
      </c>
      <c r="O112" s="658"/>
    </row>
    <row r="113" spans="1:15" ht="67.5">
      <c r="A113" s="73">
        <v>106</v>
      </c>
      <c r="B113" s="662" t="s">
        <v>1837</v>
      </c>
      <c r="C113" s="90" t="s">
        <v>1820</v>
      </c>
      <c r="D113" s="280" t="s">
        <v>1663</v>
      </c>
      <c r="E113" s="663" t="s">
        <v>1825</v>
      </c>
      <c r="F113" s="616" t="s">
        <v>524</v>
      </c>
      <c r="G113" s="8">
        <v>3</v>
      </c>
      <c r="H113" s="664">
        <v>5383</v>
      </c>
      <c r="I113" s="8"/>
      <c r="J113" s="67" t="e">
        <f t="shared" si="2"/>
        <v>#DIV/0!</v>
      </c>
      <c r="K113" s="8" t="s">
        <v>1838</v>
      </c>
      <c r="L113" s="665">
        <v>299057</v>
      </c>
      <c r="M113" s="8" t="s">
        <v>1803</v>
      </c>
      <c r="N113" s="8" t="s">
        <v>1823</v>
      </c>
      <c r="O113" s="8"/>
    </row>
    <row r="114" spans="1:15" ht="67.5">
      <c r="A114" s="73">
        <v>107</v>
      </c>
      <c r="B114" s="631" t="s">
        <v>1839</v>
      </c>
      <c r="C114" s="90" t="s">
        <v>1820</v>
      </c>
      <c r="D114" s="280" t="s">
        <v>1692</v>
      </c>
      <c r="E114" s="615" t="s">
        <v>99</v>
      </c>
      <c r="F114" s="616" t="s">
        <v>524</v>
      </c>
      <c r="G114" s="663">
        <v>2</v>
      </c>
      <c r="H114" s="666">
        <v>653</v>
      </c>
      <c r="I114" s="667"/>
      <c r="J114" s="67" t="e">
        <f t="shared" si="2"/>
        <v>#DIV/0!</v>
      </c>
      <c r="K114" s="8">
        <v>30</v>
      </c>
      <c r="L114" s="668">
        <v>34371</v>
      </c>
      <c r="M114" s="631" t="s">
        <v>1693</v>
      </c>
      <c r="N114" s="631" t="s">
        <v>1694</v>
      </c>
      <c r="O114" s="669"/>
    </row>
    <row r="115" spans="1:15" ht="67.5">
      <c r="A115" s="32">
        <v>108</v>
      </c>
      <c r="B115" s="631" t="s">
        <v>1840</v>
      </c>
      <c r="C115" s="90" t="s">
        <v>1820</v>
      </c>
      <c r="D115" s="280" t="s">
        <v>1692</v>
      </c>
      <c r="E115" s="663" t="s">
        <v>99</v>
      </c>
      <c r="F115" s="616" t="s">
        <v>524</v>
      </c>
      <c r="G115" s="663">
        <v>2</v>
      </c>
      <c r="H115" s="666">
        <v>460</v>
      </c>
      <c r="I115" s="667"/>
      <c r="J115" s="67" t="e">
        <f t="shared" si="2"/>
        <v>#DIV/0!</v>
      </c>
      <c r="K115" s="8">
        <v>22</v>
      </c>
      <c r="L115" s="668">
        <v>23862</v>
      </c>
      <c r="M115" s="631" t="s">
        <v>1693</v>
      </c>
      <c r="N115" s="631" t="s">
        <v>1694</v>
      </c>
      <c r="O115" s="669"/>
    </row>
    <row r="116" spans="1:15" ht="45">
      <c r="A116" s="32">
        <v>109</v>
      </c>
      <c r="B116" s="670" t="s">
        <v>1841</v>
      </c>
      <c r="C116" s="645" t="s">
        <v>1842</v>
      </c>
      <c r="D116" s="280" t="s">
        <v>1843</v>
      </c>
      <c r="E116" s="663" t="s">
        <v>99</v>
      </c>
      <c r="F116" s="616" t="s">
        <v>524</v>
      </c>
      <c r="G116" s="663">
        <v>3</v>
      </c>
      <c r="H116" s="666">
        <v>7723</v>
      </c>
      <c r="I116" s="671"/>
      <c r="J116" s="67" t="e">
        <f t="shared" si="2"/>
        <v>#DIV/0!</v>
      </c>
      <c r="K116" s="672">
        <v>216</v>
      </c>
      <c r="L116" s="673">
        <v>453200</v>
      </c>
      <c r="M116" s="670" t="s">
        <v>1818</v>
      </c>
      <c r="N116" s="670" t="s">
        <v>1723</v>
      </c>
      <c r="O116" s="669"/>
    </row>
    <row r="117" spans="1:15" ht="45">
      <c r="A117" s="32">
        <v>110</v>
      </c>
      <c r="B117" s="631" t="s">
        <v>1844</v>
      </c>
      <c r="C117" s="90" t="s">
        <v>1842</v>
      </c>
      <c r="D117" s="280" t="s">
        <v>1663</v>
      </c>
      <c r="E117" s="663" t="s">
        <v>99</v>
      </c>
      <c r="F117" s="616" t="s">
        <v>524</v>
      </c>
      <c r="G117" s="663">
        <v>3</v>
      </c>
      <c r="H117" s="666">
        <v>2730</v>
      </c>
      <c r="I117" s="671">
        <v>4334</v>
      </c>
      <c r="J117" s="67">
        <f t="shared" si="2"/>
        <v>0.62990309183202586</v>
      </c>
      <c r="K117" s="672">
        <v>142</v>
      </c>
      <c r="L117" s="673">
        <v>145900</v>
      </c>
      <c r="M117" s="670" t="s">
        <v>1818</v>
      </c>
      <c r="N117" s="670" t="s">
        <v>1723</v>
      </c>
      <c r="O117" s="666">
        <v>2730</v>
      </c>
    </row>
    <row r="118" spans="1:15" ht="45">
      <c r="A118" s="73">
        <v>111</v>
      </c>
      <c r="B118" s="670" t="s">
        <v>1845</v>
      </c>
      <c r="C118" s="645" t="s">
        <v>1842</v>
      </c>
      <c r="D118" s="280" t="s">
        <v>1692</v>
      </c>
      <c r="E118" s="8" t="s">
        <v>1825</v>
      </c>
      <c r="F118" s="616" t="s">
        <v>524</v>
      </c>
      <c r="G118" s="663">
        <v>1</v>
      </c>
      <c r="H118" s="666">
        <v>1247</v>
      </c>
      <c r="I118" s="671"/>
      <c r="J118" s="67" t="e">
        <f t="shared" si="2"/>
        <v>#DIV/0!</v>
      </c>
      <c r="K118" s="672">
        <v>44</v>
      </c>
      <c r="L118" s="673">
        <v>75400</v>
      </c>
      <c r="M118" s="670" t="s">
        <v>1818</v>
      </c>
      <c r="N118" s="631" t="s">
        <v>1696</v>
      </c>
      <c r="O118" s="669"/>
    </row>
    <row r="119" spans="1:15" ht="45">
      <c r="A119" s="73">
        <v>112</v>
      </c>
      <c r="B119" s="670" t="s">
        <v>1846</v>
      </c>
      <c r="C119" s="645" t="s">
        <v>1842</v>
      </c>
      <c r="D119" s="280" t="s">
        <v>1699</v>
      </c>
      <c r="E119" s="663" t="s">
        <v>99</v>
      </c>
      <c r="F119" s="616" t="s">
        <v>524</v>
      </c>
      <c r="G119" s="663">
        <v>3</v>
      </c>
      <c r="H119" s="666">
        <v>1040</v>
      </c>
      <c r="I119" s="671"/>
      <c r="J119" s="67" t="e">
        <f t="shared" si="2"/>
        <v>#DIV/0!</v>
      </c>
      <c r="K119" s="672">
        <v>44</v>
      </c>
      <c r="L119" s="673">
        <v>54000</v>
      </c>
      <c r="M119" s="670" t="s">
        <v>1818</v>
      </c>
      <c r="N119" s="670" t="s">
        <v>1723</v>
      </c>
      <c r="O119" s="669"/>
    </row>
    <row r="120" spans="1:15" ht="67.5">
      <c r="A120" s="32">
        <v>113</v>
      </c>
      <c r="B120" s="631" t="s">
        <v>1847</v>
      </c>
      <c r="C120" s="90" t="s">
        <v>1848</v>
      </c>
      <c r="D120" s="280" t="s">
        <v>1663</v>
      </c>
      <c r="E120" s="663" t="s">
        <v>99</v>
      </c>
      <c r="F120" s="616" t="s">
        <v>524</v>
      </c>
      <c r="G120" s="663">
        <v>2</v>
      </c>
      <c r="H120" s="666">
        <v>8985</v>
      </c>
      <c r="I120" s="671"/>
      <c r="J120" s="67" t="e">
        <f t="shared" si="2"/>
        <v>#DIV/0!</v>
      </c>
      <c r="K120" s="672">
        <v>155</v>
      </c>
      <c r="L120" s="664">
        <v>604000</v>
      </c>
      <c r="M120" s="631" t="s">
        <v>1701</v>
      </c>
      <c r="N120" s="631" t="s">
        <v>1723</v>
      </c>
      <c r="O120" s="674"/>
    </row>
    <row r="121" spans="1:15" ht="45">
      <c r="A121" s="32">
        <v>114</v>
      </c>
      <c r="B121" s="631" t="s">
        <v>1849</v>
      </c>
      <c r="C121" s="90" t="s">
        <v>1850</v>
      </c>
      <c r="D121" s="280" t="s">
        <v>1663</v>
      </c>
      <c r="E121" s="663" t="s">
        <v>99</v>
      </c>
      <c r="F121" s="616" t="s">
        <v>524</v>
      </c>
      <c r="G121" s="663">
        <v>4</v>
      </c>
      <c r="H121" s="666">
        <v>14692</v>
      </c>
      <c r="I121" s="671"/>
      <c r="J121" s="67" t="e">
        <f t="shared" si="2"/>
        <v>#DIV/0!</v>
      </c>
      <c r="K121" s="672">
        <v>463</v>
      </c>
      <c r="L121" s="673">
        <v>889009</v>
      </c>
      <c r="M121" s="670" t="s">
        <v>1851</v>
      </c>
      <c r="N121" s="675" t="s">
        <v>1723</v>
      </c>
      <c r="O121" s="669"/>
    </row>
    <row r="122" spans="1:15" ht="45">
      <c r="A122" s="32">
        <v>115</v>
      </c>
      <c r="B122" s="631" t="s">
        <v>1852</v>
      </c>
      <c r="C122" s="90" t="s">
        <v>1850</v>
      </c>
      <c r="D122" s="280" t="s">
        <v>1663</v>
      </c>
      <c r="E122" s="663" t="s">
        <v>99</v>
      </c>
      <c r="F122" s="616" t="s">
        <v>524</v>
      </c>
      <c r="G122" s="663">
        <v>3</v>
      </c>
      <c r="H122" s="666">
        <v>6060</v>
      </c>
      <c r="I122" s="671"/>
      <c r="J122" s="67" t="e">
        <f t="shared" si="2"/>
        <v>#DIV/0!</v>
      </c>
      <c r="K122" s="672">
        <v>150</v>
      </c>
      <c r="L122" s="673">
        <v>382334</v>
      </c>
      <c r="M122" s="670" t="s">
        <v>1851</v>
      </c>
      <c r="N122" s="675" t="s">
        <v>1723</v>
      </c>
      <c r="O122" s="669"/>
    </row>
    <row r="123" spans="1:15" ht="45">
      <c r="A123" s="73">
        <v>116</v>
      </c>
      <c r="B123" s="631" t="s">
        <v>1853</v>
      </c>
      <c r="C123" s="90" t="s">
        <v>1850</v>
      </c>
      <c r="D123" s="280" t="s">
        <v>1692</v>
      </c>
      <c r="E123" s="663" t="s">
        <v>99</v>
      </c>
      <c r="F123" s="616" t="s">
        <v>524</v>
      </c>
      <c r="G123" s="663">
        <v>2</v>
      </c>
      <c r="H123" s="666">
        <v>2779</v>
      </c>
      <c r="I123" s="671"/>
      <c r="J123" s="67" t="e">
        <f t="shared" si="2"/>
        <v>#DIV/0!</v>
      </c>
      <c r="K123" s="672">
        <v>56</v>
      </c>
      <c r="L123" s="673">
        <v>168237</v>
      </c>
      <c r="M123" s="670" t="s">
        <v>1851</v>
      </c>
      <c r="N123" s="675" t="s">
        <v>1723</v>
      </c>
      <c r="O123" s="669"/>
    </row>
    <row r="124" spans="1:15" ht="45">
      <c r="A124" s="73">
        <v>117</v>
      </c>
      <c r="B124" s="631" t="s">
        <v>1854</v>
      </c>
      <c r="C124" s="90" t="s">
        <v>1850</v>
      </c>
      <c r="D124" s="280" t="s">
        <v>1692</v>
      </c>
      <c r="E124" s="663" t="s">
        <v>1825</v>
      </c>
      <c r="F124" s="616" t="s">
        <v>524</v>
      </c>
      <c r="G124" s="663">
        <v>1</v>
      </c>
      <c r="H124" s="666">
        <v>1489</v>
      </c>
      <c r="I124" s="671"/>
      <c r="J124" s="67" t="e">
        <f t="shared" si="2"/>
        <v>#DIV/0!</v>
      </c>
      <c r="K124" s="672">
        <v>25</v>
      </c>
      <c r="L124" s="673">
        <v>84463</v>
      </c>
      <c r="M124" s="670" t="s">
        <v>1851</v>
      </c>
      <c r="N124" s="631" t="s">
        <v>1696</v>
      </c>
      <c r="O124" s="669"/>
    </row>
    <row r="125" spans="1:15" ht="45">
      <c r="A125" s="32">
        <v>118</v>
      </c>
      <c r="B125" s="631" t="s">
        <v>1855</v>
      </c>
      <c r="C125" s="90" t="s">
        <v>1850</v>
      </c>
      <c r="D125" s="280" t="s">
        <v>1692</v>
      </c>
      <c r="E125" s="663" t="s">
        <v>99</v>
      </c>
      <c r="F125" s="616" t="s">
        <v>524</v>
      </c>
      <c r="G125" s="663">
        <v>2</v>
      </c>
      <c r="H125" s="666">
        <v>1097</v>
      </c>
      <c r="I125" s="671"/>
      <c r="J125" s="67" t="e">
        <f t="shared" si="2"/>
        <v>#DIV/0!</v>
      </c>
      <c r="K125" s="672">
        <v>47</v>
      </c>
      <c r="L125" s="673">
        <v>59047</v>
      </c>
      <c r="M125" s="670" t="s">
        <v>1851</v>
      </c>
      <c r="N125" s="675" t="s">
        <v>1723</v>
      </c>
      <c r="O125" s="669"/>
    </row>
    <row r="126" spans="1:15" ht="67.5">
      <c r="A126" s="32">
        <v>119</v>
      </c>
      <c r="B126" s="631" t="s">
        <v>1856</v>
      </c>
      <c r="C126" s="90" t="s">
        <v>1684</v>
      </c>
      <c r="D126" s="676" t="s">
        <v>1857</v>
      </c>
      <c r="E126" s="663" t="s">
        <v>99</v>
      </c>
      <c r="F126" s="616" t="s">
        <v>524</v>
      </c>
      <c r="G126" s="663">
        <v>4</v>
      </c>
      <c r="H126" s="666">
        <v>4823</v>
      </c>
      <c r="I126" s="677"/>
      <c r="J126" s="67" t="e">
        <f t="shared" si="2"/>
        <v>#DIV/0!</v>
      </c>
      <c r="K126" s="672">
        <v>148</v>
      </c>
      <c r="L126" s="664">
        <v>292800</v>
      </c>
      <c r="M126" s="631" t="s">
        <v>1701</v>
      </c>
      <c r="N126" s="631" t="s">
        <v>1723</v>
      </c>
      <c r="O126" s="669"/>
    </row>
    <row r="127" spans="1:15" ht="67.5">
      <c r="A127" s="32">
        <v>120</v>
      </c>
      <c r="B127" s="631" t="s">
        <v>1858</v>
      </c>
      <c r="C127" s="90" t="s">
        <v>1684</v>
      </c>
      <c r="D127" s="280" t="s">
        <v>1699</v>
      </c>
      <c r="E127" s="8" t="s">
        <v>99</v>
      </c>
      <c r="F127" s="616" t="s">
        <v>524</v>
      </c>
      <c r="G127" s="8">
        <v>4</v>
      </c>
      <c r="H127" s="673">
        <v>1007</v>
      </c>
      <c r="I127" s="677"/>
      <c r="J127" s="67" t="e">
        <f t="shared" si="2"/>
        <v>#DIV/0!</v>
      </c>
      <c r="K127" s="672">
        <v>59</v>
      </c>
      <c r="L127" s="673">
        <v>47000</v>
      </c>
      <c r="M127" s="631" t="s">
        <v>1701</v>
      </c>
      <c r="N127" s="631" t="s">
        <v>1823</v>
      </c>
      <c r="O127" s="678"/>
    </row>
    <row r="128" spans="1:15" ht="45">
      <c r="A128" s="73">
        <v>121</v>
      </c>
      <c r="B128" s="662" t="s">
        <v>1859</v>
      </c>
      <c r="C128" s="90" t="s">
        <v>186</v>
      </c>
      <c r="D128" s="676" t="s">
        <v>1857</v>
      </c>
      <c r="E128" s="663" t="s">
        <v>99</v>
      </c>
      <c r="F128" s="616" t="s">
        <v>524</v>
      </c>
      <c r="G128" s="679">
        <v>3</v>
      </c>
      <c r="H128" s="673">
        <v>23202</v>
      </c>
      <c r="I128" s="679"/>
      <c r="J128" s="67" t="e">
        <f t="shared" si="2"/>
        <v>#DIV/0!</v>
      </c>
      <c r="K128" s="680">
        <v>419</v>
      </c>
      <c r="L128" s="681">
        <v>1538364</v>
      </c>
      <c r="M128" s="682" t="s">
        <v>1803</v>
      </c>
      <c r="N128" s="8" t="s">
        <v>1823</v>
      </c>
      <c r="O128" s="8"/>
    </row>
    <row r="129" spans="1:15" ht="45">
      <c r="A129" s="73">
        <v>122</v>
      </c>
      <c r="B129" s="662" t="s">
        <v>1860</v>
      </c>
      <c r="C129" s="90" t="s">
        <v>186</v>
      </c>
      <c r="D129" s="676" t="s">
        <v>1857</v>
      </c>
      <c r="E129" s="663" t="s">
        <v>99</v>
      </c>
      <c r="F129" s="616" t="s">
        <v>524</v>
      </c>
      <c r="G129" s="663">
        <v>3</v>
      </c>
      <c r="H129" s="666">
        <v>22346</v>
      </c>
      <c r="I129" s="663"/>
      <c r="J129" s="67" t="e">
        <f t="shared" si="2"/>
        <v>#DIV/0!</v>
      </c>
      <c r="K129" s="680">
        <v>662</v>
      </c>
      <c r="L129" s="681">
        <v>1402117</v>
      </c>
      <c r="M129" s="682" t="s">
        <v>1803</v>
      </c>
      <c r="N129" s="8" t="s">
        <v>1823</v>
      </c>
      <c r="O129" s="663"/>
    </row>
    <row r="130" spans="1:15" ht="45">
      <c r="A130" s="32">
        <v>123</v>
      </c>
      <c r="B130" s="662" t="s">
        <v>1861</v>
      </c>
      <c r="C130" s="90" t="s">
        <v>186</v>
      </c>
      <c r="D130" s="676" t="s">
        <v>1857</v>
      </c>
      <c r="E130" s="663" t="s">
        <v>99</v>
      </c>
      <c r="F130" s="616" t="s">
        <v>524</v>
      </c>
      <c r="G130" s="663">
        <v>3</v>
      </c>
      <c r="H130" s="666">
        <v>20919</v>
      </c>
      <c r="I130" s="663"/>
      <c r="J130" s="67" t="e">
        <f t="shared" si="2"/>
        <v>#DIV/0!</v>
      </c>
      <c r="K130" s="680">
        <v>712</v>
      </c>
      <c r="L130" s="681">
        <v>1284720</v>
      </c>
      <c r="M130" s="682" t="s">
        <v>1803</v>
      </c>
      <c r="N130" s="8" t="s">
        <v>1823</v>
      </c>
      <c r="O130" s="663"/>
    </row>
    <row r="131" spans="1:15" ht="45">
      <c r="A131" s="32">
        <v>124</v>
      </c>
      <c r="B131" s="662" t="s">
        <v>1862</v>
      </c>
      <c r="C131" s="90" t="s">
        <v>186</v>
      </c>
      <c r="D131" s="676" t="s">
        <v>1857</v>
      </c>
      <c r="E131" s="663" t="s">
        <v>99</v>
      </c>
      <c r="F131" s="616" t="s">
        <v>524</v>
      </c>
      <c r="G131" s="663">
        <v>3</v>
      </c>
      <c r="H131" s="666">
        <v>20766</v>
      </c>
      <c r="I131" s="663"/>
      <c r="J131" s="67" t="e">
        <f t="shared" si="2"/>
        <v>#DIV/0!</v>
      </c>
      <c r="K131" s="680">
        <v>706</v>
      </c>
      <c r="L131" s="681">
        <v>1276358</v>
      </c>
      <c r="M131" s="682" t="s">
        <v>1803</v>
      </c>
      <c r="N131" s="8" t="s">
        <v>1823</v>
      </c>
      <c r="O131" s="663"/>
    </row>
    <row r="132" spans="1:15" ht="45">
      <c r="A132" s="32">
        <v>125</v>
      </c>
      <c r="B132" s="662" t="s">
        <v>1863</v>
      </c>
      <c r="C132" s="90" t="s">
        <v>186</v>
      </c>
      <c r="D132" s="676" t="s">
        <v>1857</v>
      </c>
      <c r="E132" s="663" t="s">
        <v>99</v>
      </c>
      <c r="F132" s="616" t="s">
        <v>524</v>
      </c>
      <c r="G132" s="663">
        <v>3</v>
      </c>
      <c r="H132" s="666">
        <v>20682</v>
      </c>
      <c r="I132" s="663"/>
      <c r="J132" s="67" t="e">
        <f t="shared" si="2"/>
        <v>#DIV/0!</v>
      </c>
      <c r="K132" s="680">
        <v>737</v>
      </c>
      <c r="L132" s="681">
        <v>1261329</v>
      </c>
      <c r="M132" s="682" t="s">
        <v>1803</v>
      </c>
      <c r="N132" s="8" t="s">
        <v>1823</v>
      </c>
      <c r="O132" s="663"/>
    </row>
    <row r="133" spans="1:15" ht="45">
      <c r="A133" s="73">
        <v>126</v>
      </c>
      <c r="B133" s="662" t="s">
        <v>1864</v>
      </c>
      <c r="C133" s="90" t="s">
        <v>186</v>
      </c>
      <c r="D133" s="676" t="s">
        <v>1857</v>
      </c>
      <c r="E133" s="663" t="s">
        <v>99</v>
      </c>
      <c r="F133" s="616" t="s">
        <v>524</v>
      </c>
      <c r="G133" s="663">
        <v>3</v>
      </c>
      <c r="H133" s="666">
        <v>20277</v>
      </c>
      <c r="I133" s="663"/>
      <c r="J133" s="67" t="e">
        <f t="shared" si="2"/>
        <v>#DIV/0!</v>
      </c>
      <c r="K133" s="680">
        <v>669</v>
      </c>
      <c r="L133" s="681">
        <v>1251888</v>
      </c>
      <c r="M133" s="682" t="s">
        <v>1803</v>
      </c>
      <c r="N133" s="8" t="s">
        <v>1823</v>
      </c>
      <c r="O133" s="663"/>
    </row>
    <row r="134" spans="1:15" ht="45">
      <c r="A134" s="73">
        <v>127</v>
      </c>
      <c r="B134" s="662" t="s">
        <v>1865</v>
      </c>
      <c r="C134" s="90" t="s">
        <v>186</v>
      </c>
      <c r="D134" s="676" t="s">
        <v>1857</v>
      </c>
      <c r="E134" s="663" t="s">
        <v>99</v>
      </c>
      <c r="F134" s="616" t="s">
        <v>524</v>
      </c>
      <c r="G134" s="663">
        <v>3</v>
      </c>
      <c r="H134" s="666">
        <v>20155</v>
      </c>
      <c r="I134" s="663"/>
      <c r="J134" s="67" t="e">
        <f t="shared" si="2"/>
        <v>#DIV/0!</v>
      </c>
      <c r="K134" s="680">
        <v>621</v>
      </c>
      <c r="L134" s="681">
        <v>1256926</v>
      </c>
      <c r="M134" s="682" t="s">
        <v>1803</v>
      </c>
      <c r="N134" s="8" t="s">
        <v>1823</v>
      </c>
      <c r="O134" s="663"/>
    </row>
    <row r="135" spans="1:15" ht="45">
      <c r="A135" s="32">
        <v>128</v>
      </c>
      <c r="B135" s="662" t="s">
        <v>1866</v>
      </c>
      <c r="C135" s="90" t="s">
        <v>186</v>
      </c>
      <c r="D135" s="676" t="s">
        <v>1857</v>
      </c>
      <c r="E135" s="663" t="s">
        <v>99</v>
      </c>
      <c r="F135" s="616" t="s">
        <v>524</v>
      </c>
      <c r="G135" s="663">
        <v>3</v>
      </c>
      <c r="H135" s="666">
        <v>20046</v>
      </c>
      <c r="I135" s="663"/>
      <c r="J135" s="67" t="e">
        <f t="shared" si="2"/>
        <v>#DIV/0!</v>
      </c>
      <c r="K135" s="680">
        <v>761</v>
      </c>
      <c r="L135" s="681">
        <v>1205999</v>
      </c>
      <c r="M135" s="682" t="s">
        <v>1803</v>
      </c>
      <c r="N135" s="8" t="s">
        <v>1823</v>
      </c>
      <c r="O135" s="663"/>
    </row>
    <row r="136" spans="1:15" ht="45">
      <c r="A136" s="32">
        <v>129</v>
      </c>
      <c r="B136" s="662" t="s">
        <v>1867</v>
      </c>
      <c r="C136" s="90" t="s">
        <v>186</v>
      </c>
      <c r="D136" s="676" t="s">
        <v>1857</v>
      </c>
      <c r="E136" s="663" t="s">
        <v>99</v>
      </c>
      <c r="F136" s="616" t="s">
        <v>524</v>
      </c>
      <c r="G136" s="663">
        <v>3</v>
      </c>
      <c r="H136" s="666">
        <v>20042</v>
      </c>
      <c r="I136" s="663"/>
      <c r="J136" s="67" t="e">
        <f t="shared" ref="J136:J199" si="3">H136/I136</f>
        <v>#DIV/0!</v>
      </c>
      <c r="K136" s="680">
        <v>730</v>
      </c>
      <c r="L136" s="681">
        <v>1215840</v>
      </c>
      <c r="M136" s="682" t="s">
        <v>1803</v>
      </c>
      <c r="N136" s="8" t="s">
        <v>1823</v>
      </c>
      <c r="O136" s="663"/>
    </row>
    <row r="137" spans="1:15" ht="45">
      <c r="A137" s="32">
        <v>130</v>
      </c>
      <c r="B137" s="662" t="s">
        <v>1868</v>
      </c>
      <c r="C137" s="90" t="s">
        <v>186</v>
      </c>
      <c r="D137" s="676" t="s">
        <v>1857</v>
      </c>
      <c r="E137" s="663" t="s">
        <v>99</v>
      </c>
      <c r="F137" s="616" t="s">
        <v>524</v>
      </c>
      <c r="G137" s="663">
        <v>3</v>
      </c>
      <c r="H137" s="666">
        <v>19857</v>
      </c>
      <c r="I137" s="663"/>
      <c r="J137" s="67" t="e">
        <f t="shared" si="3"/>
        <v>#DIV/0!</v>
      </c>
      <c r="K137" s="680">
        <v>663</v>
      </c>
      <c r="L137" s="681">
        <v>1222894</v>
      </c>
      <c r="M137" s="682" t="s">
        <v>1803</v>
      </c>
      <c r="N137" s="8" t="s">
        <v>1823</v>
      </c>
      <c r="O137" s="663"/>
    </row>
    <row r="138" spans="1:15" ht="45">
      <c r="A138" s="73">
        <v>131</v>
      </c>
      <c r="B138" s="662" t="s">
        <v>1869</v>
      </c>
      <c r="C138" s="90" t="s">
        <v>186</v>
      </c>
      <c r="D138" s="676" t="s">
        <v>1857</v>
      </c>
      <c r="E138" s="663" t="s">
        <v>99</v>
      </c>
      <c r="F138" s="616" t="s">
        <v>524</v>
      </c>
      <c r="G138" s="663">
        <v>3</v>
      </c>
      <c r="H138" s="666">
        <v>19710</v>
      </c>
      <c r="I138" s="663"/>
      <c r="J138" s="67" t="e">
        <f t="shared" si="3"/>
        <v>#DIV/0!</v>
      </c>
      <c r="K138" s="680">
        <v>640</v>
      </c>
      <c r="L138" s="681">
        <v>1220840</v>
      </c>
      <c r="M138" s="682" t="s">
        <v>1803</v>
      </c>
      <c r="N138" s="8" t="s">
        <v>1823</v>
      </c>
      <c r="O138" s="663"/>
    </row>
    <row r="139" spans="1:15" ht="45">
      <c r="A139" s="73">
        <v>132</v>
      </c>
      <c r="B139" s="662" t="s">
        <v>1870</v>
      </c>
      <c r="C139" s="90" t="s">
        <v>186</v>
      </c>
      <c r="D139" s="676" t="s">
        <v>1857</v>
      </c>
      <c r="E139" s="663" t="s">
        <v>99</v>
      </c>
      <c r="F139" s="616" t="s">
        <v>524</v>
      </c>
      <c r="G139" s="663">
        <v>4</v>
      </c>
      <c r="H139" s="666">
        <v>19635</v>
      </c>
      <c r="I139" s="663"/>
      <c r="J139" s="67" t="e">
        <f t="shared" si="3"/>
        <v>#DIV/0!</v>
      </c>
      <c r="K139" s="680">
        <v>835</v>
      </c>
      <c r="L139" s="681">
        <v>1153775</v>
      </c>
      <c r="M139" s="682" t="s">
        <v>1803</v>
      </c>
      <c r="N139" s="8" t="s">
        <v>1823</v>
      </c>
      <c r="O139" s="663"/>
    </row>
    <row r="140" spans="1:15" ht="45">
      <c r="A140" s="32">
        <v>133</v>
      </c>
      <c r="B140" s="662" t="s">
        <v>1871</v>
      </c>
      <c r="C140" s="90" t="s">
        <v>186</v>
      </c>
      <c r="D140" s="676" t="s">
        <v>1857</v>
      </c>
      <c r="E140" s="663" t="s">
        <v>99</v>
      </c>
      <c r="F140" s="616" t="s">
        <v>524</v>
      </c>
      <c r="G140" s="663">
        <v>3</v>
      </c>
      <c r="H140" s="666">
        <v>19282</v>
      </c>
      <c r="I140" s="663"/>
      <c r="J140" s="67" t="e">
        <f t="shared" si="3"/>
        <v>#DIV/0!</v>
      </c>
      <c r="K140" s="680">
        <v>621</v>
      </c>
      <c r="L140" s="681">
        <v>1194174</v>
      </c>
      <c r="M140" s="682" t="s">
        <v>1803</v>
      </c>
      <c r="N140" s="8" t="s">
        <v>1823</v>
      </c>
      <c r="O140" s="663"/>
    </row>
    <row r="141" spans="1:15" ht="45">
      <c r="A141" s="32">
        <v>134</v>
      </c>
      <c r="B141" s="625" t="s">
        <v>1872</v>
      </c>
      <c r="C141" s="90" t="s">
        <v>186</v>
      </c>
      <c r="D141" s="676" t="s">
        <v>1857</v>
      </c>
      <c r="E141" s="615" t="s">
        <v>99</v>
      </c>
      <c r="F141" s="616" t="s">
        <v>524</v>
      </c>
      <c r="G141" s="615">
        <v>3</v>
      </c>
      <c r="H141" s="621">
        <v>19271</v>
      </c>
      <c r="I141" s="615"/>
      <c r="J141" s="67" t="e">
        <f t="shared" si="3"/>
        <v>#DIV/0!</v>
      </c>
      <c r="K141" s="683">
        <v>764</v>
      </c>
      <c r="L141" s="684">
        <v>1149954</v>
      </c>
      <c r="M141" s="685" t="s">
        <v>1803</v>
      </c>
      <c r="N141" s="280" t="s">
        <v>1823</v>
      </c>
      <c r="O141" s="615"/>
    </row>
    <row r="142" spans="1:15" ht="45">
      <c r="A142" s="32">
        <v>135</v>
      </c>
      <c r="B142" s="625" t="s">
        <v>1873</v>
      </c>
      <c r="C142" s="90" t="s">
        <v>186</v>
      </c>
      <c r="D142" s="676" t="s">
        <v>1857</v>
      </c>
      <c r="E142" s="616" t="s">
        <v>99</v>
      </c>
      <c r="F142" s="616" t="s">
        <v>524</v>
      </c>
      <c r="G142" s="615">
        <v>3</v>
      </c>
      <c r="H142" s="604">
        <v>19127</v>
      </c>
      <c r="I142" s="616"/>
      <c r="J142" s="67" t="e">
        <f t="shared" si="3"/>
        <v>#DIV/0!</v>
      </c>
      <c r="K142" s="683">
        <v>667</v>
      </c>
      <c r="L142" s="684">
        <v>1169609</v>
      </c>
      <c r="M142" s="685" t="s">
        <v>1803</v>
      </c>
      <c r="N142" s="280" t="s">
        <v>1823</v>
      </c>
      <c r="O142" s="615"/>
    </row>
    <row r="143" spans="1:15" ht="45">
      <c r="A143" s="73">
        <v>136</v>
      </c>
      <c r="B143" s="625" t="s">
        <v>1874</v>
      </c>
      <c r="C143" s="90" t="s">
        <v>186</v>
      </c>
      <c r="D143" s="676" t="s">
        <v>1857</v>
      </c>
      <c r="E143" s="616" t="s">
        <v>99</v>
      </c>
      <c r="F143" s="616" t="s">
        <v>524</v>
      </c>
      <c r="G143" s="615">
        <v>3</v>
      </c>
      <c r="H143" s="604">
        <v>18844</v>
      </c>
      <c r="I143" s="616"/>
      <c r="J143" s="67" t="e">
        <f t="shared" si="3"/>
        <v>#DIV/0!</v>
      </c>
      <c r="K143" s="683">
        <v>690</v>
      </c>
      <c r="L143" s="684">
        <v>1141992</v>
      </c>
      <c r="M143" s="685" t="s">
        <v>1803</v>
      </c>
      <c r="N143" s="280" t="s">
        <v>1823</v>
      </c>
      <c r="O143" s="615"/>
    </row>
    <row r="144" spans="1:15" ht="45">
      <c r="A144" s="73">
        <v>137</v>
      </c>
      <c r="B144" s="657" t="s">
        <v>1875</v>
      </c>
      <c r="C144" s="605" t="s">
        <v>186</v>
      </c>
      <c r="D144" s="676" t="s">
        <v>1857</v>
      </c>
      <c r="E144" s="658" t="s">
        <v>99</v>
      </c>
      <c r="F144" s="616" t="s">
        <v>524</v>
      </c>
      <c r="G144" s="658">
        <v>3</v>
      </c>
      <c r="H144" s="686">
        <v>18658</v>
      </c>
      <c r="I144" s="658"/>
      <c r="J144" s="67" t="e">
        <f t="shared" si="3"/>
        <v>#DIV/0!</v>
      </c>
      <c r="K144" s="683">
        <v>710</v>
      </c>
      <c r="L144" s="687">
        <v>1123479</v>
      </c>
      <c r="M144" s="688" t="s">
        <v>1803</v>
      </c>
      <c r="N144" s="660" t="s">
        <v>1823</v>
      </c>
      <c r="O144" s="660"/>
    </row>
    <row r="145" spans="1:15" ht="45">
      <c r="A145" s="32">
        <v>138</v>
      </c>
      <c r="B145" s="662" t="s">
        <v>1876</v>
      </c>
      <c r="C145" s="605" t="s">
        <v>186</v>
      </c>
      <c r="D145" s="676" t="s">
        <v>1857</v>
      </c>
      <c r="E145" s="663" t="s">
        <v>99</v>
      </c>
      <c r="F145" s="616" t="s">
        <v>524</v>
      </c>
      <c r="G145" s="663">
        <v>4</v>
      </c>
      <c r="H145" s="666">
        <v>18607</v>
      </c>
      <c r="I145" s="663"/>
      <c r="J145" s="67" t="e">
        <f t="shared" si="3"/>
        <v>#DIV/0!</v>
      </c>
      <c r="K145" s="680">
        <v>900</v>
      </c>
      <c r="L145" s="681">
        <v>1061136</v>
      </c>
      <c r="M145" s="682" t="s">
        <v>1803</v>
      </c>
      <c r="N145" s="8" t="s">
        <v>1823</v>
      </c>
      <c r="O145" s="663"/>
    </row>
    <row r="146" spans="1:15" ht="45">
      <c r="A146" s="32">
        <v>139</v>
      </c>
      <c r="B146" s="662" t="s">
        <v>1877</v>
      </c>
      <c r="C146" s="605" t="s">
        <v>186</v>
      </c>
      <c r="D146" s="676" t="s">
        <v>1857</v>
      </c>
      <c r="E146" s="663" t="s">
        <v>99</v>
      </c>
      <c r="F146" s="616" t="s">
        <v>524</v>
      </c>
      <c r="G146" s="663">
        <v>4</v>
      </c>
      <c r="H146" s="666">
        <v>18580</v>
      </c>
      <c r="I146" s="663"/>
      <c r="J146" s="67" t="e">
        <f t="shared" si="3"/>
        <v>#DIV/0!</v>
      </c>
      <c r="K146" s="680">
        <v>842</v>
      </c>
      <c r="L146" s="681">
        <v>1076837</v>
      </c>
      <c r="M146" s="682" t="s">
        <v>1803</v>
      </c>
      <c r="N146" s="8" t="s">
        <v>1823</v>
      </c>
      <c r="O146" s="663"/>
    </row>
    <row r="147" spans="1:15" ht="45">
      <c r="A147" s="32">
        <v>140</v>
      </c>
      <c r="B147" s="662" t="s">
        <v>1878</v>
      </c>
      <c r="C147" s="605" t="s">
        <v>186</v>
      </c>
      <c r="D147" s="676" t="s">
        <v>1857</v>
      </c>
      <c r="E147" s="663" t="s">
        <v>99</v>
      </c>
      <c r="F147" s="616" t="s">
        <v>524</v>
      </c>
      <c r="G147" s="663">
        <v>4</v>
      </c>
      <c r="H147" s="666">
        <v>18520</v>
      </c>
      <c r="I147" s="663"/>
      <c r="J147" s="67" t="e">
        <f t="shared" si="3"/>
        <v>#DIV/0!</v>
      </c>
      <c r="K147" s="680">
        <v>802</v>
      </c>
      <c r="L147" s="681">
        <v>1084182</v>
      </c>
      <c r="M147" s="682" t="s">
        <v>1803</v>
      </c>
      <c r="N147" s="8" t="s">
        <v>1823</v>
      </c>
      <c r="O147" s="663"/>
    </row>
    <row r="148" spans="1:15" ht="45">
      <c r="A148" s="73">
        <v>141</v>
      </c>
      <c r="B148" s="662" t="s">
        <v>1879</v>
      </c>
      <c r="C148" s="605" t="s">
        <v>186</v>
      </c>
      <c r="D148" s="676" t="s">
        <v>1857</v>
      </c>
      <c r="E148" s="663" t="s">
        <v>99</v>
      </c>
      <c r="F148" s="616" t="s">
        <v>524</v>
      </c>
      <c r="G148" s="663">
        <v>4</v>
      </c>
      <c r="H148" s="666">
        <v>18441</v>
      </c>
      <c r="I148" s="663"/>
      <c r="J148" s="67" t="e">
        <f t="shared" si="3"/>
        <v>#DIV/0!</v>
      </c>
      <c r="K148" s="680">
        <v>902</v>
      </c>
      <c r="L148" s="681">
        <v>1049806</v>
      </c>
      <c r="M148" s="682" t="s">
        <v>1803</v>
      </c>
      <c r="N148" s="8" t="s">
        <v>1823</v>
      </c>
      <c r="O148" s="663"/>
    </row>
    <row r="149" spans="1:15" ht="45">
      <c r="A149" s="73">
        <v>142</v>
      </c>
      <c r="B149" s="662" t="s">
        <v>1880</v>
      </c>
      <c r="C149" s="90" t="s">
        <v>186</v>
      </c>
      <c r="D149" s="676" t="s">
        <v>1857</v>
      </c>
      <c r="E149" s="663" t="s">
        <v>99</v>
      </c>
      <c r="F149" s="616" t="s">
        <v>524</v>
      </c>
      <c r="G149" s="663">
        <v>3</v>
      </c>
      <c r="H149" s="666">
        <v>18332</v>
      </c>
      <c r="I149" s="663"/>
      <c r="J149" s="67" t="e">
        <f t="shared" si="3"/>
        <v>#DIV/0!</v>
      </c>
      <c r="K149" s="680">
        <v>673</v>
      </c>
      <c r="L149" s="681">
        <v>1112116</v>
      </c>
      <c r="M149" s="682" t="s">
        <v>1803</v>
      </c>
      <c r="N149" s="8" t="s">
        <v>1823</v>
      </c>
      <c r="O149" s="663"/>
    </row>
    <row r="150" spans="1:15" ht="45">
      <c r="A150" s="32">
        <v>143</v>
      </c>
      <c r="B150" s="662" t="s">
        <v>1881</v>
      </c>
      <c r="C150" s="605" t="s">
        <v>186</v>
      </c>
      <c r="D150" s="676" t="s">
        <v>1857</v>
      </c>
      <c r="E150" s="663" t="s">
        <v>99</v>
      </c>
      <c r="F150" s="616" t="s">
        <v>524</v>
      </c>
      <c r="G150" s="663">
        <v>3</v>
      </c>
      <c r="H150" s="666">
        <v>18137</v>
      </c>
      <c r="I150" s="663"/>
      <c r="J150" s="67" t="e">
        <f t="shared" si="3"/>
        <v>#DIV/0!</v>
      </c>
      <c r="K150" s="680">
        <v>634</v>
      </c>
      <c r="L150" s="681">
        <v>1109359</v>
      </c>
      <c r="M150" s="682" t="s">
        <v>1803</v>
      </c>
      <c r="N150" s="8" t="s">
        <v>1823</v>
      </c>
      <c r="O150" s="663"/>
    </row>
    <row r="151" spans="1:15" ht="45">
      <c r="A151" s="32">
        <v>144</v>
      </c>
      <c r="B151" s="625" t="s">
        <v>1882</v>
      </c>
      <c r="C151" s="90" t="s">
        <v>186</v>
      </c>
      <c r="D151" s="676" t="s">
        <v>1857</v>
      </c>
      <c r="E151" s="615" t="s">
        <v>99</v>
      </c>
      <c r="F151" s="616" t="s">
        <v>524</v>
      </c>
      <c r="G151" s="615">
        <v>3</v>
      </c>
      <c r="H151" s="621">
        <v>18124</v>
      </c>
      <c r="I151" s="615"/>
      <c r="J151" s="67" t="e">
        <f t="shared" si="3"/>
        <v>#DIV/0!</v>
      </c>
      <c r="K151" s="683">
        <v>793</v>
      </c>
      <c r="L151" s="684">
        <v>1059162</v>
      </c>
      <c r="M151" s="685" t="s">
        <v>1803</v>
      </c>
      <c r="N151" s="8" t="s">
        <v>1823</v>
      </c>
      <c r="O151" s="615"/>
    </row>
    <row r="152" spans="1:15" ht="45">
      <c r="A152" s="32">
        <v>145</v>
      </c>
      <c r="B152" s="625" t="s">
        <v>1883</v>
      </c>
      <c r="C152" s="90" t="s">
        <v>186</v>
      </c>
      <c r="D152" s="676" t="s">
        <v>1857</v>
      </c>
      <c r="E152" s="616" t="s">
        <v>99</v>
      </c>
      <c r="F152" s="616" t="s">
        <v>524</v>
      </c>
      <c r="G152" s="615">
        <v>3</v>
      </c>
      <c r="H152" s="604">
        <v>18016</v>
      </c>
      <c r="I152" s="616"/>
      <c r="J152" s="67" t="e">
        <f t="shared" si="3"/>
        <v>#DIV/0!</v>
      </c>
      <c r="K152" s="683">
        <v>688</v>
      </c>
      <c r="L152" s="684">
        <v>1082811</v>
      </c>
      <c r="M152" s="685" t="s">
        <v>1803</v>
      </c>
      <c r="N152" s="8" t="s">
        <v>1823</v>
      </c>
      <c r="O152" s="615"/>
    </row>
    <row r="153" spans="1:15" ht="45">
      <c r="A153" s="73">
        <v>146</v>
      </c>
      <c r="B153" s="625" t="s">
        <v>1884</v>
      </c>
      <c r="C153" s="90" t="s">
        <v>186</v>
      </c>
      <c r="D153" s="676" t="s">
        <v>1857</v>
      </c>
      <c r="E153" s="616" t="s">
        <v>99</v>
      </c>
      <c r="F153" s="616" t="s">
        <v>524</v>
      </c>
      <c r="G153" s="615">
        <v>4</v>
      </c>
      <c r="H153" s="604">
        <v>17775</v>
      </c>
      <c r="I153" s="616"/>
      <c r="J153" s="67" t="e">
        <f t="shared" si="3"/>
        <v>#DIV/0!</v>
      </c>
      <c r="K153" s="683">
        <v>904</v>
      </c>
      <c r="L153" s="684">
        <v>1000753</v>
      </c>
      <c r="M153" s="685" t="s">
        <v>1803</v>
      </c>
      <c r="N153" s="8" t="s">
        <v>1823</v>
      </c>
      <c r="O153" s="689"/>
    </row>
    <row r="154" spans="1:15" ht="45">
      <c r="A154" s="73">
        <v>147</v>
      </c>
      <c r="B154" s="625" t="s">
        <v>1885</v>
      </c>
      <c r="C154" s="90" t="s">
        <v>186</v>
      </c>
      <c r="D154" s="676" t="s">
        <v>1857</v>
      </c>
      <c r="E154" s="616" t="s">
        <v>99</v>
      </c>
      <c r="F154" s="616" t="s">
        <v>524</v>
      </c>
      <c r="G154" s="615">
        <v>3</v>
      </c>
      <c r="H154" s="604">
        <v>16470</v>
      </c>
      <c r="I154" s="616"/>
      <c r="J154" s="67" t="e">
        <f t="shared" si="3"/>
        <v>#DIV/0!</v>
      </c>
      <c r="K154" s="683">
        <v>523</v>
      </c>
      <c r="L154" s="684">
        <v>1022715</v>
      </c>
      <c r="M154" s="685" t="s">
        <v>1803</v>
      </c>
      <c r="N154" s="8" t="s">
        <v>1823</v>
      </c>
      <c r="O154" s="689"/>
    </row>
    <row r="155" spans="1:15" ht="45">
      <c r="A155" s="32">
        <v>148</v>
      </c>
      <c r="B155" s="625" t="s">
        <v>1886</v>
      </c>
      <c r="C155" s="90" t="s">
        <v>186</v>
      </c>
      <c r="D155" s="676" t="s">
        <v>1857</v>
      </c>
      <c r="E155" s="616" t="s">
        <v>99</v>
      </c>
      <c r="F155" s="616" t="s">
        <v>524</v>
      </c>
      <c r="G155" s="615">
        <v>4</v>
      </c>
      <c r="H155" s="604">
        <v>16400</v>
      </c>
      <c r="I155" s="616"/>
      <c r="J155" s="67" t="e">
        <f t="shared" si="3"/>
        <v>#DIV/0!</v>
      </c>
      <c r="K155" s="683">
        <v>903</v>
      </c>
      <c r="L155" s="684">
        <v>901755</v>
      </c>
      <c r="M155" s="685" t="s">
        <v>1803</v>
      </c>
      <c r="N155" s="8" t="s">
        <v>1823</v>
      </c>
      <c r="O155" s="689"/>
    </row>
    <row r="156" spans="1:15" ht="45">
      <c r="A156" s="32">
        <v>149</v>
      </c>
      <c r="B156" s="625" t="s">
        <v>1887</v>
      </c>
      <c r="C156" s="90" t="s">
        <v>186</v>
      </c>
      <c r="D156" s="676" t="s">
        <v>1857</v>
      </c>
      <c r="E156" s="616" t="s">
        <v>99</v>
      </c>
      <c r="F156" s="616" t="s">
        <v>524</v>
      </c>
      <c r="G156" s="615">
        <v>3</v>
      </c>
      <c r="H156" s="604">
        <v>15756</v>
      </c>
      <c r="I156" s="616"/>
      <c r="J156" s="67" t="e">
        <f t="shared" si="3"/>
        <v>#DIV/0!</v>
      </c>
      <c r="K156" s="683">
        <v>545</v>
      </c>
      <c r="L156" s="684">
        <v>965339</v>
      </c>
      <c r="M156" s="685" t="s">
        <v>1803</v>
      </c>
      <c r="N156" s="8" t="s">
        <v>1823</v>
      </c>
      <c r="O156" s="689"/>
    </row>
    <row r="157" spans="1:15" ht="45">
      <c r="A157" s="32">
        <v>150</v>
      </c>
      <c r="B157" s="625" t="s">
        <v>1888</v>
      </c>
      <c r="C157" s="90" t="s">
        <v>186</v>
      </c>
      <c r="D157" s="676" t="s">
        <v>1857</v>
      </c>
      <c r="E157" s="616" t="s">
        <v>99</v>
      </c>
      <c r="F157" s="616" t="s">
        <v>524</v>
      </c>
      <c r="G157" s="615">
        <v>3</v>
      </c>
      <c r="H157" s="604">
        <v>13932</v>
      </c>
      <c r="I157" s="616"/>
      <c r="J157" s="67" t="e">
        <f t="shared" si="3"/>
        <v>#DIV/0!</v>
      </c>
      <c r="K157" s="683">
        <v>476</v>
      </c>
      <c r="L157" s="684">
        <v>854574</v>
      </c>
      <c r="M157" s="685" t="s">
        <v>1803</v>
      </c>
      <c r="N157" s="8" t="s">
        <v>1823</v>
      </c>
      <c r="O157" s="689"/>
    </row>
    <row r="158" spans="1:15" ht="67.5">
      <c r="A158" s="73">
        <v>151</v>
      </c>
      <c r="B158" s="90" t="s">
        <v>1889</v>
      </c>
      <c r="C158" s="90" t="s">
        <v>186</v>
      </c>
      <c r="D158" s="676" t="s">
        <v>1857</v>
      </c>
      <c r="E158" s="616" t="s">
        <v>99</v>
      </c>
      <c r="F158" s="616" t="s">
        <v>524</v>
      </c>
      <c r="G158" s="615">
        <v>5</v>
      </c>
      <c r="H158" s="604">
        <v>6271</v>
      </c>
      <c r="I158" s="306"/>
      <c r="J158" s="67" t="e">
        <f t="shared" si="3"/>
        <v>#DIV/0!</v>
      </c>
      <c r="K158" s="690">
        <v>300</v>
      </c>
      <c r="L158" s="656">
        <v>347234</v>
      </c>
      <c r="M158" s="90" t="s">
        <v>1701</v>
      </c>
      <c r="N158" s="631" t="s">
        <v>1723</v>
      </c>
      <c r="O158" s="630"/>
    </row>
    <row r="159" spans="1:15" ht="67.5">
      <c r="A159" s="73">
        <v>152</v>
      </c>
      <c r="B159" s="90" t="s">
        <v>1890</v>
      </c>
      <c r="C159" s="90" t="s">
        <v>186</v>
      </c>
      <c r="D159" s="280" t="s">
        <v>1663</v>
      </c>
      <c r="E159" s="616" t="s">
        <v>99</v>
      </c>
      <c r="F159" s="616" t="s">
        <v>524</v>
      </c>
      <c r="G159" s="615">
        <v>4</v>
      </c>
      <c r="H159" s="604">
        <v>5341</v>
      </c>
      <c r="I159" s="306"/>
      <c r="J159" s="67" t="e">
        <f t="shared" si="3"/>
        <v>#DIV/0!</v>
      </c>
      <c r="K159" s="690">
        <v>218</v>
      </c>
      <c r="L159" s="656">
        <v>305246</v>
      </c>
      <c r="M159" s="90" t="s">
        <v>1891</v>
      </c>
      <c r="N159" s="631" t="s">
        <v>1723</v>
      </c>
      <c r="O159" s="629"/>
    </row>
    <row r="160" spans="1:15" ht="67.5">
      <c r="A160" s="32">
        <v>153</v>
      </c>
      <c r="B160" s="90" t="s">
        <v>1892</v>
      </c>
      <c r="C160" s="90" t="s">
        <v>186</v>
      </c>
      <c r="D160" s="280" t="s">
        <v>1663</v>
      </c>
      <c r="E160" s="616" t="s">
        <v>99</v>
      </c>
      <c r="F160" s="616" t="s">
        <v>524</v>
      </c>
      <c r="G160" s="615">
        <v>4</v>
      </c>
      <c r="H160" s="604">
        <v>4521</v>
      </c>
      <c r="I160" s="306"/>
      <c r="J160" s="67" t="e">
        <f t="shared" si="3"/>
        <v>#DIV/0!</v>
      </c>
      <c r="K160" s="690">
        <v>195</v>
      </c>
      <c r="L160" s="656">
        <v>254162</v>
      </c>
      <c r="M160" s="90" t="s">
        <v>1891</v>
      </c>
      <c r="N160" s="631" t="s">
        <v>1723</v>
      </c>
      <c r="O160" s="629"/>
    </row>
    <row r="161" spans="1:15" ht="67.5">
      <c r="A161" s="32">
        <v>154</v>
      </c>
      <c r="B161" s="648" t="s">
        <v>1893</v>
      </c>
      <c r="C161" s="90" t="s">
        <v>186</v>
      </c>
      <c r="D161" s="280" t="s">
        <v>1692</v>
      </c>
      <c r="E161" s="616" t="s">
        <v>99</v>
      </c>
      <c r="F161" s="616" t="s">
        <v>524</v>
      </c>
      <c r="G161" s="280">
        <v>2</v>
      </c>
      <c r="H161" s="626">
        <v>1799</v>
      </c>
      <c r="I161" s="306"/>
      <c r="J161" s="67" t="e">
        <f t="shared" si="3"/>
        <v>#DIV/0!</v>
      </c>
      <c r="K161" s="690">
        <v>82</v>
      </c>
      <c r="L161" s="656">
        <v>95000</v>
      </c>
      <c r="M161" s="90" t="s">
        <v>1891</v>
      </c>
      <c r="N161" s="631" t="s">
        <v>1723</v>
      </c>
      <c r="O161" s="630"/>
    </row>
    <row r="162" spans="1:15">
      <c r="A162" s="32">
        <v>155</v>
      </c>
      <c r="B162" s="49"/>
      <c r="C162" s="49"/>
      <c r="D162" s="49"/>
      <c r="E162" s="78"/>
      <c r="F162" s="78"/>
      <c r="G162" s="51"/>
      <c r="H162" s="79"/>
      <c r="I162" s="80"/>
      <c r="J162" s="139" t="e">
        <f t="shared" si="3"/>
        <v>#DIV/0!</v>
      </c>
      <c r="K162" s="50"/>
      <c r="L162" s="50"/>
      <c r="M162" s="49"/>
      <c r="N162" s="49"/>
      <c r="O162" s="49"/>
    </row>
    <row r="163" spans="1:15">
      <c r="A163" s="73">
        <v>156</v>
      </c>
      <c r="B163" s="49"/>
      <c r="C163" s="49"/>
      <c r="D163" s="49"/>
      <c r="E163" s="78"/>
      <c r="F163" s="78"/>
      <c r="G163" s="51"/>
      <c r="H163" s="79"/>
      <c r="I163" s="80"/>
      <c r="J163" s="152" t="e">
        <f t="shared" si="3"/>
        <v>#DIV/0!</v>
      </c>
      <c r="K163" s="50"/>
      <c r="L163" s="50"/>
      <c r="M163" s="49"/>
      <c r="N163" s="49"/>
      <c r="O163" s="49"/>
    </row>
    <row r="164" spans="1:15">
      <c r="A164" s="73">
        <v>157</v>
      </c>
      <c r="B164" s="49"/>
      <c r="C164" s="49"/>
      <c r="D164" s="49"/>
      <c r="E164" s="78"/>
      <c r="F164" s="78"/>
      <c r="G164" s="51"/>
      <c r="H164" s="79"/>
      <c r="I164" s="80"/>
      <c r="J164" s="152" t="e">
        <f t="shared" si="3"/>
        <v>#DIV/0!</v>
      </c>
      <c r="K164" s="50"/>
      <c r="L164" s="50"/>
      <c r="M164" s="49"/>
      <c r="N164" s="49"/>
      <c r="O164" s="49"/>
    </row>
    <row r="165" spans="1:15">
      <c r="A165" s="32">
        <v>158</v>
      </c>
      <c r="B165" s="49"/>
      <c r="C165" s="49"/>
      <c r="D165" s="49"/>
      <c r="E165" s="78"/>
      <c r="F165" s="78"/>
      <c r="G165" s="51"/>
      <c r="H165" s="79"/>
      <c r="I165" s="80"/>
      <c r="J165" s="139" t="e">
        <f t="shared" si="3"/>
        <v>#DIV/0!</v>
      </c>
      <c r="K165" s="50"/>
      <c r="L165" s="50"/>
      <c r="M165" s="49"/>
      <c r="N165" s="49"/>
      <c r="O165" s="49"/>
    </row>
    <row r="166" spans="1:15">
      <c r="A166" s="32">
        <v>159</v>
      </c>
      <c r="B166" s="49"/>
      <c r="C166" s="49"/>
      <c r="D166" s="49"/>
      <c r="E166" s="78"/>
      <c r="F166" s="78"/>
      <c r="G166" s="51"/>
      <c r="H166" s="79"/>
      <c r="I166" s="80"/>
      <c r="J166" s="152" t="e">
        <f t="shared" si="3"/>
        <v>#DIV/0!</v>
      </c>
      <c r="K166" s="50"/>
      <c r="L166" s="50"/>
      <c r="M166" s="49"/>
      <c r="N166" s="49"/>
      <c r="O166" s="49"/>
    </row>
    <row r="167" spans="1:15">
      <c r="A167" s="32">
        <v>160</v>
      </c>
      <c r="B167" s="49"/>
      <c r="C167" s="49"/>
      <c r="D167" s="49"/>
      <c r="E167" s="78"/>
      <c r="F167" s="78"/>
      <c r="G167" s="51"/>
      <c r="H167" s="79"/>
      <c r="I167" s="80"/>
      <c r="J167" s="152" t="e">
        <f t="shared" si="3"/>
        <v>#DIV/0!</v>
      </c>
      <c r="K167" s="50"/>
      <c r="L167" s="50"/>
      <c r="M167" s="49"/>
      <c r="N167" s="49"/>
      <c r="O167" s="49"/>
    </row>
    <row r="168" spans="1:15">
      <c r="A168" s="73">
        <v>161</v>
      </c>
      <c r="B168" s="49"/>
      <c r="C168" s="49"/>
      <c r="D168" s="49"/>
      <c r="E168" s="78"/>
      <c r="F168" s="78"/>
      <c r="G168" s="51"/>
      <c r="H168" s="79"/>
      <c r="I168" s="80"/>
      <c r="J168" s="139" t="e">
        <f t="shared" si="3"/>
        <v>#DIV/0!</v>
      </c>
      <c r="K168" s="50"/>
      <c r="L168" s="50"/>
      <c r="M168" s="49"/>
      <c r="N168" s="49"/>
      <c r="O168" s="49"/>
    </row>
    <row r="169" spans="1:15">
      <c r="A169" s="73">
        <v>162</v>
      </c>
      <c r="B169" s="49"/>
      <c r="C169" s="49"/>
      <c r="D169" s="49"/>
      <c r="E169" s="78"/>
      <c r="F169" s="78"/>
      <c r="G169" s="51"/>
      <c r="H169" s="79"/>
      <c r="I169" s="80"/>
      <c r="J169" s="152" t="e">
        <f t="shared" si="3"/>
        <v>#DIV/0!</v>
      </c>
      <c r="K169" s="50"/>
      <c r="L169" s="50"/>
      <c r="M169" s="49"/>
      <c r="N169" s="49"/>
      <c r="O169" s="49"/>
    </row>
    <row r="170" spans="1:15">
      <c r="A170" s="32">
        <v>163</v>
      </c>
      <c r="B170" s="49"/>
      <c r="C170" s="49"/>
      <c r="D170" s="49"/>
      <c r="E170" s="78"/>
      <c r="F170" s="78"/>
      <c r="G170" s="51"/>
      <c r="H170" s="79"/>
      <c r="I170" s="80"/>
      <c r="J170" s="152" t="e">
        <f t="shared" si="3"/>
        <v>#DIV/0!</v>
      </c>
      <c r="K170" s="50"/>
      <c r="L170" s="50"/>
      <c r="M170" s="49"/>
      <c r="N170" s="49"/>
      <c r="O170" s="49"/>
    </row>
    <row r="171" spans="1:15">
      <c r="A171" s="32">
        <v>164</v>
      </c>
      <c r="B171" s="49"/>
      <c r="C171" s="49"/>
      <c r="D171" s="49"/>
      <c r="E171" s="78"/>
      <c r="F171" s="78"/>
      <c r="G171" s="51"/>
      <c r="H171" s="79"/>
      <c r="I171" s="80"/>
      <c r="J171" s="139" t="e">
        <f t="shared" si="3"/>
        <v>#DIV/0!</v>
      </c>
      <c r="K171" s="50"/>
      <c r="L171" s="50"/>
      <c r="M171" s="49"/>
      <c r="N171" s="49"/>
      <c r="O171" s="49"/>
    </row>
    <row r="172" spans="1:15">
      <c r="A172" s="32">
        <v>165</v>
      </c>
      <c r="B172" s="49"/>
      <c r="C172" s="49"/>
      <c r="D172" s="49"/>
      <c r="E172" s="78"/>
      <c r="F172" s="78"/>
      <c r="G172" s="51"/>
      <c r="H172" s="79"/>
      <c r="I172" s="80"/>
      <c r="J172" s="152" t="e">
        <f t="shared" si="3"/>
        <v>#DIV/0!</v>
      </c>
      <c r="K172" s="50"/>
      <c r="L172" s="50"/>
      <c r="M172" s="49"/>
      <c r="N172" s="49"/>
      <c r="O172" s="49"/>
    </row>
    <row r="173" spans="1:15">
      <c r="A173" s="73">
        <v>166</v>
      </c>
      <c r="B173" s="49"/>
      <c r="C173" s="49"/>
      <c r="D173" s="49"/>
      <c r="E173" s="78"/>
      <c r="F173" s="78"/>
      <c r="G173" s="51"/>
      <c r="H173" s="79"/>
      <c r="I173" s="80"/>
      <c r="J173" s="152" t="e">
        <f t="shared" si="3"/>
        <v>#DIV/0!</v>
      </c>
      <c r="K173" s="50"/>
      <c r="L173" s="50"/>
      <c r="M173" s="49"/>
      <c r="N173" s="49"/>
      <c r="O173" s="49"/>
    </row>
    <row r="174" spans="1:15">
      <c r="A174" s="73">
        <v>167</v>
      </c>
      <c r="B174" s="49"/>
      <c r="C174" s="49"/>
      <c r="D174" s="49"/>
      <c r="E174" s="78"/>
      <c r="F174" s="78"/>
      <c r="G174" s="51"/>
      <c r="H174" s="79"/>
      <c r="I174" s="80"/>
      <c r="J174" s="139" t="e">
        <f t="shared" si="3"/>
        <v>#DIV/0!</v>
      </c>
      <c r="K174" s="50"/>
      <c r="L174" s="50"/>
      <c r="M174" s="49"/>
      <c r="N174" s="49"/>
      <c r="O174" s="49"/>
    </row>
    <row r="175" spans="1:15">
      <c r="A175" s="32">
        <v>168</v>
      </c>
      <c r="B175" s="49"/>
      <c r="C175" s="49"/>
      <c r="D175" s="49"/>
      <c r="E175" s="78"/>
      <c r="F175" s="78"/>
      <c r="G175" s="51"/>
      <c r="H175" s="79"/>
      <c r="I175" s="80"/>
      <c r="J175" s="152" t="e">
        <f t="shared" si="3"/>
        <v>#DIV/0!</v>
      </c>
      <c r="K175" s="50"/>
      <c r="L175" s="50"/>
      <c r="M175" s="49"/>
      <c r="N175" s="49"/>
      <c r="O175" s="49"/>
    </row>
    <row r="176" spans="1:15">
      <c r="A176" s="32">
        <v>169</v>
      </c>
      <c r="B176" s="49"/>
      <c r="C176" s="49"/>
      <c r="D176" s="49"/>
      <c r="E176" s="78"/>
      <c r="F176" s="78"/>
      <c r="G176" s="51"/>
      <c r="H176" s="79"/>
      <c r="I176" s="80"/>
      <c r="J176" s="152" t="e">
        <f t="shared" si="3"/>
        <v>#DIV/0!</v>
      </c>
      <c r="K176" s="50"/>
      <c r="L176" s="50"/>
      <c r="M176" s="49"/>
      <c r="N176" s="49"/>
      <c r="O176" s="49"/>
    </row>
    <row r="177" spans="1:15">
      <c r="A177" s="32">
        <v>170</v>
      </c>
      <c r="B177" s="49"/>
      <c r="C177" s="49"/>
      <c r="D177" s="49"/>
      <c r="E177" s="78"/>
      <c r="F177" s="78"/>
      <c r="G177" s="51"/>
      <c r="H177" s="79"/>
      <c r="I177" s="80"/>
      <c r="J177" s="139" t="e">
        <f t="shared" si="3"/>
        <v>#DIV/0!</v>
      </c>
      <c r="K177" s="50"/>
      <c r="L177" s="50"/>
      <c r="M177" s="49"/>
      <c r="N177" s="49"/>
      <c r="O177" s="49"/>
    </row>
    <row r="178" spans="1:15">
      <c r="A178" s="73">
        <v>171</v>
      </c>
      <c r="B178" s="49"/>
      <c r="C178" s="49"/>
      <c r="D178" s="49"/>
      <c r="E178" s="78"/>
      <c r="F178" s="78"/>
      <c r="G178" s="51"/>
      <c r="H178" s="79"/>
      <c r="I178" s="80"/>
      <c r="J178" s="152" t="e">
        <f t="shared" si="3"/>
        <v>#DIV/0!</v>
      </c>
      <c r="K178" s="50"/>
      <c r="L178" s="50"/>
      <c r="M178" s="49"/>
      <c r="N178" s="49"/>
      <c r="O178" s="49"/>
    </row>
    <row r="179" spans="1:15">
      <c r="A179" s="73">
        <v>172</v>
      </c>
      <c r="B179" s="49"/>
      <c r="C179" s="49"/>
      <c r="D179" s="49"/>
      <c r="E179" s="78"/>
      <c r="F179" s="78"/>
      <c r="G179" s="51"/>
      <c r="H179" s="79"/>
      <c r="I179" s="80"/>
      <c r="J179" s="152" t="e">
        <f t="shared" si="3"/>
        <v>#DIV/0!</v>
      </c>
      <c r="K179" s="50"/>
      <c r="L179" s="50"/>
      <c r="M179" s="49"/>
      <c r="N179" s="49"/>
      <c r="O179" s="49"/>
    </row>
    <row r="180" spans="1:15">
      <c r="A180" s="32">
        <v>173</v>
      </c>
      <c r="B180" s="49"/>
      <c r="C180" s="49"/>
      <c r="D180" s="49"/>
      <c r="E180" s="78"/>
      <c r="F180" s="78"/>
      <c r="G180" s="51"/>
      <c r="H180" s="79"/>
      <c r="I180" s="80"/>
      <c r="J180" s="139" t="e">
        <f t="shared" si="3"/>
        <v>#DIV/0!</v>
      </c>
      <c r="K180" s="50"/>
      <c r="L180" s="50"/>
      <c r="M180" s="49"/>
      <c r="N180" s="49"/>
      <c r="O180" s="49"/>
    </row>
    <row r="181" spans="1:15">
      <c r="A181" s="32">
        <v>174</v>
      </c>
      <c r="B181" s="49"/>
      <c r="C181" s="49"/>
      <c r="D181" s="49"/>
      <c r="E181" s="78"/>
      <c r="F181" s="78"/>
      <c r="G181" s="51"/>
      <c r="H181" s="79"/>
      <c r="I181" s="80"/>
      <c r="J181" s="152" t="e">
        <f t="shared" si="3"/>
        <v>#DIV/0!</v>
      </c>
      <c r="K181" s="50"/>
      <c r="L181" s="50"/>
      <c r="M181" s="49"/>
      <c r="N181" s="49"/>
      <c r="O181" s="49"/>
    </row>
    <row r="182" spans="1:15">
      <c r="A182" s="32">
        <v>175</v>
      </c>
      <c r="B182" s="49"/>
      <c r="C182" s="49"/>
      <c r="D182" s="49"/>
      <c r="E182" s="78"/>
      <c r="F182" s="78"/>
      <c r="G182" s="51"/>
      <c r="H182" s="79"/>
      <c r="I182" s="80"/>
      <c r="J182" s="152" t="e">
        <f t="shared" si="3"/>
        <v>#DIV/0!</v>
      </c>
      <c r="K182" s="50"/>
      <c r="L182" s="50"/>
      <c r="M182" s="49"/>
      <c r="N182" s="49"/>
      <c r="O182" s="49"/>
    </row>
    <row r="183" spans="1:15">
      <c r="A183" s="73">
        <v>176</v>
      </c>
      <c r="B183" s="49"/>
      <c r="C183" s="49"/>
      <c r="D183" s="49"/>
      <c r="E183" s="78"/>
      <c r="F183" s="78"/>
      <c r="G183" s="51"/>
      <c r="H183" s="79"/>
      <c r="I183" s="80"/>
      <c r="J183" s="139" t="e">
        <f t="shared" si="3"/>
        <v>#DIV/0!</v>
      </c>
      <c r="K183" s="50"/>
      <c r="L183" s="50"/>
      <c r="M183" s="49"/>
      <c r="N183" s="49"/>
      <c r="O183" s="49"/>
    </row>
    <row r="184" spans="1:15">
      <c r="A184" s="73">
        <v>177</v>
      </c>
      <c r="B184" s="49"/>
      <c r="C184" s="49"/>
      <c r="D184" s="49"/>
      <c r="E184" s="78"/>
      <c r="F184" s="78"/>
      <c r="G184" s="51"/>
      <c r="H184" s="79"/>
      <c r="I184" s="80"/>
      <c r="J184" s="152" t="e">
        <f t="shared" si="3"/>
        <v>#DIV/0!</v>
      </c>
      <c r="K184" s="50"/>
      <c r="L184" s="50"/>
      <c r="M184" s="49"/>
      <c r="N184" s="49"/>
      <c r="O184" s="49"/>
    </row>
    <row r="185" spans="1:15">
      <c r="A185" s="32">
        <v>178</v>
      </c>
      <c r="B185" s="49"/>
      <c r="C185" s="49"/>
      <c r="D185" s="49"/>
      <c r="E185" s="78"/>
      <c r="F185" s="78"/>
      <c r="G185" s="51"/>
      <c r="H185" s="79"/>
      <c r="I185" s="80"/>
      <c r="J185" s="152" t="e">
        <f t="shared" si="3"/>
        <v>#DIV/0!</v>
      </c>
      <c r="K185" s="50"/>
      <c r="L185" s="50"/>
      <c r="M185" s="49"/>
      <c r="N185" s="49"/>
      <c r="O185" s="49"/>
    </row>
    <row r="186" spans="1:15">
      <c r="A186" s="32">
        <v>179</v>
      </c>
      <c r="B186" s="49"/>
      <c r="C186" s="49"/>
      <c r="D186" s="49"/>
      <c r="E186" s="78"/>
      <c r="F186" s="78"/>
      <c r="G186" s="51"/>
      <c r="H186" s="79"/>
      <c r="I186" s="80"/>
      <c r="J186" s="139" t="e">
        <f t="shared" si="3"/>
        <v>#DIV/0!</v>
      </c>
      <c r="K186" s="50"/>
      <c r="L186" s="50"/>
      <c r="M186" s="49"/>
      <c r="N186" s="49"/>
      <c r="O186" s="49"/>
    </row>
    <row r="187" spans="1:15">
      <c r="A187" s="32">
        <v>180</v>
      </c>
      <c r="B187" s="49"/>
      <c r="C187" s="49"/>
      <c r="D187" s="49"/>
      <c r="E187" s="78"/>
      <c r="F187" s="78"/>
      <c r="G187" s="51"/>
      <c r="H187" s="79"/>
      <c r="I187" s="80"/>
      <c r="J187" s="152" t="e">
        <f t="shared" si="3"/>
        <v>#DIV/0!</v>
      </c>
      <c r="K187" s="50"/>
      <c r="L187" s="50"/>
      <c r="M187" s="49"/>
      <c r="N187" s="49"/>
      <c r="O187" s="49"/>
    </row>
    <row r="188" spans="1:15">
      <c r="A188" s="73">
        <v>181</v>
      </c>
      <c r="B188" s="49"/>
      <c r="C188" s="49"/>
      <c r="D188" s="49"/>
      <c r="E188" s="78"/>
      <c r="F188" s="78"/>
      <c r="G188" s="51"/>
      <c r="H188" s="79"/>
      <c r="I188" s="80"/>
      <c r="J188" s="152" t="e">
        <f t="shared" si="3"/>
        <v>#DIV/0!</v>
      </c>
      <c r="K188" s="50"/>
      <c r="L188" s="50"/>
      <c r="M188" s="49"/>
      <c r="N188" s="49"/>
      <c r="O188" s="49"/>
    </row>
    <row r="189" spans="1:15">
      <c r="A189" s="73">
        <v>182</v>
      </c>
      <c r="B189" s="49"/>
      <c r="C189" s="49"/>
      <c r="D189" s="49"/>
      <c r="E189" s="78"/>
      <c r="F189" s="78"/>
      <c r="G189" s="51"/>
      <c r="H189" s="79"/>
      <c r="I189" s="80"/>
      <c r="J189" s="139" t="e">
        <f t="shared" si="3"/>
        <v>#DIV/0!</v>
      </c>
      <c r="K189" s="50"/>
      <c r="L189" s="50"/>
      <c r="M189" s="49"/>
      <c r="N189" s="49"/>
      <c r="O189" s="49"/>
    </row>
    <row r="190" spans="1:15">
      <c r="A190" s="32">
        <v>183</v>
      </c>
      <c r="B190" s="49"/>
      <c r="C190" s="49"/>
      <c r="D190" s="49"/>
      <c r="E190" s="78"/>
      <c r="F190" s="78"/>
      <c r="G190" s="51"/>
      <c r="H190" s="79"/>
      <c r="I190" s="80"/>
      <c r="J190" s="152" t="e">
        <f t="shared" si="3"/>
        <v>#DIV/0!</v>
      </c>
      <c r="K190" s="50"/>
      <c r="L190" s="50"/>
      <c r="M190" s="49"/>
      <c r="N190" s="49"/>
      <c r="O190" s="49"/>
    </row>
    <row r="191" spans="1:15">
      <c r="A191" s="32">
        <v>184</v>
      </c>
      <c r="B191" s="49"/>
      <c r="C191" s="49"/>
      <c r="D191" s="49"/>
      <c r="E191" s="78"/>
      <c r="F191" s="78"/>
      <c r="G191" s="51"/>
      <c r="H191" s="79"/>
      <c r="I191" s="80"/>
      <c r="J191" s="152" t="e">
        <f t="shared" si="3"/>
        <v>#DIV/0!</v>
      </c>
      <c r="K191" s="50"/>
      <c r="L191" s="50"/>
      <c r="M191" s="49"/>
      <c r="N191" s="49"/>
      <c r="O191" s="49"/>
    </row>
    <row r="192" spans="1:15">
      <c r="A192" s="32">
        <v>185</v>
      </c>
      <c r="B192" s="49"/>
      <c r="C192" s="49"/>
      <c r="D192" s="49"/>
      <c r="E192" s="78"/>
      <c r="F192" s="78"/>
      <c r="G192" s="51"/>
      <c r="H192" s="79"/>
      <c r="I192" s="80"/>
      <c r="J192" s="139" t="e">
        <f t="shared" si="3"/>
        <v>#DIV/0!</v>
      </c>
      <c r="K192" s="50"/>
      <c r="L192" s="50"/>
      <c r="M192" s="49"/>
      <c r="N192" s="49"/>
      <c r="O192" s="49"/>
    </row>
    <row r="193" spans="1:15">
      <c r="A193" s="73">
        <v>186</v>
      </c>
      <c r="B193" s="49"/>
      <c r="C193" s="49"/>
      <c r="D193" s="49"/>
      <c r="E193" s="78"/>
      <c r="F193" s="78"/>
      <c r="G193" s="51"/>
      <c r="H193" s="79"/>
      <c r="I193" s="80"/>
      <c r="J193" s="152" t="e">
        <f t="shared" si="3"/>
        <v>#DIV/0!</v>
      </c>
      <c r="K193" s="50"/>
      <c r="L193" s="50"/>
      <c r="M193" s="49"/>
      <c r="N193" s="49"/>
      <c r="O193" s="49"/>
    </row>
    <row r="194" spans="1:15">
      <c r="A194" s="73">
        <v>187</v>
      </c>
      <c r="B194" s="49"/>
      <c r="C194" s="49"/>
      <c r="D194" s="49"/>
      <c r="E194" s="78"/>
      <c r="F194" s="78"/>
      <c r="G194" s="51"/>
      <c r="H194" s="79"/>
      <c r="I194" s="80"/>
      <c r="J194" s="152" t="e">
        <f t="shared" si="3"/>
        <v>#DIV/0!</v>
      </c>
      <c r="K194" s="50"/>
      <c r="L194" s="50"/>
      <c r="M194" s="49"/>
      <c r="N194" s="49"/>
      <c r="O194" s="49"/>
    </row>
    <row r="195" spans="1:15">
      <c r="A195" s="32">
        <v>188</v>
      </c>
      <c r="B195" s="49"/>
      <c r="C195" s="49"/>
      <c r="D195" s="49"/>
      <c r="E195" s="78"/>
      <c r="F195" s="78"/>
      <c r="G195" s="51"/>
      <c r="H195" s="79"/>
      <c r="I195" s="80"/>
      <c r="J195" s="139" t="e">
        <f t="shared" si="3"/>
        <v>#DIV/0!</v>
      </c>
      <c r="K195" s="50"/>
      <c r="L195" s="50"/>
      <c r="M195" s="49"/>
      <c r="N195" s="49"/>
      <c r="O195" s="49"/>
    </row>
    <row r="196" spans="1:15">
      <c r="A196" s="32">
        <v>189</v>
      </c>
      <c r="B196" s="49"/>
      <c r="C196" s="49"/>
      <c r="D196" s="49"/>
      <c r="E196" s="78"/>
      <c r="F196" s="78"/>
      <c r="G196" s="51"/>
      <c r="H196" s="79"/>
      <c r="I196" s="80"/>
      <c r="J196" s="152" t="e">
        <f t="shared" si="3"/>
        <v>#DIV/0!</v>
      </c>
      <c r="K196" s="50"/>
      <c r="L196" s="50"/>
      <c r="M196" s="49"/>
      <c r="N196" s="49"/>
      <c r="O196" s="49"/>
    </row>
    <row r="197" spans="1:15">
      <c r="A197" s="32">
        <v>190</v>
      </c>
      <c r="B197" s="49"/>
      <c r="C197" s="49"/>
      <c r="D197" s="49"/>
      <c r="E197" s="78"/>
      <c r="F197" s="78"/>
      <c r="G197" s="51"/>
      <c r="H197" s="79"/>
      <c r="I197" s="80"/>
      <c r="J197" s="152" t="e">
        <f t="shared" si="3"/>
        <v>#DIV/0!</v>
      </c>
      <c r="K197" s="50"/>
      <c r="L197" s="50"/>
      <c r="M197" s="49"/>
      <c r="N197" s="49"/>
      <c r="O197" s="49"/>
    </row>
    <row r="198" spans="1:15">
      <c r="A198" s="73">
        <v>191</v>
      </c>
      <c r="B198" s="49"/>
      <c r="C198" s="49"/>
      <c r="D198" s="49"/>
      <c r="E198" s="78"/>
      <c r="F198" s="78"/>
      <c r="G198" s="51"/>
      <c r="H198" s="79"/>
      <c r="I198" s="80"/>
      <c r="J198" s="139" t="e">
        <f t="shared" si="3"/>
        <v>#DIV/0!</v>
      </c>
      <c r="K198" s="50"/>
      <c r="L198" s="50"/>
      <c r="M198" s="49"/>
      <c r="N198" s="49"/>
      <c r="O198" s="49"/>
    </row>
    <row r="199" spans="1:15">
      <c r="A199" s="73">
        <v>192</v>
      </c>
      <c r="B199" s="49"/>
      <c r="C199" s="49"/>
      <c r="D199" s="49"/>
      <c r="E199" s="78"/>
      <c r="F199" s="78"/>
      <c r="G199" s="51"/>
      <c r="H199" s="79"/>
      <c r="I199" s="80"/>
      <c r="J199" s="152" t="e">
        <f t="shared" si="3"/>
        <v>#DIV/0!</v>
      </c>
      <c r="K199" s="50"/>
      <c r="L199" s="50"/>
      <c r="M199" s="49"/>
      <c r="N199" s="49"/>
      <c r="O199" s="49"/>
    </row>
    <row r="200" spans="1:15">
      <c r="A200" s="32">
        <v>193</v>
      </c>
      <c r="B200" s="49"/>
      <c r="C200" s="49"/>
      <c r="D200" s="49"/>
      <c r="E200" s="78"/>
      <c r="F200" s="78"/>
      <c r="G200" s="51"/>
      <c r="H200" s="79"/>
      <c r="I200" s="80"/>
      <c r="J200" s="152" t="e">
        <f t="shared" ref="J200:J263" si="4">H200/I200</f>
        <v>#DIV/0!</v>
      </c>
      <c r="K200" s="50"/>
      <c r="L200" s="50"/>
      <c r="M200" s="49"/>
      <c r="N200" s="49"/>
      <c r="O200" s="49"/>
    </row>
    <row r="201" spans="1:15">
      <c r="A201" s="32">
        <v>194</v>
      </c>
      <c r="B201" s="49"/>
      <c r="C201" s="49"/>
      <c r="D201" s="49"/>
      <c r="E201" s="78"/>
      <c r="F201" s="78"/>
      <c r="G201" s="51"/>
      <c r="H201" s="79"/>
      <c r="I201" s="80"/>
      <c r="J201" s="139" t="e">
        <f t="shared" si="4"/>
        <v>#DIV/0!</v>
      </c>
      <c r="K201" s="50"/>
      <c r="L201" s="50"/>
      <c r="M201" s="49"/>
      <c r="N201" s="49"/>
      <c r="O201" s="49"/>
    </row>
    <row r="202" spans="1:15">
      <c r="A202" s="32">
        <v>195</v>
      </c>
      <c r="B202" s="49"/>
      <c r="C202" s="49"/>
      <c r="D202" s="49"/>
      <c r="E202" s="78"/>
      <c r="F202" s="78"/>
      <c r="G202" s="51"/>
      <c r="H202" s="79"/>
      <c r="I202" s="80"/>
      <c r="J202" s="152" t="e">
        <f t="shared" si="4"/>
        <v>#DIV/0!</v>
      </c>
      <c r="K202" s="50"/>
      <c r="L202" s="50"/>
      <c r="M202" s="49"/>
      <c r="N202" s="49"/>
      <c r="O202" s="49"/>
    </row>
    <row r="203" spans="1:15">
      <c r="A203" s="73">
        <v>196</v>
      </c>
      <c r="B203" s="49"/>
      <c r="C203" s="49"/>
      <c r="D203" s="49"/>
      <c r="E203" s="78"/>
      <c r="F203" s="78"/>
      <c r="G203" s="51"/>
      <c r="H203" s="79"/>
      <c r="I203" s="80"/>
      <c r="J203" s="152" t="e">
        <f t="shared" si="4"/>
        <v>#DIV/0!</v>
      </c>
      <c r="K203" s="50"/>
      <c r="L203" s="50"/>
      <c r="M203" s="49"/>
      <c r="N203" s="49"/>
      <c r="O203" s="49"/>
    </row>
    <row r="204" spans="1:15">
      <c r="A204" s="73">
        <v>197</v>
      </c>
      <c r="B204" s="49"/>
      <c r="C204" s="49"/>
      <c r="D204" s="49"/>
      <c r="E204" s="78"/>
      <c r="F204" s="78"/>
      <c r="G204" s="51"/>
      <c r="H204" s="79"/>
      <c r="I204" s="80"/>
      <c r="J204" s="139" t="e">
        <f t="shared" si="4"/>
        <v>#DIV/0!</v>
      </c>
      <c r="K204" s="50"/>
      <c r="L204" s="50"/>
      <c r="M204" s="49"/>
      <c r="N204" s="49"/>
      <c r="O204" s="49"/>
    </row>
    <row r="205" spans="1:15">
      <c r="A205" s="32">
        <v>198</v>
      </c>
      <c r="B205" s="49"/>
      <c r="C205" s="49"/>
      <c r="D205" s="49"/>
      <c r="E205" s="78"/>
      <c r="F205" s="78"/>
      <c r="G205" s="51"/>
      <c r="H205" s="79"/>
      <c r="I205" s="80"/>
      <c r="J205" s="152" t="e">
        <f t="shared" si="4"/>
        <v>#DIV/0!</v>
      </c>
      <c r="K205" s="50"/>
      <c r="L205" s="50"/>
      <c r="M205" s="49"/>
      <c r="N205" s="49"/>
      <c r="O205" s="49"/>
    </row>
    <row r="206" spans="1:15">
      <c r="A206" s="32">
        <v>199</v>
      </c>
      <c r="B206" s="49"/>
      <c r="C206" s="49"/>
      <c r="D206" s="49"/>
      <c r="E206" s="78"/>
      <c r="F206" s="78"/>
      <c r="G206" s="51"/>
      <c r="H206" s="79"/>
      <c r="I206" s="80"/>
      <c r="J206" s="152" t="e">
        <f t="shared" si="4"/>
        <v>#DIV/0!</v>
      </c>
      <c r="K206" s="50"/>
      <c r="L206" s="50"/>
      <c r="M206" s="49"/>
      <c r="N206" s="49"/>
      <c r="O206" s="49"/>
    </row>
    <row r="207" spans="1:15">
      <c r="A207" s="32">
        <v>200</v>
      </c>
      <c r="B207" s="49"/>
      <c r="C207" s="49"/>
      <c r="D207" s="49"/>
      <c r="E207" s="78"/>
      <c r="F207" s="78"/>
      <c r="G207" s="51"/>
      <c r="H207" s="79"/>
      <c r="I207" s="80"/>
      <c r="J207" s="139" t="e">
        <f t="shared" si="4"/>
        <v>#DIV/0!</v>
      </c>
      <c r="K207" s="50"/>
      <c r="L207" s="50"/>
      <c r="M207" s="49"/>
      <c r="N207" s="49"/>
      <c r="O207" s="49"/>
    </row>
    <row r="208" spans="1:15">
      <c r="A208" s="73">
        <v>201</v>
      </c>
      <c r="B208" s="49"/>
      <c r="C208" s="49"/>
      <c r="D208" s="49"/>
      <c r="E208" s="78"/>
      <c r="F208" s="78"/>
      <c r="G208" s="51"/>
      <c r="H208" s="79"/>
      <c r="I208" s="80"/>
      <c r="J208" s="152" t="e">
        <f t="shared" si="4"/>
        <v>#DIV/0!</v>
      </c>
      <c r="K208" s="50"/>
      <c r="L208" s="50"/>
      <c r="M208" s="49"/>
      <c r="N208" s="49"/>
      <c r="O208" s="49"/>
    </row>
    <row r="209" spans="1:15">
      <c r="A209" s="73">
        <v>202</v>
      </c>
      <c r="B209" s="49"/>
      <c r="C209" s="49"/>
      <c r="D209" s="49"/>
      <c r="E209" s="78"/>
      <c r="F209" s="78"/>
      <c r="G209" s="51"/>
      <c r="H209" s="79"/>
      <c r="I209" s="80"/>
      <c r="J209" s="152" t="e">
        <f t="shared" si="4"/>
        <v>#DIV/0!</v>
      </c>
      <c r="K209" s="50"/>
      <c r="L209" s="50"/>
      <c r="M209" s="49"/>
      <c r="N209" s="49"/>
      <c r="O209" s="49"/>
    </row>
    <row r="210" spans="1:15">
      <c r="A210" s="32">
        <v>203</v>
      </c>
      <c r="B210" s="49"/>
      <c r="C210" s="49"/>
      <c r="D210" s="49"/>
      <c r="E210" s="78"/>
      <c r="F210" s="78"/>
      <c r="G210" s="51"/>
      <c r="H210" s="79"/>
      <c r="I210" s="80"/>
      <c r="J210" s="139" t="e">
        <f t="shared" si="4"/>
        <v>#DIV/0!</v>
      </c>
      <c r="K210" s="50"/>
      <c r="L210" s="50"/>
      <c r="M210" s="49"/>
      <c r="N210" s="49"/>
      <c r="O210" s="49"/>
    </row>
    <row r="211" spans="1:15">
      <c r="A211" s="32">
        <v>204</v>
      </c>
      <c r="B211" s="49"/>
      <c r="C211" s="49"/>
      <c r="D211" s="49"/>
      <c r="E211" s="78"/>
      <c r="F211" s="78"/>
      <c r="G211" s="51"/>
      <c r="H211" s="79"/>
      <c r="I211" s="80"/>
      <c r="J211" s="152" t="e">
        <f t="shared" si="4"/>
        <v>#DIV/0!</v>
      </c>
      <c r="K211" s="50"/>
      <c r="L211" s="50"/>
      <c r="M211" s="49"/>
      <c r="N211" s="49"/>
      <c r="O211" s="49"/>
    </row>
    <row r="212" spans="1:15">
      <c r="A212" s="32">
        <v>205</v>
      </c>
      <c r="B212" s="49"/>
      <c r="C212" s="49"/>
      <c r="D212" s="49"/>
      <c r="E212" s="78"/>
      <c r="F212" s="78"/>
      <c r="G212" s="51"/>
      <c r="H212" s="79"/>
      <c r="I212" s="80"/>
      <c r="J212" s="152" t="e">
        <f t="shared" si="4"/>
        <v>#DIV/0!</v>
      </c>
      <c r="K212" s="50"/>
      <c r="L212" s="50"/>
      <c r="M212" s="49"/>
      <c r="N212" s="49"/>
      <c r="O212" s="49"/>
    </row>
    <row r="213" spans="1:15">
      <c r="A213" s="73">
        <v>206</v>
      </c>
      <c r="B213" s="49"/>
      <c r="C213" s="49"/>
      <c r="D213" s="49"/>
      <c r="E213" s="78"/>
      <c r="F213" s="78"/>
      <c r="G213" s="51"/>
      <c r="H213" s="79"/>
      <c r="I213" s="80"/>
      <c r="J213" s="139" t="e">
        <f t="shared" si="4"/>
        <v>#DIV/0!</v>
      </c>
      <c r="K213" s="50"/>
      <c r="L213" s="50"/>
      <c r="M213" s="49"/>
      <c r="N213" s="49"/>
      <c r="O213" s="49"/>
    </row>
    <row r="214" spans="1:15">
      <c r="A214" s="73">
        <v>207</v>
      </c>
      <c r="B214" s="49"/>
      <c r="C214" s="49"/>
      <c r="D214" s="49"/>
      <c r="E214" s="78"/>
      <c r="F214" s="78"/>
      <c r="G214" s="51"/>
      <c r="H214" s="79"/>
      <c r="I214" s="80"/>
      <c r="J214" s="152" t="e">
        <f t="shared" si="4"/>
        <v>#DIV/0!</v>
      </c>
      <c r="K214" s="50"/>
      <c r="L214" s="50"/>
      <c r="M214" s="49"/>
      <c r="N214" s="49"/>
      <c r="O214" s="49"/>
    </row>
    <row r="215" spans="1:15">
      <c r="A215" s="32">
        <v>208</v>
      </c>
      <c r="B215" s="49"/>
      <c r="C215" s="49"/>
      <c r="D215" s="49"/>
      <c r="E215" s="78"/>
      <c r="F215" s="78"/>
      <c r="G215" s="51"/>
      <c r="H215" s="79"/>
      <c r="I215" s="80"/>
      <c r="J215" s="152" t="e">
        <f t="shared" si="4"/>
        <v>#DIV/0!</v>
      </c>
      <c r="K215" s="50"/>
      <c r="L215" s="50"/>
      <c r="M215" s="49"/>
      <c r="N215" s="49"/>
      <c r="O215" s="49"/>
    </row>
    <row r="216" spans="1:15">
      <c r="A216" s="32">
        <v>209</v>
      </c>
      <c r="B216" s="49"/>
      <c r="C216" s="49"/>
      <c r="D216" s="49"/>
      <c r="E216" s="78"/>
      <c r="F216" s="78"/>
      <c r="G216" s="51"/>
      <c r="H216" s="79"/>
      <c r="I216" s="80"/>
      <c r="J216" s="139" t="e">
        <f t="shared" si="4"/>
        <v>#DIV/0!</v>
      </c>
      <c r="K216" s="50"/>
      <c r="L216" s="50"/>
      <c r="M216" s="49"/>
      <c r="N216" s="49"/>
      <c r="O216" s="49"/>
    </row>
    <row r="217" spans="1:15">
      <c r="A217" s="32">
        <v>210</v>
      </c>
      <c r="B217" s="49"/>
      <c r="C217" s="49"/>
      <c r="D217" s="49"/>
      <c r="E217" s="78"/>
      <c r="F217" s="78"/>
      <c r="G217" s="51"/>
      <c r="H217" s="79"/>
      <c r="I217" s="80"/>
      <c r="J217" s="152" t="e">
        <f t="shared" si="4"/>
        <v>#DIV/0!</v>
      </c>
      <c r="K217" s="50"/>
      <c r="L217" s="50"/>
      <c r="M217" s="49"/>
      <c r="N217" s="49"/>
      <c r="O217" s="49"/>
    </row>
    <row r="218" spans="1:15">
      <c r="A218" s="73">
        <v>211</v>
      </c>
      <c r="B218" s="49"/>
      <c r="C218" s="49"/>
      <c r="D218" s="49"/>
      <c r="E218" s="78"/>
      <c r="F218" s="78"/>
      <c r="G218" s="51"/>
      <c r="H218" s="79"/>
      <c r="I218" s="80"/>
      <c r="J218" s="152" t="e">
        <f t="shared" si="4"/>
        <v>#DIV/0!</v>
      </c>
      <c r="K218" s="50"/>
      <c r="L218" s="50"/>
      <c r="M218" s="49"/>
      <c r="N218" s="49"/>
      <c r="O218" s="49"/>
    </row>
    <row r="219" spans="1:15">
      <c r="A219" s="73">
        <v>212</v>
      </c>
      <c r="B219" s="49"/>
      <c r="C219" s="49"/>
      <c r="D219" s="49"/>
      <c r="E219" s="78"/>
      <c r="F219" s="78"/>
      <c r="G219" s="51"/>
      <c r="H219" s="79"/>
      <c r="I219" s="80"/>
      <c r="J219" s="139" t="e">
        <f t="shared" si="4"/>
        <v>#DIV/0!</v>
      </c>
      <c r="K219" s="50"/>
      <c r="L219" s="50"/>
      <c r="M219" s="49"/>
      <c r="N219" s="49"/>
      <c r="O219" s="49"/>
    </row>
    <row r="220" spans="1:15">
      <c r="A220" s="32">
        <v>213</v>
      </c>
      <c r="B220" s="49"/>
      <c r="C220" s="49"/>
      <c r="D220" s="49"/>
      <c r="E220" s="78"/>
      <c r="F220" s="78"/>
      <c r="G220" s="51"/>
      <c r="H220" s="79"/>
      <c r="I220" s="80"/>
      <c r="J220" s="152" t="e">
        <f t="shared" si="4"/>
        <v>#DIV/0!</v>
      </c>
      <c r="K220" s="50"/>
      <c r="L220" s="50"/>
      <c r="M220" s="49"/>
      <c r="N220" s="49"/>
      <c r="O220" s="49"/>
    </row>
    <row r="221" spans="1:15">
      <c r="A221" s="32">
        <v>214</v>
      </c>
      <c r="B221" s="49"/>
      <c r="C221" s="49"/>
      <c r="D221" s="49"/>
      <c r="E221" s="78"/>
      <c r="F221" s="78"/>
      <c r="G221" s="51"/>
      <c r="H221" s="79"/>
      <c r="I221" s="80"/>
      <c r="J221" s="152" t="e">
        <f t="shared" si="4"/>
        <v>#DIV/0!</v>
      </c>
      <c r="K221" s="50"/>
      <c r="L221" s="50"/>
      <c r="M221" s="49"/>
      <c r="N221" s="49"/>
      <c r="O221" s="49"/>
    </row>
    <row r="222" spans="1:15">
      <c r="A222" s="32">
        <v>215</v>
      </c>
      <c r="B222" s="49"/>
      <c r="C222" s="49"/>
      <c r="D222" s="49"/>
      <c r="E222" s="78"/>
      <c r="F222" s="78"/>
      <c r="G222" s="51"/>
      <c r="H222" s="79"/>
      <c r="I222" s="80"/>
      <c r="J222" s="139" t="e">
        <f t="shared" si="4"/>
        <v>#DIV/0!</v>
      </c>
      <c r="K222" s="50"/>
      <c r="L222" s="50"/>
      <c r="M222" s="49"/>
      <c r="N222" s="49"/>
      <c r="O222" s="49"/>
    </row>
    <row r="223" spans="1:15">
      <c r="A223" s="73">
        <v>216</v>
      </c>
      <c r="B223" s="49"/>
      <c r="C223" s="49"/>
      <c r="D223" s="49"/>
      <c r="E223" s="78"/>
      <c r="F223" s="78"/>
      <c r="G223" s="51"/>
      <c r="H223" s="79"/>
      <c r="I223" s="80"/>
      <c r="J223" s="152" t="e">
        <f t="shared" si="4"/>
        <v>#DIV/0!</v>
      </c>
      <c r="K223" s="50"/>
      <c r="L223" s="50"/>
      <c r="M223" s="49"/>
      <c r="N223" s="49"/>
      <c r="O223" s="49"/>
    </row>
    <row r="224" spans="1:15">
      <c r="A224" s="73">
        <v>217</v>
      </c>
      <c r="B224" s="49"/>
      <c r="C224" s="49"/>
      <c r="D224" s="49"/>
      <c r="E224" s="78"/>
      <c r="F224" s="78"/>
      <c r="G224" s="51"/>
      <c r="H224" s="79"/>
      <c r="I224" s="80"/>
      <c r="J224" s="152" t="e">
        <f t="shared" si="4"/>
        <v>#DIV/0!</v>
      </c>
      <c r="K224" s="50"/>
      <c r="L224" s="50"/>
      <c r="M224" s="49"/>
      <c r="N224" s="49"/>
      <c r="O224" s="49"/>
    </row>
    <row r="225" spans="1:15">
      <c r="A225" s="32">
        <v>218</v>
      </c>
      <c r="B225" s="49"/>
      <c r="C225" s="49"/>
      <c r="D225" s="49"/>
      <c r="E225" s="78"/>
      <c r="F225" s="78"/>
      <c r="G225" s="51"/>
      <c r="H225" s="79"/>
      <c r="I225" s="80"/>
      <c r="J225" s="139" t="e">
        <f t="shared" si="4"/>
        <v>#DIV/0!</v>
      </c>
      <c r="K225" s="50"/>
      <c r="L225" s="50"/>
      <c r="M225" s="49"/>
      <c r="N225" s="49"/>
      <c r="O225" s="49"/>
    </row>
    <row r="226" spans="1:15">
      <c r="A226" s="32">
        <v>219</v>
      </c>
      <c r="B226" s="49"/>
      <c r="C226" s="49"/>
      <c r="D226" s="49"/>
      <c r="E226" s="78"/>
      <c r="F226" s="78"/>
      <c r="G226" s="51"/>
      <c r="H226" s="79"/>
      <c r="I226" s="80"/>
      <c r="J226" s="152" t="e">
        <f t="shared" si="4"/>
        <v>#DIV/0!</v>
      </c>
      <c r="K226" s="50"/>
      <c r="L226" s="50"/>
      <c r="M226" s="49"/>
      <c r="N226" s="49"/>
      <c r="O226" s="49"/>
    </row>
    <row r="227" spans="1:15">
      <c r="A227" s="32">
        <v>220</v>
      </c>
      <c r="B227" s="49"/>
      <c r="C227" s="49"/>
      <c r="D227" s="49"/>
      <c r="E227" s="78"/>
      <c r="F227" s="78"/>
      <c r="G227" s="51"/>
      <c r="H227" s="79"/>
      <c r="I227" s="80"/>
      <c r="J227" s="152" t="e">
        <f t="shared" si="4"/>
        <v>#DIV/0!</v>
      </c>
      <c r="K227" s="50"/>
      <c r="L227" s="50"/>
      <c r="M227" s="49"/>
      <c r="N227" s="49"/>
      <c r="O227" s="49"/>
    </row>
    <row r="228" spans="1:15">
      <c r="A228" s="73">
        <v>221</v>
      </c>
      <c r="B228" s="49"/>
      <c r="C228" s="49"/>
      <c r="D228" s="49"/>
      <c r="E228" s="78"/>
      <c r="F228" s="78"/>
      <c r="G228" s="51"/>
      <c r="H228" s="79"/>
      <c r="I228" s="80"/>
      <c r="J228" s="139" t="e">
        <f t="shared" si="4"/>
        <v>#DIV/0!</v>
      </c>
      <c r="K228" s="50"/>
      <c r="L228" s="50"/>
      <c r="M228" s="49"/>
      <c r="N228" s="49"/>
      <c r="O228" s="49"/>
    </row>
    <row r="229" spans="1:15">
      <c r="A229" s="73">
        <v>222</v>
      </c>
      <c r="B229" s="49"/>
      <c r="C229" s="49"/>
      <c r="D229" s="49"/>
      <c r="E229" s="78"/>
      <c r="F229" s="78"/>
      <c r="G229" s="51"/>
      <c r="H229" s="79"/>
      <c r="I229" s="80"/>
      <c r="J229" s="152" t="e">
        <f t="shared" si="4"/>
        <v>#DIV/0!</v>
      </c>
      <c r="K229" s="50"/>
      <c r="L229" s="50"/>
      <c r="M229" s="49"/>
      <c r="N229" s="49"/>
      <c r="O229" s="49"/>
    </row>
    <row r="230" spans="1:15">
      <c r="A230" s="32">
        <v>223</v>
      </c>
      <c r="B230" s="49"/>
      <c r="C230" s="49"/>
      <c r="D230" s="49"/>
      <c r="E230" s="78"/>
      <c r="F230" s="78"/>
      <c r="G230" s="51"/>
      <c r="H230" s="79"/>
      <c r="I230" s="80"/>
      <c r="J230" s="152" t="e">
        <f t="shared" si="4"/>
        <v>#DIV/0!</v>
      </c>
      <c r="K230" s="50"/>
      <c r="L230" s="50"/>
      <c r="M230" s="49"/>
      <c r="N230" s="49"/>
      <c r="O230" s="49"/>
    </row>
    <row r="231" spans="1:15">
      <c r="A231" s="32">
        <v>224</v>
      </c>
      <c r="B231" s="49"/>
      <c r="C231" s="49"/>
      <c r="D231" s="49"/>
      <c r="E231" s="78"/>
      <c r="F231" s="78"/>
      <c r="G231" s="51"/>
      <c r="H231" s="79"/>
      <c r="I231" s="80"/>
      <c r="J231" s="139" t="e">
        <f t="shared" si="4"/>
        <v>#DIV/0!</v>
      </c>
      <c r="K231" s="50"/>
      <c r="L231" s="50"/>
      <c r="M231" s="49"/>
      <c r="N231" s="49"/>
      <c r="O231" s="49"/>
    </row>
    <row r="232" spans="1:15">
      <c r="A232" s="32">
        <v>225</v>
      </c>
      <c r="B232" s="49"/>
      <c r="C232" s="49"/>
      <c r="D232" s="49"/>
      <c r="E232" s="78"/>
      <c r="F232" s="78"/>
      <c r="G232" s="51"/>
      <c r="H232" s="79"/>
      <c r="I232" s="80"/>
      <c r="J232" s="152" t="e">
        <f t="shared" si="4"/>
        <v>#DIV/0!</v>
      </c>
      <c r="K232" s="50"/>
      <c r="L232" s="50"/>
      <c r="M232" s="49"/>
      <c r="N232" s="49"/>
      <c r="O232" s="49"/>
    </row>
    <row r="233" spans="1:15">
      <c r="A233" s="73">
        <v>226</v>
      </c>
      <c r="B233" s="49"/>
      <c r="C233" s="49"/>
      <c r="D233" s="49"/>
      <c r="E233" s="78"/>
      <c r="F233" s="78"/>
      <c r="G233" s="51"/>
      <c r="H233" s="79"/>
      <c r="I233" s="80"/>
      <c r="J233" s="152" t="e">
        <f t="shared" si="4"/>
        <v>#DIV/0!</v>
      </c>
      <c r="K233" s="50"/>
      <c r="L233" s="50"/>
      <c r="M233" s="49"/>
      <c r="N233" s="49"/>
      <c r="O233" s="49"/>
    </row>
    <row r="234" spans="1:15">
      <c r="A234" s="73">
        <v>227</v>
      </c>
      <c r="B234" s="49"/>
      <c r="C234" s="49"/>
      <c r="D234" s="49"/>
      <c r="E234" s="78"/>
      <c r="F234" s="78"/>
      <c r="G234" s="51"/>
      <c r="H234" s="79"/>
      <c r="I234" s="80"/>
      <c r="J234" s="139" t="e">
        <f t="shared" si="4"/>
        <v>#DIV/0!</v>
      </c>
      <c r="K234" s="50"/>
      <c r="L234" s="50"/>
      <c r="M234" s="49"/>
      <c r="N234" s="49"/>
      <c r="O234" s="49"/>
    </row>
    <row r="235" spans="1:15">
      <c r="A235" s="32">
        <v>228</v>
      </c>
      <c r="B235" s="49"/>
      <c r="C235" s="49"/>
      <c r="D235" s="49"/>
      <c r="E235" s="78"/>
      <c r="F235" s="78"/>
      <c r="G235" s="51"/>
      <c r="H235" s="79"/>
      <c r="I235" s="80"/>
      <c r="J235" s="152" t="e">
        <f t="shared" si="4"/>
        <v>#DIV/0!</v>
      </c>
      <c r="K235" s="50"/>
      <c r="L235" s="50"/>
      <c r="M235" s="49"/>
      <c r="N235" s="49"/>
      <c r="O235" s="49"/>
    </row>
    <row r="236" spans="1:15">
      <c r="A236" s="32">
        <v>229</v>
      </c>
      <c r="B236" s="49"/>
      <c r="C236" s="49"/>
      <c r="D236" s="49"/>
      <c r="E236" s="78"/>
      <c r="F236" s="78"/>
      <c r="G236" s="51"/>
      <c r="H236" s="79"/>
      <c r="I236" s="80"/>
      <c r="J236" s="152" t="e">
        <f t="shared" si="4"/>
        <v>#DIV/0!</v>
      </c>
      <c r="K236" s="50"/>
      <c r="L236" s="50"/>
      <c r="M236" s="49"/>
      <c r="N236" s="49"/>
      <c r="O236" s="49"/>
    </row>
    <row r="237" spans="1:15">
      <c r="A237" s="32">
        <v>230</v>
      </c>
      <c r="B237" s="49"/>
      <c r="C237" s="49"/>
      <c r="D237" s="49"/>
      <c r="E237" s="78"/>
      <c r="F237" s="78"/>
      <c r="G237" s="51"/>
      <c r="H237" s="79"/>
      <c r="I237" s="80"/>
      <c r="J237" s="139" t="e">
        <f t="shared" si="4"/>
        <v>#DIV/0!</v>
      </c>
      <c r="K237" s="50"/>
      <c r="L237" s="50"/>
      <c r="M237" s="49"/>
      <c r="N237" s="49"/>
      <c r="O237" s="49"/>
    </row>
    <row r="238" spans="1:15">
      <c r="A238" s="73">
        <v>231</v>
      </c>
      <c r="B238" s="49"/>
      <c r="C238" s="49"/>
      <c r="D238" s="49"/>
      <c r="E238" s="78"/>
      <c r="F238" s="78"/>
      <c r="G238" s="51"/>
      <c r="H238" s="79"/>
      <c r="I238" s="80"/>
      <c r="J238" s="152" t="e">
        <f t="shared" si="4"/>
        <v>#DIV/0!</v>
      </c>
      <c r="K238" s="50"/>
      <c r="L238" s="50"/>
      <c r="M238" s="49"/>
      <c r="N238" s="49"/>
      <c r="O238" s="49"/>
    </row>
    <row r="239" spans="1:15">
      <c r="A239" s="73">
        <v>232</v>
      </c>
      <c r="B239" s="49"/>
      <c r="C239" s="49"/>
      <c r="D239" s="49"/>
      <c r="E239" s="78"/>
      <c r="F239" s="78"/>
      <c r="G239" s="51"/>
      <c r="H239" s="79"/>
      <c r="I239" s="80"/>
      <c r="J239" s="152" t="e">
        <f t="shared" si="4"/>
        <v>#DIV/0!</v>
      </c>
      <c r="K239" s="50"/>
      <c r="L239" s="50"/>
      <c r="M239" s="49"/>
      <c r="N239" s="49"/>
      <c r="O239" s="49"/>
    </row>
    <row r="240" spans="1:15">
      <c r="A240" s="32">
        <v>233</v>
      </c>
      <c r="B240" s="49"/>
      <c r="C240" s="49"/>
      <c r="D240" s="49"/>
      <c r="E240" s="78"/>
      <c r="F240" s="78"/>
      <c r="G240" s="51"/>
      <c r="H240" s="79"/>
      <c r="I240" s="80"/>
      <c r="J240" s="139" t="e">
        <f t="shared" si="4"/>
        <v>#DIV/0!</v>
      </c>
      <c r="K240" s="50"/>
      <c r="L240" s="50"/>
      <c r="M240" s="49"/>
      <c r="N240" s="49"/>
      <c r="O240" s="49"/>
    </row>
    <row r="241" spans="1:15">
      <c r="A241" s="32">
        <v>234</v>
      </c>
      <c r="B241" s="49"/>
      <c r="C241" s="49"/>
      <c r="D241" s="49"/>
      <c r="E241" s="78"/>
      <c r="F241" s="78"/>
      <c r="G241" s="51"/>
      <c r="H241" s="79"/>
      <c r="I241" s="80"/>
      <c r="J241" s="152" t="e">
        <f t="shared" si="4"/>
        <v>#DIV/0!</v>
      </c>
      <c r="K241" s="50"/>
      <c r="L241" s="50"/>
      <c r="M241" s="49"/>
      <c r="N241" s="49"/>
      <c r="O241" s="49"/>
    </row>
    <row r="242" spans="1:15">
      <c r="A242" s="32">
        <v>235</v>
      </c>
      <c r="B242" s="49"/>
      <c r="C242" s="49"/>
      <c r="D242" s="49"/>
      <c r="E242" s="78"/>
      <c r="F242" s="78"/>
      <c r="G242" s="51"/>
      <c r="H242" s="79"/>
      <c r="I242" s="80"/>
      <c r="J242" s="152" t="e">
        <f t="shared" si="4"/>
        <v>#DIV/0!</v>
      </c>
      <c r="K242" s="50"/>
      <c r="L242" s="50"/>
      <c r="M242" s="49"/>
      <c r="N242" s="49"/>
      <c r="O242" s="49"/>
    </row>
    <row r="243" spans="1:15">
      <c r="A243" s="73">
        <v>236</v>
      </c>
      <c r="B243" s="49"/>
      <c r="C243" s="49"/>
      <c r="D243" s="49"/>
      <c r="E243" s="78"/>
      <c r="F243" s="78"/>
      <c r="G243" s="51"/>
      <c r="H243" s="79"/>
      <c r="I243" s="80"/>
      <c r="J243" s="139" t="e">
        <f t="shared" si="4"/>
        <v>#DIV/0!</v>
      </c>
      <c r="K243" s="50"/>
      <c r="L243" s="50"/>
      <c r="M243" s="49"/>
      <c r="N243" s="49"/>
      <c r="O243" s="49"/>
    </row>
    <row r="244" spans="1:15">
      <c r="A244" s="73">
        <v>237</v>
      </c>
      <c r="B244" s="49"/>
      <c r="C244" s="49"/>
      <c r="D244" s="49"/>
      <c r="E244" s="78"/>
      <c r="F244" s="78"/>
      <c r="G244" s="51"/>
      <c r="H244" s="79"/>
      <c r="I244" s="80"/>
      <c r="J244" s="152" t="e">
        <f t="shared" si="4"/>
        <v>#DIV/0!</v>
      </c>
      <c r="K244" s="50"/>
      <c r="L244" s="50"/>
      <c r="M244" s="49"/>
      <c r="N244" s="49"/>
      <c r="O244" s="49"/>
    </row>
    <row r="245" spans="1:15">
      <c r="A245" s="32">
        <v>238</v>
      </c>
      <c r="B245" s="49"/>
      <c r="C245" s="49"/>
      <c r="D245" s="49"/>
      <c r="E245" s="78"/>
      <c r="F245" s="78"/>
      <c r="G245" s="51"/>
      <c r="H245" s="79"/>
      <c r="I245" s="80"/>
      <c r="J245" s="152" t="e">
        <f t="shared" si="4"/>
        <v>#DIV/0!</v>
      </c>
      <c r="K245" s="50"/>
      <c r="L245" s="50"/>
      <c r="M245" s="49"/>
      <c r="N245" s="49"/>
      <c r="O245" s="49"/>
    </row>
    <row r="246" spans="1:15">
      <c r="A246" s="32">
        <v>239</v>
      </c>
      <c r="B246" s="49"/>
      <c r="C246" s="49"/>
      <c r="D246" s="49"/>
      <c r="E246" s="78"/>
      <c r="F246" s="78"/>
      <c r="G246" s="51"/>
      <c r="H246" s="79"/>
      <c r="I246" s="80"/>
      <c r="J246" s="139" t="e">
        <f t="shared" si="4"/>
        <v>#DIV/0!</v>
      </c>
      <c r="K246" s="50"/>
      <c r="L246" s="50"/>
      <c r="M246" s="49"/>
      <c r="N246" s="49"/>
      <c r="O246" s="49"/>
    </row>
    <row r="247" spans="1:15">
      <c r="A247" s="32">
        <v>240</v>
      </c>
      <c r="B247" s="49"/>
      <c r="C247" s="49"/>
      <c r="D247" s="49"/>
      <c r="E247" s="78"/>
      <c r="F247" s="78"/>
      <c r="G247" s="51"/>
      <c r="H247" s="79"/>
      <c r="I247" s="80"/>
      <c r="J247" s="152" t="e">
        <f t="shared" si="4"/>
        <v>#DIV/0!</v>
      </c>
      <c r="K247" s="50"/>
      <c r="L247" s="50"/>
      <c r="M247" s="49"/>
      <c r="N247" s="49"/>
      <c r="O247" s="49"/>
    </row>
    <row r="248" spans="1:15">
      <c r="A248" s="73">
        <v>241</v>
      </c>
      <c r="B248" s="49"/>
      <c r="C248" s="49"/>
      <c r="D248" s="49"/>
      <c r="E248" s="78"/>
      <c r="F248" s="78"/>
      <c r="G248" s="51"/>
      <c r="H248" s="79"/>
      <c r="I248" s="80"/>
      <c r="J248" s="152" t="e">
        <f t="shared" si="4"/>
        <v>#DIV/0!</v>
      </c>
      <c r="K248" s="50"/>
      <c r="L248" s="50"/>
      <c r="M248" s="49"/>
      <c r="N248" s="49"/>
      <c r="O248" s="49"/>
    </row>
    <row r="249" spans="1:15">
      <c r="A249" s="73">
        <v>242</v>
      </c>
      <c r="B249" s="49"/>
      <c r="C249" s="49"/>
      <c r="D249" s="49"/>
      <c r="E249" s="78"/>
      <c r="F249" s="78"/>
      <c r="G249" s="51"/>
      <c r="H249" s="79"/>
      <c r="I249" s="80"/>
      <c r="J249" s="139" t="e">
        <f t="shared" si="4"/>
        <v>#DIV/0!</v>
      </c>
      <c r="K249" s="50"/>
      <c r="L249" s="50"/>
      <c r="M249" s="49"/>
      <c r="N249" s="49"/>
      <c r="O249" s="49"/>
    </row>
    <row r="250" spans="1:15">
      <c r="A250" s="32">
        <v>243</v>
      </c>
      <c r="B250" s="49"/>
      <c r="C250" s="49"/>
      <c r="D250" s="49"/>
      <c r="E250" s="78"/>
      <c r="F250" s="78"/>
      <c r="G250" s="51"/>
      <c r="H250" s="79"/>
      <c r="I250" s="80"/>
      <c r="J250" s="152" t="e">
        <f t="shared" si="4"/>
        <v>#DIV/0!</v>
      </c>
      <c r="K250" s="50"/>
      <c r="L250" s="50"/>
      <c r="M250" s="49"/>
      <c r="N250" s="49"/>
      <c r="O250" s="49"/>
    </row>
    <row r="251" spans="1:15">
      <c r="A251" s="32">
        <v>244</v>
      </c>
      <c r="B251" s="49"/>
      <c r="C251" s="49"/>
      <c r="D251" s="49"/>
      <c r="E251" s="78"/>
      <c r="F251" s="78"/>
      <c r="G251" s="51"/>
      <c r="H251" s="79"/>
      <c r="I251" s="80"/>
      <c r="J251" s="152" t="e">
        <f t="shared" si="4"/>
        <v>#DIV/0!</v>
      </c>
      <c r="K251" s="50"/>
      <c r="L251" s="50"/>
      <c r="M251" s="49"/>
      <c r="N251" s="49"/>
      <c r="O251" s="49"/>
    </row>
    <row r="252" spans="1:15">
      <c r="A252" s="32">
        <v>245</v>
      </c>
      <c r="B252" s="49"/>
      <c r="C252" s="49"/>
      <c r="D252" s="49"/>
      <c r="E252" s="78"/>
      <c r="F252" s="78"/>
      <c r="G252" s="51"/>
      <c r="H252" s="79"/>
      <c r="I252" s="80"/>
      <c r="J252" s="139" t="e">
        <f t="shared" si="4"/>
        <v>#DIV/0!</v>
      </c>
      <c r="K252" s="50"/>
      <c r="L252" s="50"/>
      <c r="M252" s="49"/>
      <c r="N252" s="49"/>
      <c r="O252" s="49"/>
    </row>
    <row r="253" spans="1:15">
      <c r="A253" s="73">
        <v>246</v>
      </c>
      <c r="B253" s="49"/>
      <c r="C253" s="49"/>
      <c r="D253" s="49"/>
      <c r="E253" s="78"/>
      <c r="F253" s="78"/>
      <c r="G253" s="51"/>
      <c r="H253" s="79"/>
      <c r="I253" s="80"/>
      <c r="J253" s="152" t="e">
        <f t="shared" si="4"/>
        <v>#DIV/0!</v>
      </c>
      <c r="K253" s="50"/>
      <c r="L253" s="50"/>
      <c r="M253" s="49"/>
      <c r="N253" s="49"/>
      <c r="O253" s="49"/>
    </row>
    <row r="254" spans="1:15">
      <c r="A254" s="73">
        <v>247</v>
      </c>
      <c r="B254" s="49"/>
      <c r="C254" s="49"/>
      <c r="D254" s="49"/>
      <c r="E254" s="78"/>
      <c r="F254" s="78"/>
      <c r="G254" s="51"/>
      <c r="H254" s="79"/>
      <c r="I254" s="80"/>
      <c r="J254" s="152" t="e">
        <f t="shared" si="4"/>
        <v>#DIV/0!</v>
      </c>
      <c r="K254" s="50"/>
      <c r="L254" s="50"/>
      <c r="M254" s="49"/>
      <c r="N254" s="49"/>
      <c r="O254" s="49"/>
    </row>
    <row r="255" spans="1:15">
      <c r="A255" s="32">
        <v>248</v>
      </c>
      <c r="B255" s="49"/>
      <c r="C255" s="49"/>
      <c r="D255" s="49"/>
      <c r="E255" s="78"/>
      <c r="F255" s="78"/>
      <c r="G255" s="51"/>
      <c r="H255" s="79"/>
      <c r="I255" s="80"/>
      <c r="J255" s="139" t="e">
        <f t="shared" si="4"/>
        <v>#DIV/0!</v>
      </c>
      <c r="K255" s="50"/>
      <c r="L255" s="50"/>
      <c r="M255" s="49"/>
      <c r="N255" s="49"/>
      <c r="O255" s="49"/>
    </row>
    <row r="256" spans="1:15">
      <c r="A256" s="32">
        <v>249</v>
      </c>
      <c r="B256" s="49"/>
      <c r="C256" s="49"/>
      <c r="D256" s="49"/>
      <c r="E256" s="78"/>
      <c r="F256" s="78"/>
      <c r="G256" s="51"/>
      <c r="H256" s="79"/>
      <c r="I256" s="80"/>
      <c r="J256" s="152" t="e">
        <f t="shared" si="4"/>
        <v>#DIV/0!</v>
      </c>
      <c r="K256" s="50"/>
      <c r="L256" s="50"/>
      <c r="M256" s="49"/>
      <c r="N256" s="49"/>
      <c r="O256" s="49"/>
    </row>
    <row r="257" spans="1:15">
      <c r="A257" s="32">
        <v>250</v>
      </c>
      <c r="B257" s="49"/>
      <c r="C257" s="49"/>
      <c r="D257" s="49"/>
      <c r="E257" s="78"/>
      <c r="F257" s="78"/>
      <c r="G257" s="51"/>
      <c r="H257" s="79"/>
      <c r="I257" s="80"/>
      <c r="J257" s="152" t="e">
        <f t="shared" si="4"/>
        <v>#DIV/0!</v>
      </c>
      <c r="K257" s="50"/>
      <c r="L257" s="50"/>
      <c r="M257" s="49"/>
      <c r="N257" s="49"/>
      <c r="O257" s="49"/>
    </row>
    <row r="258" spans="1:15">
      <c r="A258" s="73">
        <v>251</v>
      </c>
      <c r="B258" s="49"/>
      <c r="C258" s="49"/>
      <c r="D258" s="49"/>
      <c r="E258" s="78"/>
      <c r="F258" s="78"/>
      <c r="G258" s="51"/>
      <c r="H258" s="79"/>
      <c r="I258" s="80"/>
      <c r="J258" s="139" t="e">
        <f t="shared" si="4"/>
        <v>#DIV/0!</v>
      </c>
      <c r="K258" s="50"/>
      <c r="L258" s="50"/>
      <c r="M258" s="49"/>
      <c r="N258" s="49"/>
      <c r="O258" s="49"/>
    </row>
    <row r="259" spans="1:15">
      <c r="A259" s="73">
        <v>252</v>
      </c>
      <c r="B259" s="49"/>
      <c r="C259" s="49"/>
      <c r="D259" s="49"/>
      <c r="E259" s="78"/>
      <c r="F259" s="78"/>
      <c r="G259" s="51"/>
      <c r="H259" s="79"/>
      <c r="I259" s="80"/>
      <c r="J259" s="152" t="e">
        <f t="shared" si="4"/>
        <v>#DIV/0!</v>
      </c>
      <c r="K259" s="50"/>
      <c r="L259" s="50"/>
      <c r="M259" s="49"/>
      <c r="N259" s="49"/>
      <c r="O259" s="49"/>
    </row>
    <row r="260" spans="1:15">
      <c r="A260" s="32">
        <v>253</v>
      </c>
      <c r="B260" s="49"/>
      <c r="C260" s="49"/>
      <c r="D260" s="49"/>
      <c r="E260" s="78"/>
      <c r="F260" s="78"/>
      <c r="G260" s="51"/>
      <c r="H260" s="79"/>
      <c r="I260" s="80"/>
      <c r="J260" s="152" t="e">
        <f t="shared" si="4"/>
        <v>#DIV/0!</v>
      </c>
      <c r="K260" s="50"/>
      <c r="L260" s="50"/>
      <c r="M260" s="49"/>
      <c r="N260" s="49"/>
      <c r="O260" s="49"/>
    </row>
    <row r="261" spans="1:15">
      <c r="A261" s="32">
        <v>254</v>
      </c>
      <c r="B261" s="49"/>
      <c r="C261" s="49"/>
      <c r="D261" s="49"/>
      <c r="E261" s="78"/>
      <c r="F261" s="78"/>
      <c r="G261" s="51"/>
      <c r="H261" s="79"/>
      <c r="I261" s="80"/>
      <c r="J261" s="139" t="e">
        <f t="shared" si="4"/>
        <v>#DIV/0!</v>
      </c>
      <c r="K261" s="50"/>
      <c r="L261" s="50"/>
      <c r="M261" s="49"/>
      <c r="N261" s="49"/>
      <c r="O261" s="49"/>
    </row>
    <row r="262" spans="1:15">
      <c r="A262" s="32">
        <v>255</v>
      </c>
      <c r="B262" s="49"/>
      <c r="C262" s="49"/>
      <c r="D262" s="49"/>
      <c r="E262" s="78"/>
      <c r="F262" s="78"/>
      <c r="G262" s="51"/>
      <c r="H262" s="79"/>
      <c r="I262" s="80"/>
      <c r="J262" s="152" t="e">
        <f t="shared" si="4"/>
        <v>#DIV/0!</v>
      </c>
      <c r="K262" s="50"/>
      <c r="L262" s="50"/>
      <c r="M262" s="49"/>
      <c r="N262" s="49"/>
      <c r="O262" s="49"/>
    </row>
    <row r="263" spans="1:15">
      <c r="A263" s="73">
        <v>256</v>
      </c>
      <c r="B263" s="49"/>
      <c r="C263" s="49"/>
      <c r="D263" s="49"/>
      <c r="E263" s="78"/>
      <c r="F263" s="78"/>
      <c r="G263" s="51"/>
      <c r="H263" s="79"/>
      <c r="I263" s="80"/>
      <c r="J263" s="152" t="e">
        <f t="shared" si="4"/>
        <v>#DIV/0!</v>
      </c>
      <c r="K263" s="50"/>
      <c r="L263" s="50"/>
      <c r="M263" s="49"/>
      <c r="N263" s="49"/>
      <c r="O263" s="49"/>
    </row>
    <row r="264" spans="1:15">
      <c r="A264" s="73">
        <v>257</v>
      </c>
      <c r="B264" s="49"/>
      <c r="C264" s="49"/>
      <c r="D264" s="49"/>
      <c r="E264" s="78"/>
      <c r="F264" s="78"/>
      <c r="G264" s="51"/>
      <c r="H264" s="79"/>
      <c r="I264" s="80"/>
      <c r="J264" s="139" t="e">
        <f t="shared" ref="J264:J327" si="5">H264/I264</f>
        <v>#DIV/0!</v>
      </c>
      <c r="K264" s="50"/>
      <c r="L264" s="50"/>
      <c r="M264" s="49"/>
      <c r="N264" s="49"/>
      <c r="O264" s="49"/>
    </row>
    <row r="265" spans="1:15">
      <c r="A265" s="32">
        <v>258</v>
      </c>
      <c r="B265" s="49"/>
      <c r="C265" s="49"/>
      <c r="D265" s="49"/>
      <c r="E265" s="78"/>
      <c r="F265" s="78"/>
      <c r="G265" s="51"/>
      <c r="H265" s="79"/>
      <c r="I265" s="80"/>
      <c r="J265" s="152" t="e">
        <f t="shared" si="5"/>
        <v>#DIV/0!</v>
      </c>
      <c r="K265" s="50"/>
      <c r="L265" s="50"/>
      <c r="M265" s="49"/>
      <c r="N265" s="49"/>
      <c r="O265" s="49"/>
    </row>
    <row r="266" spans="1:15">
      <c r="A266" s="32">
        <v>259</v>
      </c>
      <c r="B266" s="49"/>
      <c r="C266" s="49"/>
      <c r="D266" s="49"/>
      <c r="E266" s="78"/>
      <c r="F266" s="78"/>
      <c r="G266" s="51"/>
      <c r="H266" s="79"/>
      <c r="I266" s="80"/>
      <c r="J266" s="152" t="e">
        <f t="shared" si="5"/>
        <v>#DIV/0!</v>
      </c>
      <c r="K266" s="50"/>
      <c r="L266" s="50"/>
      <c r="M266" s="49"/>
      <c r="N266" s="49"/>
      <c r="O266" s="49"/>
    </row>
    <row r="267" spans="1:15">
      <c r="A267" s="32">
        <v>260</v>
      </c>
      <c r="B267" s="49"/>
      <c r="C267" s="49"/>
      <c r="D267" s="49"/>
      <c r="E267" s="78"/>
      <c r="F267" s="78"/>
      <c r="G267" s="51"/>
      <c r="H267" s="79"/>
      <c r="I267" s="80"/>
      <c r="J267" s="139" t="e">
        <f t="shared" si="5"/>
        <v>#DIV/0!</v>
      </c>
      <c r="K267" s="50"/>
      <c r="L267" s="50"/>
      <c r="M267" s="49"/>
      <c r="N267" s="49"/>
      <c r="O267" s="49"/>
    </row>
    <row r="268" spans="1:15">
      <c r="A268" s="73">
        <v>261</v>
      </c>
      <c r="B268" s="49"/>
      <c r="C268" s="49"/>
      <c r="D268" s="49"/>
      <c r="E268" s="78"/>
      <c r="F268" s="78"/>
      <c r="G268" s="51"/>
      <c r="H268" s="79"/>
      <c r="I268" s="80"/>
      <c r="J268" s="152" t="e">
        <f t="shared" si="5"/>
        <v>#DIV/0!</v>
      </c>
      <c r="K268" s="50"/>
      <c r="L268" s="50"/>
      <c r="M268" s="49"/>
      <c r="N268" s="49"/>
      <c r="O268" s="49"/>
    </row>
    <row r="269" spans="1:15">
      <c r="A269" s="73">
        <v>262</v>
      </c>
      <c r="B269" s="49"/>
      <c r="C269" s="49"/>
      <c r="D269" s="49"/>
      <c r="E269" s="78"/>
      <c r="F269" s="78"/>
      <c r="G269" s="51"/>
      <c r="H269" s="79"/>
      <c r="I269" s="80"/>
      <c r="J269" s="152" t="e">
        <f t="shared" si="5"/>
        <v>#DIV/0!</v>
      </c>
      <c r="K269" s="50"/>
      <c r="L269" s="50"/>
      <c r="M269" s="49"/>
      <c r="N269" s="49"/>
      <c r="O269" s="49"/>
    </row>
    <row r="270" spans="1:15">
      <c r="A270" s="32">
        <v>263</v>
      </c>
      <c r="B270" s="49"/>
      <c r="C270" s="49"/>
      <c r="D270" s="49"/>
      <c r="E270" s="78"/>
      <c r="F270" s="78"/>
      <c r="G270" s="51"/>
      <c r="H270" s="79"/>
      <c r="I270" s="80"/>
      <c r="J270" s="139" t="e">
        <f t="shared" si="5"/>
        <v>#DIV/0!</v>
      </c>
      <c r="K270" s="50"/>
      <c r="L270" s="50"/>
      <c r="M270" s="49"/>
      <c r="N270" s="49"/>
      <c r="O270" s="49"/>
    </row>
    <row r="271" spans="1:15">
      <c r="A271" s="32">
        <v>264</v>
      </c>
      <c r="B271" s="49"/>
      <c r="C271" s="49"/>
      <c r="D271" s="49"/>
      <c r="E271" s="78"/>
      <c r="F271" s="78"/>
      <c r="G271" s="51"/>
      <c r="H271" s="79"/>
      <c r="I271" s="80"/>
      <c r="J271" s="152" t="e">
        <f t="shared" si="5"/>
        <v>#DIV/0!</v>
      </c>
      <c r="K271" s="50"/>
      <c r="L271" s="50"/>
      <c r="M271" s="49"/>
      <c r="N271" s="49"/>
      <c r="O271" s="49"/>
    </row>
    <row r="272" spans="1:15">
      <c r="A272" s="32">
        <v>265</v>
      </c>
      <c r="B272" s="49"/>
      <c r="C272" s="49"/>
      <c r="D272" s="49"/>
      <c r="E272" s="78"/>
      <c r="F272" s="78"/>
      <c r="G272" s="51"/>
      <c r="H272" s="79"/>
      <c r="I272" s="80"/>
      <c r="J272" s="152" t="e">
        <f t="shared" si="5"/>
        <v>#DIV/0!</v>
      </c>
      <c r="K272" s="50"/>
      <c r="L272" s="50"/>
      <c r="M272" s="49"/>
      <c r="N272" s="49"/>
      <c r="O272" s="49"/>
    </row>
    <row r="273" spans="1:15">
      <c r="A273" s="73">
        <v>266</v>
      </c>
      <c r="B273" s="49"/>
      <c r="C273" s="49"/>
      <c r="D273" s="49"/>
      <c r="E273" s="78"/>
      <c r="F273" s="78"/>
      <c r="G273" s="51"/>
      <c r="H273" s="79"/>
      <c r="I273" s="80"/>
      <c r="J273" s="139" t="e">
        <f t="shared" si="5"/>
        <v>#DIV/0!</v>
      </c>
      <c r="K273" s="50"/>
      <c r="L273" s="50"/>
      <c r="M273" s="49"/>
      <c r="N273" s="49"/>
      <c r="O273" s="49"/>
    </row>
    <row r="274" spans="1:15">
      <c r="A274" s="73">
        <v>267</v>
      </c>
      <c r="B274" s="49"/>
      <c r="C274" s="49"/>
      <c r="D274" s="49"/>
      <c r="E274" s="78"/>
      <c r="F274" s="78"/>
      <c r="G274" s="51"/>
      <c r="H274" s="79"/>
      <c r="I274" s="80"/>
      <c r="J274" s="152" t="e">
        <f t="shared" si="5"/>
        <v>#DIV/0!</v>
      </c>
      <c r="K274" s="50"/>
      <c r="L274" s="50"/>
      <c r="M274" s="49"/>
      <c r="N274" s="49"/>
      <c r="O274" s="49"/>
    </row>
    <row r="275" spans="1:15">
      <c r="A275" s="32">
        <v>268</v>
      </c>
      <c r="B275" s="49"/>
      <c r="C275" s="49"/>
      <c r="D275" s="49"/>
      <c r="E275" s="78"/>
      <c r="F275" s="78"/>
      <c r="G275" s="51"/>
      <c r="H275" s="79"/>
      <c r="I275" s="80"/>
      <c r="J275" s="152" t="e">
        <f t="shared" si="5"/>
        <v>#DIV/0!</v>
      </c>
      <c r="K275" s="50"/>
      <c r="L275" s="50"/>
      <c r="M275" s="49"/>
      <c r="N275" s="49"/>
      <c r="O275" s="49"/>
    </row>
    <row r="276" spans="1:15">
      <c r="A276" s="32">
        <v>269</v>
      </c>
      <c r="B276" s="49"/>
      <c r="C276" s="49"/>
      <c r="D276" s="49"/>
      <c r="E276" s="78"/>
      <c r="F276" s="78"/>
      <c r="G276" s="51"/>
      <c r="H276" s="79"/>
      <c r="I276" s="80"/>
      <c r="J276" s="139" t="e">
        <f t="shared" si="5"/>
        <v>#DIV/0!</v>
      </c>
      <c r="K276" s="50"/>
      <c r="L276" s="50"/>
      <c r="M276" s="49"/>
      <c r="N276" s="49"/>
      <c r="O276" s="49"/>
    </row>
    <row r="277" spans="1:15">
      <c r="A277" s="32">
        <v>270</v>
      </c>
      <c r="B277" s="49"/>
      <c r="C277" s="49"/>
      <c r="D277" s="49"/>
      <c r="E277" s="78"/>
      <c r="F277" s="78"/>
      <c r="G277" s="51"/>
      <c r="H277" s="79"/>
      <c r="I277" s="80"/>
      <c r="J277" s="152" t="e">
        <f t="shared" si="5"/>
        <v>#DIV/0!</v>
      </c>
      <c r="K277" s="50"/>
      <c r="L277" s="50"/>
      <c r="M277" s="49"/>
      <c r="N277" s="49"/>
      <c r="O277" s="49"/>
    </row>
    <row r="278" spans="1:15">
      <c r="A278" s="73">
        <v>271</v>
      </c>
      <c r="B278" s="49"/>
      <c r="C278" s="49"/>
      <c r="D278" s="49"/>
      <c r="E278" s="78"/>
      <c r="F278" s="78"/>
      <c r="G278" s="51"/>
      <c r="H278" s="79"/>
      <c r="I278" s="80"/>
      <c r="J278" s="152" t="e">
        <f t="shared" si="5"/>
        <v>#DIV/0!</v>
      </c>
      <c r="K278" s="50"/>
      <c r="L278" s="50"/>
      <c r="M278" s="49"/>
      <c r="N278" s="49"/>
      <c r="O278" s="49"/>
    </row>
    <row r="279" spans="1:15">
      <c r="A279" s="73">
        <v>272</v>
      </c>
      <c r="B279" s="49"/>
      <c r="C279" s="49"/>
      <c r="D279" s="49"/>
      <c r="E279" s="78"/>
      <c r="F279" s="78"/>
      <c r="G279" s="51"/>
      <c r="H279" s="79"/>
      <c r="I279" s="80"/>
      <c r="J279" s="139" t="e">
        <f t="shared" si="5"/>
        <v>#DIV/0!</v>
      </c>
      <c r="K279" s="50"/>
      <c r="L279" s="50"/>
      <c r="M279" s="49"/>
      <c r="N279" s="49"/>
      <c r="O279" s="49"/>
    </row>
    <row r="280" spans="1:15">
      <c r="A280" s="32">
        <v>273</v>
      </c>
      <c r="B280" s="49"/>
      <c r="C280" s="49"/>
      <c r="D280" s="49"/>
      <c r="E280" s="78"/>
      <c r="F280" s="78"/>
      <c r="G280" s="51"/>
      <c r="H280" s="79"/>
      <c r="I280" s="80"/>
      <c r="J280" s="152" t="e">
        <f t="shared" si="5"/>
        <v>#DIV/0!</v>
      </c>
      <c r="K280" s="50"/>
      <c r="L280" s="50"/>
      <c r="M280" s="49"/>
      <c r="N280" s="49"/>
      <c r="O280" s="49"/>
    </row>
    <row r="281" spans="1:15">
      <c r="A281" s="32">
        <v>274</v>
      </c>
      <c r="B281" s="49"/>
      <c r="C281" s="49"/>
      <c r="D281" s="49"/>
      <c r="E281" s="78"/>
      <c r="F281" s="78"/>
      <c r="G281" s="51"/>
      <c r="H281" s="79"/>
      <c r="I281" s="80"/>
      <c r="J281" s="152" t="e">
        <f t="shared" si="5"/>
        <v>#DIV/0!</v>
      </c>
      <c r="K281" s="50"/>
      <c r="L281" s="50"/>
      <c r="M281" s="49"/>
      <c r="N281" s="49"/>
      <c r="O281" s="49"/>
    </row>
    <row r="282" spans="1:15">
      <c r="A282" s="32">
        <v>275</v>
      </c>
      <c r="B282" s="49"/>
      <c r="C282" s="49"/>
      <c r="D282" s="49"/>
      <c r="E282" s="78"/>
      <c r="F282" s="78"/>
      <c r="G282" s="51"/>
      <c r="H282" s="79"/>
      <c r="I282" s="80"/>
      <c r="J282" s="139" t="e">
        <f t="shared" si="5"/>
        <v>#DIV/0!</v>
      </c>
      <c r="K282" s="50"/>
      <c r="L282" s="50"/>
      <c r="M282" s="49"/>
      <c r="N282" s="49"/>
      <c r="O282" s="49"/>
    </row>
    <row r="283" spans="1:15">
      <c r="A283" s="73">
        <v>276</v>
      </c>
      <c r="B283" s="49"/>
      <c r="C283" s="49"/>
      <c r="D283" s="49"/>
      <c r="E283" s="78"/>
      <c r="F283" s="78"/>
      <c r="G283" s="51"/>
      <c r="H283" s="79"/>
      <c r="I283" s="80"/>
      <c r="J283" s="152" t="e">
        <f t="shared" si="5"/>
        <v>#DIV/0!</v>
      </c>
      <c r="K283" s="50"/>
      <c r="L283" s="50"/>
      <c r="M283" s="49"/>
      <c r="N283" s="49"/>
      <c r="O283" s="49"/>
    </row>
    <row r="284" spans="1:15">
      <c r="A284" s="73">
        <v>277</v>
      </c>
      <c r="B284" s="49"/>
      <c r="C284" s="49"/>
      <c r="D284" s="49"/>
      <c r="E284" s="78"/>
      <c r="F284" s="78"/>
      <c r="G284" s="51"/>
      <c r="H284" s="79"/>
      <c r="I284" s="80"/>
      <c r="J284" s="152" t="e">
        <f t="shared" si="5"/>
        <v>#DIV/0!</v>
      </c>
      <c r="K284" s="50"/>
      <c r="L284" s="50"/>
      <c r="M284" s="49"/>
      <c r="N284" s="49"/>
      <c r="O284" s="49"/>
    </row>
    <row r="285" spans="1:15">
      <c r="A285" s="32">
        <v>278</v>
      </c>
      <c r="B285" s="49"/>
      <c r="C285" s="49"/>
      <c r="D285" s="49"/>
      <c r="E285" s="78"/>
      <c r="F285" s="78"/>
      <c r="G285" s="51"/>
      <c r="H285" s="79"/>
      <c r="I285" s="80"/>
      <c r="J285" s="139" t="e">
        <f t="shared" si="5"/>
        <v>#DIV/0!</v>
      </c>
      <c r="K285" s="50"/>
      <c r="L285" s="50"/>
      <c r="M285" s="49"/>
      <c r="N285" s="49"/>
      <c r="O285" s="49"/>
    </row>
    <row r="286" spans="1:15">
      <c r="A286" s="32">
        <v>279</v>
      </c>
      <c r="B286" s="49"/>
      <c r="C286" s="49"/>
      <c r="D286" s="49"/>
      <c r="E286" s="78"/>
      <c r="F286" s="78"/>
      <c r="G286" s="51"/>
      <c r="H286" s="79"/>
      <c r="I286" s="80"/>
      <c r="J286" s="152" t="e">
        <f t="shared" si="5"/>
        <v>#DIV/0!</v>
      </c>
      <c r="K286" s="50"/>
      <c r="L286" s="50"/>
      <c r="M286" s="49"/>
      <c r="N286" s="49"/>
      <c r="O286" s="49"/>
    </row>
    <row r="287" spans="1:15">
      <c r="A287" s="32">
        <v>280</v>
      </c>
      <c r="B287" s="49"/>
      <c r="C287" s="49"/>
      <c r="D287" s="49"/>
      <c r="E287" s="78"/>
      <c r="F287" s="78"/>
      <c r="G287" s="51"/>
      <c r="H287" s="79"/>
      <c r="I287" s="80"/>
      <c r="J287" s="152" t="e">
        <f t="shared" si="5"/>
        <v>#DIV/0!</v>
      </c>
      <c r="K287" s="50"/>
      <c r="L287" s="50"/>
      <c r="M287" s="49"/>
      <c r="N287" s="49"/>
      <c r="O287" s="49"/>
    </row>
    <row r="288" spans="1:15">
      <c r="A288" s="73">
        <v>281</v>
      </c>
      <c r="B288" s="49"/>
      <c r="C288" s="49"/>
      <c r="D288" s="49"/>
      <c r="E288" s="78"/>
      <c r="F288" s="78"/>
      <c r="G288" s="51"/>
      <c r="H288" s="79"/>
      <c r="I288" s="80"/>
      <c r="J288" s="139" t="e">
        <f t="shared" si="5"/>
        <v>#DIV/0!</v>
      </c>
      <c r="K288" s="50"/>
      <c r="L288" s="50"/>
      <c r="M288" s="49"/>
      <c r="N288" s="49"/>
      <c r="O288" s="49"/>
    </row>
    <row r="289" spans="1:15">
      <c r="A289" s="73">
        <v>282</v>
      </c>
      <c r="B289" s="49"/>
      <c r="C289" s="49"/>
      <c r="D289" s="49"/>
      <c r="E289" s="78"/>
      <c r="F289" s="78"/>
      <c r="G289" s="51"/>
      <c r="H289" s="79"/>
      <c r="I289" s="80"/>
      <c r="J289" s="152" t="e">
        <f t="shared" si="5"/>
        <v>#DIV/0!</v>
      </c>
      <c r="K289" s="50"/>
      <c r="L289" s="50"/>
      <c r="M289" s="49"/>
      <c r="N289" s="49"/>
      <c r="O289" s="49"/>
    </row>
    <row r="290" spans="1:15">
      <c r="A290" s="32">
        <v>283</v>
      </c>
      <c r="B290" s="49"/>
      <c r="C290" s="49"/>
      <c r="D290" s="49"/>
      <c r="E290" s="78"/>
      <c r="F290" s="78"/>
      <c r="G290" s="51"/>
      <c r="H290" s="79"/>
      <c r="I290" s="80"/>
      <c r="J290" s="152" t="e">
        <f t="shared" si="5"/>
        <v>#DIV/0!</v>
      </c>
      <c r="K290" s="50"/>
      <c r="L290" s="50"/>
      <c r="M290" s="49"/>
      <c r="N290" s="49"/>
      <c r="O290" s="49"/>
    </row>
    <row r="291" spans="1:15">
      <c r="A291" s="32">
        <v>284</v>
      </c>
      <c r="B291" s="49"/>
      <c r="C291" s="49"/>
      <c r="D291" s="49"/>
      <c r="E291" s="78"/>
      <c r="F291" s="78"/>
      <c r="G291" s="51"/>
      <c r="H291" s="79"/>
      <c r="I291" s="80"/>
      <c r="J291" s="139" t="e">
        <f t="shared" si="5"/>
        <v>#DIV/0!</v>
      </c>
      <c r="K291" s="50"/>
      <c r="L291" s="50"/>
      <c r="M291" s="49"/>
      <c r="N291" s="49"/>
      <c r="O291" s="49"/>
    </row>
    <row r="292" spans="1:15">
      <c r="A292" s="32">
        <v>285</v>
      </c>
      <c r="B292" s="49"/>
      <c r="C292" s="49"/>
      <c r="D292" s="49"/>
      <c r="E292" s="78"/>
      <c r="F292" s="78"/>
      <c r="G292" s="51"/>
      <c r="H292" s="79"/>
      <c r="I292" s="80"/>
      <c r="J292" s="152" t="e">
        <f t="shared" si="5"/>
        <v>#DIV/0!</v>
      </c>
      <c r="K292" s="50"/>
      <c r="L292" s="50"/>
      <c r="M292" s="49"/>
      <c r="N292" s="49"/>
      <c r="O292" s="49"/>
    </row>
    <row r="293" spans="1:15">
      <c r="A293" s="73">
        <v>286</v>
      </c>
      <c r="B293" s="49"/>
      <c r="C293" s="49"/>
      <c r="D293" s="49"/>
      <c r="E293" s="78"/>
      <c r="F293" s="78"/>
      <c r="G293" s="51"/>
      <c r="H293" s="79"/>
      <c r="I293" s="80"/>
      <c r="J293" s="152" t="e">
        <f t="shared" si="5"/>
        <v>#DIV/0!</v>
      </c>
      <c r="K293" s="50"/>
      <c r="L293" s="50"/>
      <c r="M293" s="49"/>
      <c r="N293" s="49"/>
      <c r="O293" s="49"/>
    </row>
    <row r="294" spans="1:15">
      <c r="A294" s="73">
        <v>287</v>
      </c>
      <c r="B294" s="49"/>
      <c r="C294" s="49"/>
      <c r="D294" s="49"/>
      <c r="E294" s="78"/>
      <c r="F294" s="78"/>
      <c r="G294" s="51"/>
      <c r="H294" s="79"/>
      <c r="I294" s="80"/>
      <c r="J294" s="139" t="e">
        <f t="shared" si="5"/>
        <v>#DIV/0!</v>
      </c>
      <c r="K294" s="50"/>
      <c r="L294" s="50"/>
      <c r="M294" s="49"/>
      <c r="N294" s="49"/>
      <c r="O294" s="49"/>
    </row>
    <row r="295" spans="1:15">
      <c r="A295" s="32">
        <v>288</v>
      </c>
      <c r="B295" s="49"/>
      <c r="C295" s="49"/>
      <c r="D295" s="49"/>
      <c r="E295" s="78"/>
      <c r="F295" s="78"/>
      <c r="G295" s="51"/>
      <c r="H295" s="79"/>
      <c r="I295" s="80"/>
      <c r="J295" s="152" t="e">
        <f t="shared" si="5"/>
        <v>#DIV/0!</v>
      </c>
      <c r="K295" s="50"/>
      <c r="L295" s="50"/>
      <c r="M295" s="49"/>
      <c r="N295" s="49"/>
      <c r="O295" s="49"/>
    </row>
    <row r="296" spans="1:15">
      <c r="A296" s="32">
        <v>289</v>
      </c>
      <c r="B296" s="49"/>
      <c r="C296" s="49"/>
      <c r="D296" s="49"/>
      <c r="E296" s="78"/>
      <c r="F296" s="78"/>
      <c r="G296" s="51"/>
      <c r="H296" s="79"/>
      <c r="I296" s="80"/>
      <c r="J296" s="152" t="e">
        <f t="shared" si="5"/>
        <v>#DIV/0!</v>
      </c>
      <c r="K296" s="50"/>
      <c r="L296" s="50"/>
      <c r="M296" s="49"/>
      <c r="N296" s="49"/>
      <c r="O296" s="49"/>
    </row>
    <row r="297" spans="1:15">
      <c r="A297" s="32">
        <v>290</v>
      </c>
      <c r="B297" s="49"/>
      <c r="C297" s="49"/>
      <c r="D297" s="49"/>
      <c r="E297" s="78"/>
      <c r="F297" s="78"/>
      <c r="G297" s="51"/>
      <c r="H297" s="79"/>
      <c r="I297" s="80"/>
      <c r="J297" s="139" t="e">
        <f t="shared" si="5"/>
        <v>#DIV/0!</v>
      </c>
      <c r="K297" s="50"/>
      <c r="L297" s="50"/>
      <c r="M297" s="49"/>
      <c r="N297" s="49"/>
      <c r="O297" s="49"/>
    </row>
    <row r="298" spans="1:15">
      <c r="A298" s="73">
        <v>291</v>
      </c>
      <c r="B298" s="49"/>
      <c r="C298" s="49"/>
      <c r="D298" s="49"/>
      <c r="E298" s="78"/>
      <c r="F298" s="78"/>
      <c r="G298" s="51"/>
      <c r="H298" s="79"/>
      <c r="I298" s="80"/>
      <c r="J298" s="152" t="e">
        <f t="shared" si="5"/>
        <v>#DIV/0!</v>
      </c>
      <c r="K298" s="50"/>
      <c r="L298" s="50"/>
      <c r="M298" s="49"/>
      <c r="N298" s="49"/>
      <c r="O298" s="49"/>
    </row>
    <row r="299" spans="1:15">
      <c r="A299" s="73">
        <v>292</v>
      </c>
      <c r="B299" s="49"/>
      <c r="C299" s="49"/>
      <c r="D299" s="49"/>
      <c r="E299" s="78"/>
      <c r="F299" s="78"/>
      <c r="G299" s="51"/>
      <c r="H299" s="79"/>
      <c r="I299" s="80"/>
      <c r="J299" s="152" t="e">
        <f t="shared" si="5"/>
        <v>#DIV/0!</v>
      </c>
      <c r="K299" s="50"/>
      <c r="L299" s="50"/>
      <c r="M299" s="49"/>
      <c r="N299" s="49"/>
      <c r="O299" s="49"/>
    </row>
    <row r="300" spans="1:15">
      <c r="A300" s="32">
        <v>293</v>
      </c>
      <c r="B300" s="49"/>
      <c r="C300" s="49"/>
      <c r="D300" s="49"/>
      <c r="E300" s="78"/>
      <c r="F300" s="78"/>
      <c r="G300" s="51"/>
      <c r="H300" s="79"/>
      <c r="I300" s="80"/>
      <c r="J300" s="139" t="e">
        <f t="shared" si="5"/>
        <v>#DIV/0!</v>
      </c>
      <c r="K300" s="50"/>
      <c r="L300" s="50"/>
      <c r="M300" s="49"/>
      <c r="N300" s="49"/>
      <c r="O300" s="49"/>
    </row>
    <row r="301" spans="1:15">
      <c r="A301" s="32">
        <v>294</v>
      </c>
      <c r="B301" s="49"/>
      <c r="C301" s="49"/>
      <c r="D301" s="49"/>
      <c r="E301" s="78"/>
      <c r="F301" s="78"/>
      <c r="G301" s="51"/>
      <c r="H301" s="79"/>
      <c r="I301" s="80"/>
      <c r="J301" s="152" t="e">
        <f t="shared" si="5"/>
        <v>#DIV/0!</v>
      </c>
      <c r="K301" s="50"/>
      <c r="L301" s="50"/>
      <c r="M301" s="49"/>
      <c r="N301" s="49"/>
      <c r="O301" s="49"/>
    </row>
    <row r="302" spans="1:15">
      <c r="A302" s="32">
        <v>295</v>
      </c>
      <c r="B302" s="49"/>
      <c r="C302" s="49"/>
      <c r="D302" s="49"/>
      <c r="E302" s="78"/>
      <c r="F302" s="78"/>
      <c r="G302" s="51"/>
      <c r="H302" s="79"/>
      <c r="I302" s="80"/>
      <c r="J302" s="152" t="e">
        <f t="shared" si="5"/>
        <v>#DIV/0!</v>
      </c>
      <c r="K302" s="50"/>
      <c r="L302" s="50"/>
      <c r="M302" s="49"/>
      <c r="N302" s="49"/>
      <c r="O302" s="49"/>
    </row>
    <row r="303" spans="1:15">
      <c r="A303" s="73">
        <v>296</v>
      </c>
      <c r="B303" s="49"/>
      <c r="C303" s="49"/>
      <c r="D303" s="49"/>
      <c r="E303" s="78"/>
      <c r="F303" s="78"/>
      <c r="G303" s="51"/>
      <c r="H303" s="79"/>
      <c r="I303" s="80"/>
      <c r="J303" s="139" t="e">
        <f t="shared" si="5"/>
        <v>#DIV/0!</v>
      </c>
      <c r="K303" s="50"/>
      <c r="L303" s="50"/>
      <c r="M303" s="49"/>
      <c r="N303" s="49"/>
      <c r="O303" s="49"/>
    </row>
    <row r="304" spans="1:15">
      <c r="A304" s="73">
        <v>297</v>
      </c>
      <c r="B304" s="49"/>
      <c r="C304" s="49"/>
      <c r="D304" s="49"/>
      <c r="E304" s="78"/>
      <c r="F304" s="78"/>
      <c r="G304" s="51"/>
      <c r="H304" s="79"/>
      <c r="I304" s="80"/>
      <c r="J304" s="152" t="e">
        <f t="shared" si="5"/>
        <v>#DIV/0!</v>
      </c>
      <c r="K304" s="50"/>
      <c r="L304" s="50"/>
      <c r="M304" s="49"/>
      <c r="N304" s="49"/>
      <c r="O304" s="49"/>
    </row>
    <row r="305" spans="1:15">
      <c r="A305" s="32">
        <v>298</v>
      </c>
      <c r="B305" s="49"/>
      <c r="C305" s="49"/>
      <c r="D305" s="49"/>
      <c r="E305" s="78"/>
      <c r="F305" s="78"/>
      <c r="G305" s="51"/>
      <c r="H305" s="79"/>
      <c r="I305" s="80"/>
      <c r="J305" s="152" t="e">
        <f t="shared" si="5"/>
        <v>#DIV/0!</v>
      </c>
      <c r="K305" s="50"/>
      <c r="L305" s="50"/>
      <c r="M305" s="49"/>
      <c r="N305" s="49"/>
      <c r="O305" s="49"/>
    </row>
    <row r="306" spans="1:15">
      <c r="A306" s="32">
        <v>299</v>
      </c>
      <c r="B306" s="49"/>
      <c r="C306" s="49"/>
      <c r="D306" s="49"/>
      <c r="E306" s="78"/>
      <c r="F306" s="78"/>
      <c r="G306" s="51"/>
      <c r="H306" s="79"/>
      <c r="I306" s="80"/>
      <c r="J306" s="139" t="e">
        <f t="shared" si="5"/>
        <v>#DIV/0!</v>
      </c>
      <c r="K306" s="50"/>
      <c r="L306" s="50"/>
      <c r="M306" s="49"/>
      <c r="N306" s="49"/>
      <c r="O306" s="49"/>
    </row>
    <row r="307" spans="1:15">
      <c r="A307" s="32">
        <v>300</v>
      </c>
      <c r="B307" s="49"/>
      <c r="C307" s="49"/>
      <c r="D307" s="49"/>
      <c r="E307" s="78"/>
      <c r="F307" s="78"/>
      <c r="G307" s="51"/>
      <c r="H307" s="79"/>
      <c r="I307" s="80"/>
      <c r="J307" s="152" t="e">
        <f t="shared" si="5"/>
        <v>#DIV/0!</v>
      </c>
      <c r="K307" s="50"/>
      <c r="L307" s="50"/>
      <c r="M307" s="49"/>
      <c r="N307" s="49"/>
      <c r="O307" s="49"/>
    </row>
    <row r="308" spans="1:15">
      <c r="A308" s="73">
        <v>301</v>
      </c>
      <c r="B308" s="49"/>
      <c r="C308" s="49"/>
      <c r="D308" s="49"/>
      <c r="E308" s="78"/>
      <c r="F308" s="78"/>
      <c r="G308" s="51"/>
      <c r="H308" s="79"/>
      <c r="I308" s="80"/>
      <c r="J308" s="152" t="e">
        <f t="shared" si="5"/>
        <v>#DIV/0!</v>
      </c>
      <c r="K308" s="50"/>
      <c r="L308" s="50"/>
      <c r="M308" s="49"/>
      <c r="N308" s="49"/>
      <c r="O308" s="49"/>
    </row>
    <row r="309" spans="1:15">
      <c r="A309" s="73">
        <v>302</v>
      </c>
      <c r="B309" s="49"/>
      <c r="C309" s="49"/>
      <c r="D309" s="49"/>
      <c r="E309" s="78"/>
      <c r="F309" s="78"/>
      <c r="G309" s="51"/>
      <c r="H309" s="79"/>
      <c r="I309" s="80"/>
      <c r="J309" s="139" t="e">
        <f t="shared" si="5"/>
        <v>#DIV/0!</v>
      </c>
      <c r="K309" s="50"/>
      <c r="L309" s="50"/>
      <c r="M309" s="49"/>
      <c r="N309" s="49"/>
      <c r="O309" s="49"/>
    </row>
    <row r="310" spans="1:15">
      <c r="A310" s="32">
        <v>303</v>
      </c>
      <c r="B310" s="49"/>
      <c r="C310" s="49"/>
      <c r="D310" s="49"/>
      <c r="E310" s="78"/>
      <c r="F310" s="78"/>
      <c r="G310" s="51"/>
      <c r="H310" s="79"/>
      <c r="I310" s="80"/>
      <c r="J310" s="152" t="e">
        <f t="shared" si="5"/>
        <v>#DIV/0!</v>
      </c>
      <c r="K310" s="50"/>
      <c r="L310" s="50"/>
      <c r="M310" s="49"/>
      <c r="N310" s="49"/>
      <c r="O310" s="49"/>
    </row>
    <row r="311" spans="1:15">
      <c r="A311" s="32">
        <v>304</v>
      </c>
      <c r="B311" s="49"/>
      <c r="C311" s="49"/>
      <c r="D311" s="49"/>
      <c r="E311" s="78"/>
      <c r="F311" s="78"/>
      <c r="G311" s="51"/>
      <c r="H311" s="79"/>
      <c r="I311" s="80"/>
      <c r="J311" s="152" t="e">
        <f t="shared" si="5"/>
        <v>#DIV/0!</v>
      </c>
      <c r="K311" s="50"/>
      <c r="L311" s="50"/>
      <c r="M311" s="49"/>
      <c r="N311" s="49"/>
      <c r="O311" s="49"/>
    </row>
    <row r="312" spans="1:15">
      <c r="A312" s="32">
        <v>305</v>
      </c>
      <c r="B312" s="49"/>
      <c r="C312" s="49"/>
      <c r="D312" s="49"/>
      <c r="E312" s="78"/>
      <c r="F312" s="78"/>
      <c r="G312" s="51"/>
      <c r="H312" s="79"/>
      <c r="I312" s="80"/>
      <c r="J312" s="139" t="e">
        <f t="shared" si="5"/>
        <v>#DIV/0!</v>
      </c>
      <c r="K312" s="50"/>
      <c r="L312" s="50"/>
      <c r="M312" s="49"/>
      <c r="N312" s="49"/>
      <c r="O312" s="49"/>
    </row>
    <row r="313" spans="1:15">
      <c r="A313" s="73">
        <v>306</v>
      </c>
      <c r="B313" s="49"/>
      <c r="C313" s="49"/>
      <c r="D313" s="49"/>
      <c r="E313" s="78"/>
      <c r="F313" s="78"/>
      <c r="G313" s="51"/>
      <c r="H313" s="79"/>
      <c r="I313" s="80"/>
      <c r="J313" s="152" t="e">
        <f t="shared" si="5"/>
        <v>#DIV/0!</v>
      </c>
      <c r="K313" s="50"/>
      <c r="L313" s="50"/>
      <c r="M313" s="49"/>
      <c r="N313" s="49"/>
      <c r="O313" s="49"/>
    </row>
    <row r="314" spans="1:15">
      <c r="A314" s="73">
        <v>307</v>
      </c>
      <c r="B314" s="49"/>
      <c r="C314" s="49"/>
      <c r="D314" s="49"/>
      <c r="E314" s="78"/>
      <c r="F314" s="78"/>
      <c r="G314" s="51"/>
      <c r="H314" s="79"/>
      <c r="I314" s="80"/>
      <c r="J314" s="152" t="e">
        <f t="shared" si="5"/>
        <v>#DIV/0!</v>
      </c>
      <c r="K314" s="50"/>
      <c r="L314" s="50"/>
      <c r="M314" s="49"/>
      <c r="N314" s="49"/>
      <c r="O314" s="49"/>
    </row>
    <row r="315" spans="1:15">
      <c r="A315" s="32">
        <v>308</v>
      </c>
      <c r="B315" s="49"/>
      <c r="C315" s="49"/>
      <c r="D315" s="49"/>
      <c r="E315" s="78"/>
      <c r="F315" s="78"/>
      <c r="G315" s="51"/>
      <c r="H315" s="79"/>
      <c r="I315" s="80"/>
      <c r="J315" s="139" t="e">
        <f t="shared" si="5"/>
        <v>#DIV/0!</v>
      </c>
      <c r="K315" s="50"/>
      <c r="L315" s="50"/>
      <c r="M315" s="49"/>
      <c r="N315" s="49"/>
      <c r="O315" s="49"/>
    </row>
    <row r="316" spans="1:15">
      <c r="A316" s="32">
        <v>309</v>
      </c>
      <c r="B316" s="49"/>
      <c r="C316" s="49"/>
      <c r="D316" s="49"/>
      <c r="E316" s="78"/>
      <c r="F316" s="78"/>
      <c r="G316" s="51"/>
      <c r="H316" s="79"/>
      <c r="I316" s="80"/>
      <c r="J316" s="152" t="e">
        <f t="shared" si="5"/>
        <v>#DIV/0!</v>
      </c>
      <c r="K316" s="50"/>
      <c r="L316" s="50"/>
      <c r="M316" s="49"/>
      <c r="N316" s="49"/>
      <c r="O316" s="49"/>
    </row>
    <row r="317" spans="1:15">
      <c r="A317" s="32">
        <v>310</v>
      </c>
      <c r="B317" s="49"/>
      <c r="C317" s="49"/>
      <c r="D317" s="49"/>
      <c r="E317" s="78"/>
      <c r="F317" s="78"/>
      <c r="G317" s="51"/>
      <c r="H317" s="79"/>
      <c r="I317" s="80"/>
      <c r="J317" s="152" t="e">
        <f t="shared" si="5"/>
        <v>#DIV/0!</v>
      </c>
      <c r="K317" s="50"/>
      <c r="L317" s="50"/>
      <c r="M317" s="49"/>
      <c r="N317" s="49"/>
      <c r="O317" s="49"/>
    </row>
    <row r="318" spans="1:15">
      <c r="A318" s="73">
        <v>311</v>
      </c>
      <c r="B318" s="49"/>
      <c r="C318" s="49"/>
      <c r="D318" s="49"/>
      <c r="E318" s="78"/>
      <c r="F318" s="78"/>
      <c r="G318" s="51"/>
      <c r="H318" s="79"/>
      <c r="I318" s="80"/>
      <c r="J318" s="139" t="e">
        <f t="shared" si="5"/>
        <v>#DIV/0!</v>
      </c>
      <c r="K318" s="50"/>
      <c r="L318" s="50"/>
      <c r="M318" s="49"/>
      <c r="N318" s="49"/>
      <c r="O318" s="49"/>
    </row>
    <row r="319" spans="1:15">
      <c r="A319" s="73">
        <v>312</v>
      </c>
      <c r="B319" s="49"/>
      <c r="C319" s="49"/>
      <c r="D319" s="49"/>
      <c r="E319" s="78"/>
      <c r="F319" s="78"/>
      <c r="G319" s="51"/>
      <c r="H319" s="79"/>
      <c r="I319" s="80"/>
      <c r="J319" s="152" t="e">
        <f t="shared" si="5"/>
        <v>#DIV/0!</v>
      </c>
      <c r="K319" s="50"/>
      <c r="L319" s="50"/>
      <c r="M319" s="49"/>
      <c r="N319" s="49"/>
      <c r="O319" s="49"/>
    </row>
    <row r="320" spans="1:15">
      <c r="A320" s="32">
        <v>313</v>
      </c>
      <c r="B320" s="49"/>
      <c r="C320" s="49"/>
      <c r="D320" s="49"/>
      <c r="E320" s="78"/>
      <c r="F320" s="78"/>
      <c r="G320" s="51"/>
      <c r="H320" s="79"/>
      <c r="I320" s="80"/>
      <c r="J320" s="152" t="e">
        <f t="shared" si="5"/>
        <v>#DIV/0!</v>
      </c>
      <c r="K320" s="50"/>
      <c r="L320" s="50"/>
      <c r="M320" s="49"/>
      <c r="N320" s="49"/>
      <c r="O320" s="49"/>
    </row>
    <row r="321" spans="1:15">
      <c r="A321" s="32">
        <v>314</v>
      </c>
      <c r="B321" s="49"/>
      <c r="C321" s="49"/>
      <c r="D321" s="49"/>
      <c r="E321" s="78"/>
      <c r="F321" s="78"/>
      <c r="G321" s="51"/>
      <c r="H321" s="79"/>
      <c r="I321" s="80"/>
      <c r="J321" s="139" t="e">
        <f t="shared" si="5"/>
        <v>#DIV/0!</v>
      </c>
      <c r="K321" s="50"/>
      <c r="L321" s="50"/>
      <c r="M321" s="49"/>
      <c r="N321" s="49"/>
      <c r="O321" s="49"/>
    </row>
    <row r="322" spans="1:15">
      <c r="A322" s="32">
        <v>315</v>
      </c>
      <c r="B322" s="49"/>
      <c r="C322" s="49"/>
      <c r="D322" s="49"/>
      <c r="E322" s="78"/>
      <c r="F322" s="78"/>
      <c r="G322" s="51"/>
      <c r="H322" s="79"/>
      <c r="I322" s="80"/>
      <c r="J322" s="152" t="e">
        <f t="shared" si="5"/>
        <v>#DIV/0!</v>
      </c>
      <c r="K322" s="50"/>
      <c r="L322" s="50"/>
      <c r="M322" s="49"/>
      <c r="N322" s="49"/>
      <c r="O322" s="49"/>
    </row>
    <row r="323" spans="1:15">
      <c r="A323" s="73">
        <v>316</v>
      </c>
      <c r="B323" s="49"/>
      <c r="C323" s="49"/>
      <c r="D323" s="49"/>
      <c r="E323" s="78"/>
      <c r="F323" s="78"/>
      <c r="G323" s="51"/>
      <c r="H323" s="79"/>
      <c r="I323" s="80"/>
      <c r="J323" s="152" t="e">
        <f t="shared" si="5"/>
        <v>#DIV/0!</v>
      </c>
      <c r="K323" s="50"/>
      <c r="L323" s="50"/>
      <c r="M323" s="49"/>
      <c r="N323" s="49"/>
      <c r="O323" s="49"/>
    </row>
    <row r="324" spans="1:15">
      <c r="A324" s="73">
        <v>317</v>
      </c>
      <c r="B324" s="49"/>
      <c r="C324" s="49"/>
      <c r="D324" s="49"/>
      <c r="E324" s="78"/>
      <c r="F324" s="78"/>
      <c r="G324" s="51"/>
      <c r="H324" s="79"/>
      <c r="I324" s="80"/>
      <c r="J324" s="139" t="e">
        <f t="shared" si="5"/>
        <v>#DIV/0!</v>
      </c>
      <c r="K324" s="50"/>
      <c r="L324" s="50"/>
      <c r="M324" s="49"/>
      <c r="N324" s="49"/>
      <c r="O324" s="49"/>
    </row>
    <row r="325" spans="1:15">
      <c r="A325" s="32">
        <v>318</v>
      </c>
      <c r="B325" s="49"/>
      <c r="C325" s="49"/>
      <c r="D325" s="49"/>
      <c r="E325" s="78"/>
      <c r="F325" s="78"/>
      <c r="G325" s="51"/>
      <c r="H325" s="79"/>
      <c r="I325" s="80"/>
      <c r="J325" s="152" t="e">
        <f t="shared" si="5"/>
        <v>#DIV/0!</v>
      </c>
      <c r="K325" s="50"/>
      <c r="L325" s="50"/>
      <c r="M325" s="49"/>
      <c r="N325" s="49"/>
      <c r="O325" s="49"/>
    </row>
    <row r="326" spans="1:15">
      <c r="A326" s="32">
        <v>319</v>
      </c>
      <c r="B326" s="49"/>
      <c r="C326" s="49"/>
      <c r="D326" s="49"/>
      <c r="E326" s="78"/>
      <c r="F326" s="78"/>
      <c r="G326" s="51"/>
      <c r="H326" s="79"/>
      <c r="I326" s="80"/>
      <c r="J326" s="152" t="e">
        <f t="shared" si="5"/>
        <v>#DIV/0!</v>
      </c>
      <c r="K326" s="50"/>
      <c r="L326" s="50"/>
      <c r="M326" s="49"/>
      <c r="N326" s="49"/>
      <c r="O326" s="49"/>
    </row>
    <row r="327" spans="1:15">
      <c r="A327" s="32">
        <v>320</v>
      </c>
      <c r="B327" s="49"/>
      <c r="C327" s="49"/>
      <c r="D327" s="49"/>
      <c r="E327" s="78"/>
      <c r="F327" s="78"/>
      <c r="G327" s="51"/>
      <c r="H327" s="79"/>
      <c r="I327" s="80"/>
      <c r="J327" s="139" t="e">
        <f t="shared" si="5"/>
        <v>#DIV/0!</v>
      </c>
      <c r="K327" s="50"/>
      <c r="L327" s="50"/>
      <c r="M327" s="49"/>
      <c r="N327" s="49"/>
      <c r="O327" s="49"/>
    </row>
    <row r="328" spans="1:15">
      <c r="A328" s="73">
        <v>321</v>
      </c>
      <c r="B328" s="49"/>
      <c r="C328" s="49"/>
      <c r="D328" s="49"/>
      <c r="E328" s="78"/>
      <c r="F328" s="78"/>
      <c r="G328" s="51"/>
      <c r="H328" s="79"/>
      <c r="I328" s="80"/>
      <c r="J328" s="152" t="e">
        <f t="shared" ref="J328:J357" si="6">H328/I328</f>
        <v>#DIV/0!</v>
      </c>
      <c r="K328" s="50"/>
      <c r="L328" s="50"/>
      <c r="M328" s="49"/>
      <c r="N328" s="49"/>
      <c r="O328" s="49"/>
    </row>
    <row r="329" spans="1:15">
      <c r="A329" s="73">
        <v>322</v>
      </c>
      <c r="B329" s="49"/>
      <c r="C329" s="49"/>
      <c r="D329" s="49"/>
      <c r="E329" s="78"/>
      <c r="F329" s="78"/>
      <c r="G329" s="51"/>
      <c r="H329" s="79"/>
      <c r="I329" s="80"/>
      <c r="J329" s="152" t="e">
        <f t="shared" si="6"/>
        <v>#DIV/0!</v>
      </c>
      <c r="K329" s="50"/>
      <c r="L329" s="50"/>
      <c r="M329" s="49"/>
      <c r="N329" s="49"/>
      <c r="O329" s="49"/>
    </row>
    <row r="330" spans="1:15">
      <c r="A330" s="32">
        <v>323</v>
      </c>
      <c r="B330" s="49"/>
      <c r="C330" s="49"/>
      <c r="D330" s="49"/>
      <c r="E330" s="78"/>
      <c r="F330" s="78"/>
      <c r="G330" s="51"/>
      <c r="H330" s="79"/>
      <c r="I330" s="80"/>
      <c r="J330" s="139" t="e">
        <f t="shared" si="6"/>
        <v>#DIV/0!</v>
      </c>
      <c r="K330" s="50"/>
      <c r="L330" s="50"/>
      <c r="M330" s="49"/>
      <c r="N330" s="49"/>
      <c r="O330" s="49"/>
    </row>
    <row r="331" spans="1:15">
      <c r="A331" s="32">
        <v>324</v>
      </c>
      <c r="B331" s="49"/>
      <c r="C331" s="49"/>
      <c r="D331" s="49"/>
      <c r="E331" s="78"/>
      <c r="F331" s="78"/>
      <c r="G331" s="51"/>
      <c r="H331" s="79"/>
      <c r="I331" s="80"/>
      <c r="J331" s="152" t="e">
        <f t="shared" si="6"/>
        <v>#DIV/0!</v>
      </c>
      <c r="K331" s="50"/>
      <c r="L331" s="50"/>
      <c r="M331" s="49"/>
      <c r="N331" s="49"/>
      <c r="O331" s="49"/>
    </row>
    <row r="332" spans="1:15">
      <c r="A332" s="32">
        <v>325</v>
      </c>
      <c r="B332" s="49"/>
      <c r="C332" s="49"/>
      <c r="D332" s="49"/>
      <c r="E332" s="78"/>
      <c r="F332" s="78"/>
      <c r="G332" s="51"/>
      <c r="H332" s="79"/>
      <c r="I332" s="80"/>
      <c r="J332" s="152" t="e">
        <f t="shared" si="6"/>
        <v>#DIV/0!</v>
      </c>
      <c r="K332" s="50"/>
      <c r="L332" s="50"/>
      <c r="M332" s="49"/>
      <c r="N332" s="49"/>
      <c r="O332" s="49"/>
    </row>
    <row r="333" spans="1:15">
      <c r="A333" s="73">
        <v>326</v>
      </c>
      <c r="B333" s="49"/>
      <c r="C333" s="49"/>
      <c r="D333" s="49"/>
      <c r="E333" s="78"/>
      <c r="F333" s="78"/>
      <c r="G333" s="51"/>
      <c r="H333" s="79"/>
      <c r="I333" s="80"/>
      <c r="J333" s="139" t="e">
        <f t="shared" si="6"/>
        <v>#DIV/0!</v>
      </c>
      <c r="K333" s="50"/>
      <c r="L333" s="50"/>
      <c r="M333" s="49"/>
      <c r="N333" s="49"/>
      <c r="O333" s="49"/>
    </row>
    <row r="334" spans="1:15">
      <c r="A334" s="73">
        <v>327</v>
      </c>
      <c r="B334" s="49"/>
      <c r="C334" s="49"/>
      <c r="D334" s="49"/>
      <c r="E334" s="78"/>
      <c r="F334" s="78"/>
      <c r="G334" s="51"/>
      <c r="H334" s="79"/>
      <c r="I334" s="80"/>
      <c r="J334" s="152" t="e">
        <f t="shared" si="6"/>
        <v>#DIV/0!</v>
      </c>
      <c r="K334" s="50"/>
      <c r="L334" s="50"/>
      <c r="M334" s="49"/>
      <c r="N334" s="49"/>
      <c r="O334" s="49"/>
    </row>
    <row r="335" spans="1:15">
      <c r="A335" s="32">
        <v>328</v>
      </c>
      <c r="B335" s="49"/>
      <c r="C335" s="49"/>
      <c r="D335" s="49"/>
      <c r="E335" s="78"/>
      <c r="F335" s="78"/>
      <c r="G335" s="51"/>
      <c r="H335" s="79"/>
      <c r="I335" s="80"/>
      <c r="J335" s="152" t="e">
        <f t="shared" si="6"/>
        <v>#DIV/0!</v>
      </c>
      <c r="K335" s="50"/>
      <c r="L335" s="50"/>
      <c r="M335" s="49"/>
      <c r="N335" s="49"/>
      <c r="O335" s="49"/>
    </row>
    <row r="336" spans="1:15">
      <c r="A336" s="32">
        <v>329</v>
      </c>
      <c r="B336" s="49"/>
      <c r="C336" s="49"/>
      <c r="D336" s="49"/>
      <c r="E336" s="78"/>
      <c r="F336" s="78"/>
      <c r="G336" s="51"/>
      <c r="H336" s="79"/>
      <c r="I336" s="80"/>
      <c r="J336" s="139" t="e">
        <f t="shared" si="6"/>
        <v>#DIV/0!</v>
      </c>
      <c r="K336" s="50"/>
      <c r="L336" s="50"/>
      <c r="M336" s="49"/>
      <c r="N336" s="49"/>
      <c r="O336" s="49"/>
    </row>
    <row r="337" spans="1:15">
      <c r="A337" s="32">
        <v>330</v>
      </c>
      <c r="B337" s="49"/>
      <c r="C337" s="49"/>
      <c r="D337" s="49"/>
      <c r="E337" s="78"/>
      <c r="F337" s="78"/>
      <c r="G337" s="51"/>
      <c r="H337" s="79"/>
      <c r="I337" s="80"/>
      <c r="J337" s="152" t="e">
        <f t="shared" si="6"/>
        <v>#DIV/0!</v>
      </c>
      <c r="K337" s="50"/>
      <c r="L337" s="50"/>
      <c r="M337" s="49"/>
      <c r="N337" s="49"/>
      <c r="O337" s="49"/>
    </row>
    <row r="338" spans="1:15">
      <c r="A338" s="73">
        <v>331</v>
      </c>
      <c r="B338" s="49"/>
      <c r="C338" s="49"/>
      <c r="D338" s="49"/>
      <c r="E338" s="78"/>
      <c r="F338" s="78"/>
      <c r="G338" s="51"/>
      <c r="H338" s="79"/>
      <c r="I338" s="80"/>
      <c r="J338" s="152" t="e">
        <f t="shared" si="6"/>
        <v>#DIV/0!</v>
      </c>
      <c r="K338" s="50"/>
      <c r="L338" s="50"/>
      <c r="M338" s="49"/>
      <c r="N338" s="49"/>
      <c r="O338" s="49"/>
    </row>
    <row r="339" spans="1:15">
      <c r="A339" s="73">
        <v>332</v>
      </c>
      <c r="B339" s="49"/>
      <c r="C339" s="49"/>
      <c r="D339" s="49"/>
      <c r="E339" s="78"/>
      <c r="F339" s="78"/>
      <c r="G339" s="51"/>
      <c r="H339" s="79"/>
      <c r="I339" s="80"/>
      <c r="J339" s="139" t="e">
        <f t="shared" si="6"/>
        <v>#DIV/0!</v>
      </c>
      <c r="K339" s="50"/>
      <c r="L339" s="50"/>
      <c r="M339" s="49"/>
      <c r="N339" s="49"/>
      <c r="O339" s="49"/>
    </row>
    <row r="340" spans="1:15">
      <c r="A340" s="32">
        <v>333</v>
      </c>
      <c r="B340" s="49"/>
      <c r="C340" s="49"/>
      <c r="D340" s="49"/>
      <c r="E340" s="78"/>
      <c r="F340" s="78"/>
      <c r="G340" s="51"/>
      <c r="H340" s="79"/>
      <c r="I340" s="80"/>
      <c r="J340" s="152" t="e">
        <f t="shared" si="6"/>
        <v>#DIV/0!</v>
      </c>
      <c r="K340" s="50"/>
      <c r="L340" s="50"/>
      <c r="M340" s="49"/>
      <c r="N340" s="49"/>
      <c r="O340" s="49"/>
    </row>
    <row r="341" spans="1:15">
      <c r="A341" s="32">
        <v>334</v>
      </c>
      <c r="B341" s="49"/>
      <c r="C341" s="49"/>
      <c r="D341" s="49"/>
      <c r="E341" s="78"/>
      <c r="F341" s="78"/>
      <c r="G341" s="51"/>
      <c r="H341" s="79"/>
      <c r="I341" s="80"/>
      <c r="J341" s="152" t="e">
        <f t="shared" si="6"/>
        <v>#DIV/0!</v>
      </c>
      <c r="K341" s="50"/>
      <c r="L341" s="50"/>
      <c r="M341" s="49"/>
      <c r="N341" s="49"/>
      <c r="O341" s="49"/>
    </row>
    <row r="342" spans="1:15">
      <c r="A342" s="32">
        <v>335</v>
      </c>
      <c r="B342" s="49"/>
      <c r="C342" s="49"/>
      <c r="D342" s="49"/>
      <c r="E342" s="78"/>
      <c r="F342" s="78"/>
      <c r="G342" s="51"/>
      <c r="H342" s="79"/>
      <c r="I342" s="80"/>
      <c r="J342" s="139" t="e">
        <f t="shared" si="6"/>
        <v>#DIV/0!</v>
      </c>
      <c r="K342" s="50"/>
      <c r="L342" s="50"/>
      <c r="M342" s="49"/>
      <c r="N342" s="49"/>
      <c r="O342" s="49"/>
    </row>
    <row r="343" spans="1:15">
      <c r="A343" s="73">
        <v>336</v>
      </c>
      <c r="B343" s="49"/>
      <c r="C343" s="49"/>
      <c r="D343" s="49"/>
      <c r="E343" s="78"/>
      <c r="F343" s="78"/>
      <c r="G343" s="51"/>
      <c r="H343" s="79"/>
      <c r="I343" s="80"/>
      <c r="J343" s="152" t="e">
        <f t="shared" si="6"/>
        <v>#DIV/0!</v>
      </c>
      <c r="K343" s="50"/>
      <c r="L343" s="50"/>
      <c r="M343" s="49"/>
      <c r="N343" s="49"/>
      <c r="O343" s="49"/>
    </row>
    <row r="344" spans="1:15">
      <c r="A344" s="73">
        <v>337</v>
      </c>
      <c r="B344" s="49"/>
      <c r="C344" s="49"/>
      <c r="D344" s="49"/>
      <c r="E344" s="78"/>
      <c r="F344" s="78"/>
      <c r="G344" s="51"/>
      <c r="H344" s="79"/>
      <c r="I344" s="80"/>
      <c r="J344" s="152" t="e">
        <f t="shared" si="6"/>
        <v>#DIV/0!</v>
      </c>
      <c r="K344" s="50"/>
      <c r="L344" s="50"/>
      <c r="M344" s="49"/>
      <c r="N344" s="49"/>
      <c r="O344" s="49"/>
    </row>
    <row r="345" spans="1:15">
      <c r="A345" s="32">
        <v>338</v>
      </c>
      <c r="B345" s="49"/>
      <c r="C345" s="49"/>
      <c r="D345" s="49"/>
      <c r="E345" s="78"/>
      <c r="F345" s="78"/>
      <c r="G345" s="51"/>
      <c r="H345" s="79"/>
      <c r="I345" s="80"/>
      <c r="J345" s="139" t="e">
        <f t="shared" si="6"/>
        <v>#DIV/0!</v>
      </c>
      <c r="K345" s="50"/>
      <c r="L345" s="50"/>
      <c r="M345" s="49"/>
      <c r="N345" s="49"/>
      <c r="O345" s="49"/>
    </row>
    <row r="346" spans="1:15">
      <c r="A346" s="32">
        <v>339</v>
      </c>
      <c r="B346" s="49"/>
      <c r="C346" s="49"/>
      <c r="D346" s="49"/>
      <c r="E346" s="78"/>
      <c r="F346" s="78"/>
      <c r="G346" s="51"/>
      <c r="H346" s="79"/>
      <c r="I346" s="80"/>
      <c r="J346" s="152" t="e">
        <f t="shared" si="6"/>
        <v>#DIV/0!</v>
      </c>
      <c r="K346" s="50"/>
      <c r="L346" s="50"/>
      <c r="M346" s="49"/>
      <c r="N346" s="49"/>
      <c r="O346" s="49"/>
    </row>
    <row r="347" spans="1:15">
      <c r="A347" s="32">
        <v>340</v>
      </c>
      <c r="B347" s="49"/>
      <c r="C347" s="49"/>
      <c r="D347" s="49"/>
      <c r="E347" s="78"/>
      <c r="F347" s="78"/>
      <c r="G347" s="51"/>
      <c r="H347" s="79"/>
      <c r="I347" s="80"/>
      <c r="J347" s="152" t="e">
        <f t="shared" si="6"/>
        <v>#DIV/0!</v>
      </c>
      <c r="K347" s="50"/>
      <c r="L347" s="50"/>
      <c r="M347" s="49"/>
      <c r="N347" s="49"/>
      <c r="O347" s="49"/>
    </row>
    <row r="348" spans="1:15">
      <c r="A348" s="73">
        <v>341</v>
      </c>
      <c r="B348" s="49"/>
      <c r="C348" s="49"/>
      <c r="D348" s="49"/>
      <c r="E348" s="78"/>
      <c r="F348" s="78"/>
      <c r="G348" s="51"/>
      <c r="H348" s="79"/>
      <c r="I348" s="80"/>
      <c r="J348" s="139" t="e">
        <f t="shared" si="6"/>
        <v>#DIV/0!</v>
      </c>
      <c r="K348" s="50"/>
      <c r="L348" s="50"/>
      <c r="M348" s="49"/>
      <c r="N348" s="49"/>
      <c r="O348" s="49"/>
    </row>
    <row r="349" spans="1:15">
      <c r="A349" s="73">
        <v>342</v>
      </c>
      <c r="B349" s="49"/>
      <c r="C349" s="49"/>
      <c r="D349" s="49"/>
      <c r="E349" s="78"/>
      <c r="F349" s="78"/>
      <c r="G349" s="51"/>
      <c r="H349" s="79"/>
      <c r="I349" s="80"/>
      <c r="J349" s="152" t="e">
        <f t="shared" si="6"/>
        <v>#DIV/0!</v>
      </c>
      <c r="K349" s="50"/>
      <c r="L349" s="50"/>
      <c r="M349" s="49"/>
      <c r="N349" s="49"/>
      <c r="O349" s="49"/>
    </row>
    <row r="350" spans="1:15">
      <c r="A350" s="32">
        <v>343</v>
      </c>
      <c r="B350" s="49"/>
      <c r="C350" s="49"/>
      <c r="D350" s="49"/>
      <c r="E350" s="78"/>
      <c r="F350" s="78"/>
      <c r="G350" s="51"/>
      <c r="H350" s="79"/>
      <c r="I350" s="80"/>
      <c r="J350" s="152" t="e">
        <f t="shared" si="6"/>
        <v>#DIV/0!</v>
      </c>
      <c r="K350" s="50"/>
      <c r="L350" s="50"/>
      <c r="M350" s="49"/>
      <c r="N350" s="49"/>
      <c r="O350" s="49"/>
    </row>
    <row r="351" spans="1:15">
      <c r="A351" s="32">
        <v>344</v>
      </c>
      <c r="B351" s="49"/>
      <c r="C351" s="49"/>
      <c r="D351" s="49"/>
      <c r="E351" s="78"/>
      <c r="F351" s="78"/>
      <c r="G351" s="51"/>
      <c r="H351" s="79"/>
      <c r="I351" s="80"/>
      <c r="J351" s="139" t="e">
        <f t="shared" si="6"/>
        <v>#DIV/0!</v>
      </c>
      <c r="K351" s="50"/>
      <c r="L351" s="50"/>
      <c r="M351" s="49"/>
      <c r="N351" s="49"/>
      <c r="O351" s="49"/>
    </row>
    <row r="352" spans="1:15">
      <c r="A352" s="32">
        <v>345</v>
      </c>
      <c r="B352" s="49"/>
      <c r="C352" s="49"/>
      <c r="D352" s="49"/>
      <c r="E352" s="78"/>
      <c r="F352" s="78"/>
      <c r="G352" s="51"/>
      <c r="H352" s="79"/>
      <c r="I352" s="80"/>
      <c r="J352" s="152" t="e">
        <f t="shared" si="6"/>
        <v>#DIV/0!</v>
      </c>
      <c r="K352" s="50"/>
      <c r="L352" s="50"/>
      <c r="M352" s="49"/>
      <c r="N352" s="49"/>
      <c r="O352" s="49"/>
    </row>
    <row r="353" spans="1:15">
      <c r="A353" s="73">
        <v>346</v>
      </c>
      <c r="B353" s="49"/>
      <c r="C353" s="49"/>
      <c r="D353" s="49"/>
      <c r="E353" s="78"/>
      <c r="F353" s="78"/>
      <c r="G353" s="51"/>
      <c r="H353" s="79"/>
      <c r="I353" s="80"/>
      <c r="J353" s="152" t="e">
        <f t="shared" si="6"/>
        <v>#DIV/0!</v>
      </c>
      <c r="K353" s="50"/>
      <c r="L353" s="50"/>
      <c r="M353" s="49"/>
      <c r="N353" s="49"/>
      <c r="O353" s="49"/>
    </row>
    <row r="354" spans="1:15">
      <c r="A354" s="73">
        <v>347</v>
      </c>
      <c r="B354" s="49"/>
      <c r="C354" s="49"/>
      <c r="D354" s="49"/>
      <c r="E354" s="78"/>
      <c r="F354" s="78"/>
      <c r="G354" s="51"/>
      <c r="H354" s="79"/>
      <c r="I354" s="80"/>
      <c r="J354" s="139" t="e">
        <f t="shared" si="6"/>
        <v>#DIV/0!</v>
      </c>
      <c r="K354" s="50"/>
      <c r="L354" s="50"/>
      <c r="M354" s="49"/>
      <c r="N354" s="49"/>
      <c r="O354" s="49"/>
    </row>
    <row r="355" spans="1:15">
      <c r="A355" s="32">
        <v>348</v>
      </c>
      <c r="B355" s="49"/>
      <c r="C355" s="49"/>
      <c r="D355" s="49"/>
      <c r="E355" s="78"/>
      <c r="F355" s="78"/>
      <c r="G355" s="51"/>
      <c r="H355" s="79"/>
      <c r="I355" s="80"/>
      <c r="J355" s="152" t="e">
        <f t="shared" si="6"/>
        <v>#DIV/0!</v>
      </c>
      <c r="K355" s="50"/>
      <c r="L355" s="50"/>
      <c r="M355" s="49"/>
      <c r="N355" s="49"/>
      <c r="O355" s="49"/>
    </row>
    <row r="356" spans="1:15">
      <c r="A356" s="32">
        <v>349</v>
      </c>
      <c r="B356" s="49"/>
      <c r="C356" s="49"/>
      <c r="D356" s="49"/>
      <c r="E356" s="78"/>
      <c r="F356" s="78"/>
      <c r="G356" s="51"/>
      <c r="H356" s="79"/>
      <c r="I356" s="80"/>
      <c r="J356" s="152" t="e">
        <f t="shared" si="6"/>
        <v>#DIV/0!</v>
      </c>
      <c r="K356" s="50"/>
      <c r="L356" s="50"/>
      <c r="M356" s="49"/>
      <c r="N356" s="49"/>
      <c r="O356" s="49"/>
    </row>
    <row r="357" spans="1:15">
      <c r="A357" s="32">
        <v>350</v>
      </c>
      <c r="B357" s="49"/>
      <c r="C357" s="49"/>
      <c r="D357" s="49"/>
      <c r="E357" s="78"/>
      <c r="F357" s="78"/>
      <c r="G357" s="51"/>
      <c r="H357" s="79"/>
      <c r="I357" s="80"/>
      <c r="J357" s="139" t="e">
        <f t="shared" si="6"/>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41:E357 JA41:JA357 SW41:SW357 ACS41:ACS357 AMO41:AMO357 AWK41:AWK357 BGG41:BGG357 BQC41:BQC357 BZY41:BZY357 CJU41:CJU357 CTQ41:CTQ357 DDM41:DDM357 DNI41:DNI357 DXE41:DXE357 EHA41:EHA357 EQW41:EQW357 FAS41:FAS357 FKO41:FKO357 FUK41:FUK357 GEG41:GEG357 GOC41:GOC357 GXY41:GXY357 HHU41:HHU357 HRQ41:HRQ357 IBM41:IBM357 ILI41:ILI357 IVE41:IVE357 JFA41:JFA357 JOW41:JOW357 JYS41:JYS357 KIO41:KIO357 KSK41:KSK357 LCG41:LCG357 LMC41:LMC357 LVY41:LVY357 MFU41:MFU357 MPQ41:MPQ357 MZM41:MZM357 NJI41:NJI357 NTE41:NTE357 ODA41:ODA357 OMW41:OMW357 OWS41:OWS357 PGO41:PGO357 PQK41:PQK357 QAG41:QAG357 QKC41:QKC357 QTY41:QTY357 RDU41:RDU357 RNQ41:RNQ357 RXM41:RXM357 SHI41:SHI357 SRE41:SRE357 TBA41:TBA357 TKW41:TKW357 TUS41:TUS357 UEO41:UEO357 UOK41:UOK357 UYG41:UYG357 VIC41:VIC357 VRY41:VRY357 WBU41:WBU357 WLQ41:WLQ357 WVM41:WVM357 E65577:E65893 JA65577:JA65893 SW65577:SW65893 ACS65577:ACS65893 AMO65577:AMO65893 AWK65577:AWK65893 BGG65577:BGG65893 BQC65577:BQC65893 BZY65577:BZY65893 CJU65577:CJU65893 CTQ65577:CTQ65893 DDM65577:DDM65893 DNI65577:DNI65893 DXE65577:DXE65893 EHA65577:EHA65893 EQW65577:EQW65893 FAS65577:FAS65893 FKO65577:FKO65893 FUK65577:FUK65893 GEG65577:GEG65893 GOC65577:GOC65893 GXY65577:GXY65893 HHU65577:HHU65893 HRQ65577:HRQ65893 IBM65577:IBM65893 ILI65577:ILI65893 IVE65577:IVE65893 JFA65577:JFA65893 JOW65577:JOW65893 JYS65577:JYS65893 KIO65577:KIO65893 KSK65577:KSK65893 LCG65577:LCG65893 LMC65577:LMC65893 LVY65577:LVY65893 MFU65577:MFU65893 MPQ65577:MPQ65893 MZM65577:MZM65893 NJI65577:NJI65893 NTE65577:NTE65893 ODA65577:ODA65893 OMW65577:OMW65893 OWS65577:OWS65893 PGO65577:PGO65893 PQK65577:PQK65893 QAG65577:QAG65893 QKC65577:QKC65893 QTY65577:QTY65893 RDU65577:RDU65893 RNQ65577:RNQ65893 RXM65577:RXM65893 SHI65577:SHI65893 SRE65577:SRE65893 TBA65577:TBA65893 TKW65577:TKW65893 TUS65577:TUS65893 UEO65577:UEO65893 UOK65577:UOK65893 UYG65577:UYG65893 VIC65577:VIC65893 VRY65577:VRY65893 WBU65577:WBU65893 WLQ65577:WLQ65893 WVM65577:WVM65893 E131113:E131429 JA131113:JA131429 SW131113:SW131429 ACS131113:ACS131429 AMO131113:AMO131429 AWK131113:AWK131429 BGG131113:BGG131429 BQC131113:BQC131429 BZY131113:BZY131429 CJU131113:CJU131429 CTQ131113:CTQ131429 DDM131113:DDM131429 DNI131113:DNI131429 DXE131113:DXE131429 EHA131113:EHA131429 EQW131113:EQW131429 FAS131113:FAS131429 FKO131113:FKO131429 FUK131113:FUK131429 GEG131113:GEG131429 GOC131113:GOC131429 GXY131113:GXY131429 HHU131113:HHU131429 HRQ131113:HRQ131429 IBM131113:IBM131429 ILI131113:ILI131429 IVE131113:IVE131429 JFA131113:JFA131429 JOW131113:JOW131429 JYS131113:JYS131429 KIO131113:KIO131429 KSK131113:KSK131429 LCG131113:LCG131429 LMC131113:LMC131429 LVY131113:LVY131429 MFU131113:MFU131429 MPQ131113:MPQ131429 MZM131113:MZM131429 NJI131113:NJI131429 NTE131113:NTE131429 ODA131113:ODA131429 OMW131113:OMW131429 OWS131113:OWS131429 PGO131113:PGO131429 PQK131113:PQK131429 QAG131113:QAG131429 QKC131113:QKC131429 QTY131113:QTY131429 RDU131113:RDU131429 RNQ131113:RNQ131429 RXM131113:RXM131429 SHI131113:SHI131429 SRE131113:SRE131429 TBA131113:TBA131429 TKW131113:TKW131429 TUS131113:TUS131429 UEO131113:UEO131429 UOK131113:UOK131429 UYG131113:UYG131429 VIC131113:VIC131429 VRY131113:VRY131429 WBU131113:WBU131429 WLQ131113:WLQ131429 WVM131113:WVM131429 E196649:E196965 JA196649:JA196965 SW196649:SW196965 ACS196649:ACS196965 AMO196649:AMO196965 AWK196649:AWK196965 BGG196649:BGG196965 BQC196649:BQC196965 BZY196649:BZY196965 CJU196649:CJU196965 CTQ196649:CTQ196965 DDM196649:DDM196965 DNI196649:DNI196965 DXE196649:DXE196965 EHA196649:EHA196965 EQW196649:EQW196965 FAS196649:FAS196965 FKO196649:FKO196965 FUK196649:FUK196965 GEG196649:GEG196965 GOC196649:GOC196965 GXY196649:GXY196965 HHU196649:HHU196965 HRQ196649:HRQ196965 IBM196649:IBM196965 ILI196649:ILI196965 IVE196649:IVE196965 JFA196649:JFA196965 JOW196649:JOW196965 JYS196649:JYS196965 KIO196649:KIO196965 KSK196649:KSK196965 LCG196649:LCG196965 LMC196649:LMC196965 LVY196649:LVY196965 MFU196649:MFU196965 MPQ196649:MPQ196965 MZM196649:MZM196965 NJI196649:NJI196965 NTE196649:NTE196965 ODA196649:ODA196965 OMW196649:OMW196965 OWS196649:OWS196965 PGO196649:PGO196965 PQK196649:PQK196965 QAG196649:QAG196965 QKC196649:QKC196965 QTY196649:QTY196965 RDU196649:RDU196965 RNQ196649:RNQ196965 RXM196649:RXM196965 SHI196649:SHI196965 SRE196649:SRE196965 TBA196649:TBA196965 TKW196649:TKW196965 TUS196649:TUS196965 UEO196649:UEO196965 UOK196649:UOK196965 UYG196649:UYG196965 VIC196649:VIC196965 VRY196649:VRY196965 WBU196649:WBU196965 WLQ196649:WLQ196965 WVM196649:WVM196965 E262185:E262501 JA262185:JA262501 SW262185:SW262501 ACS262185:ACS262501 AMO262185:AMO262501 AWK262185:AWK262501 BGG262185:BGG262501 BQC262185:BQC262501 BZY262185:BZY262501 CJU262185:CJU262501 CTQ262185:CTQ262501 DDM262185:DDM262501 DNI262185:DNI262501 DXE262185:DXE262501 EHA262185:EHA262501 EQW262185:EQW262501 FAS262185:FAS262501 FKO262185:FKO262501 FUK262185:FUK262501 GEG262185:GEG262501 GOC262185:GOC262501 GXY262185:GXY262501 HHU262185:HHU262501 HRQ262185:HRQ262501 IBM262185:IBM262501 ILI262185:ILI262501 IVE262185:IVE262501 JFA262185:JFA262501 JOW262185:JOW262501 JYS262185:JYS262501 KIO262185:KIO262501 KSK262185:KSK262501 LCG262185:LCG262501 LMC262185:LMC262501 LVY262185:LVY262501 MFU262185:MFU262501 MPQ262185:MPQ262501 MZM262185:MZM262501 NJI262185:NJI262501 NTE262185:NTE262501 ODA262185:ODA262501 OMW262185:OMW262501 OWS262185:OWS262501 PGO262185:PGO262501 PQK262185:PQK262501 QAG262185:QAG262501 QKC262185:QKC262501 QTY262185:QTY262501 RDU262185:RDU262501 RNQ262185:RNQ262501 RXM262185:RXM262501 SHI262185:SHI262501 SRE262185:SRE262501 TBA262185:TBA262501 TKW262185:TKW262501 TUS262185:TUS262501 UEO262185:UEO262501 UOK262185:UOK262501 UYG262185:UYG262501 VIC262185:VIC262501 VRY262185:VRY262501 WBU262185:WBU262501 WLQ262185:WLQ262501 WVM262185:WVM262501 E327721:E328037 JA327721:JA328037 SW327721:SW328037 ACS327721:ACS328037 AMO327721:AMO328037 AWK327721:AWK328037 BGG327721:BGG328037 BQC327721:BQC328037 BZY327721:BZY328037 CJU327721:CJU328037 CTQ327721:CTQ328037 DDM327721:DDM328037 DNI327721:DNI328037 DXE327721:DXE328037 EHA327721:EHA328037 EQW327721:EQW328037 FAS327721:FAS328037 FKO327721:FKO328037 FUK327721:FUK328037 GEG327721:GEG328037 GOC327721:GOC328037 GXY327721:GXY328037 HHU327721:HHU328037 HRQ327721:HRQ328037 IBM327721:IBM328037 ILI327721:ILI328037 IVE327721:IVE328037 JFA327721:JFA328037 JOW327721:JOW328037 JYS327721:JYS328037 KIO327721:KIO328037 KSK327721:KSK328037 LCG327721:LCG328037 LMC327721:LMC328037 LVY327721:LVY328037 MFU327721:MFU328037 MPQ327721:MPQ328037 MZM327721:MZM328037 NJI327721:NJI328037 NTE327721:NTE328037 ODA327721:ODA328037 OMW327721:OMW328037 OWS327721:OWS328037 PGO327721:PGO328037 PQK327721:PQK328037 QAG327721:QAG328037 QKC327721:QKC328037 QTY327721:QTY328037 RDU327721:RDU328037 RNQ327721:RNQ328037 RXM327721:RXM328037 SHI327721:SHI328037 SRE327721:SRE328037 TBA327721:TBA328037 TKW327721:TKW328037 TUS327721:TUS328037 UEO327721:UEO328037 UOK327721:UOK328037 UYG327721:UYG328037 VIC327721:VIC328037 VRY327721:VRY328037 WBU327721:WBU328037 WLQ327721:WLQ328037 WVM327721:WVM328037 E393257:E393573 JA393257:JA393573 SW393257:SW393573 ACS393257:ACS393573 AMO393257:AMO393573 AWK393257:AWK393573 BGG393257:BGG393573 BQC393257:BQC393573 BZY393257:BZY393573 CJU393257:CJU393573 CTQ393257:CTQ393573 DDM393257:DDM393573 DNI393257:DNI393573 DXE393257:DXE393573 EHA393257:EHA393573 EQW393257:EQW393573 FAS393257:FAS393573 FKO393257:FKO393573 FUK393257:FUK393573 GEG393257:GEG393573 GOC393257:GOC393573 GXY393257:GXY393573 HHU393257:HHU393573 HRQ393257:HRQ393573 IBM393257:IBM393573 ILI393257:ILI393573 IVE393257:IVE393573 JFA393257:JFA393573 JOW393257:JOW393573 JYS393257:JYS393573 KIO393257:KIO393573 KSK393257:KSK393573 LCG393257:LCG393573 LMC393257:LMC393573 LVY393257:LVY393573 MFU393257:MFU393573 MPQ393257:MPQ393573 MZM393257:MZM393573 NJI393257:NJI393573 NTE393257:NTE393573 ODA393257:ODA393573 OMW393257:OMW393573 OWS393257:OWS393573 PGO393257:PGO393573 PQK393257:PQK393573 QAG393257:QAG393573 QKC393257:QKC393573 QTY393257:QTY393573 RDU393257:RDU393573 RNQ393257:RNQ393573 RXM393257:RXM393573 SHI393257:SHI393573 SRE393257:SRE393573 TBA393257:TBA393573 TKW393257:TKW393573 TUS393257:TUS393573 UEO393257:UEO393573 UOK393257:UOK393573 UYG393257:UYG393573 VIC393257:VIC393573 VRY393257:VRY393573 WBU393257:WBU393573 WLQ393257:WLQ393573 WVM393257:WVM393573 E458793:E459109 JA458793:JA459109 SW458793:SW459109 ACS458793:ACS459109 AMO458793:AMO459109 AWK458793:AWK459109 BGG458793:BGG459109 BQC458793:BQC459109 BZY458793:BZY459109 CJU458793:CJU459109 CTQ458793:CTQ459109 DDM458793:DDM459109 DNI458793:DNI459109 DXE458793:DXE459109 EHA458793:EHA459109 EQW458793:EQW459109 FAS458793:FAS459109 FKO458793:FKO459109 FUK458793:FUK459109 GEG458793:GEG459109 GOC458793:GOC459109 GXY458793:GXY459109 HHU458793:HHU459109 HRQ458793:HRQ459109 IBM458793:IBM459109 ILI458793:ILI459109 IVE458793:IVE459109 JFA458793:JFA459109 JOW458793:JOW459109 JYS458793:JYS459109 KIO458793:KIO459109 KSK458793:KSK459109 LCG458793:LCG459109 LMC458793:LMC459109 LVY458793:LVY459109 MFU458793:MFU459109 MPQ458793:MPQ459109 MZM458793:MZM459109 NJI458793:NJI459109 NTE458793:NTE459109 ODA458793:ODA459109 OMW458793:OMW459109 OWS458793:OWS459109 PGO458793:PGO459109 PQK458793:PQK459109 QAG458793:QAG459109 QKC458793:QKC459109 QTY458793:QTY459109 RDU458793:RDU459109 RNQ458793:RNQ459109 RXM458793:RXM459109 SHI458793:SHI459109 SRE458793:SRE459109 TBA458793:TBA459109 TKW458793:TKW459109 TUS458793:TUS459109 UEO458793:UEO459109 UOK458793:UOK459109 UYG458793:UYG459109 VIC458793:VIC459109 VRY458793:VRY459109 WBU458793:WBU459109 WLQ458793:WLQ459109 WVM458793:WVM459109 E524329:E524645 JA524329:JA524645 SW524329:SW524645 ACS524329:ACS524645 AMO524329:AMO524645 AWK524329:AWK524645 BGG524329:BGG524645 BQC524329:BQC524645 BZY524329:BZY524645 CJU524329:CJU524645 CTQ524329:CTQ524645 DDM524329:DDM524645 DNI524329:DNI524645 DXE524329:DXE524645 EHA524329:EHA524645 EQW524329:EQW524645 FAS524329:FAS524645 FKO524329:FKO524645 FUK524329:FUK524645 GEG524329:GEG524645 GOC524329:GOC524645 GXY524329:GXY524645 HHU524329:HHU524645 HRQ524329:HRQ524645 IBM524329:IBM524645 ILI524329:ILI524645 IVE524329:IVE524645 JFA524329:JFA524645 JOW524329:JOW524645 JYS524329:JYS524645 KIO524329:KIO524645 KSK524329:KSK524645 LCG524329:LCG524645 LMC524329:LMC524645 LVY524329:LVY524645 MFU524329:MFU524645 MPQ524329:MPQ524645 MZM524329:MZM524645 NJI524329:NJI524645 NTE524329:NTE524645 ODA524329:ODA524645 OMW524329:OMW524645 OWS524329:OWS524645 PGO524329:PGO524645 PQK524329:PQK524645 QAG524329:QAG524645 QKC524329:QKC524645 QTY524329:QTY524645 RDU524329:RDU524645 RNQ524329:RNQ524645 RXM524329:RXM524645 SHI524329:SHI524645 SRE524329:SRE524645 TBA524329:TBA524645 TKW524329:TKW524645 TUS524329:TUS524645 UEO524329:UEO524645 UOK524329:UOK524645 UYG524329:UYG524645 VIC524329:VIC524645 VRY524329:VRY524645 WBU524329:WBU524645 WLQ524329:WLQ524645 WVM524329:WVM524645 E589865:E590181 JA589865:JA590181 SW589865:SW590181 ACS589865:ACS590181 AMO589865:AMO590181 AWK589865:AWK590181 BGG589865:BGG590181 BQC589865:BQC590181 BZY589865:BZY590181 CJU589865:CJU590181 CTQ589865:CTQ590181 DDM589865:DDM590181 DNI589865:DNI590181 DXE589865:DXE590181 EHA589865:EHA590181 EQW589865:EQW590181 FAS589865:FAS590181 FKO589865:FKO590181 FUK589865:FUK590181 GEG589865:GEG590181 GOC589865:GOC590181 GXY589865:GXY590181 HHU589865:HHU590181 HRQ589865:HRQ590181 IBM589865:IBM590181 ILI589865:ILI590181 IVE589865:IVE590181 JFA589865:JFA590181 JOW589865:JOW590181 JYS589865:JYS590181 KIO589865:KIO590181 KSK589865:KSK590181 LCG589865:LCG590181 LMC589865:LMC590181 LVY589865:LVY590181 MFU589865:MFU590181 MPQ589865:MPQ590181 MZM589865:MZM590181 NJI589865:NJI590181 NTE589865:NTE590181 ODA589865:ODA590181 OMW589865:OMW590181 OWS589865:OWS590181 PGO589865:PGO590181 PQK589865:PQK590181 QAG589865:QAG590181 QKC589865:QKC590181 QTY589865:QTY590181 RDU589865:RDU590181 RNQ589865:RNQ590181 RXM589865:RXM590181 SHI589865:SHI590181 SRE589865:SRE590181 TBA589865:TBA590181 TKW589865:TKW590181 TUS589865:TUS590181 UEO589865:UEO590181 UOK589865:UOK590181 UYG589865:UYG590181 VIC589865:VIC590181 VRY589865:VRY590181 WBU589865:WBU590181 WLQ589865:WLQ590181 WVM589865:WVM590181 E655401:E655717 JA655401:JA655717 SW655401:SW655717 ACS655401:ACS655717 AMO655401:AMO655717 AWK655401:AWK655717 BGG655401:BGG655717 BQC655401:BQC655717 BZY655401:BZY655717 CJU655401:CJU655717 CTQ655401:CTQ655717 DDM655401:DDM655717 DNI655401:DNI655717 DXE655401:DXE655717 EHA655401:EHA655717 EQW655401:EQW655717 FAS655401:FAS655717 FKO655401:FKO655717 FUK655401:FUK655717 GEG655401:GEG655717 GOC655401:GOC655717 GXY655401:GXY655717 HHU655401:HHU655717 HRQ655401:HRQ655717 IBM655401:IBM655717 ILI655401:ILI655717 IVE655401:IVE655717 JFA655401:JFA655717 JOW655401:JOW655717 JYS655401:JYS655717 KIO655401:KIO655717 KSK655401:KSK655717 LCG655401:LCG655717 LMC655401:LMC655717 LVY655401:LVY655717 MFU655401:MFU655717 MPQ655401:MPQ655717 MZM655401:MZM655717 NJI655401:NJI655717 NTE655401:NTE655717 ODA655401:ODA655717 OMW655401:OMW655717 OWS655401:OWS655717 PGO655401:PGO655717 PQK655401:PQK655717 QAG655401:QAG655717 QKC655401:QKC655717 QTY655401:QTY655717 RDU655401:RDU655717 RNQ655401:RNQ655717 RXM655401:RXM655717 SHI655401:SHI655717 SRE655401:SRE655717 TBA655401:TBA655717 TKW655401:TKW655717 TUS655401:TUS655717 UEO655401:UEO655717 UOK655401:UOK655717 UYG655401:UYG655717 VIC655401:VIC655717 VRY655401:VRY655717 WBU655401:WBU655717 WLQ655401:WLQ655717 WVM655401:WVM655717 E720937:E721253 JA720937:JA721253 SW720937:SW721253 ACS720937:ACS721253 AMO720937:AMO721253 AWK720937:AWK721253 BGG720937:BGG721253 BQC720937:BQC721253 BZY720937:BZY721253 CJU720937:CJU721253 CTQ720937:CTQ721253 DDM720937:DDM721253 DNI720937:DNI721253 DXE720937:DXE721253 EHA720937:EHA721253 EQW720937:EQW721253 FAS720937:FAS721253 FKO720937:FKO721253 FUK720937:FUK721253 GEG720937:GEG721253 GOC720937:GOC721253 GXY720937:GXY721253 HHU720937:HHU721253 HRQ720937:HRQ721253 IBM720937:IBM721253 ILI720937:ILI721253 IVE720937:IVE721253 JFA720937:JFA721253 JOW720937:JOW721253 JYS720937:JYS721253 KIO720937:KIO721253 KSK720937:KSK721253 LCG720937:LCG721253 LMC720937:LMC721253 LVY720937:LVY721253 MFU720937:MFU721253 MPQ720937:MPQ721253 MZM720937:MZM721253 NJI720937:NJI721253 NTE720937:NTE721253 ODA720937:ODA721253 OMW720937:OMW721253 OWS720937:OWS721253 PGO720937:PGO721253 PQK720937:PQK721253 QAG720937:QAG721253 QKC720937:QKC721253 QTY720937:QTY721253 RDU720937:RDU721253 RNQ720937:RNQ721253 RXM720937:RXM721253 SHI720937:SHI721253 SRE720937:SRE721253 TBA720937:TBA721253 TKW720937:TKW721253 TUS720937:TUS721253 UEO720937:UEO721253 UOK720937:UOK721253 UYG720937:UYG721253 VIC720937:VIC721253 VRY720937:VRY721253 WBU720937:WBU721253 WLQ720937:WLQ721253 WVM720937:WVM721253 E786473:E786789 JA786473:JA786789 SW786473:SW786789 ACS786473:ACS786789 AMO786473:AMO786789 AWK786473:AWK786789 BGG786473:BGG786789 BQC786473:BQC786789 BZY786473:BZY786789 CJU786473:CJU786789 CTQ786473:CTQ786789 DDM786473:DDM786789 DNI786473:DNI786789 DXE786473:DXE786789 EHA786473:EHA786789 EQW786473:EQW786789 FAS786473:FAS786789 FKO786473:FKO786789 FUK786473:FUK786789 GEG786473:GEG786789 GOC786473:GOC786789 GXY786473:GXY786789 HHU786473:HHU786789 HRQ786473:HRQ786789 IBM786473:IBM786789 ILI786473:ILI786789 IVE786473:IVE786789 JFA786473:JFA786789 JOW786473:JOW786789 JYS786473:JYS786789 KIO786473:KIO786789 KSK786473:KSK786789 LCG786473:LCG786789 LMC786473:LMC786789 LVY786473:LVY786789 MFU786473:MFU786789 MPQ786473:MPQ786789 MZM786473:MZM786789 NJI786473:NJI786789 NTE786473:NTE786789 ODA786473:ODA786789 OMW786473:OMW786789 OWS786473:OWS786789 PGO786473:PGO786789 PQK786473:PQK786789 QAG786473:QAG786789 QKC786473:QKC786789 QTY786473:QTY786789 RDU786473:RDU786789 RNQ786473:RNQ786789 RXM786473:RXM786789 SHI786473:SHI786789 SRE786473:SRE786789 TBA786473:TBA786789 TKW786473:TKW786789 TUS786473:TUS786789 UEO786473:UEO786789 UOK786473:UOK786789 UYG786473:UYG786789 VIC786473:VIC786789 VRY786473:VRY786789 WBU786473:WBU786789 WLQ786473:WLQ786789 WVM786473:WVM786789 E852009:E852325 JA852009:JA852325 SW852009:SW852325 ACS852009:ACS852325 AMO852009:AMO852325 AWK852009:AWK852325 BGG852009:BGG852325 BQC852009:BQC852325 BZY852009:BZY852325 CJU852009:CJU852325 CTQ852009:CTQ852325 DDM852009:DDM852325 DNI852009:DNI852325 DXE852009:DXE852325 EHA852009:EHA852325 EQW852009:EQW852325 FAS852009:FAS852325 FKO852009:FKO852325 FUK852009:FUK852325 GEG852009:GEG852325 GOC852009:GOC852325 GXY852009:GXY852325 HHU852009:HHU852325 HRQ852009:HRQ852325 IBM852009:IBM852325 ILI852009:ILI852325 IVE852009:IVE852325 JFA852009:JFA852325 JOW852009:JOW852325 JYS852009:JYS852325 KIO852009:KIO852325 KSK852009:KSK852325 LCG852009:LCG852325 LMC852009:LMC852325 LVY852009:LVY852325 MFU852009:MFU852325 MPQ852009:MPQ852325 MZM852009:MZM852325 NJI852009:NJI852325 NTE852009:NTE852325 ODA852009:ODA852325 OMW852009:OMW852325 OWS852009:OWS852325 PGO852009:PGO852325 PQK852009:PQK852325 QAG852009:QAG852325 QKC852009:QKC852325 QTY852009:QTY852325 RDU852009:RDU852325 RNQ852009:RNQ852325 RXM852009:RXM852325 SHI852009:SHI852325 SRE852009:SRE852325 TBA852009:TBA852325 TKW852009:TKW852325 TUS852009:TUS852325 UEO852009:UEO852325 UOK852009:UOK852325 UYG852009:UYG852325 VIC852009:VIC852325 VRY852009:VRY852325 WBU852009:WBU852325 WLQ852009:WLQ852325 WVM852009:WVM852325 E917545:E917861 JA917545:JA917861 SW917545:SW917861 ACS917545:ACS917861 AMO917545:AMO917861 AWK917545:AWK917861 BGG917545:BGG917861 BQC917545:BQC917861 BZY917545:BZY917861 CJU917545:CJU917861 CTQ917545:CTQ917861 DDM917545:DDM917861 DNI917545:DNI917861 DXE917545:DXE917861 EHA917545:EHA917861 EQW917545:EQW917861 FAS917545:FAS917861 FKO917545:FKO917861 FUK917545:FUK917861 GEG917545:GEG917861 GOC917545:GOC917861 GXY917545:GXY917861 HHU917545:HHU917861 HRQ917545:HRQ917861 IBM917545:IBM917861 ILI917545:ILI917861 IVE917545:IVE917861 JFA917545:JFA917861 JOW917545:JOW917861 JYS917545:JYS917861 KIO917545:KIO917861 KSK917545:KSK917861 LCG917545:LCG917861 LMC917545:LMC917861 LVY917545:LVY917861 MFU917545:MFU917861 MPQ917545:MPQ917861 MZM917545:MZM917861 NJI917545:NJI917861 NTE917545:NTE917861 ODA917545:ODA917861 OMW917545:OMW917861 OWS917545:OWS917861 PGO917545:PGO917861 PQK917545:PQK917861 QAG917545:QAG917861 QKC917545:QKC917861 QTY917545:QTY917861 RDU917545:RDU917861 RNQ917545:RNQ917861 RXM917545:RXM917861 SHI917545:SHI917861 SRE917545:SRE917861 TBA917545:TBA917861 TKW917545:TKW917861 TUS917545:TUS917861 UEO917545:UEO917861 UOK917545:UOK917861 UYG917545:UYG917861 VIC917545:VIC917861 VRY917545:VRY917861 WBU917545:WBU917861 WLQ917545:WLQ917861 WVM917545:WVM917861 E983081:E983397 JA983081:JA983397 SW983081:SW983397 ACS983081:ACS983397 AMO983081:AMO983397 AWK983081:AWK983397 BGG983081:BGG983397 BQC983081:BQC983397 BZY983081:BZY983397 CJU983081:CJU983397 CTQ983081:CTQ983397 DDM983081:DDM983397 DNI983081:DNI983397 DXE983081:DXE983397 EHA983081:EHA983397 EQW983081:EQW983397 FAS983081:FAS983397 FKO983081:FKO983397 FUK983081:FUK983397 GEG983081:GEG983397 GOC983081:GOC983397 GXY983081:GXY983397 HHU983081:HHU983397 HRQ983081:HRQ983397 IBM983081:IBM983397 ILI983081:ILI983397 IVE983081:IVE983397 JFA983081:JFA983397 JOW983081:JOW983397 JYS983081:JYS983397 KIO983081:KIO983397 KSK983081:KSK983397 LCG983081:LCG983397 LMC983081:LMC983397 LVY983081:LVY983397 MFU983081:MFU983397 MPQ983081:MPQ983397 MZM983081:MZM983397 NJI983081:NJI983397 NTE983081:NTE983397 ODA983081:ODA983397 OMW983081:OMW983397 OWS983081:OWS983397 PGO983081:PGO983397 PQK983081:PQK983397 QAG983081:QAG983397 QKC983081:QKC983397 QTY983081:QTY983397 RDU983081:RDU983397 RNQ983081:RNQ983397 RXM983081:RXM983397 SHI983081:SHI983397 SRE983081:SRE983397 TBA983081:TBA983397 TKW983081:TKW983397 TUS983081:TUS983397 UEO983081:UEO983397 UOK983081:UOK983397 UYG983081:UYG983397 VIC983081:VIC983397 VRY983081:VRY983397 WBU983081:WBU983397 WLQ983081:WLQ983397 WVM983081:WVM983397 E8:E39 JA8:JA39 SW8:SW39 ACS8:ACS39 AMO8:AMO39 AWK8:AWK39 BGG8:BGG39 BQC8:BQC39 BZY8:BZY39 CJU8:CJU39 CTQ8:CTQ39 DDM8:DDM39 DNI8:DNI39 DXE8:DXE39 EHA8:EHA39 EQW8:EQW39 FAS8:FAS39 FKO8:FKO39 FUK8:FUK39 GEG8:GEG39 GOC8:GOC39 GXY8:GXY39 HHU8:HHU39 HRQ8:HRQ39 IBM8:IBM39 ILI8:ILI39 IVE8:IVE39 JFA8:JFA39 JOW8:JOW39 JYS8:JYS39 KIO8:KIO39 KSK8:KSK39 LCG8:LCG39 LMC8:LMC39 LVY8:LVY39 MFU8:MFU39 MPQ8:MPQ39 MZM8:MZM39 NJI8:NJI39 NTE8:NTE39 ODA8:ODA39 OMW8:OMW39 OWS8:OWS39 PGO8:PGO39 PQK8:PQK39 QAG8:QAG39 QKC8:QKC39 QTY8:QTY39 RDU8:RDU39 RNQ8:RNQ39 RXM8:RXM39 SHI8:SHI39 SRE8:SRE39 TBA8:TBA39 TKW8:TKW39 TUS8:TUS39 UEO8:UEO39 UOK8:UOK39 UYG8:UYG39 VIC8:VIC39 VRY8:VRY39 WBU8:WBU39 WLQ8:WLQ39 WVM8:WVM39 E65544:E65575 JA65544:JA65575 SW65544:SW65575 ACS65544:ACS65575 AMO65544:AMO65575 AWK65544:AWK65575 BGG65544:BGG65575 BQC65544:BQC65575 BZY65544:BZY65575 CJU65544:CJU65575 CTQ65544:CTQ65575 DDM65544:DDM65575 DNI65544:DNI65575 DXE65544:DXE65575 EHA65544:EHA65575 EQW65544:EQW65575 FAS65544:FAS65575 FKO65544:FKO65575 FUK65544:FUK65575 GEG65544:GEG65575 GOC65544:GOC65575 GXY65544:GXY65575 HHU65544:HHU65575 HRQ65544:HRQ65575 IBM65544:IBM65575 ILI65544:ILI65575 IVE65544:IVE65575 JFA65544:JFA65575 JOW65544:JOW65575 JYS65544:JYS65575 KIO65544:KIO65575 KSK65544:KSK65575 LCG65544:LCG65575 LMC65544:LMC65575 LVY65544:LVY65575 MFU65544:MFU65575 MPQ65544:MPQ65575 MZM65544:MZM65575 NJI65544:NJI65575 NTE65544:NTE65575 ODA65544:ODA65575 OMW65544:OMW65575 OWS65544:OWS65575 PGO65544:PGO65575 PQK65544:PQK65575 QAG65544:QAG65575 QKC65544:QKC65575 QTY65544:QTY65575 RDU65544:RDU65575 RNQ65544:RNQ65575 RXM65544:RXM65575 SHI65544:SHI65575 SRE65544:SRE65575 TBA65544:TBA65575 TKW65544:TKW65575 TUS65544:TUS65575 UEO65544:UEO65575 UOK65544:UOK65575 UYG65544:UYG65575 VIC65544:VIC65575 VRY65544:VRY65575 WBU65544:WBU65575 WLQ65544:WLQ65575 WVM65544:WVM65575 E131080:E131111 JA131080:JA131111 SW131080:SW131111 ACS131080:ACS131111 AMO131080:AMO131111 AWK131080:AWK131111 BGG131080:BGG131111 BQC131080:BQC131111 BZY131080:BZY131111 CJU131080:CJU131111 CTQ131080:CTQ131111 DDM131080:DDM131111 DNI131080:DNI131111 DXE131080:DXE131111 EHA131080:EHA131111 EQW131080:EQW131111 FAS131080:FAS131111 FKO131080:FKO131111 FUK131080:FUK131111 GEG131080:GEG131111 GOC131080:GOC131111 GXY131080:GXY131111 HHU131080:HHU131111 HRQ131080:HRQ131111 IBM131080:IBM131111 ILI131080:ILI131111 IVE131080:IVE131111 JFA131080:JFA131111 JOW131080:JOW131111 JYS131080:JYS131111 KIO131080:KIO131111 KSK131080:KSK131111 LCG131080:LCG131111 LMC131080:LMC131111 LVY131080:LVY131111 MFU131080:MFU131111 MPQ131080:MPQ131111 MZM131080:MZM131111 NJI131080:NJI131111 NTE131080:NTE131111 ODA131080:ODA131111 OMW131080:OMW131111 OWS131080:OWS131111 PGO131080:PGO131111 PQK131080:PQK131111 QAG131080:QAG131111 QKC131080:QKC131111 QTY131080:QTY131111 RDU131080:RDU131111 RNQ131080:RNQ131111 RXM131080:RXM131111 SHI131080:SHI131111 SRE131080:SRE131111 TBA131080:TBA131111 TKW131080:TKW131111 TUS131080:TUS131111 UEO131080:UEO131111 UOK131080:UOK131111 UYG131080:UYG131111 VIC131080:VIC131111 VRY131080:VRY131111 WBU131080:WBU131111 WLQ131080:WLQ131111 WVM131080:WVM131111 E196616:E196647 JA196616:JA196647 SW196616:SW196647 ACS196616:ACS196647 AMO196616:AMO196647 AWK196616:AWK196647 BGG196616:BGG196647 BQC196616:BQC196647 BZY196616:BZY196647 CJU196616:CJU196647 CTQ196616:CTQ196647 DDM196616:DDM196647 DNI196616:DNI196647 DXE196616:DXE196647 EHA196616:EHA196647 EQW196616:EQW196647 FAS196616:FAS196647 FKO196616:FKO196647 FUK196616:FUK196647 GEG196616:GEG196647 GOC196616:GOC196647 GXY196616:GXY196647 HHU196616:HHU196647 HRQ196616:HRQ196647 IBM196616:IBM196647 ILI196616:ILI196647 IVE196616:IVE196647 JFA196616:JFA196647 JOW196616:JOW196647 JYS196616:JYS196647 KIO196616:KIO196647 KSK196616:KSK196647 LCG196616:LCG196647 LMC196616:LMC196647 LVY196616:LVY196647 MFU196616:MFU196647 MPQ196616:MPQ196647 MZM196616:MZM196647 NJI196616:NJI196647 NTE196616:NTE196647 ODA196616:ODA196647 OMW196616:OMW196647 OWS196616:OWS196647 PGO196616:PGO196647 PQK196616:PQK196647 QAG196616:QAG196647 QKC196616:QKC196647 QTY196616:QTY196647 RDU196616:RDU196647 RNQ196616:RNQ196647 RXM196616:RXM196647 SHI196616:SHI196647 SRE196616:SRE196647 TBA196616:TBA196647 TKW196616:TKW196647 TUS196616:TUS196647 UEO196616:UEO196647 UOK196616:UOK196647 UYG196616:UYG196647 VIC196616:VIC196647 VRY196616:VRY196647 WBU196616:WBU196647 WLQ196616:WLQ196647 WVM196616:WVM196647 E262152:E262183 JA262152:JA262183 SW262152:SW262183 ACS262152:ACS262183 AMO262152:AMO262183 AWK262152:AWK262183 BGG262152:BGG262183 BQC262152:BQC262183 BZY262152:BZY262183 CJU262152:CJU262183 CTQ262152:CTQ262183 DDM262152:DDM262183 DNI262152:DNI262183 DXE262152:DXE262183 EHA262152:EHA262183 EQW262152:EQW262183 FAS262152:FAS262183 FKO262152:FKO262183 FUK262152:FUK262183 GEG262152:GEG262183 GOC262152:GOC262183 GXY262152:GXY262183 HHU262152:HHU262183 HRQ262152:HRQ262183 IBM262152:IBM262183 ILI262152:ILI262183 IVE262152:IVE262183 JFA262152:JFA262183 JOW262152:JOW262183 JYS262152:JYS262183 KIO262152:KIO262183 KSK262152:KSK262183 LCG262152:LCG262183 LMC262152:LMC262183 LVY262152:LVY262183 MFU262152:MFU262183 MPQ262152:MPQ262183 MZM262152:MZM262183 NJI262152:NJI262183 NTE262152:NTE262183 ODA262152:ODA262183 OMW262152:OMW262183 OWS262152:OWS262183 PGO262152:PGO262183 PQK262152:PQK262183 QAG262152:QAG262183 QKC262152:QKC262183 QTY262152:QTY262183 RDU262152:RDU262183 RNQ262152:RNQ262183 RXM262152:RXM262183 SHI262152:SHI262183 SRE262152:SRE262183 TBA262152:TBA262183 TKW262152:TKW262183 TUS262152:TUS262183 UEO262152:UEO262183 UOK262152:UOK262183 UYG262152:UYG262183 VIC262152:VIC262183 VRY262152:VRY262183 WBU262152:WBU262183 WLQ262152:WLQ262183 WVM262152:WVM262183 E327688:E327719 JA327688:JA327719 SW327688:SW327719 ACS327688:ACS327719 AMO327688:AMO327719 AWK327688:AWK327719 BGG327688:BGG327719 BQC327688:BQC327719 BZY327688:BZY327719 CJU327688:CJU327719 CTQ327688:CTQ327719 DDM327688:DDM327719 DNI327688:DNI327719 DXE327688:DXE327719 EHA327688:EHA327719 EQW327688:EQW327719 FAS327688:FAS327719 FKO327688:FKO327719 FUK327688:FUK327719 GEG327688:GEG327719 GOC327688:GOC327719 GXY327688:GXY327719 HHU327688:HHU327719 HRQ327688:HRQ327719 IBM327688:IBM327719 ILI327688:ILI327719 IVE327688:IVE327719 JFA327688:JFA327719 JOW327688:JOW327719 JYS327688:JYS327719 KIO327688:KIO327719 KSK327688:KSK327719 LCG327688:LCG327719 LMC327688:LMC327719 LVY327688:LVY327719 MFU327688:MFU327719 MPQ327688:MPQ327719 MZM327688:MZM327719 NJI327688:NJI327719 NTE327688:NTE327719 ODA327688:ODA327719 OMW327688:OMW327719 OWS327688:OWS327719 PGO327688:PGO327719 PQK327688:PQK327719 QAG327688:QAG327719 QKC327688:QKC327719 QTY327688:QTY327719 RDU327688:RDU327719 RNQ327688:RNQ327719 RXM327688:RXM327719 SHI327688:SHI327719 SRE327688:SRE327719 TBA327688:TBA327719 TKW327688:TKW327719 TUS327688:TUS327719 UEO327688:UEO327719 UOK327688:UOK327719 UYG327688:UYG327719 VIC327688:VIC327719 VRY327688:VRY327719 WBU327688:WBU327719 WLQ327688:WLQ327719 WVM327688:WVM327719 E393224:E393255 JA393224:JA393255 SW393224:SW393255 ACS393224:ACS393255 AMO393224:AMO393255 AWK393224:AWK393255 BGG393224:BGG393255 BQC393224:BQC393255 BZY393224:BZY393255 CJU393224:CJU393255 CTQ393224:CTQ393255 DDM393224:DDM393255 DNI393224:DNI393255 DXE393224:DXE393255 EHA393224:EHA393255 EQW393224:EQW393255 FAS393224:FAS393255 FKO393224:FKO393255 FUK393224:FUK393255 GEG393224:GEG393255 GOC393224:GOC393255 GXY393224:GXY393255 HHU393224:HHU393255 HRQ393224:HRQ393255 IBM393224:IBM393255 ILI393224:ILI393255 IVE393224:IVE393255 JFA393224:JFA393255 JOW393224:JOW393255 JYS393224:JYS393255 KIO393224:KIO393255 KSK393224:KSK393255 LCG393224:LCG393255 LMC393224:LMC393255 LVY393224:LVY393255 MFU393224:MFU393255 MPQ393224:MPQ393255 MZM393224:MZM393255 NJI393224:NJI393255 NTE393224:NTE393255 ODA393224:ODA393255 OMW393224:OMW393255 OWS393224:OWS393255 PGO393224:PGO393255 PQK393224:PQK393255 QAG393224:QAG393255 QKC393224:QKC393255 QTY393224:QTY393255 RDU393224:RDU393255 RNQ393224:RNQ393255 RXM393224:RXM393255 SHI393224:SHI393255 SRE393224:SRE393255 TBA393224:TBA393255 TKW393224:TKW393255 TUS393224:TUS393255 UEO393224:UEO393255 UOK393224:UOK393255 UYG393224:UYG393255 VIC393224:VIC393255 VRY393224:VRY393255 WBU393224:WBU393255 WLQ393224:WLQ393255 WVM393224:WVM393255 E458760:E458791 JA458760:JA458791 SW458760:SW458791 ACS458760:ACS458791 AMO458760:AMO458791 AWK458760:AWK458791 BGG458760:BGG458791 BQC458760:BQC458791 BZY458760:BZY458791 CJU458760:CJU458791 CTQ458760:CTQ458791 DDM458760:DDM458791 DNI458760:DNI458791 DXE458760:DXE458791 EHA458760:EHA458791 EQW458760:EQW458791 FAS458760:FAS458791 FKO458760:FKO458791 FUK458760:FUK458791 GEG458760:GEG458791 GOC458760:GOC458791 GXY458760:GXY458791 HHU458760:HHU458791 HRQ458760:HRQ458791 IBM458760:IBM458791 ILI458760:ILI458791 IVE458760:IVE458791 JFA458760:JFA458791 JOW458760:JOW458791 JYS458760:JYS458791 KIO458760:KIO458791 KSK458760:KSK458791 LCG458760:LCG458791 LMC458760:LMC458791 LVY458760:LVY458791 MFU458760:MFU458791 MPQ458760:MPQ458791 MZM458760:MZM458791 NJI458760:NJI458791 NTE458760:NTE458791 ODA458760:ODA458791 OMW458760:OMW458791 OWS458760:OWS458791 PGO458760:PGO458791 PQK458760:PQK458791 QAG458760:QAG458791 QKC458760:QKC458791 QTY458760:QTY458791 RDU458760:RDU458791 RNQ458760:RNQ458791 RXM458760:RXM458791 SHI458760:SHI458791 SRE458760:SRE458791 TBA458760:TBA458791 TKW458760:TKW458791 TUS458760:TUS458791 UEO458760:UEO458791 UOK458760:UOK458791 UYG458760:UYG458791 VIC458760:VIC458791 VRY458760:VRY458791 WBU458760:WBU458791 WLQ458760:WLQ458791 WVM458760:WVM458791 E524296:E524327 JA524296:JA524327 SW524296:SW524327 ACS524296:ACS524327 AMO524296:AMO524327 AWK524296:AWK524327 BGG524296:BGG524327 BQC524296:BQC524327 BZY524296:BZY524327 CJU524296:CJU524327 CTQ524296:CTQ524327 DDM524296:DDM524327 DNI524296:DNI524327 DXE524296:DXE524327 EHA524296:EHA524327 EQW524296:EQW524327 FAS524296:FAS524327 FKO524296:FKO524327 FUK524296:FUK524327 GEG524296:GEG524327 GOC524296:GOC524327 GXY524296:GXY524327 HHU524296:HHU524327 HRQ524296:HRQ524327 IBM524296:IBM524327 ILI524296:ILI524327 IVE524296:IVE524327 JFA524296:JFA524327 JOW524296:JOW524327 JYS524296:JYS524327 KIO524296:KIO524327 KSK524296:KSK524327 LCG524296:LCG524327 LMC524296:LMC524327 LVY524296:LVY524327 MFU524296:MFU524327 MPQ524296:MPQ524327 MZM524296:MZM524327 NJI524296:NJI524327 NTE524296:NTE524327 ODA524296:ODA524327 OMW524296:OMW524327 OWS524296:OWS524327 PGO524296:PGO524327 PQK524296:PQK524327 QAG524296:QAG524327 QKC524296:QKC524327 QTY524296:QTY524327 RDU524296:RDU524327 RNQ524296:RNQ524327 RXM524296:RXM524327 SHI524296:SHI524327 SRE524296:SRE524327 TBA524296:TBA524327 TKW524296:TKW524327 TUS524296:TUS524327 UEO524296:UEO524327 UOK524296:UOK524327 UYG524296:UYG524327 VIC524296:VIC524327 VRY524296:VRY524327 WBU524296:WBU524327 WLQ524296:WLQ524327 WVM524296:WVM524327 E589832:E589863 JA589832:JA589863 SW589832:SW589863 ACS589832:ACS589863 AMO589832:AMO589863 AWK589832:AWK589863 BGG589832:BGG589863 BQC589832:BQC589863 BZY589832:BZY589863 CJU589832:CJU589863 CTQ589832:CTQ589863 DDM589832:DDM589863 DNI589832:DNI589863 DXE589832:DXE589863 EHA589832:EHA589863 EQW589832:EQW589863 FAS589832:FAS589863 FKO589832:FKO589863 FUK589832:FUK589863 GEG589832:GEG589863 GOC589832:GOC589863 GXY589832:GXY589863 HHU589832:HHU589863 HRQ589832:HRQ589863 IBM589832:IBM589863 ILI589832:ILI589863 IVE589832:IVE589863 JFA589832:JFA589863 JOW589832:JOW589863 JYS589832:JYS589863 KIO589832:KIO589863 KSK589832:KSK589863 LCG589832:LCG589863 LMC589832:LMC589863 LVY589832:LVY589863 MFU589832:MFU589863 MPQ589832:MPQ589863 MZM589832:MZM589863 NJI589832:NJI589863 NTE589832:NTE589863 ODA589832:ODA589863 OMW589832:OMW589863 OWS589832:OWS589863 PGO589832:PGO589863 PQK589832:PQK589863 QAG589832:QAG589863 QKC589832:QKC589863 QTY589832:QTY589863 RDU589832:RDU589863 RNQ589832:RNQ589863 RXM589832:RXM589863 SHI589832:SHI589863 SRE589832:SRE589863 TBA589832:TBA589863 TKW589832:TKW589863 TUS589832:TUS589863 UEO589832:UEO589863 UOK589832:UOK589863 UYG589832:UYG589863 VIC589832:VIC589863 VRY589832:VRY589863 WBU589832:WBU589863 WLQ589832:WLQ589863 WVM589832:WVM589863 E655368:E655399 JA655368:JA655399 SW655368:SW655399 ACS655368:ACS655399 AMO655368:AMO655399 AWK655368:AWK655399 BGG655368:BGG655399 BQC655368:BQC655399 BZY655368:BZY655399 CJU655368:CJU655399 CTQ655368:CTQ655399 DDM655368:DDM655399 DNI655368:DNI655399 DXE655368:DXE655399 EHA655368:EHA655399 EQW655368:EQW655399 FAS655368:FAS655399 FKO655368:FKO655399 FUK655368:FUK655399 GEG655368:GEG655399 GOC655368:GOC655399 GXY655368:GXY655399 HHU655368:HHU655399 HRQ655368:HRQ655399 IBM655368:IBM655399 ILI655368:ILI655399 IVE655368:IVE655399 JFA655368:JFA655399 JOW655368:JOW655399 JYS655368:JYS655399 KIO655368:KIO655399 KSK655368:KSK655399 LCG655368:LCG655399 LMC655368:LMC655399 LVY655368:LVY655399 MFU655368:MFU655399 MPQ655368:MPQ655399 MZM655368:MZM655399 NJI655368:NJI655399 NTE655368:NTE655399 ODA655368:ODA655399 OMW655368:OMW655399 OWS655368:OWS655399 PGO655368:PGO655399 PQK655368:PQK655399 QAG655368:QAG655399 QKC655368:QKC655399 QTY655368:QTY655399 RDU655368:RDU655399 RNQ655368:RNQ655399 RXM655368:RXM655399 SHI655368:SHI655399 SRE655368:SRE655399 TBA655368:TBA655399 TKW655368:TKW655399 TUS655368:TUS655399 UEO655368:UEO655399 UOK655368:UOK655399 UYG655368:UYG655399 VIC655368:VIC655399 VRY655368:VRY655399 WBU655368:WBU655399 WLQ655368:WLQ655399 WVM655368:WVM655399 E720904:E720935 JA720904:JA720935 SW720904:SW720935 ACS720904:ACS720935 AMO720904:AMO720935 AWK720904:AWK720935 BGG720904:BGG720935 BQC720904:BQC720935 BZY720904:BZY720935 CJU720904:CJU720935 CTQ720904:CTQ720935 DDM720904:DDM720935 DNI720904:DNI720935 DXE720904:DXE720935 EHA720904:EHA720935 EQW720904:EQW720935 FAS720904:FAS720935 FKO720904:FKO720935 FUK720904:FUK720935 GEG720904:GEG720935 GOC720904:GOC720935 GXY720904:GXY720935 HHU720904:HHU720935 HRQ720904:HRQ720935 IBM720904:IBM720935 ILI720904:ILI720935 IVE720904:IVE720935 JFA720904:JFA720935 JOW720904:JOW720935 JYS720904:JYS720935 KIO720904:KIO720935 KSK720904:KSK720935 LCG720904:LCG720935 LMC720904:LMC720935 LVY720904:LVY720935 MFU720904:MFU720935 MPQ720904:MPQ720935 MZM720904:MZM720935 NJI720904:NJI720935 NTE720904:NTE720935 ODA720904:ODA720935 OMW720904:OMW720935 OWS720904:OWS720935 PGO720904:PGO720935 PQK720904:PQK720935 QAG720904:QAG720935 QKC720904:QKC720935 QTY720904:QTY720935 RDU720904:RDU720935 RNQ720904:RNQ720935 RXM720904:RXM720935 SHI720904:SHI720935 SRE720904:SRE720935 TBA720904:TBA720935 TKW720904:TKW720935 TUS720904:TUS720935 UEO720904:UEO720935 UOK720904:UOK720935 UYG720904:UYG720935 VIC720904:VIC720935 VRY720904:VRY720935 WBU720904:WBU720935 WLQ720904:WLQ720935 WVM720904:WVM720935 E786440:E786471 JA786440:JA786471 SW786440:SW786471 ACS786440:ACS786471 AMO786440:AMO786471 AWK786440:AWK786471 BGG786440:BGG786471 BQC786440:BQC786471 BZY786440:BZY786471 CJU786440:CJU786471 CTQ786440:CTQ786471 DDM786440:DDM786471 DNI786440:DNI786471 DXE786440:DXE786471 EHA786440:EHA786471 EQW786440:EQW786471 FAS786440:FAS786471 FKO786440:FKO786471 FUK786440:FUK786471 GEG786440:GEG786471 GOC786440:GOC786471 GXY786440:GXY786471 HHU786440:HHU786471 HRQ786440:HRQ786471 IBM786440:IBM786471 ILI786440:ILI786471 IVE786440:IVE786471 JFA786440:JFA786471 JOW786440:JOW786471 JYS786440:JYS786471 KIO786440:KIO786471 KSK786440:KSK786471 LCG786440:LCG786471 LMC786440:LMC786471 LVY786440:LVY786471 MFU786440:MFU786471 MPQ786440:MPQ786471 MZM786440:MZM786471 NJI786440:NJI786471 NTE786440:NTE786471 ODA786440:ODA786471 OMW786440:OMW786471 OWS786440:OWS786471 PGO786440:PGO786471 PQK786440:PQK786471 QAG786440:QAG786471 QKC786440:QKC786471 QTY786440:QTY786471 RDU786440:RDU786471 RNQ786440:RNQ786471 RXM786440:RXM786471 SHI786440:SHI786471 SRE786440:SRE786471 TBA786440:TBA786471 TKW786440:TKW786471 TUS786440:TUS786471 UEO786440:UEO786471 UOK786440:UOK786471 UYG786440:UYG786471 VIC786440:VIC786471 VRY786440:VRY786471 WBU786440:WBU786471 WLQ786440:WLQ786471 WVM786440:WVM786471 E851976:E852007 JA851976:JA852007 SW851976:SW852007 ACS851976:ACS852007 AMO851976:AMO852007 AWK851976:AWK852007 BGG851976:BGG852007 BQC851976:BQC852007 BZY851976:BZY852007 CJU851976:CJU852007 CTQ851976:CTQ852007 DDM851976:DDM852007 DNI851976:DNI852007 DXE851976:DXE852007 EHA851976:EHA852007 EQW851976:EQW852007 FAS851976:FAS852007 FKO851976:FKO852007 FUK851976:FUK852007 GEG851976:GEG852007 GOC851976:GOC852007 GXY851976:GXY852007 HHU851976:HHU852007 HRQ851976:HRQ852007 IBM851976:IBM852007 ILI851976:ILI852007 IVE851976:IVE852007 JFA851976:JFA852007 JOW851976:JOW852007 JYS851976:JYS852007 KIO851976:KIO852007 KSK851976:KSK852007 LCG851976:LCG852007 LMC851976:LMC852007 LVY851976:LVY852007 MFU851976:MFU852007 MPQ851976:MPQ852007 MZM851976:MZM852007 NJI851976:NJI852007 NTE851976:NTE852007 ODA851976:ODA852007 OMW851976:OMW852007 OWS851976:OWS852007 PGO851976:PGO852007 PQK851976:PQK852007 QAG851976:QAG852007 QKC851976:QKC852007 QTY851976:QTY852007 RDU851976:RDU852007 RNQ851976:RNQ852007 RXM851976:RXM852007 SHI851976:SHI852007 SRE851976:SRE852007 TBA851976:TBA852007 TKW851976:TKW852007 TUS851976:TUS852007 UEO851976:UEO852007 UOK851976:UOK852007 UYG851976:UYG852007 VIC851976:VIC852007 VRY851976:VRY852007 WBU851976:WBU852007 WLQ851976:WLQ852007 WVM851976:WVM852007 E917512:E917543 JA917512:JA917543 SW917512:SW917543 ACS917512:ACS917543 AMO917512:AMO917543 AWK917512:AWK917543 BGG917512:BGG917543 BQC917512:BQC917543 BZY917512:BZY917543 CJU917512:CJU917543 CTQ917512:CTQ917543 DDM917512:DDM917543 DNI917512:DNI917543 DXE917512:DXE917543 EHA917512:EHA917543 EQW917512:EQW917543 FAS917512:FAS917543 FKO917512:FKO917543 FUK917512:FUK917543 GEG917512:GEG917543 GOC917512:GOC917543 GXY917512:GXY917543 HHU917512:HHU917543 HRQ917512:HRQ917543 IBM917512:IBM917543 ILI917512:ILI917543 IVE917512:IVE917543 JFA917512:JFA917543 JOW917512:JOW917543 JYS917512:JYS917543 KIO917512:KIO917543 KSK917512:KSK917543 LCG917512:LCG917543 LMC917512:LMC917543 LVY917512:LVY917543 MFU917512:MFU917543 MPQ917512:MPQ917543 MZM917512:MZM917543 NJI917512:NJI917543 NTE917512:NTE917543 ODA917512:ODA917543 OMW917512:OMW917543 OWS917512:OWS917543 PGO917512:PGO917543 PQK917512:PQK917543 QAG917512:QAG917543 QKC917512:QKC917543 QTY917512:QTY917543 RDU917512:RDU917543 RNQ917512:RNQ917543 RXM917512:RXM917543 SHI917512:SHI917543 SRE917512:SRE917543 TBA917512:TBA917543 TKW917512:TKW917543 TUS917512:TUS917543 UEO917512:UEO917543 UOK917512:UOK917543 UYG917512:UYG917543 VIC917512:VIC917543 VRY917512:VRY917543 WBU917512:WBU917543 WLQ917512:WLQ917543 WVM917512:WVM917543 E983048:E983079 JA983048:JA983079 SW983048:SW983079 ACS983048:ACS983079 AMO983048:AMO983079 AWK983048:AWK983079 BGG983048:BGG983079 BQC983048:BQC983079 BZY983048:BZY983079 CJU983048:CJU983079 CTQ983048:CTQ983079 DDM983048:DDM983079 DNI983048:DNI983079 DXE983048:DXE983079 EHA983048:EHA983079 EQW983048:EQW983079 FAS983048:FAS983079 FKO983048:FKO983079 FUK983048:FUK983079 GEG983048:GEG983079 GOC983048:GOC983079 GXY983048:GXY983079 HHU983048:HHU983079 HRQ983048:HRQ983079 IBM983048:IBM983079 ILI983048:ILI983079 IVE983048:IVE983079 JFA983048:JFA983079 JOW983048:JOW983079 JYS983048:JYS983079 KIO983048:KIO983079 KSK983048:KSK983079 LCG983048:LCG983079 LMC983048:LMC983079 LVY983048:LVY983079 MFU983048:MFU983079 MPQ983048:MPQ983079 MZM983048:MZM983079 NJI983048:NJI983079 NTE983048:NTE983079 ODA983048:ODA983079 OMW983048:OMW983079 OWS983048:OWS983079 PGO983048:PGO983079 PQK983048:PQK983079 QAG983048:QAG983079 QKC983048:QKC983079 QTY983048:QTY983079 RDU983048:RDU983079 RNQ983048:RNQ983079 RXM983048:RXM983079 SHI983048:SHI983079 SRE983048:SRE983079 TBA983048:TBA983079 TKW983048:TKW983079 TUS983048:TUS983079 UEO983048:UEO983079 UOK983048:UOK983079 UYG983048:UYG983079 VIC983048:VIC983079 VRY983048:VRY983079 WBU983048:WBU983079 WLQ983048:WLQ983079 WVM983048:WVM983079">
      <formula1>"10電力,PPS"</formula1>
    </dataValidation>
  </dataValidations>
  <printOptions horizontalCentered="1" verticalCentered="1"/>
  <pageMargins left="0.78700000000000003" right="0.78700000000000003" top="0.59" bottom="0.55000000000000004" header="0.51200000000000001" footer="0.51200000000000001"/>
  <pageSetup paperSize="9" scale="77" orientation="portrait" blackAndWhite="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3" sqref="H3"/>
    </sheetView>
  </sheetViews>
  <sheetFormatPr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1.375" style="32" bestFit="1" customWidth="1"/>
    <col min="9" max="9" width="10.25"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1.375" style="32" bestFit="1" customWidth="1"/>
    <col min="265" max="265" width="10.25"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1.375" style="32" bestFit="1" customWidth="1"/>
    <col min="521" max="521" width="10.25"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1.375" style="32" bestFit="1" customWidth="1"/>
    <col min="777" max="777" width="10.25"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1.375" style="32" bestFit="1" customWidth="1"/>
    <col min="1033" max="1033" width="10.25"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1.375" style="32" bestFit="1" customWidth="1"/>
    <col min="1289" max="1289" width="10.25"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1.375" style="32" bestFit="1" customWidth="1"/>
    <col min="1545" max="1545" width="10.25"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1.375" style="32" bestFit="1" customWidth="1"/>
    <col min="1801" max="1801" width="10.25"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1.375" style="32" bestFit="1" customWidth="1"/>
    <col min="2057" max="2057" width="10.25"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1.375" style="32" bestFit="1" customWidth="1"/>
    <col min="2313" max="2313" width="10.25"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1.375" style="32" bestFit="1" customWidth="1"/>
    <col min="2569" max="2569" width="10.25"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1.375" style="32" bestFit="1" customWidth="1"/>
    <col min="2825" max="2825" width="10.25"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1.375" style="32" bestFit="1" customWidth="1"/>
    <col min="3081" max="3081" width="10.25"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1.375" style="32" bestFit="1" customWidth="1"/>
    <col min="3337" max="3337" width="10.25"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1.375" style="32" bestFit="1" customWidth="1"/>
    <col min="3593" max="3593" width="10.25"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1.375" style="32" bestFit="1" customWidth="1"/>
    <col min="3849" max="3849" width="10.25"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1.375" style="32" bestFit="1" customWidth="1"/>
    <col min="4105" max="4105" width="10.25"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1.375" style="32" bestFit="1" customWidth="1"/>
    <col min="4361" max="4361" width="10.25"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1.375" style="32" bestFit="1" customWidth="1"/>
    <col min="4617" max="4617" width="10.25"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1.375" style="32" bestFit="1" customWidth="1"/>
    <col min="4873" max="4873" width="10.25"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1.375" style="32" bestFit="1" customWidth="1"/>
    <col min="5129" max="5129" width="10.25"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1.375" style="32" bestFit="1" customWidth="1"/>
    <col min="5385" max="5385" width="10.25"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1.375" style="32" bestFit="1" customWidth="1"/>
    <col min="5641" max="5641" width="10.25"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1.375" style="32" bestFit="1" customWidth="1"/>
    <col min="5897" max="5897" width="10.25"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1.375" style="32" bestFit="1" customWidth="1"/>
    <col min="6153" max="6153" width="10.25"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1.375" style="32" bestFit="1" customWidth="1"/>
    <col min="6409" max="6409" width="10.25"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1.375" style="32" bestFit="1" customWidth="1"/>
    <col min="6665" max="6665" width="10.25"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1.375" style="32" bestFit="1" customWidth="1"/>
    <col min="6921" max="6921" width="10.25"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1.375" style="32" bestFit="1" customWidth="1"/>
    <col min="7177" max="7177" width="10.25"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1.375" style="32" bestFit="1" customWidth="1"/>
    <col min="7433" max="7433" width="10.25"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1.375" style="32" bestFit="1" customWidth="1"/>
    <col min="7689" max="7689" width="10.25"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1.375" style="32" bestFit="1" customWidth="1"/>
    <col min="7945" max="7945" width="10.25"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1.375" style="32" bestFit="1" customWidth="1"/>
    <col min="8201" max="8201" width="10.25"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1.375" style="32" bestFit="1" customWidth="1"/>
    <col min="8457" max="8457" width="10.25"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1.375" style="32" bestFit="1" customWidth="1"/>
    <col min="8713" max="8713" width="10.25"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1.375" style="32" bestFit="1" customWidth="1"/>
    <col min="8969" max="8969" width="10.25"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1.375" style="32" bestFit="1" customWidth="1"/>
    <col min="9225" max="9225" width="10.25"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1.375" style="32" bestFit="1" customWidth="1"/>
    <col min="9481" max="9481" width="10.25"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1.375" style="32" bestFit="1" customWidth="1"/>
    <col min="9737" max="9737" width="10.25"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1.375" style="32" bestFit="1" customWidth="1"/>
    <col min="9993" max="9993" width="10.25"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1.375" style="32" bestFit="1" customWidth="1"/>
    <col min="10249" max="10249" width="10.25"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1.375" style="32" bestFit="1" customWidth="1"/>
    <col min="10505" max="10505" width="10.25"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1.375" style="32" bestFit="1" customWidth="1"/>
    <col min="10761" max="10761" width="10.25"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1.375" style="32" bestFit="1" customWidth="1"/>
    <col min="11017" max="11017" width="10.25"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1.375" style="32" bestFit="1" customWidth="1"/>
    <col min="11273" max="11273" width="10.25"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1.375" style="32" bestFit="1" customWidth="1"/>
    <col min="11529" max="11529" width="10.25"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1.375" style="32" bestFit="1" customWidth="1"/>
    <col min="11785" max="11785" width="10.25"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1.375" style="32" bestFit="1" customWidth="1"/>
    <col min="12041" max="12041" width="10.25"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1.375" style="32" bestFit="1" customWidth="1"/>
    <col min="12297" max="12297" width="10.25"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1.375" style="32" bestFit="1" customWidth="1"/>
    <col min="12553" max="12553" width="10.25"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1.375" style="32" bestFit="1" customWidth="1"/>
    <col min="12809" max="12809" width="10.25"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1.375" style="32" bestFit="1" customWidth="1"/>
    <col min="13065" max="13065" width="10.25"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1.375" style="32" bestFit="1" customWidth="1"/>
    <col min="13321" max="13321" width="10.25"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1.375" style="32" bestFit="1" customWidth="1"/>
    <col min="13577" max="13577" width="10.25"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1.375" style="32" bestFit="1" customWidth="1"/>
    <col min="13833" max="13833" width="10.25"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1.375" style="32" bestFit="1" customWidth="1"/>
    <col min="14089" max="14089" width="10.25"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1.375" style="32" bestFit="1" customWidth="1"/>
    <col min="14345" max="14345" width="10.25"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1.375" style="32" bestFit="1" customWidth="1"/>
    <col min="14601" max="14601" width="10.25"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1.375" style="32" bestFit="1" customWidth="1"/>
    <col min="14857" max="14857" width="10.25"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1.375" style="32" bestFit="1" customWidth="1"/>
    <col min="15113" max="15113" width="10.25"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1.375" style="32" bestFit="1" customWidth="1"/>
    <col min="15369" max="15369" width="10.25"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1.375" style="32" bestFit="1" customWidth="1"/>
    <col min="15625" max="15625" width="10.25"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1.375" style="32" bestFit="1" customWidth="1"/>
    <col min="15881" max="15881" width="10.25"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[15]合計!C3</f>
        <v>福岡市</v>
      </c>
      <c r="C1" s="73"/>
      <c r="D1" s="73"/>
      <c r="E1" s="73"/>
      <c r="F1" s="73"/>
      <c r="G1" s="73"/>
      <c r="I1" s="32" t="s">
        <v>82</v>
      </c>
    </row>
    <row r="2" spans="1:10" ht="49.5" customHeight="1">
      <c r="B2" s="84"/>
      <c r="C2" s="73"/>
      <c r="D2" s="73"/>
      <c r="E2" s="820" t="s">
        <v>83</v>
      </c>
      <c r="F2" s="817"/>
      <c r="G2" s="817"/>
      <c r="H2" s="136">
        <f>SUMIF(G6:G356,"PPS",H6:H356)</f>
        <v>211709946</v>
      </c>
    </row>
    <row r="3" spans="1:10" s="73" customFormat="1" ht="16.5" customHeight="1">
      <c r="B3" s="43"/>
      <c r="E3" s="116"/>
      <c r="F3" s="116"/>
      <c r="G3" s="116"/>
      <c r="H3" s="140"/>
    </row>
    <row r="4" spans="1:10" ht="54">
      <c r="A4" s="48" t="s">
        <v>84</v>
      </c>
      <c r="B4" s="49" t="s">
        <v>57</v>
      </c>
      <c r="C4" s="49" t="s">
        <v>58</v>
      </c>
      <c r="D4" s="49" t="s">
        <v>61</v>
      </c>
      <c r="E4" s="49" t="s">
        <v>62</v>
      </c>
      <c r="F4" s="49" t="s">
        <v>59</v>
      </c>
      <c r="G4" s="50" t="s">
        <v>60</v>
      </c>
      <c r="H4" s="52" t="s">
        <v>85</v>
      </c>
      <c r="I4" s="117" t="s">
        <v>86</v>
      </c>
      <c r="J4" s="118" t="s">
        <v>87</v>
      </c>
    </row>
    <row r="5" spans="1:10" s="173" customFormat="1" ht="14.25" thickBot="1">
      <c r="B5" s="175" t="s">
        <v>69</v>
      </c>
      <c r="C5" s="175"/>
      <c r="D5" s="175"/>
      <c r="E5" s="175"/>
      <c r="F5" s="175"/>
      <c r="G5" s="175"/>
      <c r="H5" s="195">
        <f>SUM(H6:H65)</f>
        <v>211709946</v>
      </c>
      <c r="I5" s="195">
        <f>SUM(I6:I65)</f>
        <v>26763019</v>
      </c>
      <c r="J5" s="175">
        <f>H5/I5</f>
        <v>7.9105405111433802</v>
      </c>
    </row>
    <row r="6" spans="1:10" ht="27.75" thickTop="1">
      <c r="A6" s="32">
        <v>1</v>
      </c>
      <c r="B6" s="691" t="s">
        <v>1894</v>
      </c>
      <c r="C6" s="691" t="s">
        <v>208</v>
      </c>
      <c r="D6" s="691" t="s">
        <v>113</v>
      </c>
      <c r="E6" s="120">
        <v>3</v>
      </c>
      <c r="F6" s="70" t="s">
        <v>1895</v>
      </c>
      <c r="G6" s="74" t="s">
        <v>99</v>
      </c>
      <c r="H6" s="136">
        <v>211709946</v>
      </c>
      <c r="I6" s="136">
        <v>26763019</v>
      </c>
      <c r="J6" s="49">
        <f>H6/I6</f>
        <v>7.9105405111433802</v>
      </c>
    </row>
    <row r="7" spans="1:10">
      <c r="A7" s="32">
        <v>2</v>
      </c>
      <c r="B7" s="70"/>
      <c r="C7" s="70"/>
      <c r="D7" s="70"/>
      <c r="E7" s="120"/>
      <c r="F7" s="70"/>
      <c r="G7" s="74"/>
      <c r="H7" s="136"/>
      <c r="I7" s="136"/>
      <c r="J7" s="49" t="e">
        <f t="shared" ref="J7:J65" si="0">H7/I7</f>
        <v>#DIV/0!</v>
      </c>
    </row>
    <row r="8" spans="1:10">
      <c r="A8" s="32">
        <v>3</v>
      </c>
      <c r="B8" s="70"/>
      <c r="C8" s="70"/>
      <c r="D8" s="70"/>
      <c r="E8" s="120"/>
      <c r="F8" s="70"/>
      <c r="G8" s="74"/>
      <c r="H8" s="136"/>
      <c r="I8" s="136"/>
      <c r="J8" s="49" t="e">
        <f t="shared" si="0"/>
        <v>#DIV/0!</v>
      </c>
    </row>
    <row r="9" spans="1:10">
      <c r="A9" s="32">
        <v>4</v>
      </c>
      <c r="B9" s="49"/>
      <c r="C9" s="49"/>
      <c r="D9" s="49"/>
      <c r="E9" s="49"/>
      <c r="F9" s="49"/>
      <c r="G9" s="78"/>
      <c r="H9" s="49"/>
      <c r="I9" s="49"/>
      <c r="J9" s="49" t="e">
        <f t="shared" si="0"/>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portrait" blackAndWhite="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L23" sqref="L23"/>
    </sheetView>
  </sheetViews>
  <sheetFormatPr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[15]合計!C3</f>
        <v>福岡市</v>
      </c>
      <c r="C1" s="73"/>
      <c r="D1" s="73"/>
      <c r="E1" s="73"/>
      <c r="F1" s="73"/>
      <c r="G1" s="73"/>
      <c r="I1" s="32" t="s">
        <v>88</v>
      </c>
    </row>
    <row r="2" spans="1:10" s="34" customFormat="1" ht="56.25" customHeight="1">
      <c r="B2" s="84"/>
      <c r="E2" s="820" t="s">
        <v>89</v>
      </c>
      <c r="F2" s="817"/>
      <c r="G2" s="817"/>
      <c r="H2" s="165">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52" t="s">
        <v>60</v>
      </c>
      <c r="H4" s="117" t="s">
        <v>93</v>
      </c>
      <c r="I4" s="117" t="s">
        <v>94</v>
      </c>
      <c r="J4" s="118" t="s">
        <v>87</v>
      </c>
    </row>
    <row r="5" spans="1:10" s="173" customFormat="1" ht="14.25" thickBot="1">
      <c r="B5" s="175" t="s">
        <v>69</v>
      </c>
      <c r="C5" s="175"/>
      <c r="D5" s="175"/>
      <c r="E5" s="175"/>
      <c r="F5" s="175"/>
      <c r="G5" s="175"/>
      <c r="H5" s="195">
        <f>SUM(H6:H65)</f>
        <v>978248773</v>
      </c>
      <c r="I5" s="195">
        <f>SUM(I6:I65)</f>
        <v>61465203</v>
      </c>
      <c r="J5" s="175">
        <f>H5/I5</f>
        <v>15.915489175233018</v>
      </c>
    </row>
    <row r="6" spans="1:10" ht="27.75" thickTop="1">
      <c r="A6" s="32">
        <v>1</v>
      </c>
      <c r="B6" s="13" t="s">
        <v>1896</v>
      </c>
      <c r="C6" s="13" t="s">
        <v>1897</v>
      </c>
      <c r="D6" s="70" t="s">
        <v>1898</v>
      </c>
      <c r="E6" s="70">
        <v>1</v>
      </c>
      <c r="F6" s="13" t="s">
        <v>1899</v>
      </c>
      <c r="G6" s="74" t="s">
        <v>127</v>
      </c>
      <c r="H6" s="125">
        <v>50557435</v>
      </c>
      <c r="I6" s="125">
        <v>1616711</v>
      </c>
      <c r="J6" s="49">
        <f t="shared" ref="J6:J65" si="0">H6/I6</f>
        <v>31.271782650084027</v>
      </c>
    </row>
    <row r="7" spans="1:10" ht="27">
      <c r="A7" s="32">
        <v>2</v>
      </c>
      <c r="B7" s="13" t="s">
        <v>1900</v>
      </c>
      <c r="C7" s="13" t="s">
        <v>1901</v>
      </c>
      <c r="D7" s="70" t="s">
        <v>1898</v>
      </c>
      <c r="E7" s="70">
        <v>1</v>
      </c>
      <c r="F7" s="13" t="s">
        <v>1899</v>
      </c>
      <c r="G7" s="74" t="s">
        <v>127</v>
      </c>
      <c r="H7" s="125">
        <v>59906304</v>
      </c>
      <c r="I7" s="125">
        <v>1872072</v>
      </c>
      <c r="J7" s="49">
        <f t="shared" si="0"/>
        <v>32</v>
      </c>
    </row>
    <row r="8" spans="1:10" ht="27">
      <c r="A8" s="32">
        <v>3</v>
      </c>
      <c r="B8" s="12" t="s">
        <v>1902</v>
      </c>
      <c r="C8" s="13" t="s">
        <v>1901</v>
      </c>
      <c r="D8" s="70" t="s">
        <v>1898</v>
      </c>
      <c r="E8" s="70">
        <v>1</v>
      </c>
      <c r="F8" s="13" t="s">
        <v>1899</v>
      </c>
      <c r="G8" s="74" t="s">
        <v>127</v>
      </c>
      <c r="H8" s="125">
        <v>51790848</v>
      </c>
      <c r="I8" s="125">
        <v>1618464</v>
      </c>
      <c r="J8" s="49">
        <f t="shared" si="0"/>
        <v>32</v>
      </c>
    </row>
    <row r="9" spans="1:10" ht="27">
      <c r="A9" s="32">
        <v>4</v>
      </c>
      <c r="B9" s="13" t="s">
        <v>1903</v>
      </c>
      <c r="C9" s="13" t="s">
        <v>186</v>
      </c>
      <c r="D9" s="70" t="s">
        <v>1898</v>
      </c>
      <c r="E9" s="70">
        <v>1</v>
      </c>
      <c r="F9" s="13" t="s">
        <v>1899</v>
      </c>
      <c r="G9" s="74" t="s">
        <v>127</v>
      </c>
      <c r="H9" s="125">
        <v>902331</v>
      </c>
      <c r="I9" s="125">
        <v>28198</v>
      </c>
      <c r="J9" s="49">
        <f t="shared" si="0"/>
        <v>31.999822682459747</v>
      </c>
    </row>
    <row r="10" spans="1:10" ht="27">
      <c r="A10" s="32">
        <v>5</v>
      </c>
      <c r="B10" s="12" t="s">
        <v>1904</v>
      </c>
      <c r="C10" s="13" t="s">
        <v>186</v>
      </c>
      <c r="D10" s="70" t="s">
        <v>1898</v>
      </c>
      <c r="E10" s="70">
        <v>1</v>
      </c>
      <c r="F10" s="13" t="s">
        <v>1899</v>
      </c>
      <c r="G10" s="74" t="s">
        <v>127</v>
      </c>
      <c r="H10" s="125">
        <v>782670</v>
      </c>
      <c r="I10" s="125">
        <v>21741</v>
      </c>
      <c r="J10" s="49">
        <f t="shared" si="0"/>
        <v>35.999724023733961</v>
      </c>
    </row>
    <row r="11" spans="1:10" ht="27">
      <c r="A11" s="73">
        <v>6</v>
      </c>
      <c r="B11" s="13" t="s">
        <v>1905</v>
      </c>
      <c r="C11" s="13" t="s">
        <v>251</v>
      </c>
      <c r="D11" s="70" t="s">
        <v>1898</v>
      </c>
      <c r="E11" s="120">
        <v>1</v>
      </c>
      <c r="F11" s="13" t="s">
        <v>1899</v>
      </c>
      <c r="G11" s="74" t="s">
        <v>127</v>
      </c>
      <c r="H11" s="166">
        <v>510806125</v>
      </c>
      <c r="I11" s="166">
        <v>29863557</v>
      </c>
      <c r="J11" s="49">
        <f t="shared" si="0"/>
        <v>17.10466455821053</v>
      </c>
    </row>
    <row r="12" spans="1:10" ht="40.5">
      <c r="A12" s="73">
        <v>7</v>
      </c>
      <c r="B12" s="13" t="s">
        <v>1906</v>
      </c>
      <c r="C12" s="13" t="s">
        <v>251</v>
      </c>
      <c r="D12" s="70" t="s">
        <v>1898</v>
      </c>
      <c r="E12" s="120">
        <v>1</v>
      </c>
      <c r="F12" s="13" t="s">
        <v>1899</v>
      </c>
      <c r="G12" s="74" t="s">
        <v>127</v>
      </c>
      <c r="H12" s="166">
        <v>209629464</v>
      </c>
      <c r="I12" s="166">
        <v>23982960</v>
      </c>
      <c r="J12" s="49">
        <f t="shared" si="0"/>
        <v>8.7407669445306162</v>
      </c>
    </row>
    <row r="13" spans="1:10">
      <c r="A13" s="32">
        <v>8</v>
      </c>
      <c r="B13" s="70" t="s">
        <v>1907</v>
      </c>
      <c r="C13" s="70" t="s">
        <v>251</v>
      </c>
      <c r="D13" s="70" t="s">
        <v>1898</v>
      </c>
      <c r="E13" s="120">
        <v>1</v>
      </c>
      <c r="F13" s="70" t="s">
        <v>1899</v>
      </c>
      <c r="G13" s="74" t="s">
        <v>127</v>
      </c>
      <c r="H13" s="166">
        <v>52596000</v>
      </c>
      <c r="I13" s="166">
        <v>1314900</v>
      </c>
      <c r="J13" s="49">
        <f t="shared" si="0"/>
        <v>40</v>
      </c>
    </row>
    <row r="14" spans="1:10" ht="27">
      <c r="A14" s="32">
        <v>9</v>
      </c>
      <c r="B14" s="13" t="s">
        <v>1908</v>
      </c>
      <c r="C14" s="13" t="s">
        <v>251</v>
      </c>
      <c r="D14" s="70" t="s">
        <v>1898</v>
      </c>
      <c r="E14" s="120">
        <v>1</v>
      </c>
      <c r="F14" s="13" t="s">
        <v>1899</v>
      </c>
      <c r="G14" s="74" t="s">
        <v>127</v>
      </c>
      <c r="H14" s="166">
        <v>41277596</v>
      </c>
      <c r="I14" s="166">
        <v>1146600</v>
      </c>
      <c r="J14" s="49">
        <f t="shared" si="0"/>
        <v>35.999996511425081</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portrait" blackAndWhite="1" r:id="rId1"/>
  <headerFooter alignWithMargins="0"/>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59"/>
  <sheetViews>
    <sheetView zoomScaleNormal="100" workbookViewId="0">
      <selection activeCell="H7" sqref="H7:I7"/>
    </sheetView>
  </sheetViews>
  <sheetFormatPr defaultColWidth="9" defaultRowHeight="13.5"/>
  <cols>
    <col min="1" max="1" width="9" style="32" customWidth="1"/>
    <col min="2" max="2" width="20" style="32" customWidth="1"/>
    <col min="3" max="3" width="18.375" style="32" customWidth="1"/>
    <col min="4" max="4" width="18.375" style="32" bestFit="1" customWidth="1"/>
    <col min="5" max="5" width="13.125" style="32" bestFit="1" customWidth="1"/>
    <col min="6" max="6" width="21.125" style="32" customWidth="1"/>
    <col min="7" max="7" width="13" style="34" customWidth="1"/>
    <col min="8" max="8" width="13" style="32" customWidth="1"/>
    <col min="9" max="9" width="15.125" style="32" bestFit="1" customWidth="1"/>
    <col min="10" max="10" width="9" style="32" customWidth="1"/>
    <col min="11" max="11" width="9" style="35" customWidth="1"/>
    <col min="12" max="12" width="10.875" style="35" customWidth="1"/>
    <col min="13" max="13" width="14.5" style="32" customWidth="1"/>
    <col min="14" max="14" width="7.25" style="32" bestFit="1" customWidth="1"/>
    <col min="15" max="256" width="9" style="32"/>
    <col min="257" max="257" width="9" style="32" customWidth="1"/>
    <col min="258" max="258" width="20" style="32" customWidth="1"/>
    <col min="259" max="259" width="18.375" style="32" customWidth="1"/>
    <col min="260" max="260" width="18.375" style="32" bestFit="1" customWidth="1"/>
    <col min="261" max="261" width="13.125" style="32" bestFit="1" customWidth="1"/>
    <col min="262" max="262" width="21.125" style="32" customWidth="1"/>
    <col min="263" max="264" width="13" style="32" customWidth="1"/>
    <col min="265" max="265" width="15.125" style="32" bestFit="1" customWidth="1"/>
    <col min="266" max="267" width="9" style="32" customWidth="1"/>
    <col min="268" max="268" width="10.875" style="32" customWidth="1"/>
    <col min="269" max="269" width="14.5" style="32" customWidth="1"/>
    <col min="270" max="270" width="7.25" style="32" bestFit="1" customWidth="1"/>
    <col min="271" max="512" width="9" style="32"/>
    <col min="513" max="513" width="9" style="32" customWidth="1"/>
    <col min="514" max="514" width="20" style="32" customWidth="1"/>
    <col min="515" max="515" width="18.375" style="32" customWidth="1"/>
    <col min="516" max="516" width="18.375" style="32" bestFit="1" customWidth="1"/>
    <col min="517" max="517" width="13.125" style="32" bestFit="1" customWidth="1"/>
    <col min="518" max="518" width="21.125" style="32" customWidth="1"/>
    <col min="519" max="520" width="13" style="32" customWidth="1"/>
    <col min="521" max="521" width="15.125" style="32" bestFit="1" customWidth="1"/>
    <col min="522" max="523" width="9" style="32" customWidth="1"/>
    <col min="524" max="524" width="10.875" style="32" customWidth="1"/>
    <col min="525" max="525" width="14.5" style="32" customWidth="1"/>
    <col min="526" max="526" width="7.25" style="32" bestFit="1" customWidth="1"/>
    <col min="527" max="768" width="9" style="32"/>
    <col min="769" max="769" width="9" style="32" customWidth="1"/>
    <col min="770" max="770" width="20" style="32" customWidth="1"/>
    <col min="771" max="771" width="18.375" style="32" customWidth="1"/>
    <col min="772" max="772" width="18.375" style="32" bestFit="1" customWidth="1"/>
    <col min="773" max="773" width="13.125" style="32" bestFit="1" customWidth="1"/>
    <col min="774" max="774" width="21.125" style="32" customWidth="1"/>
    <col min="775" max="776" width="13" style="32" customWidth="1"/>
    <col min="777" max="777" width="15.125" style="32" bestFit="1" customWidth="1"/>
    <col min="778" max="779" width="9" style="32" customWidth="1"/>
    <col min="780" max="780" width="10.875" style="32" customWidth="1"/>
    <col min="781" max="781" width="14.5" style="32" customWidth="1"/>
    <col min="782" max="782" width="7.25" style="32" bestFit="1" customWidth="1"/>
    <col min="783" max="1024" width="9" style="32"/>
    <col min="1025" max="1025" width="9" style="32" customWidth="1"/>
    <col min="1026" max="1026" width="20" style="32" customWidth="1"/>
    <col min="1027" max="1027" width="18.375" style="32" customWidth="1"/>
    <col min="1028" max="1028" width="18.375" style="32" bestFit="1" customWidth="1"/>
    <col min="1029" max="1029" width="13.125" style="32" bestFit="1" customWidth="1"/>
    <col min="1030" max="1030" width="21.125" style="32" customWidth="1"/>
    <col min="1031" max="1032" width="13" style="32" customWidth="1"/>
    <col min="1033" max="1033" width="15.125" style="32" bestFit="1" customWidth="1"/>
    <col min="1034" max="1035" width="9" style="32" customWidth="1"/>
    <col min="1036" max="1036" width="10.875" style="32" customWidth="1"/>
    <col min="1037" max="1037" width="14.5" style="32" customWidth="1"/>
    <col min="1038" max="1038" width="7.25" style="32" bestFit="1" customWidth="1"/>
    <col min="1039" max="1280" width="9" style="32"/>
    <col min="1281" max="1281" width="9" style="32" customWidth="1"/>
    <col min="1282" max="1282" width="20" style="32" customWidth="1"/>
    <col min="1283" max="1283" width="18.375" style="32" customWidth="1"/>
    <col min="1284" max="1284" width="18.375" style="32" bestFit="1" customWidth="1"/>
    <col min="1285" max="1285" width="13.125" style="32" bestFit="1" customWidth="1"/>
    <col min="1286" max="1286" width="21.125" style="32" customWidth="1"/>
    <col min="1287" max="1288" width="13" style="32" customWidth="1"/>
    <col min="1289" max="1289" width="15.125" style="32" bestFit="1" customWidth="1"/>
    <col min="1290" max="1291" width="9" style="32" customWidth="1"/>
    <col min="1292" max="1292" width="10.875" style="32" customWidth="1"/>
    <col min="1293" max="1293" width="14.5" style="32" customWidth="1"/>
    <col min="1294" max="1294" width="7.25" style="32" bestFit="1" customWidth="1"/>
    <col min="1295" max="1536" width="9" style="32"/>
    <col min="1537" max="1537" width="9" style="32" customWidth="1"/>
    <col min="1538" max="1538" width="20" style="32" customWidth="1"/>
    <col min="1539" max="1539" width="18.375" style="32" customWidth="1"/>
    <col min="1540" max="1540" width="18.375" style="32" bestFit="1" customWidth="1"/>
    <col min="1541" max="1541" width="13.125" style="32" bestFit="1" customWidth="1"/>
    <col min="1542" max="1542" width="21.125" style="32" customWidth="1"/>
    <col min="1543" max="1544" width="13" style="32" customWidth="1"/>
    <col min="1545" max="1545" width="15.125" style="32" bestFit="1" customWidth="1"/>
    <col min="1546" max="1547" width="9" style="32" customWidth="1"/>
    <col min="1548" max="1548" width="10.875" style="32" customWidth="1"/>
    <col min="1549" max="1549" width="14.5" style="32" customWidth="1"/>
    <col min="1550" max="1550" width="7.25" style="32" bestFit="1" customWidth="1"/>
    <col min="1551" max="1792" width="9" style="32"/>
    <col min="1793" max="1793" width="9" style="32" customWidth="1"/>
    <col min="1794" max="1794" width="20" style="32" customWidth="1"/>
    <col min="1795" max="1795" width="18.375" style="32" customWidth="1"/>
    <col min="1796" max="1796" width="18.375" style="32" bestFit="1" customWidth="1"/>
    <col min="1797" max="1797" width="13.125" style="32" bestFit="1" customWidth="1"/>
    <col min="1798" max="1798" width="21.125" style="32" customWidth="1"/>
    <col min="1799" max="1800" width="13" style="32" customWidth="1"/>
    <col min="1801" max="1801" width="15.125" style="32" bestFit="1" customWidth="1"/>
    <col min="1802" max="1803" width="9" style="32" customWidth="1"/>
    <col min="1804" max="1804" width="10.875" style="32" customWidth="1"/>
    <col min="1805" max="1805" width="14.5" style="32" customWidth="1"/>
    <col min="1806" max="1806" width="7.25" style="32" bestFit="1" customWidth="1"/>
    <col min="1807" max="2048" width="9" style="32"/>
    <col min="2049" max="2049" width="9" style="32" customWidth="1"/>
    <col min="2050" max="2050" width="20" style="32" customWidth="1"/>
    <col min="2051" max="2051" width="18.375" style="32" customWidth="1"/>
    <col min="2052" max="2052" width="18.375" style="32" bestFit="1" customWidth="1"/>
    <col min="2053" max="2053" width="13.125" style="32" bestFit="1" customWidth="1"/>
    <col min="2054" max="2054" width="21.125" style="32" customWidth="1"/>
    <col min="2055" max="2056" width="13" style="32" customWidth="1"/>
    <col min="2057" max="2057" width="15.125" style="32" bestFit="1" customWidth="1"/>
    <col min="2058" max="2059" width="9" style="32" customWidth="1"/>
    <col min="2060" max="2060" width="10.875" style="32" customWidth="1"/>
    <col min="2061" max="2061" width="14.5" style="32" customWidth="1"/>
    <col min="2062" max="2062" width="7.25" style="32" bestFit="1" customWidth="1"/>
    <col min="2063" max="2304" width="9" style="32"/>
    <col min="2305" max="2305" width="9" style="32" customWidth="1"/>
    <col min="2306" max="2306" width="20" style="32" customWidth="1"/>
    <col min="2307" max="2307" width="18.375" style="32" customWidth="1"/>
    <col min="2308" max="2308" width="18.375" style="32" bestFit="1" customWidth="1"/>
    <col min="2309" max="2309" width="13.125" style="32" bestFit="1" customWidth="1"/>
    <col min="2310" max="2310" width="21.125" style="32" customWidth="1"/>
    <col min="2311" max="2312" width="13" style="32" customWidth="1"/>
    <col min="2313" max="2313" width="15.125" style="32" bestFit="1" customWidth="1"/>
    <col min="2314" max="2315" width="9" style="32" customWidth="1"/>
    <col min="2316" max="2316" width="10.875" style="32" customWidth="1"/>
    <col min="2317" max="2317" width="14.5" style="32" customWidth="1"/>
    <col min="2318" max="2318" width="7.25" style="32" bestFit="1" customWidth="1"/>
    <col min="2319" max="2560" width="9" style="32"/>
    <col min="2561" max="2561" width="9" style="32" customWidth="1"/>
    <col min="2562" max="2562" width="20" style="32" customWidth="1"/>
    <col min="2563" max="2563" width="18.375" style="32" customWidth="1"/>
    <col min="2564" max="2564" width="18.375" style="32" bestFit="1" customWidth="1"/>
    <col min="2565" max="2565" width="13.125" style="32" bestFit="1" customWidth="1"/>
    <col min="2566" max="2566" width="21.125" style="32" customWidth="1"/>
    <col min="2567" max="2568" width="13" style="32" customWidth="1"/>
    <col min="2569" max="2569" width="15.125" style="32" bestFit="1" customWidth="1"/>
    <col min="2570" max="2571" width="9" style="32" customWidth="1"/>
    <col min="2572" max="2572" width="10.875" style="32" customWidth="1"/>
    <col min="2573" max="2573" width="14.5" style="32" customWidth="1"/>
    <col min="2574" max="2574" width="7.25" style="32" bestFit="1" customWidth="1"/>
    <col min="2575" max="2816" width="9" style="32"/>
    <col min="2817" max="2817" width="9" style="32" customWidth="1"/>
    <col min="2818" max="2818" width="20" style="32" customWidth="1"/>
    <col min="2819" max="2819" width="18.375" style="32" customWidth="1"/>
    <col min="2820" max="2820" width="18.375" style="32" bestFit="1" customWidth="1"/>
    <col min="2821" max="2821" width="13.125" style="32" bestFit="1" customWidth="1"/>
    <col min="2822" max="2822" width="21.125" style="32" customWidth="1"/>
    <col min="2823" max="2824" width="13" style="32" customWidth="1"/>
    <col min="2825" max="2825" width="15.125" style="32" bestFit="1" customWidth="1"/>
    <col min="2826" max="2827" width="9" style="32" customWidth="1"/>
    <col min="2828" max="2828" width="10.875" style="32" customWidth="1"/>
    <col min="2829" max="2829" width="14.5" style="32" customWidth="1"/>
    <col min="2830" max="2830" width="7.25" style="32" bestFit="1" customWidth="1"/>
    <col min="2831" max="3072" width="9" style="32"/>
    <col min="3073" max="3073" width="9" style="32" customWidth="1"/>
    <col min="3074" max="3074" width="20" style="32" customWidth="1"/>
    <col min="3075" max="3075" width="18.375" style="32" customWidth="1"/>
    <col min="3076" max="3076" width="18.375" style="32" bestFit="1" customWidth="1"/>
    <col min="3077" max="3077" width="13.125" style="32" bestFit="1" customWidth="1"/>
    <col min="3078" max="3078" width="21.125" style="32" customWidth="1"/>
    <col min="3079" max="3080" width="13" style="32" customWidth="1"/>
    <col min="3081" max="3081" width="15.125" style="32" bestFit="1" customWidth="1"/>
    <col min="3082" max="3083" width="9" style="32" customWidth="1"/>
    <col min="3084" max="3084" width="10.875" style="32" customWidth="1"/>
    <col min="3085" max="3085" width="14.5" style="32" customWidth="1"/>
    <col min="3086" max="3086" width="7.25" style="32" bestFit="1" customWidth="1"/>
    <col min="3087" max="3328" width="9" style="32"/>
    <col min="3329" max="3329" width="9" style="32" customWidth="1"/>
    <col min="3330" max="3330" width="20" style="32" customWidth="1"/>
    <col min="3331" max="3331" width="18.375" style="32" customWidth="1"/>
    <col min="3332" max="3332" width="18.375" style="32" bestFit="1" customWidth="1"/>
    <col min="3333" max="3333" width="13.125" style="32" bestFit="1" customWidth="1"/>
    <col min="3334" max="3334" width="21.125" style="32" customWidth="1"/>
    <col min="3335" max="3336" width="13" style="32" customWidth="1"/>
    <col min="3337" max="3337" width="15.125" style="32" bestFit="1" customWidth="1"/>
    <col min="3338" max="3339" width="9" style="32" customWidth="1"/>
    <col min="3340" max="3340" width="10.875" style="32" customWidth="1"/>
    <col min="3341" max="3341" width="14.5" style="32" customWidth="1"/>
    <col min="3342" max="3342" width="7.25" style="32" bestFit="1" customWidth="1"/>
    <col min="3343" max="3584" width="9" style="32"/>
    <col min="3585" max="3585" width="9" style="32" customWidth="1"/>
    <col min="3586" max="3586" width="20" style="32" customWidth="1"/>
    <col min="3587" max="3587" width="18.375" style="32" customWidth="1"/>
    <col min="3588" max="3588" width="18.375" style="32" bestFit="1" customWidth="1"/>
    <col min="3589" max="3589" width="13.125" style="32" bestFit="1" customWidth="1"/>
    <col min="3590" max="3590" width="21.125" style="32" customWidth="1"/>
    <col min="3591" max="3592" width="13" style="32" customWidth="1"/>
    <col min="3593" max="3593" width="15.125" style="32" bestFit="1" customWidth="1"/>
    <col min="3594" max="3595" width="9" style="32" customWidth="1"/>
    <col min="3596" max="3596" width="10.875" style="32" customWidth="1"/>
    <col min="3597" max="3597" width="14.5" style="32" customWidth="1"/>
    <col min="3598" max="3598" width="7.25" style="32" bestFit="1" customWidth="1"/>
    <col min="3599" max="3840" width="9" style="32"/>
    <col min="3841" max="3841" width="9" style="32" customWidth="1"/>
    <col min="3842" max="3842" width="20" style="32" customWidth="1"/>
    <col min="3843" max="3843" width="18.375" style="32" customWidth="1"/>
    <col min="3844" max="3844" width="18.375" style="32" bestFit="1" customWidth="1"/>
    <col min="3845" max="3845" width="13.125" style="32" bestFit="1" customWidth="1"/>
    <col min="3846" max="3846" width="21.125" style="32" customWidth="1"/>
    <col min="3847" max="3848" width="13" style="32" customWidth="1"/>
    <col min="3849" max="3849" width="15.125" style="32" bestFit="1" customWidth="1"/>
    <col min="3850" max="3851" width="9" style="32" customWidth="1"/>
    <col min="3852" max="3852" width="10.875" style="32" customWidth="1"/>
    <col min="3853" max="3853" width="14.5" style="32" customWidth="1"/>
    <col min="3854" max="3854" width="7.25" style="32" bestFit="1" customWidth="1"/>
    <col min="3855" max="4096" width="9" style="32"/>
    <col min="4097" max="4097" width="9" style="32" customWidth="1"/>
    <col min="4098" max="4098" width="20" style="32" customWidth="1"/>
    <col min="4099" max="4099" width="18.375" style="32" customWidth="1"/>
    <col min="4100" max="4100" width="18.375" style="32" bestFit="1" customWidth="1"/>
    <col min="4101" max="4101" width="13.125" style="32" bestFit="1" customWidth="1"/>
    <col min="4102" max="4102" width="21.125" style="32" customWidth="1"/>
    <col min="4103" max="4104" width="13" style="32" customWidth="1"/>
    <col min="4105" max="4105" width="15.125" style="32" bestFit="1" customWidth="1"/>
    <col min="4106" max="4107" width="9" style="32" customWidth="1"/>
    <col min="4108" max="4108" width="10.875" style="32" customWidth="1"/>
    <col min="4109" max="4109" width="14.5" style="32" customWidth="1"/>
    <col min="4110" max="4110" width="7.25" style="32" bestFit="1" customWidth="1"/>
    <col min="4111" max="4352" width="9" style="32"/>
    <col min="4353" max="4353" width="9" style="32" customWidth="1"/>
    <col min="4354" max="4354" width="20" style="32" customWidth="1"/>
    <col min="4355" max="4355" width="18.375" style="32" customWidth="1"/>
    <col min="4356" max="4356" width="18.375" style="32" bestFit="1" customWidth="1"/>
    <col min="4357" max="4357" width="13.125" style="32" bestFit="1" customWidth="1"/>
    <col min="4358" max="4358" width="21.125" style="32" customWidth="1"/>
    <col min="4359" max="4360" width="13" style="32" customWidth="1"/>
    <col min="4361" max="4361" width="15.125" style="32" bestFit="1" customWidth="1"/>
    <col min="4362" max="4363" width="9" style="32" customWidth="1"/>
    <col min="4364" max="4364" width="10.875" style="32" customWidth="1"/>
    <col min="4365" max="4365" width="14.5" style="32" customWidth="1"/>
    <col min="4366" max="4366" width="7.25" style="32" bestFit="1" customWidth="1"/>
    <col min="4367" max="4608" width="9" style="32"/>
    <col min="4609" max="4609" width="9" style="32" customWidth="1"/>
    <col min="4610" max="4610" width="20" style="32" customWidth="1"/>
    <col min="4611" max="4611" width="18.375" style="32" customWidth="1"/>
    <col min="4612" max="4612" width="18.375" style="32" bestFit="1" customWidth="1"/>
    <col min="4613" max="4613" width="13.125" style="32" bestFit="1" customWidth="1"/>
    <col min="4614" max="4614" width="21.125" style="32" customWidth="1"/>
    <col min="4615" max="4616" width="13" style="32" customWidth="1"/>
    <col min="4617" max="4617" width="15.125" style="32" bestFit="1" customWidth="1"/>
    <col min="4618" max="4619" width="9" style="32" customWidth="1"/>
    <col min="4620" max="4620" width="10.875" style="32" customWidth="1"/>
    <col min="4621" max="4621" width="14.5" style="32" customWidth="1"/>
    <col min="4622" max="4622" width="7.25" style="32" bestFit="1" customWidth="1"/>
    <col min="4623" max="4864" width="9" style="32"/>
    <col min="4865" max="4865" width="9" style="32" customWidth="1"/>
    <col min="4866" max="4866" width="20" style="32" customWidth="1"/>
    <col min="4867" max="4867" width="18.375" style="32" customWidth="1"/>
    <col min="4868" max="4868" width="18.375" style="32" bestFit="1" customWidth="1"/>
    <col min="4869" max="4869" width="13.125" style="32" bestFit="1" customWidth="1"/>
    <col min="4870" max="4870" width="21.125" style="32" customWidth="1"/>
    <col min="4871" max="4872" width="13" style="32" customWidth="1"/>
    <col min="4873" max="4873" width="15.125" style="32" bestFit="1" customWidth="1"/>
    <col min="4874" max="4875" width="9" style="32" customWidth="1"/>
    <col min="4876" max="4876" width="10.875" style="32" customWidth="1"/>
    <col min="4877" max="4877" width="14.5" style="32" customWidth="1"/>
    <col min="4878" max="4878" width="7.25" style="32" bestFit="1" customWidth="1"/>
    <col min="4879" max="5120" width="9" style="32"/>
    <col min="5121" max="5121" width="9" style="32" customWidth="1"/>
    <col min="5122" max="5122" width="20" style="32" customWidth="1"/>
    <col min="5123" max="5123" width="18.375" style="32" customWidth="1"/>
    <col min="5124" max="5124" width="18.375" style="32" bestFit="1" customWidth="1"/>
    <col min="5125" max="5125" width="13.125" style="32" bestFit="1" customWidth="1"/>
    <col min="5126" max="5126" width="21.125" style="32" customWidth="1"/>
    <col min="5127" max="5128" width="13" style="32" customWidth="1"/>
    <col min="5129" max="5129" width="15.125" style="32" bestFit="1" customWidth="1"/>
    <col min="5130" max="5131" width="9" style="32" customWidth="1"/>
    <col min="5132" max="5132" width="10.875" style="32" customWidth="1"/>
    <col min="5133" max="5133" width="14.5" style="32" customWidth="1"/>
    <col min="5134" max="5134" width="7.25" style="32" bestFit="1" customWidth="1"/>
    <col min="5135" max="5376" width="9" style="32"/>
    <col min="5377" max="5377" width="9" style="32" customWidth="1"/>
    <col min="5378" max="5378" width="20" style="32" customWidth="1"/>
    <col min="5379" max="5379" width="18.375" style="32" customWidth="1"/>
    <col min="5380" max="5380" width="18.375" style="32" bestFit="1" customWidth="1"/>
    <col min="5381" max="5381" width="13.125" style="32" bestFit="1" customWidth="1"/>
    <col min="5382" max="5382" width="21.125" style="32" customWidth="1"/>
    <col min="5383" max="5384" width="13" style="32" customWidth="1"/>
    <col min="5385" max="5385" width="15.125" style="32" bestFit="1" customWidth="1"/>
    <col min="5386" max="5387" width="9" style="32" customWidth="1"/>
    <col min="5388" max="5388" width="10.875" style="32" customWidth="1"/>
    <col min="5389" max="5389" width="14.5" style="32" customWidth="1"/>
    <col min="5390" max="5390" width="7.25" style="32" bestFit="1" customWidth="1"/>
    <col min="5391" max="5632" width="9" style="32"/>
    <col min="5633" max="5633" width="9" style="32" customWidth="1"/>
    <col min="5634" max="5634" width="20" style="32" customWidth="1"/>
    <col min="5635" max="5635" width="18.375" style="32" customWidth="1"/>
    <col min="5636" max="5636" width="18.375" style="32" bestFit="1" customWidth="1"/>
    <col min="5637" max="5637" width="13.125" style="32" bestFit="1" customWidth="1"/>
    <col min="5638" max="5638" width="21.125" style="32" customWidth="1"/>
    <col min="5639" max="5640" width="13" style="32" customWidth="1"/>
    <col min="5641" max="5641" width="15.125" style="32" bestFit="1" customWidth="1"/>
    <col min="5642" max="5643" width="9" style="32" customWidth="1"/>
    <col min="5644" max="5644" width="10.875" style="32" customWidth="1"/>
    <col min="5645" max="5645" width="14.5" style="32" customWidth="1"/>
    <col min="5646" max="5646" width="7.25" style="32" bestFit="1" customWidth="1"/>
    <col min="5647" max="5888" width="9" style="32"/>
    <col min="5889" max="5889" width="9" style="32" customWidth="1"/>
    <col min="5890" max="5890" width="20" style="32" customWidth="1"/>
    <col min="5891" max="5891" width="18.375" style="32" customWidth="1"/>
    <col min="5892" max="5892" width="18.375" style="32" bestFit="1" customWidth="1"/>
    <col min="5893" max="5893" width="13.125" style="32" bestFit="1" customWidth="1"/>
    <col min="5894" max="5894" width="21.125" style="32" customWidth="1"/>
    <col min="5895" max="5896" width="13" style="32" customWidth="1"/>
    <col min="5897" max="5897" width="15.125" style="32" bestFit="1" customWidth="1"/>
    <col min="5898" max="5899" width="9" style="32" customWidth="1"/>
    <col min="5900" max="5900" width="10.875" style="32" customWidth="1"/>
    <col min="5901" max="5901" width="14.5" style="32" customWidth="1"/>
    <col min="5902" max="5902" width="7.25" style="32" bestFit="1" customWidth="1"/>
    <col min="5903" max="6144" width="9" style="32"/>
    <col min="6145" max="6145" width="9" style="32" customWidth="1"/>
    <col min="6146" max="6146" width="20" style="32" customWidth="1"/>
    <col min="6147" max="6147" width="18.375" style="32" customWidth="1"/>
    <col min="6148" max="6148" width="18.375" style="32" bestFit="1" customWidth="1"/>
    <col min="6149" max="6149" width="13.125" style="32" bestFit="1" customWidth="1"/>
    <col min="6150" max="6150" width="21.125" style="32" customWidth="1"/>
    <col min="6151" max="6152" width="13" style="32" customWidth="1"/>
    <col min="6153" max="6153" width="15.125" style="32" bestFit="1" customWidth="1"/>
    <col min="6154" max="6155" width="9" style="32" customWidth="1"/>
    <col min="6156" max="6156" width="10.875" style="32" customWidth="1"/>
    <col min="6157" max="6157" width="14.5" style="32" customWidth="1"/>
    <col min="6158" max="6158" width="7.25" style="32" bestFit="1" customWidth="1"/>
    <col min="6159" max="6400" width="9" style="32"/>
    <col min="6401" max="6401" width="9" style="32" customWidth="1"/>
    <col min="6402" max="6402" width="20" style="32" customWidth="1"/>
    <col min="6403" max="6403" width="18.375" style="32" customWidth="1"/>
    <col min="6404" max="6404" width="18.375" style="32" bestFit="1" customWidth="1"/>
    <col min="6405" max="6405" width="13.125" style="32" bestFit="1" customWidth="1"/>
    <col min="6406" max="6406" width="21.125" style="32" customWidth="1"/>
    <col min="6407" max="6408" width="13" style="32" customWidth="1"/>
    <col min="6409" max="6409" width="15.125" style="32" bestFit="1" customWidth="1"/>
    <col min="6410" max="6411" width="9" style="32" customWidth="1"/>
    <col min="6412" max="6412" width="10.875" style="32" customWidth="1"/>
    <col min="6413" max="6413" width="14.5" style="32" customWidth="1"/>
    <col min="6414" max="6414" width="7.25" style="32" bestFit="1" customWidth="1"/>
    <col min="6415" max="6656" width="9" style="32"/>
    <col min="6657" max="6657" width="9" style="32" customWidth="1"/>
    <col min="6658" max="6658" width="20" style="32" customWidth="1"/>
    <col min="6659" max="6659" width="18.375" style="32" customWidth="1"/>
    <col min="6660" max="6660" width="18.375" style="32" bestFit="1" customWidth="1"/>
    <col min="6661" max="6661" width="13.125" style="32" bestFit="1" customWidth="1"/>
    <col min="6662" max="6662" width="21.125" style="32" customWidth="1"/>
    <col min="6663" max="6664" width="13" style="32" customWidth="1"/>
    <col min="6665" max="6665" width="15.125" style="32" bestFit="1" customWidth="1"/>
    <col min="6666" max="6667" width="9" style="32" customWidth="1"/>
    <col min="6668" max="6668" width="10.875" style="32" customWidth="1"/>
    <col min="6669" max="6669" width="14.5" style="32" customWidth="1"/>
    <col min="6670" max="6670" width="7.25" style="32" bestFit="1" customWidth="1"/>
    <col min="6671" max="6912" width="9" style="32"/>
    <col min="6913" max="6913" width="9" style="32" customWidth="1"/>
    <col min="6914" max="6914" width="20" style="32" customWidth="1"/>
    <col min="6915" max="6915" width="18.375" style="32" customWidth="1"/>
    <col min="6916" max="6916" width="18.375" style="32" bestFit="1" customWidth="1"/>
    <col min="6917" max="6917" width="13.125" style="32" bestFit="1" customWidth="1"/>
    <col min="6918" max="6918" width="21.125" style="32" customWidth="1"/>
    <col min="6919" max="6920" width="13" style="32" customWidth="1"/>
    <col min="6921" max="6921" width="15.125" style="32" bestFit="1" customWidth="1"/>
    <col min="6922" max="6923" width="9" style="32" customWidth="1"/>
    <col min="6924" max="6924" width="10.875" style="32" customWidth="1"/>
    <col min="6925" max="6925" width="14.5" style="32" customWidth="1"/>
    <col min="6926" max="6926" width="7.25" style="32" bestFit="1" customWidth="1"/>
    <col min="6927" max="7168" width="9" style="32"/>
    <col min="7169" max="7169" width="9" style="32" customWidth="1"/>
    <col min="7170" max="7170" width="20" style="32" customWidth="1"/>
    <col min="7171" max="7171" width="18.375" style="32" customWidth="1"/>
    <col min="7172" max="7172" width="18.375" style="32" bestFit="1" customWidth="1"/>
    <col min="7173" max="7173" width="13.125" style="32" bestFit="1" customWidth="1"/>
    <col min="7174" max="7174" width="21.125" style="32" customWidth="1"/>
    <col min="7175" max="7176" width="13" style="32" customWidth="1"/>
    <col min="7177" max="7177" width="15.125" style="32" bestFit="1" customWidth="1"/>
    <col min="7178" max="7179" width="9" style="32" customWidth="1"/>
    <col min="7180" max="7180" width="10.875" style="32" customWidth="1"/>
    <col min="7181" max="7181" width="14.5" style="32" customWidth="1"/>
    <col min="7182" max="7182" width="7.25" style="32" bestFit="1" customWidth="1"/>
    <col min="7183" max="7424" width="9" style="32"/>
    <col min="7425" max="7425" width="9" style="32" customWidth="1"/>
    <col min="7426" max="7426" width="20" style="32" customWidth="1"/>
    <col min="7427" max="7427" width="18.375" style="32" customWidth="1"/>
    <col min="7428" max="7428" width="18.375" style="32" bestFit="1" customWidth="1"/>
    <col min="7429" max="7429" width="13.125" style="32" bestFit="1" customWidth="1"/>
    <col min="7430" max="7430" width="21.125" style="32" customWidth="1"/>
    <col min="7431" max="7432" width="13" style="32" customWidth="1"/>
    <col min="7433" max="7433" width="15.125" style="32" bestFit="1" customWidth="1"/>
    <col min="7434" max="7435" width="9" style="32" customWidth="1"/>
    <col min="7436" max="7436" width="10.875" style="32" customWidth="1"/>
    <col min="7437" max="7437" width="14.5" style="32" customWidth="1"/>
    <col min="7438" max="7438" width="7.25" style="32" bestFit="1" customWidth="1"/>
    <col min="7439" max="7680" width="9" style="32"/>
    <col min="7681" max="7681" width="9" style="32" customWidth="1"/>
    <col min="7682" max="7682" width="20" style="32" customWidth="1"/>
    <col min="7683" max="7683" width="18.375" style="32" customWidth="1"/>
    <col min="7684" max="7684" width="18.375" style="32" bestFit="1" customWidth="1"/>
    <col min="7685" max="7685" width="13.125" style="32" bestFit="1" customWidth="1"/>
    <col min="7686" max="7686" width="21.125" style="32" customWidth="1"/>
    <col min="7687" max="7688" width="13" style="32" customWidth="1"/>
    <col min="7689" max="7689" width="15.125" style="32" bestFit="1" customWidth="1"/>
    <col min="7690" max="7691" width="9" style="32" customWidth="1"/>
    <col min="7692" max="7692" width="10.875" style="32" customWidth="1"/>
    <col min="7693" max="7693" width="14.5" style="32" customWidth="1"/>
    <col min="7694" max="7694" width="7.25" style="32" bestFit="1" customWidth="1"/>
    <col min="7695" max="7936" width="9" style="32"/>
    <col min="7937" max="7937" width="9" style="32" customWidth="1"/>
    <col min="7938" max="7938" width="20" style="32" customWidth="1"/>
    <col min="7939" max="7939" width="18.375" style="32" customWidth="1"/>
    <col min="7940" max="7940" width="18.375" style="32" bestFit="1" customWidth="1"/>
    <col min="7941" max="7941" width="13.125" style="32" bestFit="1" customWidth="1"/>
    <col min="7942" max="7942" width="21.125" style="32" customWidth="1"/>
    <col min="7943" max="7944" width="13" style="32" customWidth="1"/>
    <col min="7945" max="7945" width="15.125" style="32" bestFit="1" customWidth="1"/>
    <col min="7946" max="7947" width="9" style="32" customWidth="1"/>
    <col min="7948" max="7948" width="10.875" style="32" customWidth="1"/>
    <col min="7949" max="7949" width="14.5" style="32" customWidth="1"/>
    <col min="7950" max="7950" width="7.25" style="32" bestFit="1" customWidth="1"/>
    <col min="7951" max="8192" width="9" style="32"/>
    <col min="8193" max="8193" width="9" style="32" customWidth="1"/>
    <col min="8194" max="8194" width="20" style="32" customWidth="1"/>
    <col min="8195" max="8195" width="18.375" style="32" customWidth="1"/>
    <col min="8196" max="8196" width="18.375" style="32" bestFit="1" customWidth="1"/>
    <col min="8197" max="8197" width="13.125" style="32" bestFit="1" customWidth="1"/>
    <col min="8198" max="8198" width="21.125" style="32" customWidth="1"/>
    <col min="8199" max="8200" width="13" style="32" customWidth="1"/>
    <col min="8201" max="8201" width="15.125" style="32" bestFit="1" customWidth="1"/>
    <col min="8202" max="8203" width="9" style="32" customWidth="1"/>
    <col min="8204" max="8204" width="10.875" style="32" customWidth="1"/>
    <col min="8205" max="8205" width="14.5" style="32" customWidth="1"/>
    <col min="8206" max="8206" width="7.25" style="32" bestFit="1" customWidth="1"/>
    <col min="8207" max="8448" width="9" style="32"/>
    <col min="8449" max="8449" width="9" style="32" customWidth="1"/>
    <col min="8450" max="8450" width="20" style="32" customWidth="1"/>
    <col min="8451" max="8451" width="18.375" style="32" customWidth="1"/>
    <col min="8452" max="8452" width="18.375" style="32" bestFit="1" customWidth="1"/>
    <col min="8453" max="8453" width="13.125" style="32" bestFit="1" customWidth="1"/>
    <col min="8454" max="8454" width="21.125" style="32" customWidth="1"/>
    <col min="8455" max="8456" width="13" style="32" customWidth="1"/>
    <col min="8457" max="8457" width="15.125" style="32" bestFit="1" customWidth="1"/>
    <col min="8458" max="8459" width="9" style="32" customWidth="1"/>
    <col min="8460" max="8460" width="10.875" style="32" customWidth="1"/>
    <col min="8461" max="8461" width="14.5" style="32" customWidth="1"/>
    <col min="8462" max="8462" width="7.25" style="32" bestFit="1" customWidth="1"/>
    <col min="8463" max="8704" width="9" style="32"/>
    <col min="8705" max="8705" width="9" style="32" customWidth="1"/>
    <col min="8706" max="8706" width="20" style="32" customWidth="1"/>
    <col min="8707" max="8707" width="18.375" style="32" customWidth="1"/>
    <col min="8708" max="8708" width="18.375" style="32" bestFit="1" customWidth="1"/>
    <col min="8709" max="8709" width="13.125" style="32" bestFit="1" customWidth="1"/>
    <col min="8710" max="8710" width="21.125" style="32" customWidth="1"/>
    <col min="8711" max="8712" width="13" style="32" customWidth="1"/>
    <col min="8713" max="8713" width="15.125" style="32" bestFit="1" customWidth="1"/>
    <col min="8714" max="8715" width="9" style="32" customWidth="1"/>
    <col min="8716" max="8716" width="10.875" style="32" customWidth="1"/>
    <col min="8717" max="8717" width="14.5" style="32" customWidth="1"/>
    <col min="8718" max="8718" width="7.25" style="32" bestFit="1" customWidth="1"/>
    <col min="8719" max="8960" width="9" style="32"/>
    <col min="8961" max="8961" width="9" style="32" customWidth="1"/>
    <col min="8962" max="8962" width="20" style="32" customWidth="1"/>
    <col min="8963" max="8963" width="18.375" style="32" customWidth="1"/>
    <col min="8964" max="8964" width="18.375" style="32" bestFit="1" customWidth="1"/>
    <col min="8965" max="8965" width="13.125" style="32" bestFit="1" customWidth="1"/>
    <col min="8966" max="8966" width="21.125" style="32" customWidth="1"/>
    <col min="8967" max="8968" width="13" style="32" customWidth="1"/>
    <col min="8969" max="8969" width="15.125" style="32" bestFit="1" customWidth="1"/>
    <col min="8970" max="8971" width="9" style="32" customWidth="1"/>
    <col min="8972" max="8972" width="10.875" style="32" customWidth="1"/>
    <col min="8973" max="8973" width="14.5" style="32" customWidth="1"/>
    <col min="8974" max="8974" width="7.25" style="32" bestFit="1" customWidth="1"/>
    <col min="8975" max="9216" width="9" style="32"/>
    <col min="9217" max="9217" width="9" style="32" customWidth="1"/>
    <col min="9218" max="9218" width="20" style="32" customWidth="1"/>
    <col min="9219" max="9219" width="18.375" style="32" customWidth="1"/>
    <col min="9220" max="9220" width="18.375" style="32" bestFit="1" customWidth="1"/>
    <col min="9221" max="9221" width="13.125" style="32" bestFit="1" customWidth="1"/>
    <col min="9222" max="9222" width="21.125" style="32" customWidth="1"/>
    <col min="9223" max="9224" width="13" style="32" customWidth="1"/>
    <col min="9225" max="9225" width="15.125" style="32" bestFit="1" customWidth="1"/>
    <col min="9226" max="9227" width="9" style="32" customWidth="1"/>
    <col min="9228" max="9228" width="10.875" style="32" customWidth="1"/>
    <col min="9229" max="9229" width="14.5" style="32" customWidth="1"/>
    <col min="9230" max="9230" width="7.25" style="32" bestFit="1" customWidth="1"/>
    <col min="9231" max="9472" width="9" style="32"/>
    <col min="9473" max="9473" width="9" style="32" customWidth="1"/>
    <col min="9474" max="9474" width="20" style="32" customWidth="1"/>
    <col min="9475" max="9475" width="18.375" style="32" customWidth="1"/>
    <col min="9476" max="9476" width="18.375" style="32" bestFit="1" customWidth="1"/>
    <col min="9477" max="9477" width="13.125" style="32" bestFit="1" customWidth="1"/>
    <col min="9478" max="9478" width="21.125" style="32" customWidth="1"/>
    <col min="9479" max="9480" width="13" style="32" customWidth="1"/>
    <col min="9481" max="9481" width="15.125" style="32" bestFit="1" customWidth="1"/>
    <col min="9482" max="9483" width="9" style="32" customWidth="1"/>
    <col min="9484" max="9484" width="10.875" style="32" customWidth="1"/>
    <col min="9485" max="9485" width="14.5" style="32" customWidth="1"/>
    <col min="9486" max="9486" width="7.25" style="32" bestFit="1" customWidth="1"/>
    <col min="9487" max="9728" width="9" style="32"/>
    <col min="9729" max="9729" width="9" style="32" customWidth="1"/>
    <col min="9730" max="9730" width="20" style="32" customWidth="1"/>
    <col min="9731" max="9731" width="18.375" style="32" customWidth="1"/>
    <col min="9732" max="9732" width="18.375" style="32" bestFit="1" customWidth="1"/>
    <col min="9733" max="9733" width="13.125" style="32" bestFit="1" customWidth="1"/>
    <col min="9734" max="9734" width="21.125" style="32" customWidth="1"/>
    <col min="9735" max="9736" width="13" style="32" customWidth="1"/>
    <col min="9737" max="9737" width="15.125" style="32" bestFit="1" customWidth="1"/>
    <col min="9738" max="9739" width="9" style="32" customWidth="1"/>
    <col min="9740" max="9740" width="10.875" style="32" customWidth="1"/>
    <col min="9741" max="9741" width="14.5" style="32" customWidth="1"/>
    <col min="9742" max="9742" width="7.25" style="32" bestFit="1" customWidth="1"/>
    <col min="9743" max="9984" width="9" style="32"/>
    <col min="9985" max="9985" width="9" style="32" customWidth="1"/>
    <col min="9986" max="9986" width="20" style="32" customWidth="1"/>
    <col min="9987" max="9987" width="18.375" style="32" customWidth="1"/>
    <col min="9988" max="9988" width="18.375" style="32" bestFit="1" customWidth="1"/>
    <col min="9989" max="9989" width="13.125" style="32" bestFit="1" customWidth="1"/>
    <col min="9990" max="9990" width="21.125" style="32" customWidth="1"/>
    <col min="9991" max="9992" width="13" style="32" customWidth="1"/>
    <col min="9993" max="9993" width="15.125" style="32" bestFit="1" customWidth="1"/>
    <col min="9994" max="9995" width="9" style="32" customWidth="1"/>
    <col min="9996" max="9996" width="10.875" style="32" customWidth="1"/>
    <col min="9997" max="9997" width="14.5" style="32" customWidth="1"/>
    <col min="9998" max="9998" width="7.25" style="32" bestFit="1" customWidth="1"/>
    <col min="9999" max="10240" width="9" style="32"/>
    <col min="10241" max="10241" width="9" style="32" customWidth="1"/>
    <col min="10242" max="10242" width="20" style="32" customWidth="1"/>
    <col min="10243" max="10243" width="18.375" style="32" customWidth="1"/>
    <col min="10244" max="10244" width="18.375" style="32" bestFit="1" customWidth="1"/>
    <col min="10245" max="10245" width="13.125" style="32" bestFit="1" customWidth="1"/>
    <col min="10246" max="10246" width="21.125" style="32" customWidth="1"/>
    <col min="10247" max="10248" width="13" style="32" customWidth="1"/>
    <col min="10249" max="10249" width="15.125" style="32" bestFit="1" customWidth="1"/>
    <col min="10250" max="10251" width="9" style="32" customWidth="1"/>
    <col min="10252" max="10252" width="10.875" style="32" customWidth="1"/>
    <col min="10253" max="10253" width="14.5" style="32" customWidth="1"/>
    <col min="10254" max="10254" width="7.25" style="32" bestFit="1" customWidth="1"/>
    <col min="10255" max="10496" width="9" style="32"/>
    <col min="10497" max="10497" width="9" style="32" customWidth="1"/>
    <col min="10498" max="10498" width="20" style="32" customWidth="1"/>
    <col min="10499" max="10499" width="18.375" style="32" customWidth="1"/>
    <col min="10500" max="10500" width="18.375" style="32" bestFit="1" customWidth="1"/>
    <col min="10501" max="10501" width="13.125" style="32" bestFit="1" customWidth="1"/>
    <col min="10502" max="10502" width="21.125" style="32" customWidth="1"/>
    <col min="10503" max="10504" width="13" style="32" customWidth="1"/>
    <col min="10505" max="10505" width="15.125" style="32" bestFit="1" customWidth="1"/>
    <col min="10506" max="10507" width="9" style="32" customWidth="1"/>
    <col min="10508" max="10508" width="10.875" style="32" customWidth="1"/>
    <col min="10509" max="10509" width="14.5" style="32" customWidth="1"/>
    <col min="10510" max="10510" width="7.25" style="32" bestFit="1" customWidth="1"/>
    <col min="10511" max="10752" width="9" style="32"/>
    <col min="10753" max="10753" width="9" style="32" customWidth="1"/>
    <col min="10754" max="10754" width="20" style="32" customWidth="1"/>
    <col min="10755" max="10755" width="18.375" style="32" customWidth="1"/>
    <col min="10756" max="10756" width="18.375" style="32" bestFit="1" customWidth="1"/>
    <col min="10757" max="10757" width="13.125" style="32" bestFit="1" customWidth="1"/>
    <col min="10758" max="10758" width="21.125" style="32" customWidth="1"/>
    <col min="10759" max="10760" width="13" style="32" customWidth="1"/>
    <col min="10761" max="10761" width="15.125" style="32" bestFit="1" customWidth="1"/>
    <col min="10762" max="10763" width="9" style="32" customWidth="1"/>
    <col min="10764" max="10764" width="10.875" style="32" customWidth="1"/>
    <col min="10765" max="10765" width="14.5" style="32" customWidth="1"/>
    <col min="10766" max="10766" width="7.25" style="32" bestFit="1" customWidth="1"/>
    <col min="10767" max="11008" width="9" style="32"/>
    <col min="11009" max="11009" width="9" style="32" customWidth="1"/>
    <col min="11010" max="11010" width="20" style="32" customWidth="1"/>
    <col min="11011" max="11011" width="18.375" style="32" customWidth="1"/>
    <col min="11012" max="11012" width="18.375" style="32" bestFit="1" customWidth="1"/>
    <col min="11013" max="11013" width="13.125" style="32" bestFit="1" customWidth="1"/>
    <col min="11014" max="11014" width="21.125" style="32" customWidth="1"/>
    <col min="11015" max="11016" width="13" style="32" customWidth="1"/>
    <col min="11017" max="11017" width="15.125" style="32" bestFit="1" customWidth="1"/>
    <col min="11018" max="11019" width="9" style="32" customWidth="1"/>
    <col min="11020" max="11020" width="10.875" style="32" customWidth="1"/>
    <col min="11021" max="11021" width="14.5" style="32" customWidth="1"/>
    <col min="11022" max="11022" width="7.25" style="32" bestFit="1" customWidth="1"/>
    <col min="11023" max="11264" width="9" style="32"/>
    <col min="11265" max="11265" width="9" style="32" customWidth="1"/>
    <col min="11266" max="11266" width="20" style="32" customWidth="1"/>
    <col min="11267" max="11267" width="18.375" style="32" customWidth="1"/>
    <col min="11268" max="11268" width="18.375" style="32" bestFit="1" customWidth="1"/>
    <col min="11269" max="11269" width="13.125" style="32" bestFit="1" customWidth="1"/>
    <col min="11270" max="11270" width="21.125" style="32" customWidth="1"/>
    <col min="11271" max="11272" width="13" style="32" customWidth="1"/>
    <col min="11273" max="11273" width="15.125" style="32" bestFit="1" customWidth="1"/>
    <col min="11274" max="11275" width="9" style="32" customWidth="1"/>
    <col min="11276" max="11276" width="10.875" style="32" customWidth="1"/>
    <col min="11277" max="11277" width="14.5" style="32" customWidth="1"/>
    <col min="11278" max="11278" width="7.25" style="32" bestFit="1" customWidth="1"/>
    <col min="11279" max="11520" width="9" style="32"/>
    <col min="11521" max="11521" width="9" style="32" customWidth="1"/>
    <col min="11522" max="11522" width="20" style="32" customWidth="1"/>
    <col min="11523" max="11523" width="18.375" style="32" customWidth="1"/>
    <col min="11524" max="11524" width="18.375" style="32" bestFit="1" customWidth="1"/>
    <col min="11525" max="11525" width="13.125" style="32" bestFit="1" customWidth="1"/>
    <col min="11526" max="11526" width="21.125" style="32" customWidth="1"/>
    <col min="11527" max="11528" width="13" style="32" customWidth="1"/>
    <col min="11529" max="11529" width="15.125" style="32" bestFit="1" customWidth="1"/>
    <col min="11530" max="11531" width="9" style="32" customWidth="1"/>
    <col min="11532" max="11532" width="10.875" style="32" customWidth="1"/>
    <col min="11533" max="11533" width="14.5" style="32" customWidth="1"/>
    <col min="11534" max="11534" width="7.25" style="32" bestFit="1" customWidth="1"/>
    <col min="11535" max="11776" width="9" style="32"/>
    <col min="11777" max="11777" width="9" style="32" customWidth="1"/>
    <col min="11778" max="11778" width="20" style="32" customWidth="1"/>
    <col min="11779" max="11779" width="18.375" style="32" customWidth="1"/>
    <col min="11780" max="11780" width="18.375" style="32" bestFit="1" customWidth="1"/>
    <col min="11781" max="11781" width="13.125" style="32" bestFit="1" customWidth="1"/>
    <col min="11782" max="11782" width="21.125" style="32" customWidth="1"/>
    <col min="11783" max="11784" width="13" style="32" customWidth="1"/>
    <col min="11785" max="11785" width="15.125" style="32" bestFit="1" customWidth="1"/>
    <col min="11786" max="11787" width="9" style="32" customWidth="1"/>
    <col min="11788" max="11788" width="10.875" style="32" customWidth="1"/>
    <col min="11789" max="11789" width="14.5" style="32" customWidth="1"/>
    <col min="11790" max="11790" width="7.25" style="32" bestFit="1" customWidth="1"/>
    <col min="11791" max="12032" width="9" style="32"/>
    <col min="12033" max="12033" width="9" style="32" customWidth="1"/>
    <col min="12034" max="12034" width="20" style="32" customWidth="1"/>
    <col min="12035" max="12035" width="18.375" style="32" customWidth="1"/>
    <col min="12036" max="12036" width="18.375" style="32" bestFit="1" customWidth="1"/>
    <col min="12037" max="12037" width="13.125" style="32" bestFit="1" customWidth="1"/>
    <col min="12038" max="12038" width="21.125" style="32" customWidth="1"/>
    <col min="12039" max="12040" width="13" style="32" customWidth="1"/>
    <col min="12041" max="12041" width="15.125" style="32" bestFit="1" customWidth="1"/>
    <col min="12042" max="12043" width="9" style="32" customWidth="1"/>
    <col min="12044" max="12044" width="10.875" style="32" customWidth="1"/>
    <col min="12045" max="12045" width="14.5" style="32" customWidth="1"/>
    <col min="12046" max="12046" width="7.25" style="32" bestFit="1" customWidth="1"/>
    <col min="12047" max="12288" width="9" style="32"/>
    <col min="12289" max="12289" width="9" style="32" customWidth="1"/>
    <col min="12290" max="12290" width="20" style="32" customWidth="1"/>
    <col min="12291" max="12291" width="18.375" style="32" customWidth="1"/>
    <col min="12292" max="12292" width="18.375" style="32" bestFit="1" customWidth="1"/>
    <col min="12293" max="12293" width="13.125" style="32" bestFit="1" customWidth="1"/>
    <col min="12294" max="12294" width="21.125" style="32" customWidth="1"/>
    <col min="12295" max="12296" width="13" style="32" customWidth="1"/>
    <col min="12297" max="12297" width="15.125" style="32" bestFit="1" customWidth="1"/>
    <col min="12298" max="12299" width="9" style="32" customWidth="1"/>
    <col min="12300" max="12300" width="10.875" style="32" customWidth="1"/>
    <col min="12301" max="12301" width="14.5" style="32" customWidth="1"/>
    <col min="12302" max="12302" width="7.25" style="32" bestFit="1" customWidth="1"/>
    <col min="12303" max="12544" width="9" style="32"/>
    <col min="12545" max="12545" width="9" style="32" customWidth="1"/>
    <col min="12546" max="12546" width="20" style="32" customWidth="1"/>
    <col min="12547" max="12547" width="18.375" style="32" customWidth="1"/>
    <col min="12548" max="12548" width="18.375" style="32" bestFit="1" customWidth="1"/>
    <col min="12549" max="12549" width="13.125" style="32" bestFit="1" customWidth="1"/>
    <col min="12550" max="12550" width="21.125" style="32" customWidth="1"/>
    <col min="12551" max="12552" width="13" style="32" customWidth="1"/>
    <col min="12553" max="12553" width="15.125" style="32" bestFit="1" customWidth="1"/>
    <col min="12554" max="12555" width="9" style="32" customWidth="1"/>
    <col min="12556" max="12556" width="10.875" style="32" customWidth="1"/>
    <col min="12557" max="12557" width="14.5" style="32" customWidth="1"/>
    <col min="12558" max="12558" width="7.25" style="32" bestFit="1" customWidth="1"/>
    <col min="12559" max="12800" width="9" style="32"/>
    <col min="12801" max="12801" width="9" style="32" customWidth="1"/>
    <col min="12802" max="12802" width="20" style="32" customWidth="1"/>
    <col min="12803" max="12803" width="18.375" style="32" customWidth="1"/>
    <col min="12804" max="12804" width="18.375" style="32" bestFit="1" customWidth="1"/>
    <col min="12805" max="12805" width="13.125" style="32" bestFit="1" customWidth="1"/>
    <col min="12806" max="12806" width="21.125" style="32" customWidth="1"/>
    <col min="12807" max="12808" width="13" style="32" customWidth="1"/>
    <col min="12809" max="12809" width="15.125" style="32" bestFit="1" customWidth="1"/>
    <col min="12810" max="12811" width="9" style="32" customWidth="1"/>
    <col min="12812" max="12812" width="10.875" style="32" customWidth="1"/>
    <col min="12813" max="12813" width="14.5" style="32" customWidth="1"/>
    <col min="12814" max="12814" width="7.25" style="32" bestFit="1" customWidth="1"/>
    <col min="12815" max="13056" width="9" style="32"/>
    <col min="13057" max="13057" width="9" style="32" customWidth="1"/>
    <col min="13058" max="13058" width="20" style="32" customWidth="1"/>
    <col min="13059" max="13059" width="18.375" style="32" customWidth="1"/>
    <col min="13060" max="13060" width="18.375" style="32" bestFit="1" customWidth="1"/>
    <col min="13061" max="13061" width="13.125" style="32" bestFit="1" customWidth="1"/>
    <col min="13062" max="13062" width="21.125" style="32" customWidth="1"/>
    <col min="13063" max="13064" width="13" style="32" customWidth="1"/>
    <col min="13065" max="13065" width="15.125" style="32" bestFit="1" customWidth="1"/>
    <col min="13066" max="13067" width="9" style="32" customWidth="1"/>
    <col min="13068" max="13068" width="10.875" style="32" customWidth="1"/>
    <col min="13069" max="13069" width="14.5" style="32" customWidth="1"/>
    <col min="13070" max="13070" width="7.25" style="32" bestFit="1" customWidth="1"/>
    <col min="13071" max="13312" width="9" style="32"/>
    <col min="13313" max="13313" width="9" style="32" customWidth="1"/>
    <col min="13314" max="13314" width="20" style="32" customWidth="1"/>
    <col min="13315" max="13315" width="18.375" style="32" customWidth="1"/>
    <col min="13316" max="13316" width="18.375" style="32" bestFit="1" customWidth="1"/>
    <col min="13317" max="13317" width="13.125" style="32" bestFit="1" customWidth="1"/>
    <col min="13318" max="13318" width="21.125" style="32" customWidth="1"/>
    <col min="13319" max="13320" width="13" style="32" customWidth="1"/>
    <col min="13321" max="13321" width="15.125" style="32" bestFit="1" customWidth="1"/>
    <col min="13322" max="13323" width="9" style="32" customWidth="1"/>
    <col min="13324" max="13324" width="10.875" style="32" customWidth="1"/>
    <col min="13325" max="13325" width="14.5" style="32" customWidth="1"/>
    <col min="13326" max="13326" width="7.25" style="32" bestFit="1" customWidth="1"/>
    <col min="13327" max="13568" width="9" style="32"/>
    <col min="13569" max="13569" width="9" style="32" customWidth="1"/>
    <col min="13570" max="13570" width="20" style="32" customWidth="1"/>
    <col min="13571" max="13571" width="18.375" style="32" customWidth="1"/>
    <col min="13572" max="13572" width="18.375" style="32" bestFit="1" customWidth="1"/>
    <col min="13573" max="13573" width="13.125" style="32" bestFit="1" customWidth="1"/>
    <col min="13574" max="13574" width="21.125" style="32" customWidth="1"/>
    <col min="13575" max="13576" width="13" style="32" customWidth="1"/>
    <col min="13577" max="13577" width="15.125" style="32" bestFit="1" customWidth="1"/>
    <col min="13578" max="13579" width="9" style="32" customWidth="1"/>
    <col min="13580" max="13580" width="10.875" style="32" customWidth="1"/>
    <col min="13581" max="13581" width="14.5" style="32" customWidth="1"/>
    <col min="13582" max="13582" width="7.25" style="32" bestFit="1" customWidth="1"/>
    <col min="13583" max="13824" width="9" style="32"/>
    <col min="13825" max="13825" width="9" style="32" customWidth="1"/>
    <col min="13826" max="13826" width="20" style="32" customWidth="1"/>
    <col min="13827" max="13827" width="18.375" style="32" customWidth="1"/>
    <col min="13828" max="13828" width="18.375" style="32" bestFit="1" customWidth="1"/>
    <col min="13829" max="13829" width="13.125" style="32" bestFit="1" customWidth="1"/>
    <col min="13830" max="13830" width="21.125" style="32" customWidth="1"/>
    <col min="13831" max="13832" width="13" style="32" customWidth="1"/>
    <col min="13833" max="13833" width="15.125" style="32" bestFit="1" customWidth="1"/>
    <col min="13834" max="13835" width="9" style="32" customWidth="1"/>
    <col min="13836" max="13836" width="10.875" style="32" customWidth="1"/>
    <col min="13837" max="13837" width="14.5" style="32" customWidth="1"/>
    <col min="13838" max="13838" width="7.25" style="32" bestFit="1" customWidth="1"/>
    <col min="13839" max="14080" width="9" style="32"/>
    <col min="14081" max="14081" width="9" style="32" customWidth="1"/>
    <col min="14082" max="14082" width="20" style="32" customWidth="1"/>
    <col min="14083" max="14083" width="18.375" style="32" customWidth="1"/>
    <col min="14084" max="14084" width="18.375" style="32" bestFit="1" customWidth="1"/>
    <col min="14085" max="14085" width="13.125" style="32" bestFit="1" customWidth="1"/>
    <col min="14086" max="14086" width="21.125" style="32" customWidth="1"/>
    <col min="14087" max="14088" width="13" style="32" customWidth="1"/>
    <col min="14089" max="14089" width="15.125" style="32" bestFit="1" customWidth="1"/>
    <col min="14090" max="14091" width="9" style="32" customWidth="1"/>
    <col min="14092" max="14092" width="10.875" style="32" customWidth="1"/>
    <col min="14093" max="14093" width="14.5" style="32" customWidth="1"/>
    <col min="14094" max="14094" width="7.25" style="32" bestFit="1" customWidth="1"/>
    <col min="14095" max="14336" width="9" style="32"/>
    <col min="14337" max="14337" width="9" style="32" customWidth="1"/>
    <col min="14338" max="14338" width="20" style="32" customWidth="1"/>
    <col min="14339" max="14339" width="18.375" style="32" customWidth="1"/>
    <col min="14340" max="14340" width="18.375" style="32" bestFit="1" customWidth="1"/>
    <col min="14341" max="14341" width="13.125" style="32" bestFit="1" customWidth="1"/>
    <col min="14342" max="14342" width="21.125" style="32" customWidth="1"/>
    <col min="14343" max="14344" width="13" style="32" customWidth="1"/>
    <col min="14345" max="14345" width="15.125" style="32" bestFit="1" customWidth="1"/>
    <col min="14346" max="14347" width="9" style="32" customWidth="1"/>
    <col min="14348" max="14348" width="10.875" style="32" customWidth="1"/>
    <col min="14349" max="14349" width="14.5" style="32" customWidth="1"/>
    <col min="14350" max="14350" width="7.25" style="32" bestFit="1" customWidth="1"/>
    <col min="14351" max="14592" width="9" style="32"/>
    <col min="14593" max="14593" width="9" style="32" customWidth="1"/>
    <col min="14594" max="14594" width="20" style="32" customWidth="1"/>
    <col min="14595" max="14595" width="18.375" style="32" customWidth="1"/>
    <col min="14596" max="14596" width="18.375" style="32" bestFit="1" customWidth="1"/>
    <col min="14597" max="14597" width="13.125" style="32" bestFit="1" customWidth="1"/>
    <col min="14598" max="14598" width="21.125" style="32" customWidth="1"/>
    <col min="14599" max="14600" width="13" style="32" customWidth="1"/>
    <col min="14601" max="14601" width="15.125" style="32" bestFit="1" customWidth="1"/>
    <col min="14602" max="14603" width="9" style="32" customWidth="1"/>
    <col min="14604" max="14604" width="10.875" style="32" customWidth="1"/>
    <col min="14605" max="14605" width="14.5" style="32" customWidth="1"/>
    <col min="14606" max="14606" width="7.25" style="32" bestFit="1" customWidth="1"/>
    <col min="14607" max="14848" width="9" style="32"/>
    <col min="14849" max="14849" width="9" style="32" customWidth="1"/>
    <col min="14850" max="14850" width="20" style="32" customWidth="1"/>
    <col min="14851" max="14851" width="18.375" style="32" customWidth="1"/>
    <col min="14852" max="14852" width="18.375" style="32" bestFit="1" customWidth="1"/>
    <col min="14853" max="14853" width="13.125" style="32" bestFit="1" customWidth="1"/>
    <col min="14854" max="14854" width="21.125" style="32" customWidth="1"/>
    <col min="14855" max="14856" width="13" style="32" customWidth="1"/>
    <col min="14857" max="14857" width="15.125" style="32" bestFit="1" customWidth="1"/>
    <col min="14858" max="14859" width="9" style="32" customWidth="1"/>
    <col min="14860" max="14860" width="10.875" style="32" customWidth="1"/>
    <col min="14861" max="14861" width="14.5" style="32" customWidth="1"/>
    <col min="14862" max="14862" width="7.25" style="32" bestFit="1" customWidth="1"/>
    <col min="14863" max="15104" width="9" style="32"/>
    <col min="15105" max="15105" width="9" style="32" customWidth="1"/>
    <col min="15106" max="15106" width="20" style="32" customWidth="1"/>
    <col min="15107" max="15107" width="18.375" style="32" customWidth="1"/>
    <col min="15108" max="15108" width="18.375" style="32" bestFit="1" customWidth="1"/>
    <col min="15109" max="15109" width="13.125" style="32" bestFit="1" customWidth="1"/>
    <col min="15110" max="15110" width="21.125" style="32" customWidth="1"/>
    <col min="15111" max="15112" width="13" style="32" customWidth="1"/>
    <col min="15113" max="15113" width="15.125" style="32" bestFit="1" customWidth="1"/>
    <col min="15114" max="15115" width="9" style="32" customWidth="1"/>
    <col min="15116" max="15116" width="10.875" style="32" customWidth="1"/>
    <col min="15117" max="15117" width="14.5" style="32" customWidth="1"/>
    <col min="15118" max="15118" width="7.25" style="32" bestFit="1" customWidth="1"/>
    <col min="15119" max="15360" width="9" style="32"/>
    <col min="15361" max="15361" width="9" style="32" customWidth="1"/>
    <col min="15362" max="15362" width="20" style="32" customWidth="1"/>
    <col min="15363" max="15363" width="18.375" style="32" customWidth="1"/>
    <col min="15364" max="15364" width="18.375" style="32" bestFit="1" customWidth="1"/>
    <col min="15365" max="15365" width="13.125" style="32" bestFit="1" customWidth="1"/>
    <col min="15366" max="15366" width="21.125" style="32" customWidth="1"/>
    <col min="15367" max="15368" width="13" style="32" customWidth="1"/>
    <col min="15369" max="15369" width="15.125" style="32" bestFit="1" customWidth="1"/>
    <col min="15370" max="15371" width="9" style="32" customWidth="1"/>
    <col min="15372" max="15372" width="10.875" style="32" customWidth="1"/>
    <col min="15373" max="15373" width="14.5" style="32" customWidth="1"/>
    <col min="15374" max="15374" width="7.25" style="32" bestFit="1" customWidth="1"/>
    <col min="15375" max="15616" width="9" style="32"/>
    <col min="15617" max="15617" width="9" style="32" customWidth="1"/>
    <col min="15618" max="15618" width="20" style="32" customWidth="1"/>
    <col min="15619" max="15619" width="18.375" style="32" customWidth="1"/>
    <col min="15620" max="15620" width="18.375" style="32" bestFit="1" customWidth="1"/>
    <col min="15621" max="15621" width="13.125" style="32" bestFit="1" customWidth="1"/>
    <col min="15622" max="15622" width="21.125" style="32" customWidth="1"/>
    <col min="15623" max="15624" width="13" style="32" customWidth="1"/>
    <col min="15625" max="15625" width="15.125" style="32" bestFit="1" customWidth="1"/>
    <col min="15626" max="15627" width="9" style="32" customWidth="1"/>
    <col min="15628" max="15628" width="10.875" style="32" customWidth="1"/>
    <col min="15629" max="15629" width="14.5" style="32" customWidth="1"/>
    <col min="15630" max="15630" width="7.25" style="32" bestFit="1" customWidth="1"/>
    <col min="15631" max="15872" width="9" style="32"/>
    <col min="15873" max="15873" width="9" style="32" customWidth="1"/>
    <col min="15874" max="15874" width="20" style="32" customWidth="1"/>
    <col min="15875" max="15875" width="18.375" style="32" customWidth="1"/>
    <col min="15876" max="15876" width="18.375" style="32" bestFit="1" customWidth="1"/>
    <col min="15877" max="15877" width="13.125" style="32" bestFit="1" customWidth="1"/>
    <col min="15878" max="15878" width="21.125" style="32" customWidth="1"/>
    <col min="15879" max="15880" width="13" style="32" customWidth="1"/>
    <col min="15881" max="15881" width="15.125" style="32" bestFit="1" customWidth="1"/>
    <col min="15882" max="15883" width="9" style="32" customWidth="1"/>
    <col min="15884" max="15884" width="10.875" style="32" customWidth="1"/>
    <col min="15885" max="15885" width="14.5" style="32" customWidth="1"/>
    <col min="15886" max="15886" width="7.25" style="32" bestFit="1" customWidth="1"/>
    <col min="15887" max="16128" width="9" style="32"/>
    <col min="16129" max="16129" width="9" style="32" customWidth="1"/>
    <col min="16130" max="16130" width="20" style="32" customWidth="1"/>
    <col min="16131" max="16131" width="18.375" style="32" customWidth="1"/>
    <col min="16132" max="16132" width="18.375" style="32" bestFit="1" customWidth="1"/>
    <col min="16133" max="16133" width="13.125" style="32" bestFit="1" customWidth="1"/>
    <col min="16134" max="16134" width="21.125" style="32" customWidth="1"/>
    <col min="16135" max="16136" width="13" style="32" customWidth="1"/>
    <col min="16137" max="16137" width="15.125" style="32" bestFit="1" customWidth="1"/>
    <col min="16138" max="16139" width="9" style="32" customWidth="1"/>
    <col min="16140" max="16140" width="10.875" style="32" customWidth="1"/>
    <col min="16141" max="16141" width="14.5" style="32" customWidth="1"/>
    <col min="16142" max="16142" width="7.25" style="32" bestFit="1" customWidth="1"/>
    <col min="16143" max="16384" width="9" style="32"/>
  </cols>
  <sheetData>
    <row r="1" spans="1:15">
      <c r="A1" s="32" t="s">
        <v>0</v>
      </c>
      <c r="B1" s="33" t="str">
        <f>[16]合計!C3</f>
        <v>熊本市</v>
      </c>
      <c r="I1" s="32" t="s">
        <v>51</v>
      </c>
      <c r="K1" s="35" t="s">
        <v>52</v>
      </c>
    </row>
    <row r="2" spans="1:15" ht="54" customHeight="1">
      <c r="B2" s="135"/>
      <c r="E2" s="817" t="s">
        <v>53</v>
      </c>
      <c r="F2" s="817"/>
      <c r="G2" s="817"/>
      <c r="H2" s="136">
        <f>SUMIF(E8:E357,"PPS",H8:H357)</f>
        <v>206284.50200000004</v>
      </c>
      <c r="I2" s="137"/>
      <c r="J2" s="35"/>
    </row>
    <row r="3" spans="1:15" ht="57" customHeight="1">
      <c r="B3" s="34"/>
      <c r="E3" s="817" t="s">
        <v>54</v>
      </c>
      <c r="F3" s="817"/>
      <c r="G3" s="817"/>
      <c r="H3" s="136">
        <f>M7</f>
        <v>98263.6</v>
      </c>
      <c r="I3" s="137"/>
      <c r="J3" s="39"/>
    </row>
    <row r="4" spans="1:15" s="39" customFormat="1" ht="55.5" customHeight="1">
      <c r="B4" s="138"/>
      <c r="E4" s="817" t="s">
        <v>1477</v>
      </c>
      <c r="F4" s="817"/>
      <c r="G4" s="817"/>
      <c r="H4" s="139">
        <f>H3/I7</f>
        <v>0.61921821604940697</v>
      </c>
      <c r="I4" s="137"/>
      <c r="K4" s="42"/>
      <c r="L4" s="42"/>
    </row>
    <row r="5" spans="1:15" s="34" customFormat="1" ht="17.25" customHeight="1">
      <c r="B5" s="43"/>
      <c r="E5" s="44"/>
      <c r="F5" s="44"/>
      <c r="G5" s="44"/>
      <c r="H5" s="140"/>
      <c r="I5" s="141"/>
      <c r="J5" s="43"/>
      <c r="K5" s="47"/>
      <c r="L5" s="47"/>
    </row>
    <row r="6" spans="1:15"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5" s="173" customFormat="1" ht="14.25" thickBot="1">
      <c r="B7" s="175" t="s">
        <v>69</v>
      </c>
      <c r="C7" s="175"/>
      <c r="D7" s="175"/>
      <c r="E7" s="175"/>
      <c r="F7" s="175"/>
      <c r="G7" s="175"/>
      <c r="H7" s="176">
        <f>SUM(H8:H357)</f>
        <v>206284.50200000004</v>
      </c>
      <c r="I7" s="176">
        <f>SUM(I8:I357)</f>
        <v>158689.77600000001</v>
      </c>
      <c r="J7" s="177">
        <f>H7/I7</f>
        <v>1.2999230775900774</v>
      </c>
      <c r="K7" s="178">
        <f>SUM(K8:K357)</f>
        <v>9873</v>
      </c>
      <c r="L7" s="179">
        <f>SUM(L8:L357)</f>
        <v>20052271</v>
      </c>
      <c r="M7" s="180">
        <f>SUM(M8:M357)</f>
        <v>98263.6</v>
      </c>
    </row>
    <row r="8" spans="1:15" ht="27.75" thickTop="1">
      <c r="A8" s="32">
        <v>1</v>
      </c>
      <c r="B8" s="149" t="s">
        <v>1478</v>
      </c>
      <c r="C8" s="72" t="s">
        <v>1479</v>
      </c>
      <c r="D8" s="194" t="s">
        <v>1480</v>
      </c>
      <c r="E8" s="63" t="s">
        <v>99</v>
      </c>
      <c r="F8" s="62" t="s">
        <v>113</v>
      </c>
      <c r="G8" s="150">
        <v>5</v>
      </c>
      <c r="H8" s="151">
        <v>59651.427000000003</v>
      </c>
      <c r="I8" s="66"/>
      <c r="J8" s="152" t="e">
        <f t="shared" ref="J8:J71" si="0">H8/I8</f>
        <v>#DIV/0!</v>
      </c>
      <c r="K8" s="66">
        <v>1400</v>
      </c>
      <c r="L8" s="66">
        <v>4914000</v>
      </c>
      <c r="M8" s="71"/>
      <c r="N8" s="32">
        <f>H8/1000</f>
        <v>59.651427000000005</v>
      </c>
      <c r="O8" s="32">
        <f>I8/1000</f>
        <v>0</v>
      </c>
    </row>
    <row r="9" spans="1:15" ht="40.5">
      <c r="A9" s="32">
        <v>2</v>
      </c>
      <c r="B9" s="153" t="s">
        <v>1481</v>
      </c>
      <c r="C9" s="72" t="s">
        <v>1482</v>
      </c>
      <c r="D9" s="13" t="s">
        <v>1483</v>
      </c>
      <c r="E9" s="63" t="s">
        <v>99</v>
      </c>
      <c r="F9" s="62" t="s">
        <v>1484</v>
      </c>
      <c r="G9" s="150">
        <v>2</v>
      </c>
      <c r="H9" s="151">
        <v>12033.18</v>
      </c>
      <c r="I9" s="66"/>
      <c r="J9" s="139" t="e">
        <f t="shared" si="0"/>
        <v>#DIV/0!</v>
      </c>
      <c r="K9" s="66">
        <v>2064</v>
      </c>
      <c r="L9" s="66">
        <v>417600</v>
      </c>
      <c r="M9" s="71"/>
      <c r="N9" s="32">
        <f t="shared" ref="N9:O13" si="1">H9/1000</f>
        <v>12.03318</v>
      </c>
      <c r="O9" s="32">
        <f t="shared" si="1"/>
        <v>0</v>
      </c>
    </row>
    <row r="10" spans="1:15" ht="27">
      <c r="A10" s="32">
        <v>3</v>
      </c>
      <c r="B10" s="153" t="s">
        <v>1485</v>
      </c>
      <c r="C10" s="72" t="s">
        <v>1486</v>
      </c>
      <c r="D10" s="194" t="s">
        <v>1487</v>
      </c>
      <c r="E10" s="63" t="s">
        <v>99</v>
      </c>
      <c r="F10" s="62" t="s">
        <v>1488</v>
      </c>
      <c r="G10" s="150">
        <v>3</v>
      </c>
      <c r="H10" s="151">
        <v>36276.544000000002</v>
      </c>
      <c r="I10" s="66"/>
      <c r="J10" s="139" t="e">
        <f t="shared" si="0"/>
        <v>#DIV/0!</v>
      </c>
      <c r="K10" s="66">
        <v>1100</v>
      </c>
      <c r="L10" s="66">
        <v>2824000</v>
      </c>
      <c r="M10" s="71"/>
      <c r="N10" s="32">
        <f t="shared" si="1"/>
        <v>36.276544000000001</v>
      </c>
      <c r="O10" s="32">
        <f t="shared" si="1"/>
        <v>0</v>
      </c>
    </row>
    <row r="11" spans="1:15">
      <c r="A11" s="32">
        <v>4</v>
      </c>
      <c r="B11" s="153" t="s">
        <v>1489</v>
      </c>
      <c r="C11" s="72" t="s">
        <v>1490</v>
      </c>
      <c r="D11" s="194" t="s">
        <v>1491</v>
      </c>
      <c r="E11" s="63" t="s">
        <v>99</v>
      </c>
      <c r="F11" s="62" t="s">
        <v>1492</v>
      </c>
      <c r="G11" s="150">
        <v>6</v>
      </c>
      <c r="H11" s="151">
        <v>57.155999999999999</v>
      </c>
      <c r="I11" s="66"/>
      <c r="J11" s="139" t="e">
        <f t="shared" si="0"/>
        <v>#DIV/0!</v>
      </c>
      <c r="K11" s="66">
        <v>1188</v>
      </c>
      <c r="L11" s="66">
        <v>4436445</v>
      </c>
      <c r="M11" s="71"/>
      <c r="N11" s="32">
        <f t="shared" si="1"/>
        <v>5.7155999999999998E-2</v>
      </c>
      <c r="O11" s="32">
        <f t="shared" si="1"/>
        <v>0</v>
      </c>
    </row>
    <row r="12" spans="1:15">
      <c r="A12" s="32">
        <v>5</v>
      </c>
      <c r="B12" s="153" t="s">
        <v>1493</v>
      </c>
      <c r="C12" s="72" t="s">
        <v>1494</v>
      </c>
      <c r="D12" s="194" t="s">
        <v>119</v>
      </c>
      <c r="E12" s="63" t="s">
        <v>99</v>
      </c>
      <c r="F12" s="62" t="s">
        <v>1495</v>
      </c>
      <c r="G12" s="150">
        <v>6</v>
      </c>
      <c r="H12" s="151">
        <v>2.5950000000000002</v>
      </c>
      <c r="I12" s="66"/>
      <c r="J12" s="139" t="e">
        <f t="shared" si="0"/>
        <v>#DIV/0!</v>
      </c>
      <c r="K12" s="66">
        <v>68</v>
      </c>
      <c r="L12" s="66">
        <v>177100</v>
      </c>
      <c r="M12" s="71"/>
      <c r="N12" s="32">
        <f t="shared" si="1"/>
        <v>2.5950000000000001E-3</v>
      </c>
      <c r="O12" s="32">
        <f t="shared" si="1"/>
        <v>0</v>
      </c>
    </row>
    <row r="13" spans="1:15" s="73" customFormat="1" ht="40.5">
      <c r="A13" s="73">
        <v>6</v>
      </c>
      <c r="B13" s="153" t="s">
        <v>1496</v>
      </c>
      <c r="C13" s="72" t="s">
        <v>1497</v>
      </c>
      <c r="D13" s="63" t="s">
        <v>1498</v>
      </c>
      <c r="E13" s="63" t="s">
        <v>99</v>
      </c>
      <c r="F13" s="62" t="s">
        <v>1499</v>
      </c>
      <c r="G13" s="150">
        <v>10</v>
      </c>
      <c r="H13" s="151">
        <v>98263.6</v>
      </c>
      <c r="I13" s="66">
        <v>158689.77600000001</v>
      </c>
      <c r="J13" s="152">
        <f>H13/I13</f>
        <v>0.61921821604940697</v>
      </c>
      <c r="K13" s="66">
        <v>4053</v>
      </c>
      <c r="L13" s="66">
        <v>7283126</v>
      </c>
      <c r="M13" s="71">
        <f>IF(ISBLANK(I13),"",H13)</f>
        <v>98263.6</v>
      </c>
      <c r="N13" s="32">
        <f t="shared" si="1"/>
        <v>98.263600000000011</v>
      </c>
      <c r="O13" s="32">
        <f t="shared" si="1"/>
        <v>158.68977600000002</v>
      </c>
    </row>
    <row r="14" spans="1:15" s="73" customFormat="1">
      <c r="A14" s="73">
        <v>7</v>
      </c>
      <c r="B14" s="153"/>
      <c r="C14" s="62"/>
      <c r="D14" s="72"/>
      <c r="E14" s="63"/>
      <c r="F14" s="62"/>
      <c r="G14" s="150"/>
      <c r="H14" s="151"/>
      <c r="I14" s="66"/>
      <c r="J14" s="152" t="e">
        <f t="shared" si="0"/>
        <v>#DIV/0!</v>
      </c>
      <c r="K14" s="66"/>
      <c r="L14" s="66"/>
      <c r="M14" s="71"/>
    </row>
    <row r="15" spans="1:15">
      <c r="A15" s="32">
        <v>8</v>
      </c>
      <c r="B15" s="153"/>
      <c r="C15" s="62"/>
      <c r="D15" s="72"/>
      <c r="E15" s="63"/>
      <c r="F15" s="62"/>
      <c r="G15" s="150"/>
      <c r="H15" s="151"/>
      <c r="I15" s="66"/>
      <c r="J15" s="139" t="e">
        <f t="shared" si="0"/>
        <v>#DIV/0!</v>
      </c>
      <c r="K15" s="66"/>
      <c r="L15" s="66"/>
      <c r="M15" s="71"/>
    </row>
    <row r="16" spans="1:15">
      <c r="A16" s="32">
        <v>9</v>
      </c>
      <c r="B16" s="70"/>
      <c r="C16" s="70"/>
      <c r="D16" s="70"/>
      <c r="E16" s="74"/>
      <c r="F16" s="74"/>
      <c r="G16" s="75"/>
      <c r="H16" s="76"/>
      <c r="I16" s="77"/>
      <c r="J16" s="152" t="e">
        <f t="shared" si="0"/>
        <v>#DIV/0!</v>
      </c>
      <c r="K16" s="66"/>
      <c r="L16" s="66"/>
      <c r="M16" s="71"/>
    </row>
    <row r="17" spans="1:13">
      <c r="A17" s="32">
        <v>10</v>
      </c>
      <c r="B17" s="70"/>
      <c r="C17" s="70"/>
      <c r="D17" s="70"/>
      <c r="E17" s="74"/>
      <c r="F17" s="74"/>
      <c r="G17" s="75"/>
      <c r="H17" s="76"/>
      <c r="I17" s="77"/>
      <c r="J17" s="152" t="e">
        <f t="shared" si="0"/>
        <v>#DIV/0!</v>
      </c>
      <c r="K17" s="66"/>
      <c r="L17" s="66"/>
      <c r="M17" s="71"/>
    </row>
    <row r="18" spans="1:13">
      <c r="A18" s="32">
        <v>11</v>
      </c>
      <c r="B18" s="70"/>
      <c r="C18" s="70"/>
      <c r="D18" s="70"/>
      <c r="E18" s="74"/>
      <c r="F18" s="74"/>
      <c r="G18" s="75"/>
      <c r="H18" s="76"/>
      <c r="I18" s="77"/>
      <c r="J18" s="139" t="e">
        <f t="shared" si="0"/>
        <v>#DIV/0!</v>
      </c>
      <c r="K18" s="66"/>
      <c r="L18" s="66"/>
      <c r="M18" s="71"/>
    </row>
    <row r="19" spans="1:13">
      <c r="A19" s="32">
        <v>12</v>
      </c>
      <c r="B19" s="70"/>
      <c r="C19" s="70"/>
      <c r="D19" s="70"/>
      <c r="E19" s="74"/>
      <c r="F19" s="74"/>
      <c r="G19" s="75"/>
      <c r="H19" s="76"/>
      <c r="I19" s="77"/>
      <c r="J19" s="139" t="e">
        <f t="shared" si="0"/>
        <v>#DIV/0!</v>
      </c>
      <c r="K19" s="66"/>
      <c r="L19" s="66"/>
      <c r="M19" s="71"/>
    </row>
    <row r="20" spans="1:13">
      <c r="A20" s="32">
        <v>13</v>
      </c>
      <c r="B20" s="70"/>
      <c r="C20" s="70"/>
      <c r="D20" s="70"/>
      <c r="E20" s="74"/>
      <c r="F20" s="74"/>
      <c r="G20" s="75"/>
      <c r="H20" s="76"/>
      <c r="I20" s="77"/>
      <c r="J20" s="139" t="e">
        <f t="shared" si="0"/>
        <v>#DIV/0!</v>
      </c>
      <c r="K20" s="66"/>
      <c r="L20" s="66"/>
      <c r="M20" s="71"/>
    </row>
    <row r="21" spans="1:13">
      <c r="A21" s="32">
        <v>14</v>
      </c>
      <c r="B21" s="70"/>
      <c r="C21" s="70"/>
      <c r="D21" s="70"/>
      <c r="E21" s="74"/>
      <c r="F21" s="74"/>
      <c r="G21" s="75"/>
      <c r="H21" s="76"/>
      <c r="I21" s="77"/>
      <c r="J21" s="139" t="e">
        <f t="shared" si="0"/>
        <v>#DIV/0!</v>
      </c>
      <c r="K21" s="66"/>
      <c r="L21" s="66"/>
      <c r="M21" s="71"/>
    </row>
    <row r="22" spans="1:13">
      <c r="A22" s="32">
        <v>15</v>
      </c>
      <c r="B22" s="70"/>
      <c r="C22" s="70"/>
      <c r="D22" s="70"/>
      <c r="E22" s="74"/>
      <c r="F22" s="74"/>
      <c r="G22" s="75"/>
      <c r="H22" s="76"/>
      <c r="I22" s="77"/>
      <c r="J22" s="152" t="e">
        <f t="shared" si="0"/>
        <v>#DIV/0!</v>
      </c>
      <c r="K22" s="66"/>
      <c r="L22" s="66"/>
      <c r="M22" s="71"/>
    </row>
    <row r="23" spans="1:13">
      <c r="A23" s="73">
        <v>16</v>
      </c>
      <c r="B23" s="70"/>
      <c r="C23" s="70"/>
      <c r="D23" s="70"/>
      <c r="E23" s="74"/>
      <c r="F23" s="74"/>
      <c r="G23" s="75"/>
      <c r="H23" s="76"/>
      <c r="I23" s="77"/>
      <c r="J23" s="152" t="e">
        <f t="shared" si="0"/>
        <v>#DIV/0!</v>
      </c>
      <c r="K23" s="66"/>
      <c r="L23" s="66"/>
      <c r="M23" s="71"/>
    </row>
    <row r="24" spans="1:13">
      <c r="A24" s="73">
        <v>17</v>
      </c>
      <c r="B24" s="70"/>
      <c r="C24" s="70"/>
      <c r="D24" s="70"/>
      <c r="E24" s="74"/>
      <c r="F24" s="74"/>
      <c r="G24" s="75"/>
      <c r="H24" s="76"/>
      <c r="I24" s="77"/>
      <c r="J24" s="139" t="e">
        <f t="shared" si="0"/>
        <v>#DIV/0!</v>
      </c>
      <c r="K24" s="66"/>
      <c r="L24" s="66"/>
      <c r="M24" s="71"/>
    </row>
    <row r="25" spans="1:13">
      <c r="A25" s="32">
        <v>18</v>
      </c>
      <c r="B25" s="70"/>
      <c r="C25" s="70"/>
      <c r="D25" s="70"/>
      <c r="E25" s="74"/>
      <c r="F25" s="74"/>
      <c r="G25" s="75"/>
      <c r="H25" s="76"/>
      <c r="I25" s="77"/>
      <c r="J25" s="152" t="e">
        <f t="shared" si="0"/>
        <v>#DIV/0!</v>
      </c>
      <c r="K25" s="66"/>
      <c r="L25" s="66"/>
      <c r="M25" s="71"/>
    </row>
    <row r="26" spans="1:13">
      <c r="A26" s="32">
        <v>19</v>
      </c>
      <c r="B26" s="70"/>
      <c r="C26" s="70"/>
      <c r="D26" s="70"/>
      <c r="E26" s="74"/>
      <c r="F26" s="74"/>
      <c r="G26" s="75"/>
      <c r="H26" s="76"/>
      <c r="I26" s="77"/>
      <c r="J26" s="152" t="e">
        <f t="shared" si="0"/>
        <v>#DIV/0!</v>
      </c>
      <c r="K26" s="66"/>
      <c r="L26" s="66"/>
      <c r="M26" s="71"/>
    </row>
    <row r="27" spans="1:13">
      <c r="A27" s="32">
        <v>20</v>
      </c>
      <c r="B27" s="70"/>
      <c r="C27" s="70"/>
      <c r="D27" s="70"/>
      <c r="E27" s="74"/>
      <c r="F27" s="74"/>
      <c r="G27" s="75"/>
      <c r="H27" s="76"/>
      <c r="I27" s="77"/>
      <c r="J27" s="139" t="e">
        <f t="shared" si="0"/>
        <v>#DIV/0!</v>
      </c>
      <c r="K27" s="66"/>
      <c r="L27" s="66"/>
      <c r="M27" s="71"/>
    </row>
    <row r="28" spans="1:13">
      <c r="A28" s="32">
        <v>21</v>
      </c>
      <c r="B28" s="70"/>
      <c r="C28" s="70"/>
      <c r="D28" s="70"/>
      <c r="E28" s="74"/>
      <c r="F28" s="74"/>
      <c r="G28" s="75"/>
      <c r="H28" s="76"/>
      <c r="I28" s="77"/>
      <c r="J28" s="139" t="e">
        <f t="shared" si="0"/>
        <v>#DIV/0!</v>
      </c>
      <c r="K28" s="66"/>
      <c r="L28" s="66"/>
      <c r="M28" s="71"/>
    </row>
    <row r="29" spans="1:13">
      <c r="A29" s="32">
        <v>22</v>
      </c>
      <c r="B29" s="70"/>
      <c r="C29" s="70"/>
      <c r="D29" s="70"/>
      <c r="E29" s="74"/>
      <c r="F29" s="74"/>
      <c r="G29" s="75"/>
      <c r="H29" s="76"/>
      <c r="I29" s="77"/>
      <c r="J29" s="139" t="e">
        <f t="shared" si="0"/>
        <v>#DIV/0!</v>
      </c>
      <c r="K29" s="66"/>
      <c r="L29" s="66"/>
      <c r="M29" s="71"/>
    </row>
    <row r="30" spans="1:13">
      <c r="A30" s="32">
        <v>23</v>
      </c>
      <c r="B30" s="70"/>
      <c r="C30" s="70"/>
      <c r="D30" s="70"/>
      <c r="E30" s="74"/>
      <c r="F30" s="74"/>
      <c r="G30" s="75"/>
      <c r="H30" s="76"/>
      <c r="I30" s="77"/>
      <c r="J30" s="139" t="e">
        <f t="shared" si="0"/>
        <v>#DIV/0!</v>
      </c>
      <c r="K30" s="66"/>
      <c r="L30" s="66"/>
      <c r="M30" s="71"/>
    </row>
    <row r="31" spans="1:13">
      <c r="A31" s="32">
        <v>24</v>
      </c>
      <c r="B31" s="70"/>
      <c r="C31" s="70"/>
      <c r="D31" s="70"/>
      <c r="E31" s="74"/>
      <c r="F31" s="74"/>
      <c r="G31" s="75"/>
      <c r="H31" s="76"/>
      <c r="I31" s="77"/>
      <c r="J31" s="152" t="e">
        <f t="shared" si="0"/>
        <v>#DIV/0!</v>
      </c>
      <c r="K31" s="66"/>
      <c r="L31" s="66"/>
      <c r="M31" s="71"/>
    </row>
    <row r="32" spans="1:13">
      <c r="A32" s="32">
        <v>25</v>
      </c>
      <c r="B32" s="70"/>
      <c r="C32" s="70"/>
      <c r="D32" s="70"/>
      <c r="E32" s="74"/>
      <c r="F32" s="74"/>
      <c r="G32" s="75"/>
      <c r="H32" s="76"/>
      <c r="I32" s="77"/>
      <c r="J32" s="152" t="e">
        <f t="shared" si="0"/>
        <v>#DIV/0!</v>
      </c>
      <c r="K32" s="66"/>
      <c r="L32" s="66"/>
      <c r="M32" s="71"/>
    </row>
    <row r="33" spans="1:13">
      <c r="A33" s="73">
        <v>26</v>
      </c>
      <c r="B33" s="70"/>
      <c r="C33" s="70"/>
      <c r="D33" s="70"/>
      <c r="E33" s="74"/>
      <c r="F33" s="74"/>
      <c r="G33" s="75"/>
      <c r="H33" s="76"/>
      <c r="I33" s="77"/>
      <c r="J33" s="139" t="e">
        <f t="shared" si="0"/>
        <v>#DIV/0!</v>
      </c>
      <c r="K33" s="66"/>
      <c r="L33" s="66"/>
      <c r="M33" s="71"/>
    </row>
    <row r="34" spans="1:13">
      <c r="A34" s="73">
        <v>27</v>
      </c>
      <c r="B34" s="70"/>
      <c r="C34" s="70"/>
      <c r="D34" s="70"/>
      <c r="E34" s="74"/>
      <c r="F34" s="74"/>
      <c r="G34" s="75"/>
      <c r="H34" s="76"/>
      <c r="I34" s="77"/>
      <c r="J34" s="152" t="e">
        <f t="shared" si="0"/>
        <v>#DIV/0!</v>
      </c>
      <c r="K34" s="66"/>
      <c r="L34" s="66"/>
      <c r="M34" s="71"/>
    </row>
    <row r="35" spans="1:13">
      <c r="A35" s="32">
        <v>28</v>
      </c>
      <c r="B35" s="70"/>
      <c r="C35" s="70"/>
      <c r="D35" s="70"/>
      <c r="E35" s="74"/>
      <c r="F35" s="74"/>
      <c r="G35" s="75"/>
      <c r="H35" s="76"/>
      <c r="I35" s="77"/>
      <c r="J35" s="152" t="e">
        <f t="shared" si="0"/>
        <v>#DIV/0!</v>
      </c>
      <c r="K35" s="66"/>
      <c r="L35" s="66"/>
      <c r="M35" s="71"/>
    </row>
    <row r="36" spans="1:13">
      <c r="A36" s="32">
        <v>29</v>
      </c>
      <c r="B36" s="70"/>
      <c r="C36" s="70"/>
      <c r="D36" s="70"/>
      <c r="E36" s="74"/>
      <c r="F36" s="74"/>
      <c r="G36" s="75"/>
      <c r="H36" s="76"/>
      <c r="I36" s="77"/>
      <c r="J36" s="139" t="e">
        <f t="shared" si="0"/>
        <v>#DIV/0!</v>
      </c>
      <c r="K36" s="66"/>
      <c r="L36" s="66"/>
      <c r="M36" s="71"/>
    </row>
    <row r="37" spans="1:13">
      <c r="A37" s="32">
        <v>30</v>
      </c>
      <c r="B37" s="70"/>
      <c r="C37" s="70"/>
      <c r="D37" s="70"/>
      <c r="E37" s="74"/>
      <c r="F37" s="74"/>
      <c r="G37" s="75"/>
      <c r="H37" s="76"/>
      <c r="I37" s="77"/>
      <c r="J37" s="139" t="e">
        <f t="shared" si="0"/>
        <v>#DIV/0!</v>
      </c>
      <c r="K37" s="66"/>
      <c r="L37" s="66"/>
      <c r="M37" s="71"/>
    </row>
    <row r="38" spans="1:13">
      <c r="A38" s="32">
        <v>31</v>
      </c>
      <c r="B38" s="70"/>
      <c r="C38" s="70"/>
      <c r="D38" s="70"/>
      <c r="E38" s="74"/>
      <c r="F38" s="74"/>
      <c r="G38" s="75"/>
      <c r="H38" s="76"/>
      <c r="I38" s="77"/>
      <c r="J38" s="139" t="e">
        <f t="shared" si="0"/>
        <v>#DIV/0!</v>
      </c>
      <c r="K38" s="66"/>
      <c r="L38" s="66"/>
      <c r="M38" s="71"/>
    </row>
    <row r="39" spans="1:13">
      <c r="A39" s="32">
        <v>32</v>
      </c>
      <c r="B39" s="70"/>
      <c r="C39" s="70"/>
      <c r="D39" s="70"/>
      <c r="E39" s="74"/>
      <c r="F39" s="74"/>
      <c r="G39" s="75"/>
      <c r="H39" s="76"/>
      <c r="I39" s="77"/>
      <c r="J39" s="139" t="e">
        <f t="shared" si="0"/>
        <v>#DIV/0!</v>
      </c>
      <c r="K39" s="66"/>
      <c r="L39" s="66"/>
      <c r="M39" s="71"/>
    </row>
    <row r="40" spans="1:13">
      <c r="A40" s="32">
        <v>33</v>
      </c>
      <c r="B40" s="70"/>
      <c r="C40" s="70"/>
      <c r="D40" s="70"/>
      <c r="E40" s="74"/>
      <c r="F40" s="74"/>
      <c r="G40" s="75"/>
      <c r="H40" s="76"/>
      <c r="I40" s="77"/>
      <c r="J40" s="152" t="e">
        <f t="shared" si="0"/>
        <v>#DIV/0!</v>
      </c>
      <c r="K40" s="66"/>
      <c r="L40" s="66"/>
      <c r="M40" s="71"/>
    </row>
    <row r="41" spans="1:13">
      <c r="A41" s="32">
        <v>34</v>
      </c>
      <c r="B41" s="70"/>
      <c r="C41" s="70"/>
      <c r="D41" s="70"/>
      <c r="E41" s="74"/>
      <c r="F41" s="74"/>
      <c r="G41" s="75"/>
      <c r="H41" s="76"/>
      <c r="I41" s="77"/>
      <c r="J41" s="152" t="e">
        <f t="shared" si="0"/>
        <v>#DIV/0!</v>
      </c>
      <c r="K41" s="66"/>
      <c r="L41" s="66"/>
      <c r="M41" s="71"/>
    </row>
    <row r="42" spans="1:13">
      <c r="A42" s="32">
        <v>35</v>
      </c>
      <c r="B42" s="70"/>
      <c r="C42" s="70"/>
      <c r="D42" s="70"/>
      <c r="E42" s="74"/>
      <c r="F42" s="74"/>
      <c r="G42" s="75"/>
      <c r="H42" s="76"/>
      <c r="I42" s="77"/>
      <c r="J42" s="139" t="e">
        <f t="shared" si="0"/>
        <v>#DIV/0!</v>
      </c>
      <c r="K42" s="66"/>
      <c r="L42" s="66"/>
      <c r="M42" s="71"/>
    </row>
    <row r="43" spans="1:13">
      <c r="A43" s="73">
        <v>36</v>
      </c>
      <c r="B43" s="70"/>
      <c r="C43" s="70"/>
      <c r="D43" s="70"/>
      <c r="E43" s="74"/>
      <c r="F43" s="74"/>
      <c r="G43" s="75"/>
      <c r="H43" s="76"/>
      <c r="I43" s="77"/>
      <c r="J43" s="152" t="e">
        <f t="shared" si="0"/>
        <v>#DIV/0!</v>
      </c>
      <c r="K43" s="66"/>
      <c r="L43" s="66"/>
      <c r="M43" s="71"/>
    </row>
    <row r="44" spans="1:13">
      <c r="A44" s="73">
        <v>37</v>
      </c>
      <c r="B44" s="70"/>
      <c r="C44" s="70"/>
      <c r="D44" s="70"/>
      <c r="E44" s="74"/>
      <c r="F44" s="74"/>
      <c r="G44" s="75"/>
      <c r="H44" s="76"/>
      <c r="I44" s="77"/>
      <c r="J44" s="152" t="e">
        <f t="shared" si="0"/>
        <v>#DIV/0!</v>
      </c>
      <c r="K44" s="66"/>
      <c r="L44" s="66"/>
      <c r="M44" s="71"/>
    </row>
    <row r="45" spans="1:13">
      <c r="A45" s="32">
        <v>38</v>
      </c>
      <c r="B45" s="70"/>
      <c r="C45" s="70"/>
      <c r="D45" s="70"/>
      <c r="E45" s="74"/>
      <c r="F45" s="74"/>
      <c r="G45" s="75"/>
      <c r="H45" s="76"/>
      <c r="I45" s="77"/>
      <c r="J45" s="139" t="e">
        <f t="shared" si="0"/>
        <v>#DIV/0!</v>
      </c>
      <c r="K45" s="66"/>
      <c r="L45" s="66"/>
      <c r="M45" s="71"/>
    </row>
    <row r="46" spans="1:13">
      <c r="A46" s="32">
        <v>39</v>
      </c>
      <c r="B46" s="70"/>
      <c r="C46" s="70"/>
      <c r="D46" s="70"/>
      <c r="E46" s="74"/>
      <c r="F46" s="74"/>
      <c r="G46" s="75"/>
      <c r="H46" s="76"/>
      <c r="I46" s="77"/>
      <c r="J46" s="139" t="e">
        <f t="shared" si="0"/>
        <v>#DIV/0!</v>
      </c>
      <c r="K46" s="66"/>
      <c r="L46" s="66"/>
      <c r="M46" s="71"/>
    </row>
    <row r="47" spans="1:13">
      <c r="A47" s="32">
        <v>40</v>
      </c>
      <c r="B47" s="70"/>
      <c r="C47" s="70"/>
      <c r="D47" s="70"/>
      <c r="E47" s="74"/>
      <c r="F47" s="74"/>
      <c r="G47" s="75"/>
      <c r="H47" s="76"/>
      <c r="I47" s="77"/>
      <c r="J47" s="139" t="e">
        <f t="shared" si="0"/>
        <v>#DIV/0!</v>
      </c>
      <c r="K47" s="66"/>
      <c r="L47" s="66"/>
      <c r="M47" s="71"/>
    </row>
    <row r="48" spans="1:13">
      <c r="A48" s="32">
        <v>41</v>
      </c>
      <c r="B48" s="49"/>
      <c r="C48" s="49"/>
      <c r="D48" s="49"/>
      <c r="E48" s="78"/>
      <c r="F48" s="78"/>
      <c r="G48" s="51"/>
      <c r="H48" s="79"/>
      <c r="I48" s="80"/>
      <c r="J48" s="139" t="e">
        <f t="shared" si="0"/>
        <v>#DIV/0!</v>
      </c>
      <c r="K48" s="50"/>
      <c r="L48" s="50"/>
      <c r="M48" s="49"/>
    </row>
    <row r="49" spans="1:13">
      <c r="A49" s="32">
        <v>42</v>
      </c>
      <c r="B49" s="49"/>
      <c r="C49" s="49"/>
      <c r="D49" s="49"/>
      <c r="E49" s="78"/>
      <c r="F49" s="78"/>
      <c r="G49" s="51"/>
      <c r="H49" s="79"/>
      <c r="I49" s="80"/>
      <c r="J49" s="152" t="e">
        <f t="shared" si="0"/>
        <v>#DIV/0!</v>
      </c>
      <c r="K49" s="50"/>
      <c r="L49" s="50"/>
      <c r="M49" s="49"/>
    </row>
    <row r="50" spans="1:13">
      <c r="A50" s="32">
        <v>43</v>
      </c>
      <c r="B50" s="49"/>
      <c r="C50" s="49"/>
      <c r="D50" s="49"/>
      <c r="E50" s="78"/>
      <c r="F50" s="78"/>
      <c r="G50" s="51"/>
      <c r="H50" s="79"/>
      <c r="I50" s="80"/>
      <c r="J50" s="152" t="e">
        <f t="shared" si="0"/>
        <v>#DIV/0!</v>
      </c>
      <c r="K50" s="50"/>
      <c r="L50" s="50"/>
      <c r="M50" s="49"/>
    </row>
    <row r="51" spans="1:13">
      <c r="A51" s="32">
        <v>44</v>
      </c>
      <c r="B51" s="49"/>
      <c r="C51" s="49"/>
      <c r="D51" s="49"/>
      <c r="E51" s="78"/>
      <c r="F51" s="78"/>
      <c r="G51" s="51"/>
      <c r="H51" s="79"/>
      <c r="I51" s="80"/>
      <c r="J51" s="139" t="e">
        <f t="shared" si="0"/>
        <v>#DIV/0!</v>
      </c>
      <c r="K51" s="50"/>
      <c r="L51" s="50"/>
      <c r="M51" s="49"/>
    </row>
    <row r="52" spans="1:13">
      <c r="A52" s="32">
        <v>45</v>
      </c>
      <c r="B52" s="49"/>
      <c r="C52" s="49"/>
      <c r="D52" s="49"/>
      <c r="E52" s="78"/>
      <c r="F52" s="78"/>
      <c r="G52" s="51"/>
      <c r="H52" s="79"/>
      <c r="I52" s="80"/>
      <c r="J52" s="152" t="e">
        <f t="shared" si="0"/>
        <v>#DIV/0!</v>
      </c>
      <c r="K52" s="50"/>
      <c r="L52" s="50"/>
      <c r="M52" s="49"/>
    </row>
    <row r="53" spans="1:13">
      <c r="A53" s="73">
        <v>46</v>
      </c>
      <c r="B53" s="49"/>
      <c r="C53" s="49"/>
      <c r="D53" s="49"/>
      <c r="E53" s="78"/>
      <c r="F53" s="78"/>
      <c r="G53" s="51"/>
      <c r="H53" s="79"/>
      <c r="I53" s="80"/>
      <c r="J53" s="152" t="e">
        <f t="shared" si="0"/>
        <v>#DIV/0!</v>
      </c>
      <c r="K53" s="50"/>
      <c r="L53" s="50"/>
      <c r="M53" s="49"/>
    </row>
    <row r="54" spans="1:13">
      <c r="A54" s="73">
        <v>47</v>
      </c>
      <c r="B54" s="49"/>
      <c r="C54" s="49"/>
      <c r="D54" s="49"/>
      <c r="E54" s="78"/>
      <c r="F54" s="78"/>
      <c r="G54" s="51"/>
      <c r="H54" s="79"/>
      <c r="I54" s="80"/>
      <c r="J54" s="139" t="e">
        <f t="shared" si="0"/>
        <v>#DIV/0!</v>
      </c>
      <c r="K54" s="50"/>
      <c r="L54" s="50"/>
      <c r="M54" s="49"/>
    </row>
    <row r="55" spans="1:13">
      <c r="A55" s="32">
        <v>48</v>
      </c>
      <c r="B55" s="49"/>
      <c r="C55" s="49"/>
      <c r="D55" s="49"/>
      <c r="E55" s="78"/>
      <c r="F55" s="78"/>
      <c r="G55" s="51"/>
      <c r="H55" s="79"/>
      <c r="I55" s="80"/>
      <c r="J55" s="139" t="e">
        <f t="shared" si="0"/>
        <v>#DIV/0!</v>
      </c>
      <c r="K55" s="50"/>
      <c r="L55" s="50"/>
      <c r="M55" s="49"/>
    </row>
    <row r="56" spans="1:13">
      <c r="A56" s="32">
        <v>49</v>
      </c>
      <c r="B56" s="49"/>
      <c r="C56" s="49"/>
      <c r="D56" s="49"/>
      <c r="E56" s="78"/>
      <c r="F56" s="78"/>
      <c r="G56" s="51"/>
      <c r="H56" s="79"/>
      <c r="I56" s="80"/>
      <c r="J56" s="139" t="e">
        <f t="shared" si="0"/>
        <v>#DIV/0!</v>
      </c>
      <c r="K56" s="50"/>
      <c r="L56" s="50"/>
      <c r="M56" s="49"/>
    </row>
    <row r="57" spans="1:13">
      <c r="A57" s="32">
        <v>50</v>
      </c>
      <c r="B57" s="49"/>
      <c r="C57" s="49"/>
      <c r="D57" s="49"/>
      <c r="E57" s="78"/>
      <c r="F57" s="78"/>
      <c r="G57" s="51"/>
      <c r="H57" s="79"/>
      <c r="I57" s="80"/>
      <c r="J57" s="139" t="e">
        <f t="shared" si="0"/>
        <v>#DIV/0!</v>
      </c>
      <c r="K57" s="50"/>
      <c r="L57" s="50"/>
      <c r="M57" s="49"/>
    </row>
    <row r="58" spans="1:13">
      <c r="A58" s="32">
        <v>51</v>
      </c>
      <c r="B58" s="49"/>
      <c r="C58" s="49"/>
      <c r="D58" s="49"/>
      <c r="E58" s="78"/>
      <c r="F58" s="78"/>
      <c r="G58" s="51"/>
      <c r="H58" s="79"/>
      <c r="I58" s="80"/>
      <c r="J58" s="152" t="e">
        <f t="shared" si="0"/>
        <v>#DIV/0!</v>
      </c>
      <c r="K58" s="50"/>
      <c r="L58" s="50"/>
      <c r="M58" s="49"/>
    </row>
    <row r="59" spans="1:13">
      <c r="A59" s="32">
        <v>52</v>
      </c>
      <c r="B59" s="49"/>
      <c r="C59" s="49"/>
      <c r="D59" s="49"/>
      <c r="E59" s="78"/>
      <c r="F59" s="78"/>
      <c r="G59" s="51"/>
      <c r="H59" s="79"/>
      <c r="I59" s="80"/>
      <c r="J59" s="152" t="e">
        <f t="shared" si="0"/>
        <v>#DIV/0!</v>
      </c>
      <c r="K59" s="50"/>
      <c r="L59" s="50"/>
      <c r="M59" s="49"/>
    </row>
    <row r="60" spans="1:13">
      <c r="A60" s="32">
        <v>53</v>
      </c>
      <c r="B60" s="49"/>
      <c r="C60" s="49"/>
      <c r="D60" s="49"/>
      <c r="E60" s="78"/>
      <c r="F60" s="78"/>
      <c r="G60" s="51"/>
      <c r="H60" s="79"/>
      <c r="I60" s="80"/>
      <c r="J60" s="139" t="e">
        <f t="shared" si="0"/>
        <v>#DIV/0!</v>
      </c>
      <c r="K60" s="50"/>
      <c r="L60" s="50"/>
      <c r="M60" s="49"/>
    </row>
    <row r="61" spans="1:13">
      <c r="A61" s="32">
        <v>54</v>
      </c>
      <c r="B61" s="49"/>
      <c r="C61" s="49"/>
      <c r="D61" s="49"/>
      <c r="E61" s="78"/>
      <c r="F61" s="78"/>
      <c r="G61" s="51"/>
      <c r="H61" s="79"/>
      <c r="I61" s="80"/>
      <c r="J61" s="152" t="e">
        <f t="shared" si="0"/>
        <v>#DIV/0!</v>
      </c>
      <c r="K61" s="50"/>
      <c r="L61" s="50"/>
      <c r="M61" s="49"/>
    </row>
    <row r="62" spans="1:13">
      <c r="A62" s="32">
        <v>55</v>
      </c>
      <c r="B62" s="49"/>
      <c r="C62" s="49"/>
      <c r="D62" s="49"/>
      <c r="E62" s="78"/>
      <c r="F62" s="78"/>
      <c r="G62" s="51"/>
      <c r="H62" s="79"/>
      <c r="I62" s="80"/>
      <c r="J62" s="152" t="e">
        <f t="shared" si="0"/>
        <v>#DIV/0!</v>
      </c>
      <c r="K62" s="50"/>
      <c r="L62" s="50"/>
      <c r="M62" s="49"/>
    </row>
    <row r="63" spans="1:13">
      <c r="A63" s="73">
        <v>56</v>
      </c>
      <c r="B63" s="49"/>
      <c r="C63" s="49"/>
      <c r="D63" s="49"/>
      <c r="E63" s="78"/>
      <c r="F63" s="78"/>
      <c r="G63" s="51"/>
      <c r="H63" s="79"/>
      <c r="I63" s="80"/>
      <c r="J63" s="139" t="e">
        <f t="shared" si="0"/>
        <v>#DIV/0!</v>
      </c>
      <c r="K63" s="50"/>
      <c r="L63" s="50"/>
      <c r="M63" s="49"/>
    </row>
    <row r="64" spans="1:13">
      <c r="A64" s="73">
        <v>57</v>
      </c>
      <c r="B64" s="49"/>
      <c r="C64" s="49"/>
      <c r="D64" s="49"/>
      <c r="E64" s="78"/>
      <c r="F64" s="78"/>
      <c r="G64" s="51"/>
      <c r="H64" s="79"/>
      <c r="I64" s="80"/>
      <c r="J64" s="139" t="e">
        <f t="shared" si="0"/>
        <v>#DIV/0!</v>
      </c>
      <c r="K64" s="50"/>
      <c r="L64" s="50"/>
      <c r="M64" s="49"/>
    </row>
    <row r="65" spans="1:13">
      <c r="A65" s="32">
        <v>58</v>
      </c>
      <c r="B65" s="49"/>
      <c r="C65" s="49"/>
      <c r="D65" s="49"/>
      <c r="E65" s="78"/>
      <c r="F65" s="78"/>
      <c r="G65" s="51"/>
      <c r="H65" s="79"/>
      <c r="I65" s="80"/>
      <c r="J65" s="139" t="e">
        <f t="shared" si="0"/>
        <v>#DIV/0!</v>
      </c>
      <c r="K65" s="50"/>
      <c r="L65" s="50"/>
      <c r="M65" s="49"/>
    </row>
    <row r="66" spans="1:13">
      <c r="A66" s="32">
        <v>59</v>
      </c>
      <c r="B66" s="49"/>
      <c r="C66" s="49"/>
      <c r="D66" s="49"/>
      <c r="E66" s="78"/>
      <c r="F66" s="78"/>
      <c r="G66" s="51"/>
      <c r="H66" s="79"/>
      <c r="I66" s="80"/>
      <c r="J66" s="139" t="e">
        <f t="shared" si="0"/>
        <v>#DIV/0!</v>
      </c>
      <c r="K66" s="50"/>
      <c r="L66" s="50"/>
      <c r="M66" s="49"/>
    </row>
    <row r="67" spans="1:13">
      <c r="A67" s="32">
        <v>60</v>
      </c>
      <c r="B67" s="49"/>
      <c r="C67" s="49"/>
      <c r="D67" s="49"/>
      <c r="E67" s="78"/>
      <c r="F67" s="78"/>
      <c r="G67" s="51"/>
      <c r="H67" s="79"/>
      <c r="I67" s="80"/>
      <c r="J67" s="152" t="e">
        <f t="shared" si="0"/>
        <v>#DIV/0!</v>
      </c>
      <c r="K67" s="50"/>
      <c r="L67" s="50"/>
      <c r="M67" s="49"/>
    </row>
    <row r="68" spans="1:13">
      <c r="A68" s="32">
        <v>61</v>
      </c>
      <c r="B68" s="49"/>
      <c r="C68" s="49"/>
      <c r="D68" s="49"/>
      <c r="E68" s="78"/>
      <c r="F68" s="78"/>
      <c r="G68" s="51"/>
      <c r="H68" s="79"/>
      <c r="I68" s="80"/>
      <c r="J68" s="152" t="e">
        <f t="shared" si="0"/>
        <v>#DIV/0!</v>
      </c>
      <c r="K68" s="50"/>
      <c r="L68" s="50"/>
      <c r="M68" s="49"/>
    </row>
    <row r="69" spans="1:13">
      <c r="A69" s="32">
        <v>62</v>
      </c>
      <c r="B69" s="49"/>
      <c r="C69" s="49"/>
      <c r="D69" s="49"/>
      <c r="E69" s="78"/>
      <c r="F69" s="78"/>
      <c r="G69" s="51"/>
      <c r="H69" s="79"/>
      <c r="I69" s="80"/>
      <c r="J69" s="139" t="e">
        <f t="shared" si="0"/>
        <v>#DIV/0!</v>
      </c>
      <c r="K69" s="50"/>
      <c r="L69" s="50"/>
      <c r="M69" s="49"/>
    </row>
    <row r="70" spans="1:13">
      <c r="A70" s="32">
        <v>63</v>
      </c>
      <c r="B70" s="49"/>
      <c r="C70" s="49"/>
      <c r="D70" s="49"/>
      <c r="E70" s="78"/>
      <c r="F70" s="78"/>
      <c r="G70" s="51"/>
      <c r="H70" s="79"/>
      <c r="I70" s="80"/>
      <c r="J70" s="152" t="e">
        <f t="shared" si="0"/>
        <v>#DIV/0!</v>
      </c>
      <c r="K70" s="50"/>
      <c r="L70" s="50"/>
      <c r="M70" s="49"/>
    </row>
    <row r="71" spans="1:13">
      <c r="A71" s="32">
        <v>64</v>
      </c>
      <c r="B71" s="49"/>
      <c r="C71" s="49"/>
      <c r="D71" s="49"/>
      <c r="E71" s="78"/>
      <c r="F71" s="78"/>
      <c r="G71" s="51"/>
      <c r="H71" s="79"/>
      <c r="I71" s="80"/>
      <c r="J71" s="152" t="e">
        <f t="shared" si="0"/>
        <v>#DIV/0!</v>
      </c>
      <c r="K71" s="50"/>
      <c r="L71" s="50"/>
      <c r="M71" s="49"/>
    </row>
    <row r="72" spans="1:13">
      <c r="A72" s="32">
        <v>65</v>
      </c>
      <c r="B72" s="49"/>
      <c r="C72" s="49"/>
      <c r="D72" s="49"/>
      <c r="E72" s="78"/>
      <c r="F72" s="78"/>
      <c r="G72" s="51"/>
      <c r="H72" s="79"/>
      <c r="I72" s="80"/>
      <c r="J72" s="139" t="e">
        <f t="shared" ref="J72:J135" si="2">H72/I72</f>
        <v>#DIV/0!</v>
      </c>
      <c r="K72" s="50"/>
      <c r="L72" s="50"/>
      <c r="M72" s="49"/>
    </row>
    <row r="73" spans="1:13">
      <c r="A73" s="73">
        <v>66</v>
      </c>
      <c r="B73" s="49"/>
      <c r="C73" s="49"/>
      <c r="D73" s="49"/>
      <c r="E73" s="78"/>
      <c r="F73" s="78"/>
      <c r="G73" s="51"/>
      <c r="H73" s="79"/>
      <c r="I73" s="80"/>
      <c r="J73" s="139" t="e">
        <f t="shared" si="2"/>
        <v>#DIV/0!</v>
      </c>
      <c r="K73" s="50"/>
      <c r="L73" s="50"/>
      <c r="M73" s="49"/>
    </row>
    <row r="74" spans="1:13">
      <c r="A74" s="73">
        <v>67</v>
      </c>
      <c r="B74" s="49"/>
      <c r="C74" s="49"/>
      <c r="D74" s="49"/>
      <c r="E74" s="78"/>
      <c r="F74" s="78"/>
      <c r="G74" s="51"/>
      <c r="H74" s="79"/>
      <c r="I74" s="80"/>
      <c r="J74" s="139" t="e">
        <f t="shared" si="2"/>
        <v>#DIV/0!</v>
      </c>
      <c r="K74" s="50"/>
      <c r="L74" s="50"/>
      <c r="M74" s="49"/>
    </row>
    <row r="75" spans="1:13">
      <c r="A75" s="32">
        <v>68</v>
      </c>
      <c r="B75" s="49"/>
      <c r="C75" s="49"/>
      <c r="D75" s="49"/>
      <c r="E75" s="78"/>
      <c r="F75" s="78"/>
      <c r="G75" s="51"/>
      <c r="H75" s="79"/>
      <c r="I75" s="80"/>
      <c r="J75" s="139" t="e">
        <f t="shared" si="2"/>
        <v>#DIV/0!</v>
      </c>
      <c r="K75" s="50"/>
      <c r="L75" s="50"/>
      <c r="M75" s="49"/>
    </row>
    <row r="76" spans="1:13">
      <c r="A76" s="32">
        <v>69</v>
      </c>
      <c r="B76" s="49"/>
      <c r="C76" s="49"/>
      <c r="D76" s="49"/>
      <c r="E76" s="78"/>
      <c r="F76" s="78"/>
      <c r="G76" s="51"/>
      <c r="H76" s="79"/>
      <c r="I76" s="80"/>
      <c r="J76" s="152" t="e">
        <f t="shared" si="2"/>
        <v>#DIV/0!</v>
      </c>
      <c r="K76" s="50"/>
      <c r="L76" s="50"/>
      <c r="M76" s="49"/>
    </row>
    <row r="77" spans="1:13">
      <c r="A77" s="32">
        <v>70</v>
      </c>
      <c r="B77" s="49"/>
      <c r="C77" s="49"/>
      <c r="D77" s="49"/>
      <c r="E77" s="78"/>
      <c r="F77" s="78"/>
      <c r="G77" s="51"/>
      <c r="H77" s="79"/>
      <c r="I77" s="80"/>
      <c r="J77" s="152" t="e">
        <f t="shared" si="2"/>
        <v>#DIV/0!</v>
      </c>
      <c r="K77" s="50"/>
      <c r="L77" s="50"/>
      <c r="M77" s="49"/>
    </row>
    <row r="78" spans="1:13">
      <c r="A78" s="32">
        <v>71</v>
      </c>
      <c r="B78" s="49"/>
      <c r="C78" s="49"/>
      <c r="D78" s="49"/>
      <c r="E78" s="78"/>
      <c r="F78" s="78"/>
      <c r="G78" s="51"/>
      <c r="H78" s="79"/>
      <c r="I78" s="80"/>
      <c r="J78" s="139" t="e">
        <f t="shared" si="2"/>
        <v>#DIV/0!</v>
      </c>
      <c r="K78" s="50"/>
      <c r="L78" s="50"/>
      <c r="M78" s="49"/>
    </row>
    <row r="79" spans="1:13">
      <c r="A79" s="32">
        <v>72</v>
      </c>
      <c r="B79" s="49"/>
      <c r="C79" s="49"/>
      <c r="D79" s="49"/>
      <c r="E79" s="78"/>
      <c r="F79" s="78"/>
      <c r="G79" s="51"/>
      <c r="H79" s="79"/>
      <c r="I79" s="80"/>
      <c r="J79" s="152" t="e">
        <f t="shared" si="2"/>
        <v>#DIV/0!</v>
      </c>
      <c r="K79" s="50"/>
      <c r="L79" s="50"/>
      <c r="M79" s="49"/>
    </row>
    <row r="80" spans="1:13">
      <c r="A80" s="32">
        <v>73</v>
      </c>
      <c r="B80" s="49"/>
      <c r="C80" s="49"/>
      <c r="D80" s="49"/>
      <c r="E80" s="78"/>
      <c r="F80" s="78"/>
      <c r="G80" s="51"/>
      <c r="H80" s="79"/>
      <c r="I80" s="80"/>
      <c r="J80" s="152" t="e">
        <f t="shared" si="2"/>
        <v>#DIV/0!</v>
      </c>
      <c r="K80" s="50"/>
      <c r="L80" s="50"/>
      <c r="M80" s="49"/>
    </row>
    <row r="81" spans="1:13">
      <c r="A81" s="32">
        <v>74</v>
      </c>
      <c r="B81" s="49"/>
      <c r="C81" s="49"/>
      <c r="D81" s="49"/>
      <c r="E81" s="78"/>
      <c r="F81" s="78"/>
      <c r="G81" s="51"/>
      <c r="H81" s="79"/>
      <c r="I81" s="80"/>
      <c r="J81" s="139" t="e">
        <f t="shared" si="2"/>
        <v>#DIV/0!</v>
      </c>
      <c r="K81" s="50"/>
      <c r="L81" s="50"/>
      <c r="M81" s="49"/>
    </row>
    <row r="82" spans="1:13">
      <c r="A82" s="32">
        <v>75</v>
      </c>
      <c r="B82" s="49"/>
      <c r="C82" s="49"/>
      <c r="D82" s="49"/>
      <c r="E82" s="78"/>
      <c r="F82" s="78"/>
      <c r="G82" s="51"/>
      <c r="H82" s="79"/>
      <c r="I82" s="80"/>
      <c r="J82" s="139" t="e">
        <f t="shared" si="2"/>
        <v>#DIV/0!</v>
      </c>
      <c r="K82" s="50"/>
      <c r="L82" s="50"/>
      <c r="M82" s="49"/>
    </row>
    <row r="83" spans="1:13">
      <c r="A83" s="73">
        <v>76</v>
      </c>
      <c r="B83" s="49"/>
      <c r="C83" s="49"/>
      <c r="D83" s="49"/>
      <c r="E83" s="78"/>
      <c r="F83" s="78"/>
      <c r="G83" s="51"/>
      <c r="H83" s="79"/>
      <c r="I83" s="80"/>
      <c r="J83" s="139" t="e">
        <f t="shared" si="2"/>
        <v>#DIV/0!</v>
      </c>
      <c r="K83" s="50"/>
      <c r="L83" s="50"/>
      <c r="M83" s="49"/>
    </row>
    <row r="84" spans="1:13">
      <c r="A84" s="73">
        <v>77</v>
      </c>
      <c r="B84" s="49"/>
      <c r="C84" s="49"/>
      <c r="D84" s="49"/>
      <c r="E84" s="78"/>
      <c r="F84" s="78"/>
      <c r="G84" s="51"/>
      <c r="H84" s="79"/>
      <c r="I84" s="80"/>
      <c r="J84" s="139" t="e">
        <f t="shared" si="2"/>
        <v>#DIV/0!</v>
      </c>
      <c r="K84" s="50"/>
      <c r="L84" s="50"/>
      <c r="M84" s="49"/>
    </row>
    <row r="85" spans="1:13">
      <c r="A85" s="32">
        <v>78</v>
      </c>
      <c r="B85" s="49"/>
      <c r="C85" s="49"/>
      <c r="D85" s="49"/>
      <c r="E85" s="78"/>
      <c r="F85" s="78"/>
      <c r="G85" s="51"/>
      <c r="H85" s="79"/>
      <c r="I85" s="80"/>
      <c r="J85" s="152" t="e">
        <f t="shared" si="2"/>
        <v>#DIV/0!</v>
      </c>
      <c r="K85" s="50"/>
      <c r="L85" s="50"/>
      <c r="M85" s="49"/>
    </row>
    <row r="86" spans="1:13">
      <c r="A86" s="32">
        <v>79</v>
      </c>
      <c r="B86" s="49"/>
      <c r="C86" s="49"/>
      <c r="D86" s="49"/>
      <c r="E86" s="78"/>
      <c r="F86" s="78"/>
      <c r="G86" s="51"/>
      <c r="H86" s="79"/>
      <c r="I86" s="80"/>
      <c r="J86" s="152" t="e">
        <f t="shared" si="2"/>
        <v>#DIV/0!</v>
      </c>
      <c r="K86" s="50"/>
      <c r="L86" s="50"/>
      <c r="M86" s="49"/>
    </row>
    <row r="87" spans="1:13">
      <c r="A87" s="32">
        <v>80</v>
      </c>
      <c r="B87" s="49"/>
      <c r="C87" s="49"/>
      <c r="D87" s="49"/>
      <c r="E87" s="78"/>
      <c r="F87" s="78"/>
      <c r="G87" s="51"/>
      <c r="H87" s="79"/>
      <c r="I87" s="80"/>
      <c r="J87" s="139" t="e">
        <f t="shared" si="2"/>
        <v>#DIV/0!</v>
      </c>
      <c r="K87" s="50"/>
      <c r="L87" s="50"/>
      <c r="M87" s="49"/>
    </row>
    <row r="88" spans="1:13">
      <c r="A88" s="32">
        <v>81</v>
      </c>
      <c r="B88" s="49"/>
      <c r="C88" s="49"/>
      <c r="D88" s="49"/>
      <c r="E88" s="78"/>
      <c r="F88" s="78"/>
      <c r="G88" s="51"/>
      <c r="H88" s="79"/>
      <c r="I88" s="80"/>
      <c r="J88" s="152" t="e">
        <f t="shared" si="2"/>
        <v>#DIV/0!</v>
      </c>
      <c r="K88" s="50"/>
      <c r="L88" s="50"/>
      <c r="M88" s="49"/>
    </row>
    <row r="89" spans="1:13">
      <c r="A89" s="32">
        <v>82</v>
      </c>
      <c r="B89" s="49"/>
      <c r="C89" s="49"/>
      <c r="D89" s="49"/>
      <c r="E89" s="78"/>
      <c r="F89" s="78"/>
      <c r="G89" s="51"/>
      <c r="H89" s="79"/>
      <c r="I89" s="80"/>
      <c r="J89" s="152" t="e">
        <f t="shared" si="2"/>
        <v>#DIV/0!</v>
      </c>
      <c r="K89" s="50"/>
      <c r="L89" s="50"/>
      <c r="M89" s="49"/>
    </row>
    <row r="90" spans="1:13">
      <c r="A90" s="32">
        <v>83</v>
      </c>
      <c r="B90" s="49"/>
      <c r="C90" s="49"/>
      <c r="D90" s="49"/>
      <c r="E90" s="78"/>
      <c r="F90" s="78"/>
      <c r="G90" s="51"/>
      <c r="H90" s="79"/>
      <c r="I90" s="80"/>
      <c r="J90" s="139" t="e">
        <f t="shared" si="2"/>
        <v>#DIV/0!</v>
      </c>
      <c r="K90" s="50"/>
      <c r="L90" s="50"/>
      <c r="M90" s="49"/>
    </row>
    <row r="91" spans="1:13">
      <c r="A91" s="32">
        <v>84</v>
      </c>
      <c r="B91" s="49"/>
      <c r="C91" s="49"/>
      <c r="D91" s="49"/>
      <c r="E91" s="78"/>
      <c r="F91" s="78"/>
      <c r="G91" s="51"/>
      <c r="H91" s="79"/>
      <c r="I91" s="80"/>
      <c r="J91" s="139" t="e">
        <f t="shared" si="2"/>
        <v>#DIV/0!</v>
      </c>
      <c r="K91" s="50"/>
      <c r="L91" s="50"/>
      <c r="M91" s="49"/>
    </row>
    <row r="92" spans="1:13">
      <c r="A92" s="32">
        <v>85</v>
      </c>
      <c r="B92" s="49"/>
      <c r="C92" s="49"/>
      <c r="D92" s="49"/>
      <c r="E92" s="78"/>
      <c r="F92" s="78"/>
      <c r="G92" s="51"/>
      <c r="H92" s="79"/>
      <c r="I92" s="80"/>
      <c r="J92" s="139" t="e">
        <f t="shared" si="2"/>
        <v>#DIV/0!</v>
      </c>
      <c r="K92" s="50"/>
      <c r="L92" s="50"/>
      <c r="M92" s="49"/>
    </row>
    <row r="93" spans="1:13">
      <c r="A93" s="73">
        <v>86</v>
      </c>
      <c r="B93" s="49"/>
      <c r="C93" s="49"/>
      <c r="D93" s="49"/>
      <c r="E93" s="78"/>
      <c r="F93" s="78"/>
      <c r="G93" s="51"/>
      <c r="H93" s="79"/>
      <c r="I93" s="80"/>
      <c r="J93" s="139" t="e">
        <f t="shared" si="2"/>
        <v>#DIV/0!</v>
      </c>
      <c r="K93" s="50"/>
      <c r="L93" s="50"/>
      <c r="M93" s="49"/>
    </row>
    <row r="94" spans="1:13">
      <c r="A94" s="73">
        <v>87</v>
      </c>
      <c r="B94" s="49"/>
      <c r="C94" s="49"/>
      <c r="D94" s="49"/>
      <c r="E94" s="78"/>
      <c r="F94" s="78"/>
      <c r="G94" s="51"/>
      <c r="H94" s="79"/>
      <c r="I94" s="80"/>
      <c r="J94" s="152" t="e">
        <f t="shared" si="2"/>
        <v>#DIV/0!</v>
      </c>
      <c r="K94" s="50"/>
      <c r="L94" s="50"/>
      <c r="M94" s="49"/>
    </row>
    <row r="95" spans="1:13">
      <c r="A95" s="32">
        <v>88</v>
      </c>
      <c r="B95" s="49"/>
      <c r="C95" s="49"/>
      <c r="D95" s="49"/>
      <c r="E95" s="78"/>
      <c r="F95" s="78"/>
      <c r="G95" s="51"/>
      <c r="H95" s="79"/>
      <c r="I95" s="80"/>
      <c r="J95" s="152" t="e">
        <f t="shared" si="2"/>
        <v>#DIV/0!</v>
      </c>
      <c r="K95" s="50"/>
      <c r="L95" s="50"/>
      <c r="M95" s="49"/>
    </row>
    <row r="96" spans="1:13">
      <c r="A96" s="32">
        <v>89</v>
      </c>
      <c r="B96" s="49"/>
      <c r="C96" s="49"/>
      <c r="D96" s="49"/>
      <c r="E96" s="78"/>
      <c r="F96" s="78"/>
      <c r="G96" s="51"/>
      <c r="H96" s="79"/>
      <c r="I96" s="80"/>
      <c r="J96" s="139" t="e">
        <f t="shared" si="2"/>
        <v>#DIV/0!</v>
      </c>
      <c r="K96" s="50"/>
      <c r="L96" s="50"/>
      <c r="M96" s="49"/>
    </row>
    <row r="97" spans="1:13">
      <c r="A97" s="32">
        <v>90</v>
      </c>
      <c r="B97" s="49"/>
      <c r="C97" s="49"/>
      <c r="D97" s="49"/>
      <c r="E97" s="78"/>
      <c r="F97" s="78"/>
      <c r="G97" s="51"/>
      <c r="H97" s="79"/>
      <c r="I97" s="80"/>
      <c r="J97" s="152" t="e">
        <f t="shared" si="2"/>
        <v>#DIV/0!</v>
      </c>
      <c r="K97" s="50"/>
      <c r="L97" s="50"/>
      <c r="M97" s="49"/>
    </row>
    <row r="98" spans="1:13">
      <c r="A98" s="32">
        <v>91</v>
      </c>
      <c r="B98" s="49"/>
      <c r="C98" s="49"/>
      <c r="D98" s="49"/>
      <c r="E98" s="78"/>
      <c r="F98" s="78"/>
      <c r="G98" s="51"/>
      <c r="H98" s="79"/>
      <c r="I98" s="80"/>
      <c r="J98" s="152" t="e">
        <f t="shared" si="2"/>
        <v>#DIV/0!</v>
      </c>
      <c r="K98" s="50"/>
      <c r="L98" s="50"/>
      <c r="M98" s="49"/>
    </row>
    <row r="99" spans="1:13">
      <c r="A99" s="32">
        <v>92</v>
      </c>
      <c r="B99" s="49"/>
      <c r="C99" s="49"/>
      <c r="D99" s="49"/>
      <c r="E99" s="78"/>
      <c r="F99" s="78"/>
      <c r="G99" s="51"/>
      <c r="H99" s="79"/>
      <c r="I99" s="80"/>
      <c r="J99" s="139" t="e">
        <f t="shared" si="2"/>
        <v>#DIV/0!</v>
      </c>
      <c r="K99" s="50"/>
      <c r="L99" s="50"/>
      <c r="M99" s="49"/>
    </row>
    <row r="100" spans="1:13">
      <c r="A100" s="32">
        <v>93</v>
      </c>
      <c r="B100" s="49"/>
      <c r="C100" s="49"/>
      <c r="D100" s="49"/>
      <c r="E100" s="78"/>
      <c r="F100" s="78"/>
      <c r="G100" s="51"/>
      <c r="H100" s="79"/>
      <c r="I100" s="80"/>
      <c r="J100" s="139" t="e">
        <f t="shared" si="2"/>
        <v>#DIV/0!</v>
      </c>
      <c r="K100" s="50"/>
      <c r="L100" s="50"/>
      <c r="M100" s="49"/>
    </row>
    <row r="101" spans="1:13">
      <c r="A101" s="32">
        <v>94</v>
      </c>
      <c r="B101" s="49"/>
      <c r="C101" s="49"/>
      <c r="D101" s="49"/>
      <c r="E101" s="78"/>
      <c r="F101" s="78"/>
      <c r="G101" s="51"/>
      <c r="H101" s="79"/>
      <c r="I101" s="80"/>
      <c r="J101" s="139" t="e">
        <f t="shared" si="2"/>
        <v>#DIV/0!</v>
      </c>
      <c r="K101" s="50"/>
      <c r="L101" s="50"/>
      <c r="M101" s="49"/>
    </row>
    <row r="102" spans="1:13">
      <c r="A102" s="32">
        <v>95</v>
      </c>
      <c r="B102" s="49"/>
      <c r="C102" s="49"/>
      <c r="D102" s="49"/>
      <c r="E102" s="78"/>
      <c r="F102" s="78"/>
      <c r="G102" s="51"/>
      <c r="H102" s="79"/>
      <c r="I102" s="80"/>
      <c r="J102" s="139" t="e">
        <f t="shared" si="2"/>
        <v>#DIV/0!</v>
      </c>
      <c r="K102" s="50"/>
      <c r="L102" s="50"/>
      <c r="M102" s="49"/>
    </row>
    <row r="103" spans="1:13">
      <c r="A103" s="73">
        <v>96</v>
      </c>
      <c r="B103" s="49"/>
      <c r="C103" s="49"/>
      <c r="D103" s="49"/>
      <c r="E103" s="78"/>
      <c r="F103" s="78"/>
      <c r="G103" s="51"/>
      <c r="H103" s="79"/>
      <c r="I103" s="80"/>
      <c r="J103" s="152" t="e">
        <f t="shared" si="2"/>
        <v>#DIV/0!</v>
      </c>
      <c r="K103" s="50"/>
      <c r="L103" s="50"/>
      <c r="M103" s="49"/>
    </row>
    <row r="104" spans="1:13">
      <c r="A104" s="73">
        <v>97</v>
      </c>
      <c r="B104" s="49"/>
      <c r="C104" s="49"/>
      <c r="D104" s="49"/>
      <c r="E104" s="78"/>
      <c r="F104" s="78"/>
      <c r="G104" s="51"/>
      <c r="H104" s="79"/>
      <c r="I104" s="80"/>
      <c r="J104" s="152" t="e">
        <f t="shared" si="2"/>
        <v>#DIV/0!</v>
      </c>
      <c r="K104" s="50"/>
      <c r="L104" s="50"/>
      <c r="M104" s="49"/>
    </row>
    <row r="105" spans="1:13">
      <c r="A105" s="32">
        <v>98</v>
      </c>
      <c r="B105" s="49"/>
      <c r="C105" s="49"/>
      <c r="D105" s="49"/>
      <c r="E105" s="78"/>
      <c r="F105" s="78"/>
      <c r="G105" s="51"/>
      <c r="H105" s="79"/>
      <c r="I105" s="80"/>
      <c r="J105" s="139" t="e">
        <f t="shared" si="2"/>
        <v>#DIV/0!</v>
      </c>
      <c r="K105" s="50"/>
      <c r="L105" s="50"/>
      <c r="M105" s="49"/>
    </row>
    <row r="106" spans="1:13">
      <c r="A106" s="32">
        <v>99</v>
      </c>
      <c r="B106" s="49"/>
      <c r="C106" s="49"/>
      <c r="D106" s="49"/>
      <c r="E106" s="78"/>
      <c r="F106" s="78"/>
      <c r="G106" s="51"/>
      <c r="H106" s="79"/>
      <c r="I106" s="80"/>
      <c r="J106" s="152" t="e">
        <f t="shared" si="2"/>
        <v>#DIV/0!</v>
      </c>
      <c r="K106" s="50"/>
      <c r="L106" s="50"/>
      <c r="M106" s="49"/>
    </row>
    <row r="107" spans="1:13">
      <c r="A107" s="32">
        <v>100</v>
      </c>
      <c r="B107" s="49"/>
      <c r="C107" s="49"/>
      <c r="D107" s="49"/>
      <c r="E107" s="78"/>
      <c r="F107" s="78"/>
      <c r="G107" s="51"/>
      <c r="H107" s="79"/>
      <c r="I107" s="80"/>
      <c r="J107" s="152" t="e">
        <f t="shared" si="2"/>
        <v>#DIV/0!</v>
      </c>
      <c r="K107" s="50"/>
      <c r="L107" s="50"/>
      <c r="M107" s="49"/>
    </row>
    <row r="108" spans="1:13">
      <c r="A108" s="32">
        <v>101</v>
      </c>
      <c r="B108" s="49"/>
      <c r="C108" s="49"/>
      <c r="D108" s="49"/>
      <c r="E108" s="78"/>
      <c r="F108" s="78"/>
      <c r="G108" s="51"/>
      <c r="H108" s="79"/>
      <c r="I108" s="80"/>
      <c r="J108" s="139" t="e">
        <f t="shared" si="2"/>
        <v>#DIV/0!</v>
      </c>
      <c r="K108" s="50"/>
      <c r="L108" s="50"/>
      <c r="M108" s="49"/>
    </row>
    <row r="109" spans="1:13">
      <c r="A109" s="32">
        <v>102</v>
      </c>
      <c r="B109" s="49"/>
      <c r="C109" s="49"/>
      <c r="D109" s="49"/>
      <c r="E109" s="78"/>
      <c r="F109" s="78"/>
      <c r="G109" s="51"/>
      <c r="H109" s="79"/>
      <c r="I109" s="80"/>
      <c r="J109" s="139" t="e">
        <f t="shared" si="2"/>
        <v>#DIV/0!</v>
      </c>
      <c r="K109" s="50"/>
      <c r="L109" s="50"/>
      <c r="M109" s="49"/>
    </row>
    <row r="110" spans="1:13">
      <c r="A110" s="32">
        <v>103</v>
      </c>
      <c r="B110" s="49"/>
      <c r="C110" s="49"/>
      <c r="D110" s="49"/>
      <c r="E110" s="78"/>
      <c r="F110" s="78"/>
      <c r="G110" s="51"/>
      <c r="H110" s="79"/>
      <c r="I110" s="80"/>
      <c r="J110" s="139" t="e">
        <f t="shared" si="2"/>
        <v>#DIV/0!</v>
      </c>
      <c r="K110" s="50"/>
      <c r="L110" s="50"/>
      <c r="M110" s="49"/>
    </row>
    <row r="111" spans="1:13">
      <c r="A111" s="32">
        <v>104</v>
      </c>
      <c r="B111" s="49"/>
      <c r="C111" s="49"/>
      <c r="D111" s="49"/>
      <c r="E111" s="78"/>
      <c r="F111" s="78"/>
      <c r="G111" s="51"/>
      <c r="H111" s="79"/>
      <c r="I111" s="80"/>
      <c r="J111" s="139" t="e">
        <f t="shared" si="2"/>
        <v>#DIV/0!</v>
      </c>
      <c r="K111" s="50"/>
      <c r="L111" s="50"/>
      <c r="M111" s="49"/>
    </row>
    <row r="112" spans="1:13">
      <c r="A112" s="32">
        <v>105</v>
      </c>
      <c r="B112" s="49"/>
      <c r="C112" s="49"/>
      <c r="D112" s="49"/>
      <c r="E112" s="78"/>
      <c r="F112" s="78"/>
      <c r="G112" s="51"/>
      <c r="H112" s="79"/>
      <c r="I112" s="80"/>
      <c r="J112" s="152" t="e">
        <f t="shared" si="2"/>
        <v>#DIV/0!</v>
      </c>
      <c r="K112" s="50"/>
      <c r="L112" s="50"/>
      <c r="M112" s="49"/>
    </row>
    <row r="113" spans="1:13">
      <c r="A113" s="73">
        <v>106</v>
      </c>
      <c r="B113" s="49"/>
      <c r="C113" s="49"/>
      <c r="D113" s="49"/>
      <c r="E113" s="78"/>
      <c r="F113" s="78"/>
      <c r="G113" s="51"/>
      <c r="H113" s="79"/>
      <c r="I113" s="80"/>
      <c r="J113" s="152" t="e">
        <f t="shared" si="2"/>
        <v>#DIV/0!</v>
      </c>
      <c r="K113" s="50"/>
      <c r="L113" s="50"/>
      <c r="M113" s="49"/>
    </row>
    <row r="114" spans="1:13">
      <c r="A114" s="73">
        <v>107</v>
      </c>
      <c r="B114" s="49"/>
      <c r="C114" s="49"/>
      <c r="D114" s="49"/>
      <c r="E114" s="78"/>
      <c r="F114" s="78"/>
      <c r="G114" s="51"/>
      <c r="H114" s="79"/>
      <c r="I114" s="80"/>
      <c r="J114" s="139" t="e">
        <f t="shared" si="2"/>
        <v>#DIV/0!</v>
      </c>
      <c r="K114" s="50"/>
      <c r="L114" s="50"/>
      <c r="M114" s="49"/>
    </row>
    <row r="115" spans="1:13">
      <c r="A115" s="32">
        <v>108</v>
      </c>
      <c r="B115" s="49"/>
      <c r="C115" s="49"/>
      <c r="D115" s="49"/>
      <c r="E115" s="78"/>
      <c r="F115" s="78"/>
      <c r="G115" s="51"/>
      <c r="H115" s="79"/>
      <c r="I115" s="80"/>
      <c r="J115" s="152" t="e">
        <f t="shared" si="2"/>
        <v>#DIV/0!</v>
      </c>
      <c r="K115" s="50"/>
      <c r="L115" s="50"/>
      <c r="M115" s="49"/>
    </row>
    <row r="116" spans="1:13">
      <c r="A116" s="32">
        <v>109</v>
      </c>
      <c r="B116" s="49"/>
      <c r="C116" s="49"/>
      <c r="D116" s="49"/>
      <c r="E116" s="78"/>
      <c r="F116" s="78"/>
      <c r="G116" s="51"/>
      <c r="H116" s="79"/>
      <c r="I116" s="80"/>
      <c r="J116" s="152" t="e">
        <f t="shared" si="2"/>
        <v>#DIV/0!</v>
      </c>
      <c r="K116" s="50"/>
      <c r="L116" s="50"/>
      <c r="M116" s="49"/>
    </row>
    <row r="117" spans="1:13">
      <c r="A117" s="32">
        <v>110</v>
      </c>
      <c r="B117" s="49"/>
      <c r="C117" s="49"/>
      <c r="D117" s="49"/>
      <c r="E117" s="78"/>
      <c r="F117" s="78"/>
      <c r="G117" s="51"/>
      <c r="H117" s="79"/>
      <c r="I117" s="80"/>
      <c r="J117" s="139" t="e">
        <f t="shared" si="2"/>
        <v>#DIV/0!</v>
      </c>
      <c r="K117" s="50"/>
      <c r="L117" s="50"/>
      <c r="M117" s="49"/>
    </row>
    <row r="118" spans="1:13">
      <c r="A118" s="32">
        <v>111</v>
      </c>
      <c r="B118" s="49"/>
      <c r="C118" s="49"/>
      <c r="D118" s="49"/>
      <c r="E118" s="78"/>
      <c r="F118" s="78"/>
      <c r="G118" s="51"/>
      <c r="H118" s="79"/>
      <c r="I118" s="80"/>
      <c r="J118" s="139" t="e">
        <f t="shared" si="2"/>
        <v>#DIV/0!</v>
      </c>
      <c r="K118" s="50"/>
      <c r="L118" s="50"/>
      <c r="M118" s="49"/>
    </row>
    <row r="119" spans="1:13">
      <c r="A119" s="32">
        <v>112</v>
      </c>
      <c r="B119" s="49"/>
      <c r="C119" s="49"/>
      <c r="D119" s="49"/>
      <c r="E119" s="78"/>
      <c r="F119" s="78"/>
      <c r="G119" s="51"/>
      <c r="H119" s="79"/>
      <c r="I119" s="80"/>
      <c r="J119" s="139" t="e">
        <f t="shared" si="2"/>
        <v>#DIV/0!</v>
      </c>
      <c r="K119" s="50"/>
      <c r="L119" s="50"/>
      <c r="M119" s="49"/>
    </row>
    <row r="120" spans="1:13">
      <c r="A120" s="32">
        <v>113</v>
      </c>
      <c r="B120" s="49"/>
      <c r="C120" s="49"/>
      <c r="D120" s="49"/>
      <c r="E120" s="78"/>
      <c r="F120" s="78"/>
      <c r="G120" s="51"/>
      <c r="H120" s="79"/>
      <c r="I120" s="80"/>
      <c r="J120" s="139" t="e">
        <f t="shared" si="2"/>
        <v>#DIV/0!</v>
      </c>
      <c r="K120" s="50"/>
      <c r="L120" s="50"/>
      <c r="M120" s="49"/>
    </row>
    <row r="121" spans="1:13">
      <c r="A121" s="32">
        <v>114</v>
      </c>
      <c r="B121" s="49"/>
      <c r="C121" s="49"/>
      <c r="D121" s="49"/>
      <c r="E121" s="78"/>
      <c r="F121" s="78"/>
      <c r="G121" s="51"/>
      <c r="H121" s="79"/>
      <c r="I121" s="80"/>
      <c r="J121" s="152" t="e">
        <f t="shared" si="2"/>
        <v>#DIV/0!</v>
      </c>
      <c r="K121" s="50"/>
      <c r="L121" s="50"/>
      <c r="M121" s="49"/>
    </row>
    <row r="122" spans="1:13">
      <c r="A122" s="32">
        <v>115</v>
      </c>
      <c r="B122" s="49"/>
      <c r="C122" s="49"/>
      <c r="D122" s="49"/>
      <c r="E122" s="78"/>
      <c r="F122" s="78"/>
      <c r="G122" s="51"/>
      <c r="H122" s="79"/>
      <c r="I122" s="80"/>
      <c r="J122" s="152" t="e">
        <f t="shared" si="2"/>
        <v>#DIV/0!</v>
      </c>
      <c r="K122" s="50"/>
      <c r="L122" s="50"/>
      <c r="M122" s="49"/>
    </row>
    <row r="123" spans="1:13">
      <c r="A123" s="73">
        <v>116</v>
      </c>
      <c r="B123" s="49"/>
      <c r="C123" s="49"/>
      <c r="D123" s="49"/>
      <c r="E123" s="78"/>
      <c r="F123" s="78"/>
      <c r="G123" s="51"/>
      <c r="H123" s="79"/>
      <c r="I123" s="80"/>
      <c r="J123" s="139" t="e">
        <f t="shared" si="2"/>
        <v>#DIV/0!</v>
      </c>
      <c r="K123" s="50"/>
      <c r="L123" s="50"/>
      <c r="M123" s="49"/>
    </row>
    <row r="124" spans="1:13">
      <c r="A124" s="73">
        <v>117</v>
      </c>
      <c r="B124" s="49"/>
      <c r="C124" s="49"/>
      <c r="D124" s="49"/>
      <c r="E124" s="78"/>
      <c r="F124" s="78"/>
      <c r="G124" s="51"/>
      <c r="H124" s="79"/>
      <c r="I124" s="80"/>
      <c r="J124" s="152" t="e">
        <f t="shared" si="2"/>
        <v>#DIV/0!</v>
      </c>
      <c r="K124" s="50"/>
      <c r="L124" s="50"/>
      <c r="M124" s="49"/>
    </row>
    <row r="125" spans="1:13">
      <c r="A125" s="32">
        <v>118</v>
      </c>
      <c r="B125" s="49"/>
      <c r="C125" s="49"/>
      <c r="D125" s="49"/>
      <c r="E125" s="78"/>
      <c r="F125" s="78"/>
      <c r="G125" s="51"/>
      <c r="H125" s="79"/>
      <c r="I125" s="80"/>
      <c r="J125" s="152" t="e">
        <f t="shared" si="2"/>
        <v>#DIV/0!</v>
      </c>
      <c r="K125" s="50"/>
      <c r="L125" s="50"/>
      <c r="M125" s="49"/>
    </row>
    <row r="126" spans="1:13">
      <c r="A126" s="32">
        <v>119</v>
      </c>
      <c r="B126" s="49"/>
      <c r="C126" s="49"/>
      <c r="D126" s="49"/>
      <c r="E126" s="78"/>
      <c r="F126" s="78"/>
      <c r="G126" s="51"/>
      <c r="H126" s="79"/>
      <c r="I126" s="80"/>
      <c r="J126" s="139" t="e">
        <f t="shared" si="2"/>
        <v>#DIV/0!</v>
      </c>
      <c r="K126" s="50"/>
      <c r="L126" s="50"/>
      <c r="M126" s="49"/>
    </row>
    <row r="127" spans="1:13">
      <c r="A127" s="32">
        <v>120</v>
      </c>
      <c r="B127" s="49"/>
      <c r="C127" s="49"/>
      <c r="D127" s="49"/>
      <c r="E127" s="78"/>
      <c r="F127" s="78"/>
      <c r="G127" s="51"/>
      <c r="H127" s="79"/>
      <c r="I127" s="80"/>
      <c r="J127" s="139" t="e">
        <f t="shared" si="2"/>
        <v>#DIV/0!</v>
      </c>
      <c r="K127" s="50"/>
      <c r="L127" s="50"/>
      <c r="M127" s="49"/>
    </row>
    <row r="128" spans="1:13">
      <c r="A128" s="32">
        <v>121</v>
      </c>
      <c r="B128" s="49"/>
      <c r="C128" s="49"/>
      <c r="D128" s="49"/>
      <c r="E128" s="78"/>
      <c r="F128" s="78"/>
      <c r="G128" s="51"/>
      <c r="H128" s="79"/>
      <c r="I128" s="80"/>
      <c r="J128" s="139" t="e">
        <f t="shared" si="2"/>
        <v>#DIV/0!</v>
      </c>
      <c r="K128" s="50"/>
      <c r="L128" s="50"/>
      <c r="M128" s="49"/>
    </row>
    <row r="129" spans="1:13">
      <c r="A129" s="32">
        <v>122</v>
      </c>
      <c r="B129" s="49"/>
      <c r="C129" s="49"/>
      <c r="D129" s="49"/>
      <c r="E129" s="78"/>
      <c r="F129" s="78"/>
      <c r="G129" s="51"/>
      <c r="H129" s="79"/>
      <c r="I129" s="80"/>
      <c r="J129" s="139" t="e">
        <f t="shared" si="2"/>
        <v>#DIV/0!</v>
      </c>
      <c r="K129" s="50"/>
      <c r="L129" s="50"/>
      <c r="M129" s="49"/>
    </row>
    <row r="130" spans="1:13">
      <c r="A130" s="32">
        <v>123</v>
      </c>
      <c r="B130" s="49"/>
      <c r="C130" s="49"/>
      <c r="D130" s="49"/>
      <c r="E130" s="78"/>
      <c r="F130" s="78"/>
      <c r="G130" s="51"/>
      <c r="H130" s="79"/>
      <c r="I130" s="80"/>
      <c r="J130" s="152" t="e">
        <f t="shared" si="2"/>
        <v>#DIV/0!</v>
      </c>
      <c r="K130" s="50"/>
      <c r="L130" s="50"/>
      <c r="M130" s="49"/>
    </row>
    <row r="131" spans="1:13">
      <c r="A131" s="32">
        <v>124</v>
      </c>
      <c r="B131" s="49"/>
      <c r="C131" s="49"/>
      <c r="D131" s="49"/>
      <c r="E131" s="78"/>
      <c r="F131" s="78"/>
      <c r="G131" s="51"/>
      <c r="H131" s="79"/>
      <c r="I131" s="80"/>
      <c r="J131" s="152" t="e">
        <f t="shared" si="2"/>
        <v>#DIV/0!</v>
      </c>
      <c r="K131" s="50"/>
      <c r="L131" s="50"/>
      <c r="M131" s="49"/>
    </row>
    <row r="132" spans="1:13">
      <c r="A132" s="32">
        <v>125</v>
      </c>
      <c r="B132" s="49"/>
      <c r="C132" s="49"/>
      <c r="D132" s="49"/>
      <c r="E132" s="78"/>
      <c r="F132" s="78"/>
      <c r="G132" s="51"/>
      <c r="H132" s="79"/>
      <c r="I132" s="80"/>
      <c r="J132" s="139" t="e">
        <f t="shared" si="2"/>
        <v>#DIV/0!</v>
      </c>
      <c r="K132" s="50"/>
      <c r="L132" s="50"/>
      <c r="M132" s="49"/>
    </row>
    <row r="133" spans="1:13">
      <c r="A133" s="73">
        <v>126</v>
      </c>
      <c r="B133" s="49"/>
      <c r="C133" s="49"/>
      <c r="D133" s="49"/>
      <c r="E133" s="78"/>
      <c r="F133" s="78"/>
      <c r="G133" s="51"/>
      <c r="H133" s="79"/>
      <c r="I133" s="80"/>
      <c r="J133" s="152" t="e">
        <f t="shared" si="2"/>
        <v>#DIV/0!</v>
      </c>
      <c r="K133" s="50"/>
      <c r="L133" s="50"/>
      <c r="M133" s="49"/>
    </row>
    <row r="134" spans="1:13">
      <c r="A134" s="73">
        <v>127</v>
      </c>
      <c r="B134" s="49"/>
      <c r="C134" s="49"/>
      <c r="D134" s="49"/>
      <c r="E134" s="78"/>
      <c r="F134" s="78"/>
      <c r="G134" s="51"/>
      <c r="H134" s="79"/>
      <c r="I134" s="80"/>
      <c r="J134" s="152" t="e">
        <f t="shared" si="2"/>
        <v>#DIV/0!</v>
      </c>
      <c r="K134" s="50"/>
      <c r="L134" s="50"/>
      <c r="M134" s="49"/>
    </row>
    <row r="135" spans="1:13">
      <c r="A135" s="32">
        <v>128</v>
      </c>
      <c r="B135" s="49"/>
      <c r="C135" s="49"/>
      <c r="D135" s="49"/>
      <c r="E135" s="78"/>
      <c r="F135" s="78"/>
      <c r="G135" s="51"/>
      <c r="H135" s="79"/>
      <c r="I135" s="80"/>
      <c r="J135" s="139" t="e">
        <f t="shared" si="2"/>
        <v>#DIV/0!</v>
      </c>
      <c r="K135" s="50"/>
      <c r="L135" s="50"/>
      <c r="M135" s="49"/>
    </row>
    <row r="136" spans="1:13">
      <c r="A136" s="32">
        <v>129</v>
      </c>
      <c r="B136" s="49"/>
      <c r="C136" s="49"/>
      <c r="D136" s="49"/>
      <c r="E136" s="78"/>
      <c r="F136" s="78"/>
      <c r="G136" s="51"/>
      <c r="H136" s="79"/>
      <c r="I136" s="80"/>
      <c r="J136" s="139" t="e">
        <f t="shared" ref="J136:J199" si="3">H136/I136</f>
        <v>#DIV/0!</v>
      </c>
      <c r="K136" s="50"/>
      <c r="L136" s="50"/>
      <c r="M136" s="49"/>
    </row>
    <row r="137" spans="1:13">
      <c r="A137" s="32">
        <v>130</v>
      </c>
      <c r="B137" s="49"/>
      <c r="C137" s="49"/>
      <c r="D137" s="49"/>
      <c r="E137" s="78"/>
      <c r="F137" s="78"/>
      <c r="G137" s="51"/>
      <c r="H137" s="79"/>
      <c r="I137" s="80"/>
      <c r="J137" s="139" t="e">
        <f t="shared" si="3"/>
        <v>#DIV/0!</v>
      </c>
      <c r="K137" s="50"/>
      <c r="L137" s="50"/>
      <c r="M137" s="49"/>
    </row>
    <row r="138" spans="1:13">
      <c r="A138" s="32">
        <v>131</v>
      </c>
      <c r="B138" s="49"/>
      <c r="C138" s="49"/>
      <c r="D138" s="49"/>
      <c r="E138" s="78"/>
      <c r="F138" s="78"/>
      <c r="G138" s="51"/>
      <c r="H138" s="79"/>
      <c r="I138" s="80"/>
      <c r="J138" s="139" t="e">
        <f t="shared" si="3"/>
        <v>#DIV/0!</v>
      </c>
      <c r="K138" s="50"/>
      <c r="L138" s="50"/>
      <c r="M138" s="49"/>
    </row>
    <row r="139" spans="1:13">
      <c r="A139" s="32">
        <v>132</v>
      </c>
      <c r="B139" s="49"/>
      <c r="C139" s="49"/>
      <c r="D139" s="49"/>
      <c r="E139" s="78"/>
      <c r="F139" s="78"/>
      <c r="G139" s="51"/>
      <c r="H139" s="79"/>
      <c r="I139" s="80"/>
      <c r="J139" s="152" t="e">
        <f t="shared" si="3"/>
        <v>#DIV/0!</v>
      </c>
      <c r="K139" s="50"/>
      <c r="L139" s="50"/>
      <c r="M139" s="49"/>
    </row>
    <row r="140" spans="1:13">
      <c r="A140" s="32">
        <v>133</v>
      </c>
      <c r="B140" s="49"/>
      <c r="C140" s="49"/>
      <c r="D140" s="49"/>
      <c r="E140" s="78"/>
      <c r="F140" s="78"/>
      <c r="G140" s="51"/>
      <c r="H140" s="79"/>
      <c r="I140" s="80"/>
      <c r="J140" s="152" t="e">
        <f t="shared" si="3"/>
        <v>#DIV/0!</v>
      </c>
      <c r="K140" s="50"/>
      <c r="L140" s="50"/>
      <c r="M140" s="49"/>
    </row>
    <row r="141" spans="1:13">
      <c r="A141" s="32">
        <v>134</v>
      </c>
      <c r="B141" s="49"/>
      <c r="C141" s="49"/>
      <c r="D141" s="49"/>
      <c r="E141" s="78"/>
      <c r="F141" s="78"/>
      <c r="G141" s="51"/>
      <c r="H141" s="79"/>
      <c r="I141" s="80"/>
      <c r="J141" s="139" t="e">
        <f t="shared" si="3"/>
        <v>#DIV/0!</v>
      </c>
      <c r="K141" s="50"/>
      <c r="L141" s="50"/>
      <c r="M141" s="49"/>
    </row>
    <row r="142" spans="1:13">
      <c r="A142" s="32">
        <v>135</v>
      </c>
      <c r="B142" s="49"/>
      <c r="C142" s="49"/>
      <c r="D142" s="49"/>
      <c r="E142" s="78"/>
      <c r="F142" s="78"/>
      <c r="G142" s="51"/>
      <c r="H142" s="79"/>
      <c r="I142" s="80"/>
      <c r="J142" s="152" t="e">
        <f t="shared" si="3"/>
        <v>#DIV/0!</v>
      </c>
      <c r="K142" s="50"/>
      <c r="L142" s="50"/>
      <c r="M142" s="49"/>
    </row>
    <row r="143" spans="1:13">
      <c r="A143" s="73">
        <v>136</v>
      </c>
      <c r="B143" s="49"/>
      <c r="C143" s="49"/>
      <c r="D143" s="49"/>
      <c r="E143" s="78"/>
      <c r="F143" s="78"/>
      <c r="G143" s="51"/>
      <c r="H143" s="79"/>
      <c r="I143" s="80"/>
      <c r="J143" s="152" t="e">
        <f t="shared" si="3"/>
        <v>#DIV/0!</v>
      </c>
      <c r="K143" s="50"/>
      <c r="L143" s="50"/>
      <c r="M143" s="49"/>
    </row>
    <row r="144" spans="1:13">
      <c r="A144" s="73">
        <v>137</v>
      </c>
      <c r="B144" s="49"/>
      <c r="C144" s="49"/>
      <c r="D144" s="49"/>
      <c r="E144" s="78"/>
      <c r="F144" s="78"/>
      <c r="G144" s="51"/>
      <c r="H144" s="79"/>
      <c r="I144" s="80"/>
      <c r="J144" s="139" t="e">
        <f t="shared" si="3"/>
        <v>#DIV/0!</v>
      </c>
      <c r="K144" s="50"/>
      <c r="L144" s="50"/>
      <c r="M144" s="49"/>
    </row>
    <row r="145" spans="1:13">
      <c r="A145" s="32">
        <v>138</v>
      </c>
      <c r="B145" s="49"/>
      <c r="C145" s="49"/>
      <c r="D145" s="49"/>
      <c r="E145" s="78"/>
      <c r="F145" s="78"/>
      <c r="G145" s="51"/>
      <c r="H145" s="79"/>
      <c r="I145" s="80"/>
      <c r="J145" s="139" t="e">
        <f t="shared" si="3"/>
        <v>#DIV/0!</v>
      </c>
      <c r="K145" s="50"/>
      <c r="L145" s="50"/>
      <c r="M145" s="49"/>
    </row>
    <row r="146" spans="1:13">
      <c r="A146" s="32">
        <v>139</v>
      </c>
      <c r="B146" s="49"/>
      <c r="C146" s="49"/>
      <c r="D146" s="49"/>
      <c r="E146" s="78"/>
      <c r="F146" s="78"/>
      <c r="G146" s="51"/>
      <c r="H146" s="79"/>
      <c r="I146" s="80"/>
      <c r="J146" s="139" t="e">
        <f t="shared" si="3"/>
        <v>#DIV/0!</v>
      </c>
      <c r="K146" s="50"/>
      <c r="L146" s="50"/>
      <c r="M146" s="49"/>
    </row>
    <row r="147" spans="1:13">
      <c r="A147" s="32">
        <v>140</v>
      </c>
      <c r="B147" s="49"/>
      <c r="C147" s="49"/>
      <c r="D147" s="49"/>
      <c r="E147" s="78"/>
      <c r="F147" s="78"/>
      <c r="G147" s="51"/>
      <c r="H147" s="79"/>
      <c r="I147" s="80"/>
      <c r="J147" s="139" t="e">
        <f t="shared" si="3"/>
        <v>#DIV/0!</v>
      </c>
      <c r="K147" s="50"/>
      <c r="L147" s="50"/>
      <c r="M147" s="49"/>
    </row>
    <row r="148" spans="1:13">
      <c r="A148" s="32">
        <v>141</v>
      </c>
      <c r="B148" s="49"/>
      <c r="C148" s="49"/>
      <c r="D148" s="49"/>
      <c r="E148" s="78"/>
      <c r="F148" s="78"/>
      <c r="G148" s="51"/>
      <c r="H148" s="79"/>
      <c r="I148" s="80"/>
      <c r="J148" s="152" t="e">
        <f t="shared" si="3"/>
        <v>#DIV/0!</v>
      </c>
      <c r="K148" s="50"/>
      <c r="L148" s="50"/>
      <c r="M148" s="49"/>
    </row>
    <row r="149" spans="1:13">
      <c r="A149" s="32">
        <v>142</v>
      </c>
      <c r="B149" s="49"/>
      <c r="C149" s="49"/>
      <c r="D149" s="49"/>
      <c r="E149" s="78"/>
      <c r="F149" s="78"/>
      <c r="G149" s="51"/>
      <c r="H149" s="79"/>
      <c r="I149" s="80"/>
      <c r="J149" s="152" t="e">
        <f t="shared" si="3"/>
        <v>#DIV/0!</v>
      </c>
      <c r="K149" s="50"/>
      <c r="L149" s="50"/>
      <c r="M149" s="49"/>
    </row>
    <row r="150" spans="1:13">
      <c r="A150" s="32">
        <v>143</v>
      </c>
      <c r="B150" s="49"/>
      <c r="C150" s="49"/>
      <c r="D150" s="49"/>
      <c r="E150" s="78"/>
      <c r="F150" s="78"/>
      <c r="G150" s="51"/>
      <c r="H150" s="79"/>
      <c r="I150" s="80"/>
      <c r="J150" s="139" t="e">
        <f t="shared" si="3"/>
        <v>#DIV/0!</v>
      </c>
      <c r="K150" s="50"/>
      <c r="L150" s="50"/>
      <c r="M150" s="49"/>
    </row>
    <row r="151" spans="1:13">
      <c r="A151" s="32">
        <v>144</v>
      </c>
      <c r="B151" s="49"/>
      <c r="C151" s="49"/>
      <c r="D151" s="49"/>
      <c r="E151" s="78"/>
      <c r="F151" s="78"/>
      <c r="G151" s="51"/>
      <c r="H151" s="79"/>
      <c r="I151" s="80"/>
      <c r="J151" s="152" t="e">
        <f t="shared" si="3"/>
        <v>#DIV/0!</v>
      </c>
      <c r="K151" s="50"/>
      <c r="L151" s="50"/>
      <c r="M151" s="49"/>
    </row>
    <row r="152" spans="1:13">
      <c r="A152" s="32">
        <v>145</v>
      </c>
      <c r="B152" s="49"/>
      <c r="C152" s="49"/>
      <c r="D152" s="49"/>
      <c r="E152" s="78"/>
      <c r="F152" s="78"/>
      <c r="G152" s="51"/>
      <c r="H152" s="79"/>
      <c r="I152" s="80"/>
      <c r="J152" s="152" t="e">
        <f t="shared" si="3"/>
        <v>#DIV/0!</v>
      </c>
      <c r="K152" s="50"/>
      <c r="L152" s="50"/>
      <c r="M152" s="49"/>
    </row>
    <row r="153" spans="1:13">
      <c r="A153" s="73">
        <v>146</v>
      </c>
      <c r="B153" s="49"/>
      <c r="C153" s="49"/>
      <c r="D153" s="49"/>
      <c r="E153" s="78"/>
      <c r="F153" s="78"/>
      <c r="G153" s="51"/>
      <c r="H153" s="79"/>
      <c r="I153" s="80"/>
      <c r="J153" s="139" t="e">
        <f t="shared" si="3"/>
        <v>#DIV/0!</v>
      </c>
      <c r="K153" s="50"/>
      <c r="L153" s="50"/>
      <c r="M153" s="49"/>
    </row>
    <row r="154" spans="1:13">
      <c r="A154" s="73">
        <v>147</v>
      </c>
      <c r="B154" s="49"/>
      <c r="C154" s="49"/>
      <c r="D154" s="49"/>
      <c r="E154" s="78"/>
      <c r="F154" s="78"/>
      <c r="G154" s="51"/>
      <c r="H154" s="79"/>
      <c r="I154" s="80"/>
      <c r="J154" s="139" t="e">
        <f t="shared" si="3"/>
        <v>#DIV/0!</v>
      </c>
      <c r="K154" s="50"/>
      <c r="L154" s="50"/>
      <c r="M154" s="49"/>
    </row>
    <row r="155" spans="1:13">
      <c r="A155" s="32">
        <v>148</v>
      </c>
      <c r="B155" s="49"/>
      <c r="C155" s="49"/>
      <c r="D155" s="49"/>
      <c r="E155" s="78"/>
      <c r="F155" s="78"/>
      <c r="G155" s="51"/>
      <c r="H155" s="79"/>
      <c r="I155" s="80"/>
      <c r="J155" s="139" t="e">
        <f t="shared" si="3"/>
        <v>#DIV/0!</v>
      </c>
      <c r="K155" s="50"/>
      <c r="L155" s="50"/>
      <c r="M155" s="49"/>
    </row>
    <row r="156" spans="1:13">
      <c r="A156" s="32">
        <v>149</v>
      </c>
      <c r="B156" s="49"/>
      <c r="C156" s="49"/>
      <c r="D156" s="49"/>
      <c r="E156" s="78"/>
      <c r="F156" s="78"/>
      <c r="G156" s="51"/>
      <c r="H156" s="79"/>
      <c r="I156" s="80"/>
      <c r="J156" s="139" t="e">
        <f t="shared" si="3"/>
        <v>#DIV/0!</v>
      </c>
      <c r="K156" s="50"/>
      <c r="L156" s="50"/>
      <c r="M156" s="49"/>
    </row>
    <row r="157" spans="1:13">
      <c r="A157" s="32">
        <v>150</v>
      </c>
      <c r="B157" s="49"/>
      <c r="C157" s="49"/>
      <c r="D157" s="49"/>
      <c r="E157" s="78"/>
      <c r="F157" s="78"/>
      <c r="G157" s="51"/>
      <c r="H157" s="79"/>
      <c r="I157" s="80"/>
      <c r="J157" s="152" t="e">
        <f t="shared" si="3"/>
        <v>#DIV/0!</v>
      </c>
      <c r="K157" s="50"/>
      <c r="L157" s="50"/>
      <c r="M157" s="49"/>
    </row>
    <row r="158" spans="1:13">
      <c r="A158" s="32">
        <v>151</v>
      </c>
      <c r="B158" s="49"/>
      <c r="C158" s="49"/>
      <c r="D158" s="49"/>
      <c r="E158" s="78"/>
      <c r="F158" s="78"/>
      <c r="G158" s="51"/>
      <c r="H158" s="79"/>
      <c r="I158" s="80"/>
      <c r="J158" s="152" t="e">
        <f t="shared" si="3"/>
        <v>#DIV/0!</v>
      </c>
      <c r="K158" s="50"/>
      <c r="L158" s="50"/>
      <c r="M158" s="49"/>
    </row>
    <row r="159" spans="1:13">
      <c r="A159" s="32">
        <v>152</v>
      </c>
      <c r="B159" s="49"/>
      <c r="C159" s="49"/>
      <c r="D159" s="49"/>
      <c r="E159" s="78"/>
      <c r="F159" s="78"/>
      <c r="G159" s="51"/>
      <c r="H159" s="79"/>
      <c r="I159" s="80"/>
      <c r="J159" s="139" t="e">
        <f t="shared" si="3"/>
        <v>#DIV/0!</v>
      </c>
      <c r="K159" s="50"/>
      <c r="L159" s="50"/>
      <c r="M159" s="49"/>
    </row>
    <row r="160" spans="1:13">
      <c r="A160" s="32">
        <v>153</v>
      </c>
      <c r="B160" s="49"/>
      <c r="C160" s="49"/>
      <c r="D160" s="49"/>
      <c r="E160" s="78"/>
      <c r="F160" s="78"/>
      <c r="G160" s="51"/>
      <c r="H160" s="79"/>
      <c r="I160" s="80"/>
      <c r="J160" s="152" t="e">
        <f t="shared" si="3"/>
        <v>#DIV/0!</v>
      </c>
      <c r="K160" s="50"/>
      <c r="L160" s="50"/>
      <c r="M160" s="49"/>
    </row>
    <row r="161" spans="1:13">
      <c r="A161" s="32">
        <v>154</v>
      </c>
      <c r="B161" s="49"/>
      <c r="C161" s="49"/>
      <c r="D161" s="49"/>
      <c r="E161" s="78"/>
      <c r="F161" s="78"/>
      <c r="G161" s="51"/>
      <c r="H161" s="79"/>
      <c r="I161" s="80"/>
      <c r="J161" s="152" t="e">
        <f t="shared" si="3"/>
        <v>#DIV/0!</v>
      </c>
      <c r="K161" s="50"/>
      <c r="L161" s="50"/>
      <c r="M161" s="49"/>
    </row>
    <row r="162" spans="1:13">
      <c r="A162" s="32">
        <v>155</v>
      </c>
      <c r="B162" s="49"/>
      <c r="C162" s="49"/>
      <c r="D162" s="49"/>
      <c r="E162" s="78"/>
      <c r="F162" s="78"/>
      <c r="G162" s="51"/>
      <c r="H162" s="79"/>
      <c r="I162" s="80"/>
      <c r="J162" s="139" t="e">
        <f t="shared" si="3"/>
        <v>#DIV/0!</v>
      </c>
      <c r="K162" s="50"/>
      <c r="L162" s="50"/>
      <c r="M162" s="49"/>
    </row>
    <row r="163" spans="1:13">
      <c r="A163" s="73">
        <v>156</v>
      </c>
      <c r="B163" s="49"/>
      <c r="C163" s="49"/>
      <c r="D163" s="49"/>
      <c r="E163" s="78"/>
      <c r="F163" s="78"/>
      <c r="G163" s="51"/>
      <c r="H163" s="79"/>
      <c r="I163" s="80"/>
      <c r="J163" s="139" t="e">
        <f t="shared" si="3"/>
        <v>#DIV/0!</v>
      </c>
      <c r="K163" s="50"/>
      <c r="L163" s="50"/>
      <c r="M163" s="49"/>
    </row>
    <row r="164" spans="1:13">
      <c r="A164" s="73">
        <v>157</v>
      </c>
      <c r="B164" s="49"/>
      <c r="C164" s="49"/>
      <c r="D164" s="49"/>
      <c r="E164" s="78"/>
      <c r="F164" s="78"/>
      <c r="G164" s="51"/>
      <c r="H164" s="79"/>
      <c r="I164" s="80"/>
      <c r="J164" s="139" t="e">
        <f t="shared" si="3"/>
        <v>#DIV/0!</v>
      </c>
      <c r="K164" s="50"/>
      <c r="L164" s="50"/>
      <c r="M164" s="49"/>
    </row>
    <row r="165" spans="1:13">
      <c r="A165" s="32">
        <v>158</v>
      </c>
      <c r="B165" s="49"/>
      <c r="C165" s="49"/>
      <c r="D165" s="49"/>
      <c r="E165" s="78"/>
      <c r="F165" s="78"/>
      <c r="G165" s="51"/>
      <c r="H165" s="79"/>
      <c r="I165" s="80"/>
      <c r="J165" s="139" t="e">
        <f t="shared" si="3"/>
        <v>#DIV/0!</v>
      </c>
      <c r="K165" s="50"/>
      <c r="L165" s="50"/>
      <c r="M165" s="49"/>
    </row>
    <row r="166" spans="1:13">
      <c r="A166" s="32">
        <v>159</v>
      </c>
      <c r="B166" s="49"/>
      <c r="C166" s="49"/>
      <c r="D166" s="49"/>
      <c r="E166" s="78"/>
      <c r="F166" s="78"/>
      <c r="G166" s="51"/>
      <c r="H166" s="79"/>
      <c r="I166" s="80"/>
      <c r="J166" s="152" t="e">
        <f t="shared" si="3"/>
        <v>#DIV/0!</v>
      </c>
      <c r="K166" s="50"/>
      <c r="L166" s="50"/>
      <c r="M166" s="49"/>
    </row>
    <row r="167" spans="1:13">
      <c r="A167" s="32">
        <v>160</v>
      </c>
      <c r="B167" s="49"/>
      <c r="C167" s="49"/>
      <c r="D167" s="49"/>
      <c r="E167" s="78"/>
      <c r="F167" s="78"/>
      <c r="G167" s="51"/>
      <c r="H167" s="79"/>
      <c r="I167" s="80"/>
      <c r="J167" s="152" t="e">
        <f t="shared" si="3"/>
        <v>#DIV/0!</v>
      </c>
      <c r="K167" s="50"/>
      <c r="L167" s="50"/>
      <c r="M167" s="49"/>
    </row>
    <row r="168" spans="1:13">
      <c r="A168" s="32">
        <v>161</v>
      </c>
      <c r="B168" s="49"/>
      <c r="C168" s="49"/>
      <c r="D168" s="49"/>
      <c r="E168" s="78"/>
      <c r="F168" s="78"/>
      <c r="G168" s="51"/>
      <c r="H168" s="79"/>
      <c r="I168" s="80"/>
      <c r="J168" s="139" t="e">
        <f t="shared" si="3"/>
        <v>#DIV/0!</v>
      </c>
      <c r="K168" s="50"/>
      <c r="L168" s="50"/>
      <c r="M168" s="49"/>
    </row>
    <row r="169" spans="1:13">
      <c r="A169" s="32">
        <v>162</v>
      </c>
      <c r="B169" s="49"/>
      <c r="C169" s="49"/>
      <c r="D169" s="49"/>
      <c r="E169" s="78"/>
      <c r="F169" s="78"/>
      <c r="G169" s="51"/>
      <c r="H169" s="79"/>
      <c r="I169" s="80"/>
      <c r="J169" s="152" t="e">
        <f t="shared" si="3"/>
        <v>#DIV/0!</v>
      </c>
      <c r="K169" s="50"/>
      <c r="L169" s="50"/>
      <c r="M169" s="49"/>
    </row>
    <row r="170" spans="1:13">
      <c r="A170" s="32">
        <v>163</v>
      </c>
      <c r="B170" s="49"/>
      <c r="C170" s="49"/>
      <c r="D170" s="49"/>
      <c r="E170" s="78"/>
      <c r="F170" s="78"/>
      <c r="G170" s="51"/>
      <c r="H170" s="79"/>
      <c r="I170" s="80"/>
      <c r="J170" s="152" t="e">
        <f t="shared" si="3"/>
        <v>#DIV/0!</v>
      </c>
      <c r="K170" s="50"/>
      <c r="L170" s="50"/>
      <c r="M170" s="49"/>
    </row>
    <row r="171" spans="1:13">
      <c r="A171" s="32">
        <v>164</v>
      </c>
      <c r="B171" s="49"/>
      <c r="C171" s="49"/>
      <c r="D171" s="49"/>
      <c r="E171" s="78"/>
      <c r="F171" s="78"/>
      <c r="G171" s="51"/>
      <c r="H171" s="79"/>
      <c r="I171" s="80"/>
      <c r="J171" s="139" t="e">
        <f t="shared" si="3"/>
        <v>#DIV/0!</v>
      </c>
      <c r="K171" s="50"/>
      <c r="L171" s="50"/>
      <c r="M171" s="49"/>
    </row>
    <row r="172" spans="1:13">
      <c r="A172" s="32">
        <v>165</v>
      </c>
      <c r="B172" s="49"/>
      <c r="C172" s="49"/>
      <c r="D172" s="49"/>
      <c r="E172" s="78"/>
      <c r="F172" s="78"/>
      <c r="G172" s="51"/>
      <c r="H172" s="79"/>
      <c r="I172" s="80"/>
      <c r="J172" s="139" t="e">
        <f t="shared" si="3"/>
        <v>#DIV/0!</v>
      </c>
      <c r="K172" s="50"/>
      <c r="L172" s="50"/>
      <c r="M172" s="49"/>
    </row>
    <row r="173" spans="1:13">
      <c r="A173" s="73">
        <v>166</v>
      </c>
      <c r="B173" s="49"/>
      <c r="C173" s="49"/>
      <c r="D173" s="49"/>
      <c r="E173" s="78"/>
      <c r="F173" s="78"/>
      <c r="G173" s="51"/>
      <c r="H173" s="79"/>
      <c r="I173" s="80"/>
      <c r="J173" s="139" t="e">
        <f t="shared" si="3"/>
        <v>#DIV/0!</v>
      </c>
      <c r="K173" s="50"/>
      <c r="L173" s="50"/>
      <c r="M173" s="49"/>
    </row>
    <row r="174" spans="1:13">
      <c r="A174" s="73">
        <v>167</v>
      </c>
      <c r="B174" s="49"/>
      <c r="C174" s="49"/>
      <c r="D174" s="49"/>
      <c r="E174" s="78"/>
      <c r="F174" s="78"/>
      <c r="G174" s="51"/>
      <c r="H174" s="79"/>
      <c r="I174" s="80"/>
      <c r="J174" s="139" t="e">
        <f t="shared" si="3"/>
        <v>#DIV/0!</v>
      </c>
      <c r="K174" s="50"/>
      <c r="L174" s="50"/>
      <c r="M174" s="49"/>
    </row>
    <row r="175" spans="1:13">
      <c r="A175" s="32">
        <v>168</v>
      </c>
      <c r="B175" s="49"/>
      <c r="C175" s="49"/>
      <c r="D175" s="49"/>
      <c r="E175" s="78"/>
      <c r="F175" s="78"/>
      <c r="G175" s="51"/>
      <c r="H175" s="79"/>
      <c r="I175" s="80"/>
      <c r="J175" s="152" t="e">
        <f t="shared" si="3"/>
        <v>#DIV/0!</v>
      </c>
      <c r="K175" s="50"/>
      <c r="L175" s="50"/>
      <c r="M175" s="49"/>
    </row>
    <row r="176" spans="1:13">
      <c r="A176" s="32">
        <v>169</v>
      </c>
      <c r="B176" s="49"/>
      <c r="C176" s="49"/>
      <c r="D176" s="49"/>
      <c r="E176" s="78"/>
      <c r="F176" s="78"/>
      <c r="G176" s="51"/>
      <c r="H176" s="79"/>
      <c r="I176" s="80"/>
      <c r="J176" s="152" t="e">
        <f t="shared" si="3"/>
        <v>#DIV/0!</v>
      </c>
      <c r="K176" s="50"/>
      <c r="L176" s="50"/>
      <c r="M176" s="49"/>
    </row>
    <row r="177" spans="1:13">
      <c r="A177" s="32">
        <v>170</v>
      </c>
      <c r="B177" s="49"/>
      <c r="C177" s="49"/>
      <c r="D177" s="49"/>
      <c r="E177" s="78"/>
      <c r="F177" s="78"/>
      <c r="G177" s="51"/>
      <c r="H177" s="79"/>
      <c r="I177" s="80"/>
      <c r="J177" s="139" t="e">
        <f t="shared" si="3"/>
        <v>#DIV/0!</v>
      </c>
      <c r="K177" s="50"/>
      <c r="L177" s="50"/>
      <c r="M177" s="49"/>
    </row>
    <row r="178" spans="1:13">
      <c r="A178" s="32">
        <v>171</v>
      </c>
      <c r="B178" s="49"/>
      <c r="C178" s="49"/>
      <c r="D178" s="49"/>
      <c r="E178" s="78"/>
      <c r="F178" s="78"/>
      <c r="G178" s="51"/>
      <c r="H178" s="79"/>
      <c r="I178" s="80"/>
      <c r="J178" s="152" t="e">
        <f t="shared" si="3"/>
        <v>#DIV/0!</v>
      </c>
      <c r="K178" s="50"/>
      <c r="L178" s="50"/>
      <c r="M178" s="49"/>
    </row>
    <row r="179" spans="1:13">
      <c r="A179" s="32">
        <v>172</v>
      </c>
      <c r="B179" s="49"/>
      <c r="C179" s="49"/>
      <c r="D179" s="49"/>
      <c r="E179" s="78"/>
      <c r="F179" s="78"/>
      <c r="G179" s="51"/>
      <c r="H179" s="79"/>
      <c r="I179" s="80"/>
      <c r="J179" s="152" t="e">
        <f t="shared" si="3"/>
        <v>#DIV/0!</v>
      </c>
      <c r="K179" s="50"/>
      <c r="L179" s="50"/>
      <c r="M179" s="49"/>
    </row>
    <row r="180" spans="1:13">
      <c r="A180" s="32">
        <v>173</v>
      </c>
      <c r="B180" s="49"/>
      <c r="C180" s="49"/>
      <c r="D180" s="49"/>
      <c r="E180" s="78"/>
      <c r="F180" s="78"/>
      <c r="G180" s="51"/>
      <c r="H180" s="79"/>
      <c r="I180" s="80"/>
      <c r="J180" s="139" t="e">
        <f t="shared" si="3"/>
        <v>#DIV/0!</v>
      </c>
      <c r="K180" s="50"/>
      <c r="L180" s="50"/>
      <c r="M180" s="49"/>
    </row>
    <row r="181" spans="1:13">
      <c r="A181" s="32">
        <v>174</v>
      </c>
      <c r="B181" s="49"/>
      <c r="C181" s="49"/>
      <c r="D181" s="49"/>
      <c r="E181" s="78"/>
      <c r="F181" s="78"/>
      <c r="G181" s="51"/>
      <c r="H181" s="79"/>
      <c r="I181" s="80"/>
      <c r="J181" s="139" t="e">
        <f t="shared" si="3"/>
        <v>#DIV/0!</v>
      </c>
      <c r="K181" s="50"/>
      <c r="L181" s="50"/>
      <c r="M181" s="49"/>
    </row>
    <row r="182" spans="1:13">
      <c r="A182" s="32">
        <v>175</v>
      </c>
      <c r="B182" s="49"/>
      <c r="C182" s="49"/>
      <c r="D182" s="49"/>
      <c r="E182" s="78"/>
      <c r="F182" s="78"/>
      <c r="G182" s="51"/>
      <c r="H182" s="79"/>
      <c r="I182" s="80"/>
      <c r="J182" s="139" t="e">
        <f t="shared" si="3"/>
        <v>#DIV/0!</v>
      </c>
      <c r="K182" s="50"/>
      <c r="L182" s="50"/>
      <c r="M182" s="49"/>
    </row>
    <row r="183" spans="1:13">
      <c r="A183" s="73">
        <v>176</v>
      </c>
      <c r="B183" s="49"/>
      <c r="C183" s="49"/>
      <c r="D183" s="49"/>
      <c r="E183" s="78"/>
      <c r="F183" s="78"/>
      <c r="G183" s="51"/>
      <c r="H183" s="79"/>
      <c r="I183" s="80"/>
      <c r="J183" s="139" t="e">
        <f t="shared" si="3"/>
        <v>#DIV/0!</v>
      </c>
      <c r="K183" s="50"/>
      <c r="L183" s="50"/>
      <c r="M183" s="49"/>
    </row>
    <row r="184" spans="1:13">
      <c r="A184" s="73">
        <v>177</v>
      </c>
      <c r="B184" s="49"/>
      <c r="C184" s="49"/>
      <c r="D184" s="49"/>
      <c r="E184" s="78"/>
      <c r="F184" s="78"/>
      <c r="G184" s="51"/>
      <c r="H184" s="79"/>
      <c r="I184" s="80"/>
      <c r="J184" s="152" t="e">
        <f t="shared" si="3"/>
        <v>#DIV/0!</v>
      </c>
      <c r="K184" s="50"/>
      <c r="L184" s="50"/>
      <c r="M184" s="49"/>
    </row>
    <row r="185" spans="1:13">
      <c r="A185" s="32">
        <v>178</v>
      </c>
      <c r="B185" s="49"/>
      <c r="C185" s="49"/>
      <c r="D185" s="49"/>
      <c r="E185" s="78"/>
      <c r="F185" s="78"/>
      <c r="G185" s="51"/>
      <c r="H185" s="79"/>
      <c r="I185" s="80"/>
      <c r="J185" s="152" t="e">
        <f t="shared" si="3"/>
        <v>#DIV/0!</v>
      </c>
      <c r="K185" s="50"/>
      <c r="L185" s="50"/>
      <c r="M185" s="49"/>
    </row>
    <row r="186" spans="1:13">
      <c r="A186" s="32">
        <v>179</v>
      </c>
      <c r="B186" s="49"/>
      <c r="C186" s="49"/>
      <c r="D186" s="49"/>
      <c r="E186" s="78"/>
      <c r="F186" s="78"/>
      <c r="G186" s="51"/>
      <c r="H186" s="79"/>
      <c r="I186" s="80"/>
      <c r="J186" s="139" t="e">
        <f t="shared" si="3"/>
        <v>#DIV/0!</v>
      </c>
      <c r="K186" s="50"/>
      <c r="L186" s="50"/>
      <c r="M186" s="49"/>
    </row>
    <row r="187" spans="1:13">
      <c r="A187" s="32">
        <v>180</v>
      </c>
      <c r="B187" s="49"/>
      <c r="C187" s="49"/>
      <c r="D187" s="49"/>
      <c r="E187" s="78"/>
      <c r="F187" s="78"/>
      <c r="G187" s="51"/>
      <c r="H187" s="79"/>
      <c r="I187" s="80"/>
      <c r="J187" s="152" t="e">
        <f t="shared" si="3"/>
        <v>#DIV/0!</v>
      </c>
      <c r="K187" s="50"/>
      <c r="L187" s="50"/>
      <c r="M187" s="49"/>
    </row>
    <row r="188" spans="1:13">
      <c r="A188" s="32">
        <v>181</v>
      </c>
      <c r="B188" s="49"/>
      <c r="C188" s="49"/>
      <c r="D188" s="49"/>
      <c r="E188" s="78"/>
      <c r="F188" s="78"/>
      <c r="G188" s="51"/>
      <c r="H188" s="79"/>
      <c r="I188" s="80"/>
      <c r="J188" s="152" t="e">
        <f t="shared" si="3"/>
        <v>#DIV/0!</v>
      </c>
      <c r="K188" s="50"/>
      <c r="L188" s="50"/>
      <c r="M188" s="49"/>
    </row>
    <row r="189" spans="1:13">
      <c r="A189" s="32">
        <v>182</v>
      </c>
      <c r="B189" s="49"/>
      <c r="C189" s="49"/>
      <c r="D189" s="49"/>
      <c r="E189" s="78"/>
      <c r="F189" s="78"/>
      <c r="G189" s="51"/>
      <c r="H189" s="79"/>
      <c r="I189" s="80"/>
      <c r="J189" s="139" t="e">
        <f t="shared" si="3"/>
        <v>#DIV/0!</v>
      </c>
      <c r="K189" s="50"/>
      <c r="L189" s="50"/>
      <c r="M189" s="49"/>
    </row>
    <row r="190" spans="1:13">
      <c r="A190" s="32">
        <v>183</v>
      </c>
      <c r="B190" s="49"/>
      <c r="C190" s="49"/>
      <c r="D190" s="49"/>
      <c r="E190" s="78"/>
      <c r="F190" s="78"/>
      <c r="G190" s="51"/>
      <c r="H190" s="79"/>
      <c r="I190" s="80"/>
      <c r="J190" s="139" t="e">
        <f t="shared" si="3"/>
        <v>#DIV/0!</v>
      </c>
      <c r="K190" s="50"/>
      <c r="L190" s="50"/>
      <c r="M190" s="49"/>
    </row>
    <row r="191" spans="1:13">
      <c r="A191" s="32">
        <v>184</v>
      </c>
      <c r="B191" s="49"/>
      <c r="C191" s="49"/>
      <c r="D191" s="49"/>
      <c r="E191" s="78"/>
      <c r="F191" s="78"/>
      <c r="G191" s="51"/>
      <c r="H191" s="79"/>
      <c r="I191" s="80"/>
      <c r="J191" s="139" t="e">
        <f t="shared" si="3"/>
        <v>#DIV/0!</v>
      </c>
      <c r="K191" s="50"/>
      <c r="L191" s="50"/>
      <c r="M191" s="49"/>
    </row>
    <row r="192" spans="1:13">
      <c r="A192" s="32">
        <v>185</v>
      </c>
      <c r="B192" s="49"/>
      <c r="C192" s="49"/>
      <c r="D192" s="49"/>
      <c r="E192" s="78"/>
      <c r="F192" s="78"/>
      <c r="G192" s="51"/>
      <c r="H192" s="79"/>
      <c r="I192" s="80"/>
      <c r="J192" s="139" t="e">
        <f t="shared" si="3"/>
        <v>#DIV/0!</v>
      </c>
      <c r="K192" s="50"/>
      <c r="L192" s="50"/>
      <c r="M192" s="49"/>
    </row>
    <row r="193" spans="1:13">
      <c r="A193" s="73">
        <v>186</v>
      </c>
      <c r="B193" s="49"/>
      <c r="C193" s="49"/>
      <c r="D193" s="49"/>
      <c r="E193" s="78"/>
      <c r="F193" s="78"/>
      <c r="G193" s="51"/>
      <c r="H193" s="79"/>
      <c r="I193" s="80"/>
      <c r="J193" s="152" t="e">
        <f t="shared" si="3"/>
        <v>#DIV/0!</v>
      </c>
      <c r="K193" s="50"/>
      <c r="L193" s="50"/>
      <c r="M193" s="49"/>
    </row>
    <row r="194" spans="1:13">
      <c r="A194" s="73">
        <v>187</v>
      </c>
      <c r="B194" s="49"/>
      <c r="C194" s="49"/>
      <c r="D194" s="49"/>
      <c r="E194" s="78"/>
      <c r="F194" s="78"/>
      <c r="G194" s="51"/>
      <c r="H194" s="79"/>
      <c r="I194" s="80"/>
      <c r="J194" s="152" t="e">
        <f t="shared" si="3"/>
        <v>#DIV/0!</v>
      </c>
      <c r="K194" s="50"/>
      <c r="L194" s="50"/>
      <c r="M194" s="49"/>
    </row>
    <row r="195" spans="1:13">
      <c r="A195" s="32">
        <v>188</v>
      </c>
      <c r="B195" s="49"/>
      <c r="C195" s="49"/>
      <c r="D195" s="49"/>
      <c r="E195" s="78"/>
      <c r="F195" s="78"/>
      <c r="G195" s="51"/>
      <c r="H195" s="79"/>
      <c r="I195" s="80"/>
      <c r="J195" s="139" t="e">
        <f t="shared" si="3"/>
        <v>#DIV/0!</v>
      </c>
      <c r="K195" s="50"/>
      <c r="L195" s="50"/>
      <c r="M195" s="49"/>
    </row>
    <row r="196" spans="1:13">
      <c r="A196" s="32">
        <v>189</v>
      </c>
      <c r="B196" s="49"/>
      <c r="C196" s="49"/>
      <c r="D196" s="49"/>
      <c r="E196" s="78"/>
      <c r="F196" s="78"/>
      <c r="G196" s="51"/>
      <c r="H196" s="79"/>
      <c r="I196" s="80"/>
      <c r="J196" s="152" t="e">
        <f t="shared" si="3"/>
        <v>#DIV/0!</v>
      </c>
      <c r="K196" s="50"/>
      <c r="L196" s="50"/>
      <c r="M196" s="49"/>
    </row>
    <row r="197" spans="1:13">
      <c r="A197" s="32">
        <v>190</v>
      </c>
      <c r="B197" s="49"/>
      <c r="C197" s="49"/>
      <c r="D197" s="49"/>
      <c r="E197" s="78"/>
      <c r="F197" s="78"/>
      <c r="G197" s="51"/>
      <c r="H197" s="79"/>
      <c r="I197" s="80"/>
      <c r="J197" s="152" t="e">
        <f t="shared" si="3"/>
        <v>#DIV/0!</v>
      </c>
      <c r="K197" s="50"/>
      <c r="L197" s="50"/>
      <c r="M197" s="49"/>
    </row>
    <row r="198" spans="1:13">
      <c r="A198" s="32">
        <v>191</v>
      </c>
      <c r="B198" s="49"/>
      <c r="C198" s="49"/>
      <c r="D198" s="49"/>
      <c r="E198" s="78"/>
      <c r="F198" s="78"/>
      <c r="G198" s="51"/>
      <c r="H198" s="79"/>
      <c r="I198" s="80"/>
      <c r="J198" s="139" t="e">
        <f t="shared" si="3"/>
        <v>#DIV/0!</v>
      </c>
      <c r="K198" s="50"/>
      <c r="L198" s="50"/>
      <c r="M198" s="49"/>
    </row>
    <row r="199" spans="1:13">
      <c r="A199" s="32">
        <v>192</v>
      </c>
      <c r="B199" s="49"/>
      <c r="C199" s="49"/>
      <c r="D199" s="49"/>
      <c r="E199" s="78"/>
      <c r="F199" s="78"/>
      <c r="G199" s="51"/>
      <c r="H199" s="79"/>
      <c r="I199" s="80"/>
      <c r="J199" s="139" t="e">
        <f t="shared" si="3"/>
        <v>#DIV/0!</v>
      </c>
      <c r="K199" s="50"/>
      <c r="L199" s="50"/>
      <c r="M199" s="49"/>
    </row>
    <row r="200" spans="1:13">
      <c r="A200" s="32">
        <v>193</v>
      </c>
      <c r="B200" s="49"/>
      <c r="C200" s="49"/>
      <c r="D200" s="49"/>
      <c r="E200" s="78"/>
      <c r="F200" s="78"/>
      <c r="G200" s="51"/>
      <c r="H200" s="79"/>
      <c r="I200" s="80"/>
      <c r="J200" s="139" t="e">
        <f t="shared" ref="J200:J263" si="4">H200/I200</f>
        <v>#DIV/0!</v>
      </c>
      <c r="K200" s="50"/>
      <c r="L200" s="50"/>
      <c r="M200" s="49"/>
    </row>
    <row r="201" spans="1:13">
      <c r="A201" s="32">
        <v>194</v>
      </c>
      <c r="B201" s="49"/>
      <c r="C201" s="49"/>
      <c r="D201" s="49"/>
      <c r="E201" s="78"/>
      <c r="F201" s="78"/>
      <c r="G201" s="51"/>
      <c r="H201" s="79"/>
      <c r="I201" s="80"/>
      <c r="J201" s="139" t="e">
        <f t="shared" si="4"/>
        <v>#DIV/0!</v>
      </c>
      <c r="K201" s="50"/>
      <c r="L201" s="50"/>
      <c r="M201" s="49"/>
    </row>
    <row r="202" spans="1:13">
      <c r="A202" s="32">
        <v>195</v>
      </c>
      <c r="B202" s="49"/>
      <c r="C202" s="49"/>
      <c r="D202" s="49"/>
      <c r="E202" s="78"/>
      <c r="F202" s="78"/>
      <c r="G202" s="51"/>
      <c r="H202" s="79"/>
      <c r="I202" s="80"/>
      <c r="J202" s="152" t="e">
        <f t="shared" si="4"/>
        <v>#DIV/0!</v>
      </c>
      <c r="K202" s="50"/>
      <c r="L202" s="50"/>
      <c r="M202" s="49"/>
    </row>
    <row r="203" spans="1:13">
      <c r="A203" s="73">
        <v>196</v>
      </c>
      <c r="B203" s="49"/>
      <c r="C203" s="49"/>
      <c r="D203" s="49"/>
      <c r="E203" s="78"/>
      <c r="F203" s="78"/>
      <c r="G203" s="51"/>
      <c r="H203" s="79"/>
      <c r="I203" s="80"/>
      <c r="J203" s="152" t="e">
        <f t="shared" si="4"/>
        <v>#DIV/0!</v>
      </c>
      <c r="K203" s="50"/>
      <c r="L203" s="50"/>
      <c r="M203" s="49"/>
    </row>
    <row r="204" spans="1:13">
      <c r="A204" s="73">
        <v>197</v>
      </c>
      <c r="B204" s="49"/>
      <c r="C204" s="49"/>
      <c r="D204" s="49"/>
      <c r="E204" s="78"/>
      <c r="F204" s="78"/>
      <c r="G204" s="51"/>
      <c r="H204" s="79"/>
      <c r="I204" s="80"/>
      <c r="J204" s="139" t="e">
        <f t="shared" si="4"/>
        <v>#DIV/0!</v>
      </c>
      <c r="K204" s="50"/>
      <c r="L204" s="50"/>
      <c r="M204" s="49"/>
    </row>
    <row r="205" spans="1:13">
      <c r="A205" s="32">
        <v>198</v>
      </c>
      <c r="B205" s="49"/>
      <c r="C205" s="49"/>
      <c r="D205" s="49"/>
      <c r="E205" s="78"/>
      <c r="F205" s="78"/>
      <c r="G205" s="51"/>
      <c r="H205" s="79"/>
      <c r="I205" s="80"/>
      <c r="J205" s="152" t="e">
        <f t="shared" si="4"/>
        <v>#DIV/0!</v>
      </c>
      <c r="K205" s="50"/>
      <c r="L205" s="50"/>
      <c r="M205" s="49"/>
    </row>
    <row r="206" spans="1:13">
      <c r="A206" s="32">
        <v>199</v>
      </c>
      <c r="B206" s="49"/>
      <c r="C206" s="49"/>
      <c r="D206" s="49"/>
      <c r="E206" s="78"/>
      <c r="F206" s="78"/>
      <c r="G206" s="51"/>
      <c r="H206" s="79"/>
      <c r="I206" s="80"/>
      <c r="J206" s="152" t="e">
        <f t="shared" si="4"/>
        <v>#DIV/0!</v>
      </c>
      <c r="K206" s="50"/>
      <c r="L206" s="50"/>
      <c r="M206" s="49"/>
    </row>
    <row r="207" spans="1:13">
      <c r="A207" s="32">
        <v>200</v>
      </c>
      <c r="B207" s="49"/>
      <c r="C207" s="49"/>
      <c r="D207" s="49"/>
      <c r="E207" s="78"/>
      <c r="F207" s="78"/>
      <c r="G207" s="51"/>
      <c r="H207" s="79"/>
      <c r="I207" s="80"/>
      <c r="J207" s="139" t="e">
        <f t="shared" si="4"/>
        <v>#DIV/0!</v>
      </c>
      <c r="K207" s="50"/>
      <c r="L207" s="50"/>
      <c r="M207" s="49"/>
    </row>
    <row r="208" spans="1:13">
      <c r="A208" s="32">
        <v>201</v>
      </c>
      <c r="B208" s="49"/>
      <c r="C208" s="49"/>
      <c r="D208" s="49"/>
      <c r="E208" s="78"/>
      <c r="F208" s="78"/>
      <c r="G208" s="51"/>
      <c r="H208" s="79"/>
      <c r="I208" s="80"/>
      <c r="J208" s="139" t="e">
        <f t="shared" si="4"/>
        <v>#DIV/0!</v>
      </c>
      <c r="K208" s="50"/>
      <c r="L208" s="50"/>
      <c r="M208" s="49"/>
    </row>
    <row r="209" spans="1:13">
      <c r="A209" s="32">
        <v>202</v>
      </c>
      <c r="B209" s="49"/>
      <c r="C209" s="49"/>
      <c r="D209" s="49"/>
      <c r="E209" s="78"/>
      <c r="F209" s="78"/>
      <c r="G209" s="51"/>
      <c r="H209" s="79"/>
      <c r="I209" s="80"/>
      <c r="J209" s="139" t="e">
        <f t="shared" si="4"/>
        <v>#DIV/0!</v>
      </c>
      <c r="K209" s="50"/>
      <c r="L209" s="50"/>
      <c r="M209" s="49"/>
    </row>
    <row r="210" spans="1:13">
      <c r="A210" s="32">
        <v>203</v>
      </c>
      <c r="B210" s="49"/>
      <c r="C210" s="49"/>
      <c r="D210" s="49"/>
      <c r="E210" s="78"/>
      <c r="F210" s="78"/>
      <c r="G210" s="51"/>
      <c r="H210" s="79"/>
      <c r="I210" s="80"/>
      <c r="J210" s="139" t="e">
        <f t="shared" si="4"/>
        <v>#DIV/0!</v>
      </c>
      <c r="K210" s="50"/>
      <c r="L210" s="50"/>
      <c r="M210" s="49"/>
    </row>
    <row r="211" spans="1:13">
      <c r="A211" s="32">
        <v>204</v>
      </c>
      <c r="B211" s="49"/>
      <c r="C211" s="49"/>
      <c r="D211" s="49"/>
      <c r="E211" s="78"/>
      <c r="F211" s="78"/>
      <c r="G211" s="51"/>
      <c r="H211" s="79"/>
      <c r="I211" s="80"/>
      <c r="J211" s="152" t="e">
        <f t="shared" si="4"/>
        <v>#DIV/0!</v>
      </c>
      <c r="K211" s="50"/>
      <c r="L211" s="50"/>
      <c r="M211" s="49"/>
    </row>
    <row r="212" spans="1:13">
      <c r="A212" s="32">
        <v>205</v>
      </c>
      <c r="B212" s="49"/>
      <c r="C212" s="49"/>
      <c r="D212" s="49"/>
      <c r="E212" s="78"/>
      <c r="F212" s="78"/>
      <c r="G212" s="51"/>
      <c r="H212" s="79"/>
      <c r="I212" s="80"/>
      <c r="J212" s="152" t="e">
        <f t="shared" si="4"/>
        <v>#DIV/0!</v>
      </c>
      <c r="K212" s="50"/>
      <c r="L212" s="50"/>
      <c r="M212" s="49"/>
    </row>
    <row r="213" spans="1:13">
      <c r="A213" s="73">
        <v>206</v>
      </c>
      <c r="B213" s="49"/>
      <c r="C213" s="49"/>
      <c r="D213" s="49"/>
      <c r="E213" s="78"/>
      <c r="F213" s="78"/>
      <c r="G213" s="51"/>
      <c r="H213" s="79"/>
      <c r="I213" s="80"/>
      <c r="J213" s="139" t="e">
        <f t="shared" si="4"/>
        <v>#DIV/0!</v>
      </c>
      <c r="K213" s="50"/>
      <c r="L213" s="50"/>
      <c r="M213" s="49"/>
    </row>
    <row r="214" spans="1:13">
      <c r="A214" s="73">
        <v>207</v>
      </c>
      <c r="B214" s="49"/>
      <c r="C214" s="49"/>
      <c r="D214" s="49"/>
      <c r="E214" s="78"/>
      <c r="F214" s="78"/>
      <c r="G214" s="51"/>
      <c r="H214" s="79"/>
      <c r="I214" s="80"/>
      <c r="J214" s="152" t="e">
        <f t="shared" si="4"/>
        <v>#DIV/0!</v>
      </c>
      <c r="K214" s="50"/>
      <c r="L214" s="50"/>
      <c r="M214" s="49"/>
    </row>
    <row r="215" spans="1:13">
      <c r="A215" s="32">
        <v>208</v>
      </c>
      <c r="B215" s="49"/>
      <c r="C215" s="49"/>
      <c r="D215" s="49"/>
      <c r="E215" s="78"/>
      <c r="F215" s="78"/>
      <c r="G215" s="51"/>
      <c r="H215" s="79"/>
      <c r="I215" s="80"/>
      <c r="J215" s="152" t="e">
        <f t="shared" si="4"/>
        <v>#DIV/0!</v>
      </c>
      <c r="K215" s="50"/>
      <c r="L215" s="50"/>
      <c r="M215" s="49"/>
    </row>
    <row r="216" spans="1:13">
      <c r="A216" s="32">
        <v>209</v>
      </c>
      <c r="B216" s="49"/>
      <c r="C216" s="49"/>
      <c r="D216" s="49"/>
      <c r="E216" s="78"/>
      <c r="F216" s="78"/>
      <c r="G216" s="51"/>
      <c r="H216" s="79"/>
      <c r="I216" s="80"/>
      <c r="J216" s="139" t="e">
        <f t="shared" si="4"/>
        <v>#DIV/0!</v>
      </c>
      <c r="K216" s="50"/>
      <c r="L216" s="50"/>
      <c r="M216" s="49"/>
    </row>
    <row r="217" spans="1:13">
      <c r="A217" s="32">
        <v>210</v>
      </c>
      <c r="B217" s="49"/>
      <c r="C217" s="49"/>
      <c r="D217" s="49"/>
      <c r="E217" s="78"/>
      <c r="F217" s="78"/>
      <c r="G217" s="51"/>
      <c r="H217" s="79"/>
      <c r="I217" s="80"/>
      <c r="J217" s="139" t="e">
        <f t="shared" si="4"/>
        <v>#DIV/0!</v>
      </c>
      <c r="K217" s="50"/>
      <c r="L217" s="50"/>
      <c r="M217" s="49"/>
    </row>
    <row r="218" spans="1:13">
      <c r="A218" s="32">
        <v>211</v>
      </c>
      <c r="B218" s="49"/>
      <c r="C218" s="49"/>
      <c r="D218" s="49"/>
      <c r="E218" s="78"/>
      <c r="F218" s="78"/>
      <c r="G218" s="51"/>
      <c r="H218" s="79"/>
      <c r="I218" s="80"/>
      <c r="J218" s="139" t="e">
        <f t="shared" si="4"/>
        <v>#DIV/0!</v>
      </c>
      <c r="K218" s="50"/>
      <c r="L218" s="50"/>
      <c r="M218" s="49"/>
    </row>
    <row r="219" spans="1:13">
      <c r="A219" s="32">
        <v>212</v>
      </c>
      <c r="B219" s="49"/>
      <c r="C219" s="49"/>
      <c r="D219" s="49"/>
      <c r="E219" s="78"/>
      <c r="F219" s="78"/>
      <c r="G219" s="51"/>
      <c r="H219" s="79"/>
      <c r="I219" s="80"/>
      <c r="J219" s="139" t="e">
        <f t="shared" si="4"/>
        <v>#DIV/0!</v>
      </c>
      <c r="K219" s="50"/>
      <c r="L219" s="50"/>
      <c r="M219" s="49"/>
    </row>
    <row r="220" spans="1:13">
      <c r="A220" s="32">
        <v>213</v>
      </c>
      <c r="B220" s="49"/>
      <c r="C220" s="49"/>
      <c r="D220" s="49"/>
      <c r="E220" s="78"/>
      <c r="F220" s="78"/>
      <c r="G220" s="51"/>
      <c r="H220" s="79"/>
      <c r="I220" s="80"/>
      <c r="J220" s="152" t="e">
        <f t="shared" si="4"/>
        <v>#DIV/0!</v>
      </c>
      <c r="K220" s="50"/>
      <c r="L220" s="50"/>
      <c r="M220" s="49"/>
    </row>
    <row r="221" spans="1:13">
      <c r="A221" s="32">
        <v>214</v>
      </c>
      <c r="B221" s="49"/>
      <c r="C221" s="49"/>
      <c r="D221" s="49"/>
      <c r="E221" s="78"/>
      <c r="F221" s="78"/>
      <c r="G221" s="51"/>
      <c r="H221" s="79"/>
      <c r="I221" s="80"/>
      <c r="J221" s="152" t="e">
        <f t="shared" si="4"/>
        <v>#DIV/0!</v>
      </c>
      <c r="K221" s="50"/>
      <c r="L221" s="50"/>
      <c r="M221" s="49"/>
    </row>
    <row r="222" spans="1:13">
      <c r="A222" s="32">
        <v>215</v>
      </c>
      <c r="B222" s="49"/>
      <c r="C222" s="49"/>
      <c r="D222" s="49"/>
      <c r="E222" s="78"/>
      <c r="F222" s="78"/>
      <c r="G222" s="51"/>
      <c r="H222" s="79"/>
      <c r="I222" s="80"/>
      <c r="J222" s="139" t="e">
        <f t="shared" si="4"/>
        <v>#DIV/0!</v>
      </c>
      <c r="K222" s="50"/>
      <c r="L222" s="50"/>
      <c r="M222" s="49"/>
    </row>
    <row r="223" spans="1:13">
      <c r="A223" s="73">
        <v>216</v>
      </c>
      <c r="B223" s="49"/>
      <c r="C223" s="49"/>
      <c r="D223" s="49"/>
      <c r="E223" s="78"/>
      <c r="F223" s="78"/>
      <c r="G223" s="51"/>
      <c r="H223" s="79"/>
      <c r="I223" s="80"/>
      <c r="J223" s="152" t="e">
        <f t="shared" si="4"/>
        <v>#DIV/0!</v>
      </c>
      <c r="K223" s="50"/>
      <c r="L223" s="50"/>
      <c r="M223" s="49"/>
    </row>
    <row r="224" spans="1:13">
      <c r="A224" s="73">
        <v>217</v>
      </c>
      <c r="B224" s="49"/>
      <c r="C224" s="49"/>
      <c r="D224" s="49"/>
      <c r="E224" s="78"/>
      <c r="F224" s="78"/>
      <c r="G224" s="51"/>
      <c r="H224" s="79"/>
      <c r="I224" s="80"/>
      <c r="J224" s="152" t="e">
        <f t="shared" si="4"/>
        <v>#DIV/0!</v>
      </c>
      <c r="K224" s="50"/>
      <c r="L224" s="50"/>
      <c r="M224" s="49"/>
    </row>
    <row r="225" spans="1:13">
      <c r="A225" s="32">
        <v>218</v>
      </c>
      <c r="B225" s="49"/>
      <c r="C225" s="49"/>
      <c r="D225" s="49"/>
      <c r="E225" s="78"/>
      <c r="F225" s="78"/>
      <c r="G225" s="51"/>
      <c r="H225" s="79"/>
      <c r="I225" s="80"/>
      <c r="J225" s="139" t="e">
        <f t="shared" si="4"/>
        <v>#DIV/0!</v>
      </c>
      <c r="K225" s="50"/>
      <c r="L225" s="50"/>
      <c r="M225" s="49"/>
    </row>
    <row r="226" spans="1:13">
      <c r="A226" s="32">
        <v>219</v>
      </c>
      <c r="B226" s="49"/>
      <c r="C226" s="49"/>
      <c r="D226" s="49"/>
      <c r="E226" s="78"/>
      <c r="F226" s="78"/>
      <c r="G226" s="51"/>
      <c r="H226" s="79"/>
      <c r="I226" s="80"/>
      <c r="J226" s="139" t="e">
        <f t="shared" si="4"/>
        <v>#DIV/0!</v>
      </c>
      <c r="K226" s="50"/>
      <c r="L226" s="50"/>
      <c r="M226" s="49"/>
    </row>
    <row r="227" spans="1:13">
      <c r="A227" s="32">
        <v>220</v>
      </c>
      <c r="B227" s="49"/>
      <c r="C227" s="49"/>
      <c r="D227" s="49"/>
      <c r="E227" s="78"/>
      <c r="F227" s="78"/>
      <c r="G227" s="51"/>
      <c r="H227" s="79"/>
      <c r="I227" s="80"/>
      <c r="J227" s="139" t="e">
        <f t="shared" si="4"/>
        <v>#DIV/0!</v>
      </c>
      <c r="K227" s="50"/>
      <c r="L227" s="50"/>
      <c r="M227" s="49"/>
    </row>
    <row r="228" spans="1:13">
      <c r="A228" s="32">
        <v>221</v>
      </c>
      <c r="B228" s="49"/>
      <c r="C228" s="49"/>
      <c r="D228" s="49"/>
      <c r="E228" s="78"/>
      <c r="F228" s="78"/>
      <c r="G228" s="51"/>
      <c r="H228" s="79"/>
      <c r="I228" s="80"/>
      <c r="J228" s="139" t="e">
        <f t="shared" si="4"/>
        <v>#DIV/0!</v>
      </c>
      <c r="K228" s="50"/>
      <c r="L228" s="50"/>
      <c r="M228" s="49"/>
    </row>
    <row r="229" spans="1:13">
      <c r="A229" s="32">
        <v>222</v>
      </c>
      <c r="B229" s="49"/>
      <c r="C229" s="49"/>
      <c r="D229" s="49"/>
      <c r="E229" s="78"/>
      <c r="F229" s="78"/>
      <c r="G229" s="51"/>
      <c r="H229" s="79"/>
      <c r="I229" s="80"/>
      <c r="J229" s="152" t="e">
        <f t="shared" si="4"/>
        <v>#DIV/0!</v>
      </c>
      <c r="K229" s="50"/>
      <c r="L229" s="50"/>
      <c r="M229" s="49"/>
    </row>
    <row r="230" spans="1:13">
      <c r="A230" s="32">
        <v>223</v>
      </c>
      <c r="B230" s="49"/>
      <c r="C230" s="49"/>
      <c r="D230" s="49"/>
      <c r="E230" s="78"/>
      <c r="F230" s="78"/>
      <c r="G230" s="51"/>
      <c r="H230" s="79"/>
      <c r="I230" s="80"/>
      <c r="J230" s="152" t="e">
        <f t="shared" si="4"/>
        <v>#DIV/0!</v>
      </c>
      <c r="K230" s="50"/>
      <c r="L230" s="50"/>
      <c r="M230" s="49"/>
    </row>
    <row r="231" spans="1:13">
      <c r="A231" s="32">
        <v>224</v>
      </c>
      <c r="B231" s="49"/>
      <c r="C231" s="49"/>
      <c r="D231" s="49"/>
      <c r="E231" s="78"/>
      <c r="F231" s="78"/>
      <c r="G231" s="51"/>
      <c r="H231" s="79"/>
      <c r="I231" s="80"/>
      <c r="J231" s="139" t="e">
        <f t="shared" si="4"/>
        <v>#DIV/0!</v>
      </c>
      <c r="K231" s="50"/>
      <c r="L231" s="50"/>
      <c r="M231" s="49"/>
    </row>
    <row r="232" spans="1:13">
      <c r="A232" s="32">
        <v>225</v>
      </c>
      <c r="B232" s="49"/>
      <c r="C232" s="49"/>
      <c r="D232" s="49"/>
      <c r="E232" s="78"/>
      <c r="F232" s="78"/>
      <c r="G232" s="51"/>
      <c r="H232" s="79"/>
      <c r="I232" s="80"/>
      <c r="J232" s="152" t="e">
        <f t="shared" si="4"/>
        <v>#DIV/0!</v>
      </c>
      <c r="K232" s="50"/>
      <c r="L232" s="50"/>
      <c r="M232" s="49"/>
    </row>
    <row r="233" spans="1:13">
      <c r="A233" s="73">
        <v>226</v>
      </c>
      <c r="B233" s="49"/>
      <c r="C233" s="49"/>
      <c r="D233" s="49"/>
      <c r="E233" s="78"/>
      <c r="F233" s="78"/>
      <c r="G233" s="51"/>
      <c r="H233" s="79"/>
      <c r="I233" s="80"/>
      <c r="J233" s="152" t="e">
        <f t="shared" si="4"/>
        <v>#DIV/0!</v>
      </c>
      <c r="K233" s="50"/>
      <c r="L233" s="50"/>
      <c r="M233" s="49"/>
    </row>
    <row r="234" spans="1:13">
      <c r="A234" s="73">
        <v>227</v>
      </c>
      <c r="B234" s="49"/>
      <c r="C234" s="49"/>
      <c r="D234" s="49"/>
      <c r="E234" s="78"/>
      <c r="F234" s="78"/>
      <c r="G234" s="51"/>
      <c r="H234" s="79"/>
      <c r="I234" s="80"/>
      <c r="J234" s="139" t="e">
        <f t="shared" si="4"/>
        <v>#DIV/0!</v>
      </c>
      <c r="K234" s="50"/>
      <c r="L234" s="50"/>
      <c r="M234" s="49"/>
    </row>
    <row r="235" spans="1:13">
      <c r="A235" s="32">
        <v>228</v>
      </c>
      <c r="B235" s="49"/>
      <c r="C235" s="49"/>
      <c r="D235" s="49"/>
      <c r="E235" s="78"/>
      <c r="F235" s="78"/>
      <c r="G235" s="51"/>
      <c r="H235" s="79"/>
      <c r="I235" s="80"/>
      <c r="J235" s="139" t="e">
        <f t="shared" si="4"/>
        <v>#DIV/0!</v>
      </c>
      <c r="K235" s="50"/>
      <c r="L235" s="50"/>
      <c r="M235" s="49"/>
    </row>
    <row r="236" spans="1:13">
      <c r="A236" s="32">
        <v>229</v>
      </c>
      <c r="B236" s="49"/>
      <c r="C236" s="49"/>
      <c r="D236" s="49"/>
      <c r="E236" s="78"/>
      <c r="F236" s="78"/>
      <c r="G236" s="51"/>
      <c r="H236" s="79"/>
      <c r="I236" s="80"/>
      <c r="J236" s="139" t="e">
        <f t="shared" si="4"/>
        <v>#DIV/0!</v>
      </c>
      <c r="K236" s="50"/>
      <c r="L236" s="50"/>
      <c r="M236" s="49"/>
    </row>
    <row r="237" spans="1:13">
      <c r="A237" s="32">
        <v>230</v>
      </c>
      <c r="B237" s="49"/>
      <c r="C237" s="49"/>
      <c r="D237" s="49"/>
      <c r="E237" s="78"/>
      <c r="F237" s="78"/>
      <c r="G237" s="51"/>
      <c r="H237" s="79"/>
      <c r="I237" s="80"/>
      <c r="J237" s="139" t="e">
        <f t="shared" si="4"/>
        <v>#DIV/0!</v>
      </c>
      <c r="K237" s="50"/>
      <c r="L237" s="50"/>
      <c r="M237" s="49"/>
    </row>
    <row r="238" spans="1:13">
      <c r="A238" s="32">
        <v>231</v>
      </c>
      <c r="B238" s="49"/>
      <c r="C238" s="49"/>
      <c r="D238" s="49"/>
      <c r="E238" s="78"/>
      <c r="F238" s="78"/>
      <c r="G238" s="51"/>
      <c r="H238" s="79"/>
      <c r="I238" s="80"/>
      <c r="J238" s="152" t="e">
        <f t="shared" si="4"/>
        <v>#DIV/0!</v>
      </c>
      <c r="K238" s="50"/>
      <c r="L238" s="50"/>
      <c r="M238" s="49"/>
    </row>
    <row r="239" spans="1:13">
      <c r="A239" s="32">
        <v>232</v>
      </c>
      <c r="B239" s="49"/>
      <c r="C239" s="49"/>
      <c r="D239" s="49"/>
      <c r="E239" s="78"/>
      <c r="F239" s="78"/>
      <c r="G239" s="51"/>
      <c r="H239" s="79"/>
      <c r="I239" s="80"/>
      <c r="J239" s="152" t="e">
        <f t="shared" si="4"/>
        <v>#DIV/0!</v>
      </c>
      <c r="K239" s="50"/>
      <c r="L239" s="50"/>
      <c r="M239" s="49"/>
    </row>
    <row r="240" spans="1:13">
      <c r="A240" s="32">
        <v>233</v>
      </c>
      <c r="B240" s="49"/>
      <c r="C240" s="49"/>
      <c r="D240" s="49"/>
      <c r="E240" s="78"/>
      <c r="F240" s="78"/>
      <c r="G240" s="51"/>
      <c r="H240" s="79"/>
      <c r="I240" s="80"/>
      <c r="J240" s="139" t="e">
        <f t="shared" si="4"/>
        <v>#DIV/0!</v>
      </c>
      <c r="K240" s="50"/>
      <c r="L240" s="50"/>
      <c r="M240" s="49"/>
    </row>
    <row r="241" spans="1:13">
      <c r="A241" s="32">
        <v>234</v>
      </c>
      <c r="B241" s="49"/>
      <c r="C241" s="49"/>
      <c r="D241" s="49"/>
      <c r="E241" s="78"/>
      <c r="F241" s="78"/>
      <c r="G241" s="51"/>
      <c r="H241" s="79"/>
      <c r="I241" s="80"/>
      <c r="J241" s="152" t="e">
        <f t="shared" si="4"/>
        <v>#DIV/0!</v>
      </c>
      <c r="K241" s="50"/>
      <c r="L241" s="50"/>
      <c r="M241" s="49"/>
    </row>
    <row r="242" spans="1:13">
      <c r="A242" s="32">
        <v>235</v>
      </c>
      <c r="B242" s="49"/>
      <c r="C242" s="49"/>
      <c r="D242" s="49"/>
      <c r="E242" s="78"/>
      <c r="F242" s="78"/>
      <c r="G242" s="51"/>
      <c r="H242" s="79"/>
      <c r="I242" s="80"/>
      <c r="J242" s="152" t="e">
        <f t="shared" si="4"/>
        <v>#DIV/0!</v>
      </c>
      <c r="K242" s="50"/>
      <c r="L242" s="50"/>
      <c r="M242" s="49"/>
    </row>
    <row r="243" spans="1:13">
      <c r="A243" s="73">
        <v>236</v>
      </c>
      <c r="B243" s="49"/>
      <c r="C243" s="49"/>
      <c r="D243" s="49"/>
      <c r="E243" s="78"/>
      <c r="F243" s="78"/>
      <c r="G243" s="51"/>
      <c r="H243" s="79"/>
      <c r="I243" s="80"/>
      <c r="J243" s="139" t="e">
        <f t="shared" si="4"/>
        <v>#DIV/0!</v>
      </c>
      <c r="K243" s="50"/>
      <c r="L243" s="50"/>
      <c r="M243" s="49"/>
    </row>
    <row r="244" spans="1:13">
      <c r="A244" s="73">
        <v>237</v>
      </c>
      <c r="B244" s="49"/>
      <c r="C244" s="49"/>
      <c r="D244" s="49"/>
      <c r="E244" s="78"/>
      <c r="F244" s="78"/>
      <c r="G244" s="51"/>
      <c r="H244" s="79"/>
      <c r="I244" s="80"/>
      <c r="J244" s="139" t="e">
        <f t="shared" si="4"/>
        <v>#DIV/0!</v>
      </c>
      <c r="K244" s="50"/>
      <c r="L244" s="50"/>
      <c r="M244" s="49"/>
    </row>
    <row r="245" spans="1:13">
      <c r="A245" s="32">
        <v>238</v>
      </c>
      <c r="B245" s="49"/>
      <c r="C245" s="49"/>
      <c r="D245" s="49"/>
      <c r="E245" s="78"/>
      <c r="F245" s="78"/>
      <c r="G245" s="51"/>
      <c r="H245" s="79"/>
      <c r="I245" s="80"/>
      <c r="J245" s="139" t="e">
        <f t="shared" si="4"/>
        <v>#DIV/0!</v>
      </c>
      <c r="K245" s="50"/>
      <c r="L245" s="50"/>
      <c r="M245" s="49"/>
    </row>
    <row r="246" spans="1:13">
      <c r="A246" s="32">
        <v>239</v>
      </c>
      <c r="B246" s="49"/>
      <c r="C246" s="49"/>
      <c r="D246" s="49"/>
      <c r="E246" s="78"/>
      <c r="F246" s="78"/>
      <c r="G246" s="51"/>
      <c r="H246" s="79"/>
      <c r="I246" s="80"/>
      <c r="J246" s="139" t="e">
        <f t="shared" si="4"/>
        <v>#DIV/0!</v>
      </c>
      <c r="K246" s="50"/>
      <c r="L246" s="50"/>
      <c r="M246" s="49"/>
    </row>
    <row r="247" spans="1:13">
      <c r="A247" s="32">
        <v>240</v>
      </c>
      <c r="B247" s="49"/>
      <c r="C247" s="49"/>
      <c r="D247" s="49"/>
      <c r="E247" s="78"/>
      <c r="F247" s="78"/>
      <c r="G247" s="51"/>
      <c r="H247" s="79"/>
      <c r="I247" s="80"/>
      <c r="J247" s="152" t="e">
        <f t="shared" si="4"/>
        <v>#DIV/0!</v>
      </c>
      <c r="K247" s="50"/>
      <c r="L247" s="50"/>
      <c r="M247" s="49"/>
    </row>
    <row r="248" spans="1:13">
      <c r="A248" s="32">
        <v>241</v>
      </c>
      <c r="B248" s="49"/>
      <c r="C248" s="49"/>
      <c r="D248" s="49"/>
      <c r="E248" s="78"/>
      <c r="F248" s="78"/>
      <c r="G248" s="51"/>
      <c r="H248" s="79"/>
      <c r="I248" s="80"/>
      <c r="J248" s="152" t="e">
        <f t="shared" si="4"/>
        <v>#DIV/0!</v>
      </c>
      <c r="K248" s="50"/>
      <c r="L248" s="50"/>
      <c r="M248" s="49"/>
    </row>
    <row r="249" spans="1:13">
      <c r="A249" s="32">
        <v>242</v>
      </c>
      <c r="B249" s="49"/>
      <c r="C249" s="49"/>
      <c r="D249" s="49"/>
      <c r="E249" s="78"/>
      <c r="F249" s="78"/>
      <c r="G249" s="51"/>
      <c r="H249" s="79"/>
      <c r="I249" s="80"/>
      <c r="J249" s="139" t="e">
        <f t="shared" si="4"/>
        <v>#DIV/0!</v>
      </c>
      <c r="K249" s="50"/>
      <c r="L249" s="50"/>
      <c r="M249" s="49"/>
    </row>
    <row r="250" spans="1:13">
      <c r="A250" s="32">
        <v>243</v>
      </c>
      <c r="B250" s="49"/>
      <c r="C250" s="49"/>
      <c r="D250" s="49"/>
      <c r="E250" s="78"/>
      <c r="F250" s="78"/>
      <c r="G250" s="51"/>
      <c r="H250" s="79"/>
      <c r="I250" s="80"/>
      <c r="J250" s="152" t="e">
        <f t="shared" si="4"/>
        <v>#DIV/0!</v>
      </c>
      <c r="K250" s="50"/>
      <c r="L250" s="50"/>
      <c r="M250" s="49"/>
    </row>
    <row r="251" spans="1:13">
      <c r="A251" s="32">
        <v>244</v>
      </c>
      <c r="B251" s="49"/>
      <c r="C251" s="49"/>
      <c r="D251" s="49"/>
      <c r="E251" s="78"/>
      <c r="F251" s="78"/>
      <c r="G251" s="51"/>
      <c r="H251" s="79"/>
      <c r="I251" s="80"/>
      <c r="J251" s="152" t="e">
        <f t="shared" si="4"/>
        <v>#DIV/0!</v>
      </c>
      <c r="K251" s="50"/>
      <c r="L251" s="50"/>
      <c r="M251" s="49"/>
    </row>
    <row r="252" spans="1:13">
      <c r="A252" s="32">
        <v>245</v>
      </c>
      <c r="B252" s="49"/>
      <c r="C252" s="49"/>
      <c r="D252" s="49"/>
      <c r="E252" s="78"/>
      <c r="F252" s="78"/>
      <c r="G252" s="51"/>
      <c r="H252" s="79"/>
      <c r="I252" s="80"/>
      <c r="J252" s="139" t="e">
        <f t="shared" si="4"/>
        <v>#DIV/0!</v>
      </c>
      <c r="K252" s="50"/>
      <c r="L252" s="50"/>
      <c r="M252" s="49"/>
    </row>
    <row r="253" spans="1:13">
      <c r="A253" s="73">
        <v>246</v>
      </c>
      <c r="B253" s="49"/>
      <c r="C253" s="49"/>
      <c r="D253" s="49"/>
      <c r="E253" s="78"/>
      <c r="F253" s="78"/>
      <c r="G253" s="51"/>
      <c r="H253" s="79"/>
      <c r="I253" s="80"/>
      <c r="J253" s="139" t="e">
        <f t="shared" si="4"/>
        <v>#DIV/0!</v>
      </c>
      <c r="K253" s="50"/>
      <c r="L253" s="50"/>
      <c r="M253" s="49"/>
    </row>
    <row r="254" spans="1:13">
      <c r="A254" s="73">
        <v>247</v>
      </c>
      <c r="B254" s="49"/>
      <c r="C254" s="49"/>
      <c r="D254" s="49"/>
      <c r="E254" s="78"/>
      <c r="F254" s="78"/>
      <c r="G254" s="51"/>
      <c r="H254" s="79"/>
      <c r="I254" s="80"/>
      <c r="J254" s="139" t="e">
        <f t="shared" si="4"/>
        <v>#DIV/0!</v>
      </c>
      <c r="K254" s="50"/>
      <c r="L254" s="50"/>
      <c r="M254" s="49"/>
    </row>
    <row r="255" spans="1:13">
      <c r="A255" s="32">
        <v>248</v>
      </c>
      <c r="B255" s="49"/>
      <c r="C255" s="49"/>
      <c r="D255" s="49"/>
      <c r="E255" s="78"/>
      <c r="F255" s="78"/>
      <c r="G255" s="51"/>
      <c r="H255" s="79"/>
      <c r="I255" s="80"/>
      <c r="J255" s="139" t="e">
        <f t="shared" si="4"/>
        <v>#DIV/0!</v>
      </c>
      <c r="K255" s="50"/>
      <c r="L255" s="50"/>
      <c r="M255" s="49"/>
    </row>
    <row r="256" spans="1:13">
      <c r="A256" s="32">
        <v>249</v>
      </c>
      <c r="B256" s="49"/>
      <c r="C256" s="49"/>
      <c r="D256" s="49"/>
      <c r="E256" s="78"/>
      <c r="F256" s="78"/>
      <c r="G256" s="51"/>
      <c r="H256" s="79"/>
      <c r="I256" s="80"/>
      <c r="J256" s="152" t="e">
        <f t="shared" si="4"/>
        <v>#DIV/0!</v>
      </c>
      <c r="K256" s="50"/>
      <c r="L256" s="50"/>
      <c r="M256" s="49"/>
    </row>
    <row r="257" spans="1:13">
      <c r="A257" s="32">
        <v>250</v>
      </c>
      <c r="B257" s="49"/>
      <c r="C257" s="49"/>
      <c r="D257" s="49"/>
      <c r="E257" s="78"/>
      <c r="F257" s="78"/>
      <c r="G257" s="51"/>
      <c r="H257" s="79"/>
      <c r="I257" s="80"/>
      <c r="J257" s="152" t="e">
        <f t="shared" si="4"/>
        <v>#DIV/0!</v>
      </c>
      <c r="K257" s="50"/>
      <c r="L257" s="50"/>
      <c r="M257" s="49"/>
    </row>
    <row r="258" spans="1:13">
      <c r="A258" s="32">
        <v>251</v>
      </c>
      <c r="B258" s="49"/>
      <c r="C258" s="49"/>
      <c r="D258" s="49"/>
      <c r="E258" s="78"/>
      <c r="F258" s="78"/>
      <c r="G258" s="51"/>
      <c r="H258" s="79"/>
      <c r="I258" s="80"/>
      <c r="J258" s="139" t="e">
        <f t="shared" si="4"/>
        <v>#DIV/0!</v>
      </c>
      <c r="K258" s="50"/>
      <c r="L258" s="50"/>
      <c r="M258" s="49"/>
    </row>
    <row r="259" spans="1:13">
      <c r="A259" s="32">
        <v>252</v>
      </c>
      <c r="B259" s="49"/>
      <c r="C259" s="49"/>
      <c r="D259" s="49"/>
      <c r="E259" s="78"/>
      <c r="F259" s="78"/>
      <c r="G259" s="51"/>
      <c r="H259" s="79"/>
      <c r="I259" s="80"/>
      <c r="J259" s="152" t="e">
        <f t="shared" si="4"/>
        <v>#DIV/0!</v>
      </c>
      <c r="K259" s="50"/>
      <c r="L259" s="50"/>
      <c r="M259" s="49"/>
    </row>
    <row r="260" spans="1:13">
      <c r="A260" s="32">
        <v>253</v>
      </c>
      <c r="B260" s="49"/>
      <c r="C260" s="49"/>
      <c r="D260" s="49"/>
      <c r="E260" s="78"/>
      <c r="F260" s="78"/>
      <c r="G260" s="51"/>
      <c r="H260" s="79"/>
      <c r="I260" s="80"/>
      <c r="J260" s="152" t="e">
        <f t="shared" si="4"/>
        <v>#DIV/0!</v>
      </c>
      <c r="K260" s="50"/>
      <c r="L260" s="50"/>
      <c r="M260" s="49"/>
    </row>
    <row r="261" spans="1:13">
      <c r="A261" s="32">
        <v>254</v>
      </c>
      <c r="B261" s="49"/>
      <c r="C261" s="49"/>
      <c r="D261" s="49"/>
      <c r="E261" s="78"/>
      <c r="F261" s="78"/>
      <c r="G261" s="51"/>
      <c r="H261" s="79"/>
      <c r="I261" s="80"/>
      <c r="J261" s="139" t="e">
        <f t="shared" si="4"/>
        <v>#DIV/0!</v>
      </c>
      <c r="K261" s="50"/>
      <c r="L261" s="50"/>
      <c r="M261" s="49"/>
    </row>
    <row r="262" spans="1:13">
      <c r="A262" s="32">
        <v>255</v>
      </c>
      <c r="B262" s="49"/>
      <c r="C262" s="49"/>
      <c r="D262" s="49"/>
      <c r="E262" s="78"/>
      <c r="F262" s="78"/>
      <c r="G262" s="51"/>
      <c r="H262" s="79"/>
      <c r="I262" s="80"/>
      <c r="J262" s="139" t="e">
        <f t="shared" si="4"/>
        <v>#DIV/0!</v>
      </c>
      <c r="K262" s="50"/>
      <c r="L262" s="50"/>
      <c r="M262" s="49"/>
    </row>
    <row r="263" spans="1:13">
      <c r="A263" s="73">
        <v>256</v>
      </c>
      <c r="B263" s="49"/>
      <c r="C263" s="49"/>
      <c r="D263" s="49"/>
      <c r="E263" s="78"/>
      <c r="F263" s="78"/>
      <c r="G263" s="51"/>
      <c r="H263" s="79"/>
      <c r="I263" s="80"/>
      <c r="J263" s="139" t="e">
        <f t="shared" si="4"/>
        <v>#DIV/0!</v>
      </c>
      <c r="K263" s="50"/>
      <c r="L263" s="50"/>
      <c r="M263" s="49"/>
    </row>
    <row r="264" spans="1:13">
      <c r="A264" s="73">
        <v>257</v>
      </c>
      <c r="B264" s="49"/>
      <c r="C264" s="49"/>
      <c r="D264" s="49"/>
      <c r="E264" s="78"/>
      <c r="F264" s="78"/>
      <c r="G264" s="51"/>
      <c r="H264" s="79"/>
      <c r="I264" s="80"/>
      <c r="J264" s="139" t="e">
        <f t="shared" ref="J264:J327" si="5">H264/I264</f>
        <v>#DIV/0!</v>
      </c>
      <c r="K264" s="50"/>
      <c r="L264" s="50"/>
      <c r="M264" s="49"/>
    </row>
    <row r="265" spans="1:13">
      <c r="A265" s="32">
        <v>258</v>
      </c>
      <c r="B265" s="49"/>
      <c r="C265" s="49"/>
      <c r="D265" s="49"/>
      <c r="E265" s="78"/>
      <c r="F265" s="78"/>
      <c r="G265" s="51"/>
      <c r="H265" s="79"/>
      <c r="I265" s="80"/>
      <c r="J265" s="152" t="e">
        <f t="shared" si="5"/>
        <v>#DIV/0!</v>
      </c>
      <c r="K265" s="50"/>
      <c r="L265" s="50"/>
      <c r="M265" s="49"/>
    </row>
    <row r="266" spans="1:13">
      <c r="A266" s="32">
        <v>259</v>
      </c>
      <c r="B266" s="49"/>
      <c r="C266" s="49"/>
      <c r="D266" s="49"/>
      <c r="E266" s="78"/>
      <c r="F266" s="78"/>
      <c r="G266" s="51"/>
      <c r="H266" s="79"/>
      <c r="I266" s="80"/>
      <c r="J266" s="152" t="e">
        <f t="shared" si="5"/>
        <v>#DIV/0!</v>
      </c>
      <c r="K266" s="50"/>
      <c r="L266" s="50"/>
      <c r="M266" s="49"/>
    </row>
    <row r="267" spans="1:13">
      <c r="A267" s="32">
        <v>260</v>
      </c>
      <c r="B267" s="49"/>
      <c r="C267" s="49"/>
      <c r="D267" s="49"/>
      <c r="E267" s="78"/>
      <c r="F267" s="78"/>
      <c r="G267" s="51"/>
      <c r="H267" s="79"/>
      <c r="I267" s="80"/>
      <c r="J267" s="139" t="e">
        <f t="shared" si="5"/>
        <v>#DIV/0!</v>
      </c>
      <c r="K267" s="50"/>
      <c r="L267" s="50"/>
      <c r="M267" s="49"/>
    </row>
    <row r="268" spans="1:13">
      <c r="A268" s="32">
        <v>261</v>
      </c>
      <c r="B268" s="49"/>
      <c r="C268" s="49"/>
      <c r="D268" s="49"/>
      <c r="E268" s="78"/>
      <c r="F268" s="78"/>
      <c r="G268" s="51"/>
      <c r="H268" s="79"/>
      <c r="I268" s="80"/>
      <c r="J268" s="152" t="e">
        <f t="shared" si="5"/>
        <v>#DIV/0!</v>
      </c>
      <c r="K268" s="50"/>
      <c r="L268" s="50"/>
      <c r="M268" s="49"/>
    </row>
    <row r="269" spans="1:13">
      <c r="A269" s="32">
        <v>262</v>
      </c>
      <c r="B269" s="49"/>
      <c r="C269" s="49"/>
      <c r="D269" s="49"/>
      <c r="E269" s="78"/>
      <c r="F269" s="78"/>
      <c r="G269" s="51"/>
      <c r="H269" s="79"/>
      <c r="I269" s="80"/>
      <c r="J269" s="152" t="e">
        <f t="shared" si="5"/>
        <v>#DIV/0!</v>
      </c>
      <c r="K269" s="50"/>
      <c r="L269" s="50"/>
      <c r="M269" s="49"/>
    </row>
    <row r="270" spans="1:13">
      <c r="A270" s="32">
        <v>263</v>
      </c>
      <c r="B270" s="49"/>
      <c r="C270" s="49"/>
      <c r="D270" s="49"/>
      <c r="E270" s="78"/>
      <c r="F270" s="78"/>
      <c r="G270" s="51"/>
      <c r="H270" s="79"/>
      <c r="I270" s="80"/>
      <c r="J270" s="139" t="e">
        <f t="shared" si="5"/>
        <v>#DIV/0!</v>
      </c>
      <c r="K270" s="50"/>
      <c r="L270" s="50"/>
      <c r="M270" s="49"/>
    </row>
    <row r="271" spans="1:13">
      <c r="A271" s="32">
        <v>264</v>
      </c>
      <c r="B271" s="49"/>
      <c r="C271" s="49"/>
      <c r="D271" s="49"/>
      <c r="E271" s="78"/>
      <c r="F271" s="78"/>
      <c r="G271" s="51"/>
      <c r="H271" s="79"/>
      <c r="I271" s="80"/>
      <c r="J271" s="139" t="e">
        <f t="shared" si="5"/>
        <v>#DIV/0!</v>
      </c>
      <c r="K271" s="50"/>
      <c r="L271" s="50"/>
      <c r="M271" s="49"/>
    </row>
    <row r="272" spans="1:13">
      <c r="A272" s="32">
        <v>265</v>
      </c>
      <c r="B272" s="49"/>
      <c r="C272" s="49"/>
      <c r="D272" s="49"/>
      <c r="E272" s="78"/>
      <c r="F272" s="78"/>
      <c r="G272" s="51"/>
      <c r="H272" s="79"/>
      <c r="I272" s="80"/>
      <c r="J272" s="139" t="e">
        <f t="shared" si="5"/>
        <v>#DIV/0!</v>
      </c>
      <c r="K272" s="50"/>
      <c r="L272" s="50"/>
      <c r="M272" s="49"/>
    </row>
    <row r="273" spans="1:13">
      <c r="A273" s="73">
        <v>266</v>
      </c>
      <c r="B273" s="49"/>
      <c r="C273" s="49"/>
      <c r="D273" s="49"/>
      <c r="E273" s="78"/>
      <c r="F273" s="78"/>
      <c r="G273" s="51"/>
      <c r="H273" s="79"/>
      <c r="I273" s="80"/>
      <c r="J273" s="139" t="e">
        <f t="shared" si="5"/>
        <v>#DIV/0!</v>
      </c>
      <c r="K273" s="50"/>
      <c r="L273" s="50"/>
      <c r="M273" s="49"/>
    </row>
    <row r="274" spans="1:13">
      <c r="A274" s="73">
        <v>267</v>
      </c>
      <c r="B274" s="49"/>
      <c r="C274" s="49"/>
      <c r="D274" s="49"/>
      <c r="E274" s="78"/>
      <c r="F274" s="78"/>
      <c r="G274" s="51"/>
      <c r="H274" s="79"/>
      <c r="I274" s="80"/>
      <c r="J274" s="152" t="e">
        <f t="shared" si="5"/>
        <v>#DIV/0!</v>
      </c>
      <c r="K274" s="50"/>
      <c r="L274" s="50"/>
      <c r="M274" s="49"/>
    </row>
    <row r="275" spans="1:13">
      <c r="A275" s="32">
        <v>268</v>
      </c>
      <c r="B275" s="49"/>
      <c r="C275" s="49"/>
      <c r="D275" s="49"/>
      <c r="E275" s="78"/>
      <c r="F275" s="78"/>
      <c r="G275" s="51"/>
      <c r="H275" s="79"/>
      <c r="I275" s="80"/>
      <c r="J275" s="152" t="e">
        <f t="shared" si="5"/>
        <v>#DIV/0!</v>
      </c>
      <c r="K275" s="50"/>
      <c r="L275" s="50"/>
      <c r="M275" s="49"/>
    </row>
    <row r="276" spans="1:13">
      <c r="A276" s="32">
        <v>269</v>
      </c>
      <c r="B276" s="49"/>
      <c r="C276" s="49"/>
      <c r="D276" s="49"/>
      <c r="E276" s="78"/>
      <c r="F276" s="78"/>
      <c r="G276" s="51"/>
      <c r="H276" s="79"/>
      <c r="I276" s="80"/>
      <c r="J276" s="139" t="e">
        <f t="shared" si="5"/>
        <v>#DIV/0!</v>
      </c>
      <c r="K276" s="50"/>
      <c r="L276" s="50"/>
      <c r="M276" s="49"/>
    </row>
    <row r="277" spans="1:13">
      <c r="A277" s="32">
        <v>270</v>
      </c>
      <c r="B277" s="49"/>
      <c r="C277" s="49"/>
      <c r="D277" s="49"/>
      <c r="E277" s="78"/>
      <c r="F277" s="78"/>
      <c r="G277" s="51"/>
      <c r="H277" s="79"/>
      <c r="I277" s="80"/>
      <c r="J277" s="152" t="e">
        <f t="shared" si="5"/>
        <v>#DIV/0!</v>
      </c>
      <c r="K277" s="50"/>
      <c r="L277" s="50"/>
      <c r="M277" s="49"/>
    </row>
    <row r="278" spans="1:13">
      <c r="A278" s="32">
        <v>271</v>
      </c>
      <c r="B278" s="49"/>
      <c r="C278" s="49"/>
      <c r="D278" s="49"/>
      <c r="E278" s="78"/>
      <c r="F278" s="78"/>
      <c r="G278" s="51"/>
      <c r="H278" s="79"/>
      <c r="I278" s="80"/>
      <c r="J278" s="152" t="e">
        <f t="shared" si="5"/>
        <v>#DIV/0!</v>
      </c>
      <c r="K278" s="50"/>
      <c r="L278" s="50"/>
      <c r="M278" s="49"/>
    </row>
    <row r="279" spans="1:13">
      <c r="A279" s="32">
        <v>272</v>
      </c>
      <c r="B279" s="49"/>
      <c r="C279" s="49"/>
      <c r="D279" s="49"/>
      <c r="E279" s="78"/>
      <c r="F279" s="78"/>
      <c r="G279" s="51"/>
      <c r="H279" s="79"/>
      <c r="I279" s="80"/>
      <c r="J279" s="139" t="e">
        <f t="shared" si="5"/>
        <v>#DIV/0!</v>
      </c>
      <c r="K279" s="50"/>
      <c r="L279" s="50"/>
      <c r="M279" s="49"/>
    </row>
    <row r="280" spans="1:13">
      <c r="A280" s="32">
        <v>273</v>
      </c>
      <c r="B280" s="49"/>
      <c r="C280" s="49"/>
      <c r="D280" s="49"/>
      <c r="E280" s="78"/>
      <c r="F280" s="78"/>
      <c r="G280" s="51"/>
      <c r="H280" s="79"/>
      <c r="I280" s="80"/>
      <c r="J280" s="139" t="e">
        <f t="shared" si="5"/>
        <v>#DIV/0!</v>
      </c>
      <c r="K280" s="50"/>
      <c r="L280" s="50"/>
      <c r="M280" s="49"/>
    </row>
    <row r="281" spans="1:13">
      <c r="A281" s="32">
        <v>274</v>
      </c>
      <c r="B281" s="49"/>
      <c r="C281" s="49"/>
      <c r="D281" s="49"/>
      <c r="E281" s="78"/>
      <c r="F281" s="78"/>
      <c r="G281" s="51"/>
      <c r="H281" s="79"/>
      <c r="I281" s="80"/>
      <c r="J281" s="139" t="e">
        <f t="shared" si="5"/>
        <v>#DIV/0!</v>
      </c>
      <c r="K281" s="50"/>
      <c r="L281" s="50"/>
      <c r="M281" s="49"/>
    </row>
    <row r="282" spans="1:13">
      <c r="A282" s="32">
        <v>275</v>
      </c>
      <c r="B282" s="49"/>
      <c r="C282" s="49"/>
      <c r="D282" s="49"/>
      <c r="E282" s="78"/>
      <c r="F282" s="78"/>
      <c r="G282" s="51"/>
      <c r="H282" s="79"/>
      <c r="I282" s="80"/>
      <c r="J282" s="139" t="e">
        <f t="shared" si="5"/>
        <v>#DIV/0!</v>
      </c>
      <c r="K282" s="50"/>
      <c r="L282" s="50"/>
      <c r="M282" s="49"/>
    </row>
    <row r="283" spans="1:13">
      <c r="A283" s="73">
        <v>276</v>
      </c>
      <c r="B283" s="49"/>
      <c r="C283" s="49"/>
      <c r="D283" s="49"/>
      <c r="E283" s="78"/>
      <c r="F283" s="78"/>
      <c r="G283" s="51"/>
      <c r="H283" s="79"/>
      <c r="I283" s="80"/>
      <c r="J283" s="152" t="e">
        <f t="shared" si="5"/>
        <v>#DIV/0!</v>
      </c>
      <c r="K283" s="50"/>
      <c r="L283" s="50"/>
      <c r="M283" s="49"/>
    </row>
    <row r="284" spans="1:13">
      <c r="A284" s="73">
        <v>277</v>
      </c>
      <c r="B284" s="49"/>
      <c r="C284" s="49"/>
      <c r="D284" s="49"/>
      <c r="E284" s="78"/>
      <c r="F284" s="78"/>
      <c r="G284" s="51"/>
      <c r="H284" s="79"/>
      <c r="I284" s="80"/>
      <c r="J284" s="152" t="e">
        <f t="shared" si="5"/>
        <v>#DIV/0!</v>
      </c>
      <c r="K284" s="50"/>
      <c r="L284" s="50"/>
      <c r="M284" s="49"/>
    </row>
    <row r="285" spans="1:13">
      <c r="A285" s="32">
        <v>278</v>
      </c>
      <c r="B285" s="49"/>
      <c r="C285" s="49"/>
      <c r="D285" s="49"/>
      <c r="E285" s="78"/>
      <c r="F285" s="78"/>
      <c r="G285" s="51"/>
      <c r="H285" s="79"/>
      <c r="I285" s="80"/>
      <c r="J285" s="139" t="e">
        <f t="shared" si="5"/>
        <v>#DIV/0!</v>
      </c>
      <c r="K285" s="50"/>
      <c r="L285" s="50"/>
      <c r="M285" s="49"/>
    </row>
    <row r="286" spans="1:13">
      <c r="A286" s="32">
        <v>279</v>
      </c>
      <c r="B286" s="49"/>
      <c r="C286" s="49"/>
      <c r="D286" s="49"/>
      <c r="E286" s="78"/>
      <c r="F286" s="78"/>
      <c r="G286" s="51"/>
      <c r="H286" s="79"/>
      <c r="I286" s="80"/>
      <c r="J286" s="152" t="e">
        <f t="shared" si="5"/>
        <v>#DIV/0!</v>
      </c>
      <c r="K286" s="50"/>
      <c r="L286" s="50"/>
      <c r="M286" s="49"/>
    </row>
    <row r="287" spans="1:13">
      <c r="A287" s="32">
        <v>280</v>
      </c>
      <c r="B287" s="49"/>
      <c r="C287" s="49"/>
      <c r="D287" s="49"/>
      <c r="E287" s="78"/>
      <c r="F287" s="78"/>
      <c r="G287" s="51"/>
      <c r="H287" s="79"/>
      <c r="I287" s="80"/>
      <c r="J287" s="152" t="e">
        <f t="shared" si="5"/>
        <v>#DIV/0!</v>
      </c>
      <c r="K287" s="50"/>
      <c r="L287" s="50"/>
      <c r="M287" s="49"/>
    </row>
    <row r="288" spans="1:13">
      <c r="A288" s="32">
        <v>281</v>
      </c>
      <c r="B288" s="49"/>
      <c r="C288" s="49"/>
      <c r="D288" s="49"/>
      <c r="E288" s="78"/>
      <c r="F288" s="78"/>
      <c r="G288" s="51"/>
      <c r="H288" s="79"/>
      <c r="I288" s="80"/>
      <c r="J288" s="139" t="e">
        <f t="shared" si="5"/>
        <v>#DIV/0!</v>
      </c>
      <c r="K288" s="50"/>
      <c r="L288" s="50"/>
      <c r="M288" s="49"/>
    </row>
    <row r="289" spans="1:13">
      <c r="A289" s="32">
        <v>282</v>
      </c>
      <c r="B289" s="49"/>
      <c r="C289" s="49"/>
      <c r="D289" s="49"/>
      <c r="E289" s="78"/>
      <c r="F289" s="78"/>
      <c r="G289" s="51"/>
      <c r="H289" s="79"/>
      <c r="I289" s="80"/>
      <c r="J289" s="139" t="e">
        <f t="shared" si="5"/>
        <v>#DIV/0!</v>
      </c>
      <c r="K289" s="50"/>
      <c r="L289" s="50"/>
      <c r="M289" s="49"/>
    </row>
    <row r="290" spans="1:13">
      <c r="A290" s="32">
        <v>283</v>
      </c>
      <c r="B290" s="49"/>
      <c r="C290" s="49"/>
      <c r="D290" s="49"/>
      <c r="E290" s="78"/>
      <c r="F290" s="78"/>
      <c r="G290" s="51"/>
      <c r="H290" s="79"/>
      <c r="I290" s="80"/>
      <c r="J290" s="139" t="e">
        <f t="shared" si="5"/>
        <v>#DIV/0!</v>
      </c>
      <c r="K290" s="50"/>
      <c r="L290" s="50"/>
      <c r="M290" s="49"/>
    </row>
    <row r="291" spans="1:13">
      <c r="A291" s="32">
        <v>284</v>
      </c>
      <c r="B291" s="49"/>
      <c r="C291" s="49"/>
      <c r="D291" s="49"/>
      <c r="E291" s="78"/>
      <c r="F291" s="78"/>
      <c r="G291" s="51"/>
      <c r="H291" s="79"/>
      <c r="I291" s="80"/>
      <c r="J291" s="139" t="e">
        <f t="shared" si="5"/>
        <v>#DIV/0!</v>
      </c>
      <c r="K291" s="50"/>
      <c r="L291" s="50"/>
      <c r="M291" s="49"/>
    </row>
    <row r="292" spans="1:13">
      <c r="A292" s="32">
        <v>285</v>
      </c>
      <c r="B292" s="49"/>
      <c r="C292" s="49"/>
      <c r="D292" s="49"/>
      <c r="E292" s="78"/>
      <c r="F292" s="78"/>
      <c r="G292" s="51"/>
      <c r="H292" s="79"/>
      <c r="I292" s="80"/>
      <c r="J292" s="152" t="e">
        <f t="shared" si="5"/>
        <v>#DIV/0!</v>
      </c>
      <c r="K292" s="50"/>
      <c r="L292" s="50"/>
      <c r="M292" s="49"/>
    </row>
    <row r="293" spans="1:13">
      <c r="A293" s="73">
        <v>286</v>
      </c>
      <c r="B293" s="49"/>
      <c r="C293" s="49"/>
      <c r="D293" s="49"/>
      <c r="E293" s="78"/>
      <c r="F293" s="78"/>
      <c r="G293" s="51"/>
      <c r="H293" s="79"/>
      <c r="I293" s="80"/>
      <c r="J293" s="152" t="e">
        <f t="shared" si="5"/>
        <v>#DIV/0!</v>
      </c>
      <c r="K293" s="50"/>
      <c r="L293" s="50"/>
      <c r="M293" s="49"/>
    </row>
    <row r="294" spans="1:13">
      <c r="A294" s="73">
        <v>287</v>
      </c>
      <c r="B294" s="49"/>
      <c r="C294" s="49"/>
      <c r="D294" s="49"/>
      <c r="E294" s="78"/>
      <c r="F294" s="78"/>
      <c r="G294" s="51"/>
      <c r="H294" s="79"/>
      <c r="I294" s="80"/>
      <c r="J294" s="139" t="e">
        <f t="shared" si="5"/>
        <v>#DIV/0!</v>
      </c>
      <c r="K294" s="50"/>
      <c r="L294" s="50"/>
      <c r="M294" s="49"/>
    </row>
    <row r="295" spans="1:13">
      <c r="A295" s="32">
        <v>288</v>
      </c>
      <c r="B295" s="49"/>
      <c r="C295" s="49"/>
      <c r="D295" s="49"/>
      <c r="E295" s="78"/>
      <c r="F295" s="78"/>
      <c r="G295" s="51"/>
      <c r="H295" s="79"/>
      <c r="I295" s="80"/>
      <c r="J295" s="152" t="e">
        <f t="shared" si="5"/>
        <v>#DIV/0!</v>
      </c>
      <c r="K295" s="50"/>
      <c r="L295" s="50"/>
      <c r="M295" s="49"/>
    </row>
    <row r="296" spans="1:13">
      <c r="A296" s="32">
        <v>289</v>
      </c>
      <c r="B296" s="49"/>
      <c r="C296" s="49"/>
      <c r="D296" s="49"/>
      <c r="E296" s="78"/>
      <c r="F296" s="78"/>
      <c r="G296" s="51"/>
      <c r="H296" s="79"/>
      <c r="I296" s="80"/>
      <c r="J296" s="152" t="e">
        <f t="shared" si="5"/>
        <v>#DIV/0!</v>
      </c>
      <c r="K296" s="50"/>
      <c r="L296" s="50"/>
      <c r="M296" s="49"/>
    </row>
    <row r="297" spans="1:13">
      <c r="A297" s="32">
        <v>290</v>
      </c>
      <c r="B297" s="49"/>
      <c r="C297" s="49"/>
      <c r="D297" s="49"/>
      <c r="E297" s="78"/>
      <c r="F297" s="78"/>
      <c r="G297" s="51"/>
      <c r="H297" s="79"/>
      <c r="I297" s="80"/>
      <c r="J297" s="139" t="e">
        <f t="shared" si="5"/>
        <v>#DIV/0!</v>
      </c>
      <c r="K297" s="50"/>
      <c r="L297" s="50"/>
      <c r="M297" s="49"/>
    </row>
    <row r="298" spans="1:13">
      <c r="A298" s="32">
        <v>291</v>
      </c>
      <c r="B298" s="49"/>
      <c r="C298" s="49"/>
      <c r="D298" s="49"/>
      <c r="E298" s="78"/>
      <c r="F298" s="78"/>
      <c r="G298" s="51"/>
      <c r="H298" s="79"/>
      <c r="I298" s="80"/>
      <c r="J298" s="139" t="e">
        <f t="shared" si="5"/>
        <v>#DIV/0!</v>
      </c>
      <c r="K298" s="50"/>
      <c r="L298" s="50"/>
      <c r="M298" s="49"/>
    </row>
    <row r="299" spans="1:13">
      <c r="A299" s="32">
        <v>292</v>
      </c>
      <c r="B299" s="49"/>
      <c r="C299" s="49"/>
      <c r="D299" s="49"/>
      <c r="E299" s="78"/>
      <c r="F299" s="78"/>
      <c r="G299" s="51"/>
      <c r="H299" s="79"/>
      <c r="I299" s="80"/>
      <c r="J299" s="139" t="e">
        <f t="shared" si="5"/>
        <v>#DIV/0!</v>
      </c>
      <c r="K299" s="50"/>
      <c r="L299" s="50"/>
      <c r="M299" s="49"/>
    </row>
    <row r="300" spans="1:13">
      <c r="A300" s="32">
        <v>293</v>
      </c>
      <c r="B300" s="49"/>
      <c r="C300" s="49"/>
      <c r="D300" s="49"/>
      <c r="E300" s="78"/>
      <c r="F300" s="78"/>
      <c r="G300" s="51"/>
      <c r="H300" s="79"/>
      <c r="I300" s="80"/>
      <c r="J300" s="139" t="e">
        <f t="shared" si="5"/>
        <v>#DIV/0!</v>
      </c>
      <c r="K300" s="50"/>
      <c r="L300" s="50"/>
      <c r="M300" s="49"/>
    </row>
    <row r="301" spans="1:13">
      <c r="A301" s="32">
        <v>294</v>
      </c>
      <c r="B301" s="49"/>
      <c r="C301" s="49"/>
      <c r="D301" s="49"/>
      <c r="E301" s="78"/>
      <c r="F301" s="78"/>
      <c r="G301" s="51"/>
      <c r="H301" s="79"/>
      <c r="I301" s="80"/>
      <c r="J301" s="152" t="e">
        <f t="shared" si="5"/>
        <v>#DIV/0!</v>
      </c>
      <c r="K301" s="50"/>
      <c r="L301" s="50"/>
      <c r="M301" s="49"/>
    </row>
    <row r="302" spans="1:13">
      <c r="A302" s="32">
        <v>295</v>
      </c>
      <c r="B302" s="49"/>
      <c r="C302" s="49"/>
      <c r="D302" s="49"/>
      <c r="E302" s="78"/>
      <c r="F302" s="78"/>
      <c r="G302" s="51"/>
      <c r="H302" s="79"/>
      <c r="I302" s="80"/>
      <c r="J302" s="152" t="e">
        <f t="shared" si="5"/>
        <v>#DIV/0!</v>
      </c>
      <c r="K302" s="50"/>
      <c r="L302" s="50"/>
      <c r="M302" s="49"/>
    </row>
    <row r="303" spans="1:13">
      <c r="A303" s="73">
        <v>296</v>
      </c>
      <c r="B303" s="49"/>
      <c r="C303" s="49"/>
      <c r="D303" s="49"/>
      <c r="E303" s="78"/>
      <c r="F303" s="78"/>
      <c r="G303" s="51"/>
      <c r="H303" s="79"/>
      <c r="I303" s="80"/>
      <c r="J303" s="139" t="e">
        <f t="shared" si="5"/>
        <v>#DIV/0!</v>
      </c>
      <c r="K303" s="50"/>
      <c r="L303" s="50"/>
      <c r="M303" s="49"/>
    </row>
    <row r="304" spans="1:13">
      <c r="A304" s="73">
        <v>297</v>
      </c>
      <c r="B304" s="49"/>
      <c r="C304" s="49"/>
      <c r="D304" s="49"/>
      <c r="E304" s="78"/>
      <c r="F304" s="78"/>
      <c r="G304" s="51"/>
      <c r="H304" s="79"/>
      <c r="I304" s="80"/>
      <c r="J304" s="152" t="e">
        <f t="shared" si="5"/>
        <v>#DIV/0!</v>
      </c>
      <c r="K304" s="50"/>
      <c r="L304" s="50"/>
      <c r="M304" s="49"/>
    </row>
    <row r="305" spans="1:13">
      <c r="A305" s="32">
        <v>298</v>
      </c>
      <c r="B305" s="49"/>
      <c r="C305" s="49"/>
      <c r="D305" s="49"/>
      <c r="E305" s="78"/>
      <c r="F305" s="78"/>
      <c r="G305" s="51"/>
      <c r="H305" s="79"/>
      <c r="I305" s="80"/>
      <c r="J305" s="152" t="e">
        <f t="shared" si="5"/>
        <v>#DIV/0!</v>
      </c>
      <c r="K305" s="50"/>
      <c r="L305" s="50"/>
      <c r="M305" s="49"/>
    </row>
    <row r="306" spans="1:13">
      <c r="A306" s="32">
        <v>299</v>
      </c>
      <c r="B306" s="49"/>
      <c r="C306" s="49"/>
      <c r="D306" s="49"/>
      <c r="E306" s="78"/>
      <c r="F306" s="78"/>
      <c r="G306" s="51"/>
      <c r="H306" s="79"/>
      <c r="I306" s="80"/>
      <c r="J306" s="139" t="e">
        <f t="shared" si="5"/>
        <v>#DIV/0!</v>
      </c>
      <c r="K306" s="50"/>
      <c r="L306" s="50"/>
      <c r="M306" s="49"/>
    </row>
    <row r="307" spans="1:13">
      <c r="A307" s="32">
        <v>300</v>
      </c>
      <c r="B307" s="49"/>
      <c r="C307" s="49"/>
      <c r="D307" s="49"/>
      <c r="E307" s="78"/>
      <c r="F307" s="78"/>
      <c r="G307" s="51"/>
      <c r="H307" s="79"/>
      <c r="I307" s="80"/>
      <c r="J307" s="139" t="e">
        <f t="shared" si="5"/>
        <v>#DIV/0!</v>
      </c>
      <c r="K307" s="50"/>
      <c r="L307" s="50"/>
      <c r="M307" s="49"/>
    </row>
    <row r="308" spans="1:13">
      <c r="A308" s="32">
        <v>301</v>
      </c>
      <c r="B308" s="49"/>
      <c r="C308" s="49"/>
      <c r="D308" s="49"/>
      <c r="E308" s="78"/>
      <c r="F308" s="78"/>
      <c r="G308" s="51"/>
      <c r="H308" s="79"/>
      <c r="I308" s="80"/>
      <c r="J308" s="139" t="e">
        <f t="shared" si="5"/>
        <v>#DIV/0!</v>
      </c>
      <c r="K308" s="50"/>
      <c r="L308" s="50"/>
      <c r="M308" s="49"/>
    </row>
    <row r="309" spans="1:13">
      <c r="A309" s="32">
        <v>302</v>
      </c>
      <c r="B309" s="49"/>
      <c r="C309" s="49"/>
      <c r="D309" s="49"/>
      <c r="E309" s="78"/>
      <c r="F309" s="78"/>
      <c r="G309" s="51"/>
      <c r="H309" s="79"/>
      <c r="I309" s="80"/>
      <c r="J309" s="139" t="e">
        <f t="shared" si="5"/>
        <v>#DIV/0!</v>
      </c>
      <c r="K309" s="50"/>
      <c r="L309" s="50"/>
      <c r="M309" s="49"/>
    </row>
    <row r="310" spans="1:13">
      <c r="A310" s="32">
        <v>303</v>
      </c>
      <c r="B310" s="49"/>
      <c r="C310" s="49"/>
      <c r="D310" s="49"/>
      <c r="E310" s="78"/>
      <c r="F310" s="78"/>
      <c r="G310" s="51"/>
      <c r="H310" s="79"/>
      <c r="I310" s="80"/>
      <c r="J310" s="152" t="e">
        <f t="shared" si="5"/>
        <v>#DIV/0!</v>
      </c>
      <c r="K310" s="50"/>
      <c r="L310" s="50"/>
      <c r="M310" s="49"/>
    </row>
    <row r="311" spans="1:13">
      <c r="A311" s="32">
        <v>304</v>
      </c>
      <c r="B311" s="49"/>
      <c r="C311" s="49"/>
      <c r="D311" s="49"/>
      <c r="E311" s="78"/>
      <c r="F311" s="78"/>
      <c r="G311" s="51"/>
      <c r="H311" s="79"/>
      <c r="I311" s="80"/>
      <c r="J311" s="152" t="e">
        <f t="shared" si="5"/>
        <v>#DIV/0!</v>
      </c>
      <c r="K311" s="50"/>
      <c r="L311" s="50"/>
      <c r="M311" s="49"/>
    </row>
    <row r="312" spans="1:13">
      <c r="A312" s="32">
        <v>305</v>
      </c>
      <c r="B312" s="49"/>
      <c r="C312" s="49"/>
      <c r="D312" s="49"/>
      <c r="E312" s="78"/>
      <c r="F312" s="78"/>
      <c r="G312" s="51"/>
      <c r="H312" s="79"/>
      <c r="I312" s="80"/>
      <c r="J312" s="139" t="e">
        <f t="shared" si="5"/>
        <v>#DIV/0!</v>
      </c>
      <c r="K312" s="50"/>
      <c r="L312" s="50"/>
      <c r="M312" s="49"/>
    </row>
    <row r="313" spans="1:13">
      <c r="A313" s="73">
        <v>306</v>
      </c>
      <c r="B313" s="49"/>
      <c r="C313" s="49"/>
      <c r="D313" s="49"/>
      <c r="E313" s="78"/>
      <c r="F313" s="78"/>
      <c r="G313" s="51"/>
      <c r="H313" s="79"/>
      <c r="I313" s="80"/>
      <c r="J313" s="152" t="e">
        <f t="shared" si="5"/>
        <v>#DIV/0!</v>
      </c>
      <c r="K313" s="50"/>
      <c r="L313" s="50"/>
      <c r="M313" s="49"/>
    </row>
    <row r="314" spans="1:13">
      <c r="A314" s="73">
        <v>307</v>
      </c>
      <c r="B314" s="49"/>
      <c r="C314" s="49"/>
      <c r="D314" s="49"/>
      <c r="E314" s="78"/>
      <c r="F314" s="78"/>
      <c r="G314" s="51"/>
      <c r="H314" s="79"/>
      <c r="I314" s="80"/>
      <c r="J314" s="152" t="e">
        <f t="shared" si="5"/>
        <v>#DIV/0!</v>
      </c>
      <c r="K314" s="50"/>
      <c r="L314" s="50"/>
      <c r="M314" s="49"/>
    </row>
    <row r="315" spans="1:13">
      <c r="A315" s="32">
        <v>308</v>
      </c>
      <c r="B315" s="49"/>
      <c r="C315" s="49"/>
      <c r="D315" s="49"/>
      <c r="E315" s="78"/>
      <c r="F315" s="78"/>
      <c r="G315" s="51"/>
      <c r="H315" s="79"/>
      <c r="I315" s="80"/>
      <c r="J315" s="139" t="e">
        <f t="shared" si="5"/>
        <v>#DIV/0!</v>
      </c>
      <c r="K315" s="50"/>
      <c r="L315" s="50"/>
      <c r="M315" s="49"/>
    </row>
    <row r="316" spans="1:13">
      <c r="A316" s="32">
        <v>309</v>
      </c>
      <c r="B316" s="49"/>
      <c r="C316" s="49"/>
      <c r="D316" s="49"/>
      <c r="E316" s="78"/>
      <c r="F316" s="78"/>
      <c r="G316" s="51"/>
      <c r="H316" s="79"/>
      <c r="I316" s="80"/>
      <c r="J316" s="139" t="e">
        <f t="shared" si="5"/>
        <v>#DIV/0!</v>
      </c>
      <c r="K316" s="50"/>
      <c r="L316" s="50"/>
      <c r="M316" s="49"/>
    </row>
    <row r="317" spans="1:13">
      <c r="A317" s="32">
        <v>310</v>
      </c>
      <c r="B317" s="49"/>
      <c r="C317" s="49"/>
      <c r="D317" s="49"/>
      <c r="E317" s="78"/>
      <c r="F317" s="78"/>
      <c r="G317" s="51"/>
      <c r="H317" s="79"/>
      <c r="I317" s="80"/>
      <c r="J317" s="139" t="e">
        <f t="shared" si="5"/>
        <v>#DIV/0!</v>
      </c>
      <c r="K317" s="50"/>
      <c r="L317" s="50"/>
      <c r="M317" s="49"/>
    </row>
    <row r="318" spans="1:13">
      <c r="A318" s="32">
        <v>311</v>
      </c>
      <c r="B318" s="49"/>
      <c r="C318" s="49"/>
      <c r="D318" s="49"/>
      <c r="E318" s="78"/>
      <c r="F318" s="78"/>
      <c r="G318" s="51"/>
      <c r="H318" s="79"/>
      <c r="I318" s="80"/>
      <c r="J318" s="139" t="e">
        <f t="shared" si="5"/>
        <v>#DIV/0!</v>
      </c>
      <c r="K318" s="50"/>
      <c r="L318" s="50"/>
      <c r="M318" s="49"/>
    </row>
    <row r="319" spans="1:13">
      <c r="A319" s="32">
        <v>312</v>
      </c>
      <c r="B319" s="49"/>
      <c r="C319" s="49"/>
      <c r="D319" s="49"/>
      <c r="E319" s="78"/>
      <c r="F319" s="78"/>
      <c r="G319" s="51"/>
      <c r="H319" s="79"/>
      <c r="I319" s="80"/>
      <c r="J319" s="152" t="e">
        <f t="shared" si="5"/>
        <v>#DIV/0!</v>
      </c>
      <c r="K319" s="50"/>
      <c r="L319" s="50"/>
      <c r="M319" s="49"/>
    </row>
    <row r="320" spans="1:13">
      <c r="A320" s="32">
        <v>313</v>
      </c>
      <c r="B320" s="49"/>
      <c r="C320" s="49"/>
      <c r="D320" s="49"/>
      <c r="E320" s="78"/>
      <c r="F320" s="78"/>
      <c r="G320" s="51"/>
      <c r="H320" s="79"/>
      <c r="I320" s="80"/>
      <c r="J320" s="152" t="e">
        <f t="shared" si="5"/>
        <v>#DIV/0!</v>
      </c>
      <c r="K320" s="50"/>
      <c r="L320" s="50"/>
      <c r="M320" s="49"/>
    </row>
    <row r="321" spans="1:13">
      <c r="A321" s="32">
        <v>314</v>
      </c>
      <c r="B321" s="49"/>
      <c r="C321" s="49"/>
      <c r="D321" s="49"/>
      <c r="E321" s="78"/>
      <c r="F321" s="78"/>
      <c r="G321" s="51"/>
      <c r="H321" s="79"/>
      <c r="I321" s="80"/>
      <c r="J321" s="139" t="e">
        <f t="shared" si="5"/>
        <v>#DIV/0!</v>
      </c>
      <c r="K321" s="50"/>
      <c r="L321" s="50"/>
      <c r="M321" s="49"/>
    </row>
    <row r="322" spans="1:13">
      <c r="A322" s="32">
        <v>315</v>
      </c>
      <c r="B322" s="49"/>
      <c r="C322" s="49"/>
      <c r="D322" s="49"/>
      <c r="E322" s="78"/>
      <c r="F322" s="78"/>
      <c r="G322" s="51"/>
      <c r="H322" s="79"/>
      <c r="I322" s="80"/>
      <c r="J322" s="152" t="e">
        <f t="shared" si="5"/>
        <v>#DIV/0!</v>
      </c>
      <c r="K322" s="50"/>
      <c r="L322" s="50"/>
      <c r="M322" s="49"/>
    </row>
    <row r="323" spans="1:13">
      <c r="A323" s="73">
        <v>316</v>
      </c>
      <c r="B323" s="49"/>
      <c r="C323" s="49"/>
      <c r="D323" s="49"/>
      <c r="E323" s="78"/>
      <c r="F323" s="78"/>
      <c r="G323" s="51"/>
      <c r="H323" s="79"/>
      <c r="I323" s="80"/>
      <c r="J323" s="152" t="e">
        <f t="shared" si="5"/>
        <v>#DIV/0!</v>
      </c>
      <c r="K323" s="50"/>
      <c r="L323" s="50"/>
      <c r="M323" s="49"/>
    </row>
    <row r="324" spans="1:13">
      <c r="A324" s="73">
        <v>317</v>
      </c>
      <c r="B324" s="49"/>
      <c r="C324" s="49"/>
      <c r="D324" s="49"/>
      <c r="E324" s="78"/>
      <c r="F324" s="78"/>
      <c r="G324" s="51"/>
      <c r="H324" s="79"/>
      <c r="I324" s="80"/>
      <c r="J324" s="139" t="e">
        <f t="shared" si="5"/>
        <v>#DIV/0!</v>
      </c>
      <c r="K324" s="50"/>
      <c r="L324" s="50"/>
      <c r="M324" s="49"/>
    </row>
    <row r="325" spans="1:13">
      <c r="A325" s="32">
        <v>318</v>
      </c>
      <c r="B325" s="49"/>
      <c r="C325" s="49"/>
      <c r="D325" s="49"/>
      <c r="E325" s="78"/>
      <c r="F325" s="78"/>
      <c r="G325" s="51"/>
      <c r="H325" s="79"/>
      <c r="I325" s="80"/>
      <c r="J325" s="139" t="e">
        <f t="shared" si="5"/>
        <v>#DIV/0!</v>
      </c>
      <c r="K325" s="50"/>
      <c r="L325" s="50"/>
      <c r="M325" s="49"/>
    </row>
    <row r="326" spans="1:13">
      <c r="A326" s="32">
        <v>319</v>
      </c>
      <c r="B326" s="49"/>
      <c r="C326" s="49"/>
      <c r="D326" s="49"/>
      <c r="E326" s="78"/>
      <c r="F326" s="78"/>
      <c r="G326" s="51"/>
      <c r="H326" s="79"/>
      <c r="I326" s="80"/>
      <c r="J326" s="139" t="e">
        <f t="shared" si="5"/>
        <v>#DIV/0!</v>
      </c>
      <c r="K326" s="50"/>
      <c r="L326" s="50"/>
      <c r="M326" s="49"/>
    </row>
    <row r="327" spans="1:13">
      <c r="A327" s="32">
        <v>320</v>
      </c>
      <c r="B327" s="49"/>
      <c r="C327" s="49"/>
      <c r="D327" s="49"/>
      <c r="E327" s="78"/>
      <c r="F327" s="78"/>
      <c r="G327" s="51"/>
      <c r="H327" s="79"/>
      <c r="I327" s="80"/>
      <c r="J327" s="139" t="e">
        <f t="shared" si="5"/>
        <v>#DIV/0!</v>
      </c>
      <c r="K327" s="50"/>
      <c r="L327" s="50"/>
      <c r="M327" s="49"/>
    </row>
    <row r="328" spans="1:13">
      <c r="A328" s="32">
        <v>321</v>
      </c>
      <c r="B328" s="49"/>
      <c r="C328" s="49"/>
      <c r="D328" s="49"/>
      <c r="E328" s="78"/>
      <c r="F328" s="78"/>
      <c r="G328" s="51"/>
      <c r="H328" s="79"/>
      <c r="I328" s="80"/>
      <c r="J328" s="152" t="e">
        <f t="shared" ref="J328:J357" si="6">H328/I328</f>
        <v>#DIV/0!</v>
      </c>
      <c r="K328" s="50"/>
      <c r="L328" s="50"/>
      <c r="M328" s="49"/>
    </row>
    <row r="329" spans="1:13">
      <c r="A329" s="32">
        <v>322</v>
      </c>
      <c r="B329" s="49"/>
      <c r="C329" s="49"/>
      <c r="D329" s="49"/>
      <c r="E329" s="78"/>
      <c r="F329" s="78"/>
      <c r="G329" s="51"/>
      <c r="H329" s="79"/>
      <c r="I329" s="80"/>
      <c r="J329" s="152" t="e">
        <f t="shared" si="6"/>
        <v>#DIV/0!</v>
      </c>
      <c r="K329" s="50"/>
      <c r="L329" s="50"/>
      <c r="M329" s="49"/>
    </row>
    <row r="330" spans="1:13">
      <c r="A330" s="32">
        <v>323</v>
      </c>
      <c r="B330" s="49"/>
      <c r="C330" s="49"/>
      <c r="D330" s="49"/>
      <c r="E330" s="78"/>
      <c r="F330" s="78"/>
      <c r="G330" s="51"/>
      <c r="H330" s="79"/>
      <c r="I330" s="80"/>
      <c r="J330" s="139" t="e">
        <f t="shared" si="6"/>
        <v>#DIV/0!</v>
      </c>
      <c r="K330" s="50"/>
      <c r="L330" s="50"/>
      <c r="M330" s="49"/>
    </row>
    <row r="331" spans="1:13">
      <c r="A331" s="32">
        <v>324</v>
      </c>
      <c r="B331" s="49"/>
      <c r="C331" s="49"/>
      <c r="D331" s="49"/>
      <c r="E331" s="78"/>
      <c r="F331" s="78"/>
      <c r="G331" s="51"/>
      <c r="H331" s="79"/>
      <c r="I331" s="80"/>
      <c r="J331" s="152" t="e">
        <f t="shared" si="6"/>
        <v>#DIV/0!</v>
      </c>
      <c r="K331" s="50"/>
      <c r="L331" s="50"/>
      <c r="M331" s="49"/>
    </row>
    <row r="332" spans="1:13">
      <c r="A332" s="32">
        <v>325</v>
      </c>
      <c r="B332" s="49"/>
      <c r="C332" s="49"/>
      <c r="D332" s="49"/>
      <c r="E332" s="78"/>
      <c r="F332" s="78"/>
      <c r="G332" s="51"/>
      <c r="H332" s="79"/>
      <c r="I332" s="80"/>
      <c r="J332" s="152" t="e">
        <f t="shared" si="6"/>
        <v>#DIV/0!</v>
      </c>
      <c r="K332" s="50"/>
      <c r="L332" s="50"/>
      <c r="M332" s="49"/>
    </row>
    <row r="333" spans="1:13">
      <c r="A333" s="73">
        <v>326</v>
      </c>
      <c r="B333" s="49"/>
      <c r="C333" s="49"/>
      <c r="D333" s="49"/>
      <c r="E333" s="78"/>
      <c r="F333" s="78"/>
      <c r="G333" s="51"/>
      <c r="H333" s="79"/>
      <c r="I333" s="80"/>
      <c r="J333" s="139" t="e">
        <f t="shared" si="6"/>
        <v>#DIV/0!</v>
      </c>
      <c r="K333" s="50"/>
      <c r="L333" s="50"/>
      <c r="M333" s="49"/>
    </row>
    <row r="334" spans="1:13">
      <c r="A334" s="73">
        <v>327</v>
      </c>
      <c r="B334" s="49"/>
      <c r="C334" s="49"/>
      <c r="D334" s="49"/>
      <c r="E334" s="78"/>
      <c r="F334" s="78"/>
      <c r="G334" s="51"/>
      <c r="H334" s="79"/>
      <c r="I334" s="80"/>
      <c r="J334" s="139" t="e">
        <f t="shared" si="6"/>
        <v>#DIV/0!</v>
      </c>
      <c r="K334" s="50"/>
      <c r="L334" s="50"/>
      <c r="M334" s="49"/>
    </row>
    <row r="335" spans="1:13">
      <c r="A335" s="32">
        <v>328</v>
      </c>
      <c r="B335" s="49"/>
      <c r="C335" s="49"/>
      <c r="D335" s="49"/>
      <c r="E335" s="78"/>
      <c r="F335" s="78"/>
      <c r="G335" s="51"/>
      <c r="H335" s="79"/>
      <c r="I335" s="80"/>
      <c r="J335" s="139" t="e">
        <f t="shared" si="6"/>
        <v>#DIV/0!</v>
      </c>
      <c r="K335" s="50"/>
      <c r="L335" s="50"/>
      <c r="M335" s="49"/>
    </row>
    <row r="336" spans="1:13">
      <c r="A336" s="32">
        <v>329</v>
      </c>
      <c r="B336" s="49"/>
      <c r="C336" s="49"/>
      <c r="D336" s="49"/>
      <c r="E336" s="78"/>
      <c r="F336" s="78"/>
      <c r="G336" s="51"/>
      <c r="H336" s="79"/>
      <c r="I336" s="80"/>
      <c r="J336" s="139" t="e">
        <f t="shared" si="6"/>
        <v>#DIV/0!</v>
      </c>
      <c r="K336" s="50"/>
      <c r="L336" s="50"/>
      <c r="M336" s="49"/>
    </row>
    <row r="337" spans="1:13">
      <c r="A337" s="32">
        <v>330</v>
      </c>
      <c r="B337" s="49"/>
      <c r="C337" s="49"/>
      <c r="D337" s="49"/>
      <c r="E337" s="78"/>
      <c r="F337" s="78"/>
      <c r="G337" s="51"/>
      <c r="H337" s="79"/>
      <c r="I337" s="80"/>
      <c r="J337" s="152" t="e">
        <f t="shared" si="6"/>
        <v>#DIV/0!</v>
      </c>
      <c r="K337" s="50"/>
      <c r="L337" s="50"/>
      <c r="M337" s="49"/>
    </row>
    <row r="338" spans="1:13">
      <c r="A338" s="32">
        <v>331</v>
      </c>
      <c r="B338" s="49"/>
      <c r="C338" s="49"/>
      <c r="D338" s="49"/>
      <c r="E338" s="78"/>
      <c r="F338" s="78"/>
      <c r="G338" s="51"/>
      <c r="H338" s="79"/>
      <c r="I338" s="80"/>
      <c r="J338" s="152" t="e">
        <f t="shared" si="6"/>
        <v>#DIV/0!</v>
      </c>
      <c r="K338" s="50"/>
      <c r="L338" s="50"/>
      <c r="M338" s="49"/>
    </row>
    <row r="339" spans="1:13">
      <c r="A339" s="32">
        <v>332</v>
      </c>
      <c r="B339" s="49"/>
      <c r="C339" s="49"/>
      <c r="D339" s="49"/>
      <c r="E339" s="78"/>
      <c r="F339" s="78"/>
      <c r="G339" s="51"/>
      <c r="H339" s="79"/>
      <c r="I339" s="80"/>
      <c r="J339" s="139" t="e">
        <f t="shared" si="6"/>
        <v>#DIV/0!</v>
      </c>
      <c r="K339" s="50"/>
      <c r="L339" s="50"/>
      <c r="M339" s="49"/>
    </row>
    <row r="340" spans="1:13">
      <c r="A340" s="32">
        <v>333</v>
      </c>
      <c r="B340" s="49"/>
      <c r="C340" s="49"/>
      <c r="D340" s="49"/>
      <c r="E340" s="78"/>
      <c r="F340" s="78"/>
      <c r="G340" s="51"/>
      <c r="H340" s="79"/>
      <c r="I340" s="80"/>
      <c r="J340" s="152" t="e">
        <f t="shared" si="6"/>
        <v>#DIV/0!</v>
      </c>
      <c r="K340" s="50"/>
      <c r="L340" s="50"/>
      <c r="M340" s="49"/>
    </row>
    <row r="341" spans="1:13">
      <c r="A341" s="32">
        <v>334</v>
      </c>
      <c r="B341" s="49"/>
      <c r="C341" s="49"/>
      <c r="D341" s="49"/>
      <c r="E341" s="78"/>
      <c r="F341" s="78"/>
      <c r="G341" s="51"/>
      <c r="H341" s="79"/>
      <c r="I341" s="80"/>
      <c r="J341" s="152" t="e">
        <f t="shared" si="6"/>
        <v>#DIV/0!</v>
      </c>
      <c r="K341" s="50"/>
      <c r="L341" s="50"/>
      <c r="M341" s="49"/>
    </row>
    <row r="342" spans="1:13">
      <c r="A342" s="32">
        <v>335</v>
      </c>
      <c r="B342" s="49"/>
      <c r="C342" s="49"/>
      <c r="D342" s="49"/>
      <c r="E342" s="78"/>
      <c r="F342" s="78"/>
      <c r="G342" s="51"/>
      <c r="H342" s="79"/>
      <c r="I342" s="80"/>
      <c r="J342" s="139" t="e">
        <f t="shared" si="6"/>
        <v>#DIV/0!</v>
      </c>
      <c r="K342" s="50"/>
      <c r="L342" s="50"/>
      <c r="M342" s="49"/>
    </row>
    <row r="343" spans="1:13">
      <c r="A343" s="73">
        <v>336</v>
      </c>
      <c r="B343" s="49"/>
      <c r="C343" s="49"/>
      <c r="D343" s="49"/>
      <c r="E343" s="78"/>
      <c r="F343" s="78"/>
      <c r="G343" s="51"/>
      <c r="H343" s="79"/>
      <c r="I343" s="80"/>
      <c r="J343" s="139" t="e">
        <f t="shared" si="6"/>
        <v>#DIV/0!</v>
      </c>
      <c r="K343" s="50"/>
      <c r="L343" s="50"/>
      <c r="M343" s="49"/>
    </row>
    <row r="344" spans="1:13">
      <c r="A344" s="73">
        <v>337</v>
      </c>
      <c r="B344" s="49"/>
      <c r="C344" s="49"/>
      <c r="D344" s="49"/>
      <c r="E344" s="78"/>
      <c r="F344" s="78"/>
      <c r="G344" s="51"/>
      <c r="H344" s="79"/>
      <c r="I344" s="80"/>
      <c r="J344" s="139" t="e">
        <f t="shared" si="6"/>
        <v>#DIV/0!</v>
      </c>
      <c r="K344" s="50"/>
      <c r="L344" s="50"/>
      <c r="M344" s="49"/>
    </row>
    <row r="345" spans="1:13">
      <c r="A345" s="32">
        <v>338</v>
      </c>
      <c r="B345" s="49"/>
      <c r="C345" s="49"/>
      <c r="D345" s="49"/>
      <c r="E345" s="78"/>
      <c r="F345" s="78"/>
      <c r="G345" s="51"/>
      <c r="H345" s="79"/>
      <c r="I345" s="80"/>
      <c r="J345" s="139" t="e">
        <f t="shared" si="6"/>
        <v>#DIV/0!</v>
      </c>
      <c r="K345" s="50"/>
      <c r="L345" s="50"/>
      <c r="M345" s="49"/>
    </row>
    <row r="346" spans="1:13">
      <c r="A346" s="32">
        <v>339</v>
      </c>
      <c r="B346" s="49"/>
      <c r="C346" s="49"/>
      <c r="D346" s="49"/>
      <c r="E346" s="78"/>
      <c r="F346" s="78"/>
      <c r="G346" s="51"/>
      <c r="H346" s="79"/>
      <c r="I346" s="80"/>
      <c r="J346" s="152" t="e">
        <f t="shared" si="6"/>
        <v>#DIV/0!</v>
      </c>
      <c r="K346" s="50"/>
      <c r="L346" s="50"/>
      <c r="M346" s="49"/>
    </row>
    <row r="347" spans="1:13">
      <c r="A347" s="32">
        <v>340</v>
      </c>
      <c r="B347" s="49"/>
      <c r="C347" s="49"/>
      <c r="D347" s="49"/>
      <c r="E347" s="78"/>
      <c r="F347" s="78"/>
      <c r="G347" s="51"/>
      <c r="H347" s="79"/>
      <c r="I347" s="80"/>
      <c r="J347" s="152" t="e">
        <f t="shared" si="6"/>
        <v>#DIV/0!</v>
      </c>
      <c r="K347" s="50"/>
      <c r="L347" s="50"/>
      <c r="M347" s="49"/>
    </row>
    <row r="348" spans="1:13">
      <c r="A348" s="32">
        <v>341</v>
      </c>
      <c r="B348" s="49"/>
      <c r="C348" s="49"/>
      <c r="D348" s="49"/>
      <c r="E348" s="78"/>
      <c r="F348" s="78"/>
      <c r="G348" s="51"/>
      <c r="H348" s="79"/>
      <c r="I348" s="80"/>
      <c r="J348" s="139" t="e">
        <f t="shared" si="6"/>
        <v>#DIV/0!</v>
      </c>
      <c r="K348" s="50"/>
      <c r="L348" s="50"/>
      <c r="M348" s="49"/>
    </row>
    <row r="349" spans="1:13">
      <c r="A349" s="32">
        <v>342</v>
      </c>
      <c r="B349" s="49"/>
      <c r="C349" s="49"/>
      <c r="D349" s="49"/>
      <c r="E349" s="78"/>
      <c r="F349" s="78"/>
      <c r="G349" s="51"/>
      <c r="H349" s="79"/>
      <c r="I349" s="80"/>
      <c r="J349" s="152" t="e">
        <f t="shared" si="6"/>
        <v>#DIV/0!</v>
      </c>
      <c r="K349" s="50"/>
      <c r="L349" s="50"/>
      <c r="M349" s="49"/>
    </row>
    <row r="350" spans="1:13">
      <c r="A350" s="32">
        <v>343</v>
      </c>
      <c r="B350" s="49"/>
      <c r="C350" s="49"/>
      <c r="D350" s="49"/>
      <c r="E350" s="78"/>
      <c r="F350" s="78"/>
      <c r="G350" s="51"/>
      <c r="H350" s="79"/>
      <c r="I350" s="80"/>
      <c r="J350" s="152" t="e">
        <f t="shared" si="6"/>
        <v>#DIV/0!</v>
      </c>
      <c r="K350" s="50"/>
      <c r="L350" s="50"/>
      <c r="M350" s="49"/>
    </row>
    <row r="351" spans="1:13">
      <c r="A351" s="32">
        <v>344</v>
      </c>
      <c r="B351" s="49"/>
      <c r="C351" s="49"/>
      <c r="D351" s="49"/>
      <c r="E351" s="78"/>
      <c r="F351" s="78"/>
      <c r="G351" s="51"/>
      <c r="H351" s="79"/>
      <c r="I351" s="80"/>
      <c r="J351" s="139" t="e">
        <f t="shared" si="6"/>
        <v>#DIV/0!</v>
      </c>
      <c r="K351" s="50"/>
      <c r="L351" s="50"/>
      <c r="M351" s="49"/>
    </row>
    <row r="352" spans="1:13">
      <c r="A352" s="32">
        <v>345</v>
      </c>
      <c r="B352" s="49"/>
      <c r="C352" s="49"/>
      <c r="D352" s="49"/>
      <c r="E352" s="78"/>
      <c r="F352" s="78"/>
      <c r="G352" s="51"/>
      <c r="H352" s="79"/>
      <c r="I352" s="80"/>
      <c r="J352" s="139" t="e">
        <f t="shared" si="6"/>
        <v>#DIV/0!</v>
      </c>
      <c r="K352" s="50"/>
      <c r="L352" s="50"/>
      <c r="M352" s="49"/>
    </row>
    <row r="353" spans="1:13">
      <c r="A353" s="73">
        <v>346</v>
      </c>
      <c r="B353" s="49"/>
      <c r="C353" s="49"/>
      <c r="D353" s="49"/>
      <c r="E353" s="78"/>
      <c r="F353" s="78"/>
      <c r="G353" s="51"/>
      <c r="H353" s="79"/>
      <c r="I353" s="80"/>
      <c r="J353" s="139" t="e">
        <f t="shared" si="6"/>
        <v>#DIV/0!</v>
      </c>
      <c r="K353" s="50"/>
      <c r="L353" s="50"/>
      <c r="M353" s="49"/>
    </row>
    <row r="354" spans="1:13">
      <c r="A354" s="73">
        <v>347</v>
      </c>
      <c r="B354" s="49"/>
      <c r="C354" s="49"/>
      <c r="D354" s="49"/>
      <c r="E354" s="78"/>
      <c r="F354" s="78"/>
      <c r="G354" s="51"/>
      <c r="H354" s="79"/>
      <c r="I354" s="80"/>
      <c r="J354" s="139" t="e">
        <f t="shared" si="6"/>
        <v>#DIV/0!</v>
      </c>
      <c r="K354" s="50"/>
      <c r="L354" s="50"/>
      <c r="M354" s="49"/>
    </row>
    <row r="355" spans="1:13">
      <c r="A355" s="32">
        <v>348</v>
      </c>
      <c r="B355" s="49"/>
      <c r="C355" s="49"/>
      <c r="D355" s="49"/>
      <c r="E355" s="78"/>
      <c r="F355" s="78"/>
      <c r="G355" s="51"/>
      <c r="H355" s="79"/>
      <c r="I355" s="80"/>
      <c r="J355" s="152" t="e">
        <f t="shared" si="6"/>
        <v>#DIV/0!</v>
      </c>
      <c r="K355" s="50"/>
      <c r="L355" s="50"/>
      <c r="M355" s="49"/>
    </row>
    <row r="356" spans="1:13">
      <c r="A356" s="32">
        <v>349</v>
      </c>
      <c r="B356" s="49"/>
      <c r="C356" s="49"/>
      <c r="D356" s="49"/>
      <c r="E356" s="78"/>
      <c r="F356" s="78"/>
      <c r="G356" s="51"/>
      <c r="H356" s="79"/>
      <c r="I356" s="80"/>
      <c r="J356" s="152" t="e">
        <f t="shared" si="6"/>
        <v>#DIV/0!</v>
      </c>
      <c r="K356" s="50"/>
      <c r="L356" s="50"/>
      <c r="M356" s="49"/>
    </row>
    <row r="357" spans="1:13">
      <c r="A357" s="32">
        <v>350</v>
      </c>
      <c r="B357" s="49"/>
      <c r="C357" s="49"/>
      <c r="D357" s="49"/>
      <c r="E357" s="78"/>
      <c r="F357" s="78"/>
      <c r="G357" s="51"/>
      <c r="H357" s="79"/>
      <c r="I357" s="80"/>
      <c r="J357" s="139" t="e">
        <f t="shared" si="6"/>
        <v>#DIV/0!</v>
      </c>
      <c r="K357" s="50"/>
      <c r="L357" s="50"/>
      <c r="M357" s="49"/>
    </row>
    <row r="358" spans="1:13">
      <c r="B358" s="34"/>
      <c r="H358" s="81"/>
      <c r="I358" s="81"/>
      <c r="J358" s="154"/>
    </row>
    <row r="359" spans="1:13">
      <c r="B359" s="34"/>
      <c r="H359" s="81"/>
      <c r="I359" s="81"/>
      <c r="J359" s="15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M13" sqref="M13"/>
    </sheetView>
  </sheetViews>
  <sheetFormatPr defaultColWidth="9" defaultRowHeight="13.5"/>
  <cols>
    <col min="1" max="1" width="9" style="32" customWidth="1"/>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ustomWidth="1"/>
    <col min="11" max="12" width="9" style="35" customWidth="1"/>
    <col min="13" max="14" width="9" style="32" customWidth="1"/>
    <col min="15" max="15" width="11.125" style="32" customWidth="1"/>
    <col min="16" max="256" width="9" style="32"/>
    <col min="257" max="257" width="9" style="32" customWidth="1"/>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ustomWidth="1"/>
    <col min="271" max="271" width="11.125" style="32" customWidth="1"/>
    <col min="272" max="512" width="9" style="32"/>
    <col min="513" max="513" width="9" style="32" customWidth="1"/>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ustomWidth="1"/>
    <col min="527" max="527" width="11.125" style="32" customWidth="1"/>
    <col min="528" max="768" width="9" style="32"/>
    <col min="769" max="769" width="9" style="32" customWidth="1"/>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ustomWidth="1"/>
    <col min="783" max="783" width="11.125" style="32" customWidth="1"/>
    <col min="784" max="1024" width="9" style="32"/>
    <col min="1025" max="1025" width="9" style="32" customWidth="1"/>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ustomWidth="1"/>
    <col min="1039" max="1039" width="11.125" style="32" customWidth="1"/>
    <col min="1040" max="1280" width="9" style="32"/>
    <col min="1281" max="1281" width="9" style="32" customWidth="1"/>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ustomWidth="1"/>
    <col min="1295" max="1295" width="11.125" style="32" customWidth="1"/>
    <col min="1296" max="1536" width="9" style="32"/>
    <col min="1537" max="1537" width="9" style="32" customWidth="1"/>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ustomWidth="1"/>
    <col min="1551" max="1551" width="11.125" style="32" customWidth="1"/>
    <col min="1552" max="1792" width="9" style="32"/>
    <col min="1793" max="1793" width="9" style="32" customWidth="1"/>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ustomWidth="1"/>
    <col min="1807" max="1807" width="11.125" style="32" customWidth="1"/>
    <col min="1808" max="2048" width="9" style="32"/>
    <col min="2049" max="2049" width="9" style="32" customWidth="1"/>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ustomWidth="1"/>
    <col min="2063" max="2063" width="11.125" style="32" customWidth="1"/>
    <col min="2064" max="2304" width="9" style="32"/>
    <col min="2305" max="2305" width="9" style="32" customWidth="1"/>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ustomWidth="1"/>
    <col min="2319" max="2319" width="11.125" style="32" customWidth="1"/>
    <col min="2320" max="2560" width="9" style="32"/>
    <col min="2561" max="2561" width="9" style="32" customWidth="1"/>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ustomWidth="1"/>
    <col min="2575" max="2575" width="11.125" style="32" customWidth="1"/>
    <col min="2576" max="2816" width="9" style="32"/>
    <col min="2817" max="2817" width="9" style="32" customWidth="1"/>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ustomWidth="1"/>
    <col min="2831" max="2831" width="11.125" style="32" customWidth="1"/>
    <col min="2832" max="3072" width="9" style="32"/>
    <col min="3073" max="3073" width="9" style="32" customWidth="1"/>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ustomWidth="1"/>
    <col min="3087" max="3087" width="11.125" style="32" customWidth="1"/>
    <col min="3088" max="3328" width="9" style="32"/>
    <col min="3329" max="3329" width="9" style="32" customWidth="1"/>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ustomWidth="1"/>
    <col min="3343" max="3343" width="11.125" style="32" customWidth="1"/>
    <col min="3344" max="3584" width="9" style="32"/>
    <col min="3585" max="3585" width="9" style="32" customWidth="1"/>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ustomWidth="1"/>
    <col min="3599" max="3599" width="11.125" style="32" customWidth="1"/>
    <col min="3600" max="3840" width="9" style="32"/>
    <col min="3841" max="3841" width="9" style="32" customWidth="1"/>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ustomWidth="1"/>
    <col min="3855" max="3855" width="11.125" style="32" customWidth="1"/>
    <col min="3856" max="4096" width="9" style="32"/>
    <col min="4097" max="4097" width="9" style="32" customWidth="1"/>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ustomWidth="1"/>
    <col min="4111" max="4111" width="11.125" style="32" customWidth="1"/>
    <col min="4112" max="4352" width="9" style="32"/>
    <col min="4353" max="4353" width="9" style="32" customWidth="1"/>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ustomWidth="1"/>
    <col min="4367" max="4367" width="11.125" style="32" customWidth="1"/>
    <col min="4368" max="4608" width="9" style="32"/>
    <col min="4609" max="4609" width="9" style="32" customWidth="1"/>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ustomWidth="1"/>
    <col min="4623" max="4623" width="11.125" style="32" customWidth="1"/>
    <col min="4624" max="4864" width="9" style="32"/>
    <col min="4865" max="4865" width="9" style="32" customWidth="1"/>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ustomWidth="1"/>
    <col min="4879" max="4879" width="11.125" style="32" customWidth="1"/>
    <col min="4880" max="5120" width="9" style="32"/>
    <col min="5121" max="5121" width="9" style="32" customWidth="1"/>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ustomWidth="1"/>
    <col min="5135" max="5135" width="11.125" style="32" customWidth="1"/>
    <col min="5136" max="5376" width="9" style="32"/>
    <col min="5377" max="5377" width="9" style="32" customWidth="1"/>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ustomWidth="1"/>
    <col min="5391" max="5391" width="11.125" style="32" customWidth="1"/>
    <col min="5392" max="5632" width="9" style="32"/>
    <col min="5633" max="5633" width="9" style="32" customWidth="1"/>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ustomWidth="1"/>
    <col min="5647" max="5647" width="11.125" style="32" customWidth="1"/>
    <col min="5648" max="5888" width="9" style="32"/>
    <col min="5889" max="5889" width="9" style="32" customWidth="1"/>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ustomWidth="1"/>
    <col min="5903" max="5903" width="11.125" style="32" customWidth="1"/>
    <col min="5904" max="6144" width="9" style="32"/>
    <col min="6145" max="6145" width="9" style="32" customWidth="1"/>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ustomWidth="1"/>
    <col min="6159" max="6159" width="11.125" style="32" customWidth="1"/>
    <col min="6160" max="6400" width="9" style="32"/>
    <col min="6401" max="6401" width="9" style="32" customWidth="1"/>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ustomWidth="1"/>
    <col min="6415" max="6415" width="11.125" style="32" customWidth="1"/>
    <col min="6416" max="6656" width="9" style="32"/>
    <col min="6657" max="6657" width="9" style="32" customWidth="1"/>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ustomWidth="1"/>
    <col min="6671" max="6671" width="11.125" style="32" customWidth="1"/>
    <col min="6672" max="6912" width="9" style="32"/>
    <col min="6913" max="6913" width="9" style="32" customWidth="1"/>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ustomWidth="1"/>
    <col min="6927" max="6927" width="11.125" style="32" customWidth="1"/>
    <col min="6928" max="7168" width="9" style="32"/>
    <col min="7169" max="7169" width="9" style="32" customWidth="1"/>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ustomWidth="1"/>
    <col min="7183" max="7183" width="11.125" style="32" customWidth="1"/>
    <col min="7184" max="7424" width="9" style="32"/>
    <col min="7425" max="7425" width="9" style="32" customWidth="1"/>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ustomWidth="1"/>
    <col min="7439" max="7439" width="11.125" style="32" customWidth="1"/>
    <col min="7440" max="7680" width="9" style="32"/>
    <col min="7681" max="7681" width="9" style="32" customWidth="1"/>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ustomWidth="1"/>
    <col min="7695" max="7695" width="11.125" style="32" customWidth="1"/>
    <col min="7696" max="7936" width="9" style="32"/>
    <col min="7937" max="7937" width="9" style="32" customWidth="1"/>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ustomWidth="1"/>
    <col min="7951" max="7951" width="11.125" style="32" customWidth="1"/>
    <col min="7952" max="8192" width="9" style="32"/>
    <col min="8193" max="8193" width="9" style="32" customWidth="1"/>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ustomWidth="1"/>
    <col min="8207" max="8207" width="11.125" style="32" customWidth="1"/>
    <col min="8208" max="8448" width="9" style="32"/>
    <col min="8449" max="8449" width="9" style="32" customWidth="1"/>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ustomWidth="1"/>
    <col min="8463" max="8463" width="11.125" style="32" customWidth="1"/>
    <col min="8464" max="8704" width="9" style="32"/>
    <col min="8705" max="8705" width="9" style="32" customWidth="1"/>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ustomWidth="1"/>
    <col min="8719" max="8719" width="11.125" style="32" customWidth="1"/>
    <col min="8720" max="8960" width="9" style="32"/>
    <col min="8961" max="8961" width="9" style="32" customWidth="1"/>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ustomWidth="1"/>
    <col min="8975" max="8975" width="11.125" style="32" customWidth="1"/>
    <col min="8976" max="9216" width="9" style="32"/>
    <col min="9217" max="9217" width="9" style="32" customWidth="1"/>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ustomWidth="1"/>
    <col min="9231" max="9231" width="11.125" style="32" customWidth="1"/>
    <col min="9232" max="9472" width="9" style="32"/>
    <col min="9473" max="9473" width="9" style="32" customWidth="1"/>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ustomWidth="1"/>
    <col min="9487" max="9487" width="11.125" style="32" customWidth="1"/>
    <col min="9488" max="9728" width="9" style="32"/>
    <col min="9729" max="9729" width="9" style="32" customWidth="1"/>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ustomWidth="1"/>
    <col min="9743" max="9743" width="11.125" style="32" customWidth="1"/>
    <col min="9744" max="9984" width="9" style="32"/>
    <col min="9985" max="9985" width="9" style="32" customWidth="1"/>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ustomWidth="1"/>
    <col min="9999" max="9999" width="11.125" style="32" customWidth="1"/>
    <col min="10000" max="10240" width="9" style="32"/>
    <col min="10241" max="10241" width="9" style="32" customWidth="1"/>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ustomWidth="1"/>
    <col min="10255" max="10255" width="11.125" style="32" customWidth="1"/>
    <col min="10256" max="10496" width="9" style="32"/>
    <col min="10497" max="10497" width="9" style="32" customWidth="1"/>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ustomWidth="1"/>
    <col min="10511" max="10511" width="11.125" style="32" customWidth="1"/>
    <col min="10512" max="10752" width="9" style="32"/>
    <col min="10753" max="10753" width="9" style="32" customWidth="1"/>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ustomWidth="1"/>
    <col min="10767" max="10767" width="11.125" style="32" customWidth="1"/>
    <col min="10768" max="11008" width="9" style="32"/>
    <col min="11009" max="11009" width="9" style="32" customWidth="1"/>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ustomWidth="1"/>
    <col min="11023" max="11023" width="11.125" style="32" customWidth="1"/>
    <col min="11024" max="11264" width="9" style="32"/>
    <col min="11265" max="11265" width="9" style="32" customWidth="1"/>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ustomWidth="1"/>
    <col min="11279" max="11279" width="11.125" style="32" customWidth="1"/>
    <col min="11280" max="11520" width="9" style="32"/>
    <col min="11521" max="11521" width="9" style="32" customWidth="1"/>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ustomWidth="1"/>
    <col min="11535" max="11535" width="11.125" style="32" customWidth="1"/>
    <col min="11536" max="11776" width="9" style="32"/>
    <col min="11777" max="11777" width="9" style="32" customWidth="1"/>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ustomWidth="1"/>
    <col min="11791" max="11791" width="11.125" style="32" customWidth="1"/>
    <col min="11792" max="12032" width="9" style="32"/>
    <col min="12033" max="12033" width="9" style="32" customWidth="1"/>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ustomWidth="1"/>
    <col min="12047" max="12047" width="11.125" style="32" customWidth="1"/>
    <col min="12048" max="12288" width="9" style="32"/>
    <col min="12289" max="12289" width="9" style="32" customWidth="1"/>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ustomWidth="1"/>
    <col min="12303" max="12303" width="11.125" style="32" customWidth="1"/>
    <col min="12304" max="12544" width="9" style="32"/>
    <col min="12545" max="12545" width="9" style="32" customWidth="1"/>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ustomWidth="1"/>
    <col min="12559" max="12559" width="11.125" style="32" customWidth="1"/>
    <col min="12560" max="12800" width="9" style="32"/>
    <col min="12801" max="12801" width="9" style="32" customWidth="1"/>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ustomWidth="1"/>
    <col min="12815" max="12815" width="11.125" style="32" customWidth="1"/>
    <col min="12816" max="13056" width="9" style="32"/>
    <col min="13057" max="13057" width="9" style="32" customWidth="1"/>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ustomWidth="1"/>
    <col min="13071" max="13071" width="11.125" style="32" customWidth="1"/>
    <col min="13072" max="13312" width="9" style="32"/>
    <col min="13313" max="13313" width="9" style="32" customWidth="1"/>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ustomWidth="1"/>
    <col min="13327" max="13327" width="11.125" style="32" customWidth="1"/>
    <col min="13328" max="13568" width="9" style="32"/>
    <col min="13569" max="13569" width="9" style="32" customWidth="1"/>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ustomWidth="1"/>
    <col min="13583" max="13583" width="11.125" style="32" customWidth="1"/>
    <col min="13584" max="13824" width="9" style="32"/>
    <col min="13825" max="13825" width="9" style="32" customWidth="1"/>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ustomWidth="1"/>
    <col min="13839" max="13839" width="11.125" style="32" customWidth="1"/>
    <col min="13840" max="14080" width="9" style="32"/>
    <col min="14081" max="14081" width="9" style="32" customWidth="1"/>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ustomWidth="1"/>
    <col min="14095" max="14095" width="11.125" style="32" customWidth="1"/>
    <col min="14096" max="14336" width="9" style="32"/>
    <col min="14337" max="14337" width="9" style="32" customWidth="1"/>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ustomWidth="1"/>
    <col min="14351" max="14351" width="11.125" style="32" customWidth="1"/>
    <col min="14352" max="14592" width="9" style="32"/>
    <col min="14593" max="14593" width="9" style="32" customWidth="1"/>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ustomWidth="1"/>
    <col min="14607" max="14607" width="11.125" style="32" customWidth="1"/>
    <col min="14608" max="14848" width="9" style="32"/>
    <col min="14849" max="14849" width="9" style="32" customWidth="1"/>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ustomWidth="1"/>
    <col min="14863" max="14863" width="11.125" style="32" customWidth="1"/>
    <col min="14864" max="15104" width="9" style="32"/>
    <col min="15105" max="15105" width="9" style="32" customWidth="1"/>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ustomWidth="1"/>
    <col min="15119" max="15119" width="11.125" style="32" customWidth="1"/>
    <col min="15120" max="15360" width="9" style="32"/>
    <col min="15361" max="15361" width="9" style="32" customWidth="1"/>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ustomWidth="1"/>
    <col min="15375" max="15375" width="11.125" style="32" customWidth="1"/>
    <col min="15376" max="15616" width="9" style="32"/>
    <col min="15617" max="15617" width="9" style="32" customWidth="1"/>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ustomWidth="1"/>
    <col min="15631" max="15631" width="11.125" style="32" customWidth="1"/>
    <col min="15632" max="15872" width="9" style="32"/>
    <col min="15873" max="15873" width="9" style="32" customWidth="1"/>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ustomWidth="1"/>
    <col min="15887" max="15887" width="11.125" style="32" customWidth="1"/>
    <col min="15888" max="16128" width="9" style="32"/>
    <col min="16129" max="16129" width="9" style="32" customWidth="1"/>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ustomWidth="1"/>
    <col min="16143" max="16143" width="11.125" style="32" customWidth="1"/>
    <col min="16144" max="16384" width="9" style="32"/>
  </cols>
  <sheetData>
    <row r="1" spans="1:15">
      <c r="A1" s="32" t="s">
        <v>0</v>
      </c>
      <c r="B1" s="83" t="str">
        <f>[16]合計!C3</f>
        <v>熊本市</v>
      </c>
      <c r="C1" s="73"/>
      <c r="D1" s="73"/>
      <c r="E1" s="73"/>
      <c r="F1" s="73"/>
      <c r="I1" s="32" t="s">
        <v>51</v>
      </c>
      <c r="K1" s="35" t="s">
        <v>70</v>
      </c>
    </row>
    <row r="2" spans="1:15" s="73" customFormat="1" ht="51" customHeight="1">
      <c r="B2" s="84"/>
      <c r="E2" s="817" t="s">
        <v>71</v>
      </c>
      <c r="F2" s="817"/>
      <c r="G2" s="817"/>
      <c r="H2" s="136">
        <f>SUMIF(E8:E357,"PPS",H8:H357)</f>
        <v>0</v>
      </c>
      <c r="I2" s="137"/>
      <c r="J2" s="35"/>
      <c r="K2" s="48"/>
      <c r="L2" s="48"/>
      <c r="O2" s="32"/>
    </row>
    <row r="3" spans="1:15" s="73" customFormat="1" ht="41.25" customHeight="1">
      <c r="B3" s="34"/>
      <c r="E3" s="817" t="s">
        <v>72</v>
      </c>
      <c r="F3" s="817"/>
      <c r="G3" s="817"/>
      <c r="H3" s="136">
        <f>O7</f>
        <v>0</v>
      </c>
      <c r="I3" s="137"/>
      <c r="J3" s="34"/>
      <c r="K3" s="48"/>
      <c r="L3" s="48"/>
      <c r="O3" s="32"/>
    </row>
    <row r="4" spans="1:15" s="73" customFormat="1" ht="60" customHeight="1">
      <c r="B4" s="34"/>
      <c r="E4" s="817" t="s">
        <v>1500</v>
      </c>
      <c r="F4" s="817"/>
      <c r="G4" s="817"/>
      <c r="H4" s="155" t="e">
        <f>H3/I7</f>
        <v>#DIV/0!</v>
      </c>
      <c r="I4" s="156"/>
      <c r="J4" s="34"/>
      <c r="K4" s="48"/>
      <c r="L4" s="48"/>
    </row>
    <row r="5" spans="1:15" s="34" customFormat="1" ht="12.75" customHeight="1">
      <c r="B5" s="43"/>
      <c r="E5" s="44"/>
      <c r="F5" s="44"/>
      <c r="G5" s="44"/>
      <c r="H5" s="141"/>
      <c r="I5" s="141"/>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173" customFormat="1" ht="14.25" thickBot="1">
      <c r="B7" s="175" t="s">
        <v>69</v>
      </c>
      <c r="C7" s="175"/>
      <c r="D7" s="175"/>
      <c r="E7" s="175"/>
      <c r="F7" s="175"/>
      <c r="G7" s="175"/>
      <c r="H7" s="176">
        <f>SUM(H8:H357)</f>
        <v>0</v>
      </c>
      <c r="I7" s="176">
        <f>SUM(I8:I357)</f>
        <v>0</v>
      </c>
      <c r="J7" s="177" t="e">
        <f>H7/I7</f>
        <v>#DIV/0!</v>
      </c>
      <c r="K7" s="174"/>
      <c r="L7" s="174"/>
      <c r="M7" s="175"/>
      <c r="N7" s="175"/>
      <c r="O7" s="193">
        <f>SUM(O8:O357)</f>
        <v>0</v>
      </c>
    </row>
    <row r="8" spans="1:15" ht="14.25" thickTop="1">
      <c r="A8" s="32">
        <v>1</v>
      </c>
      <c r="B8" s="72"/>
      <c r="C8" s="62"/>
      <c r="D8" s="62"/>
      <c r="E8" s="74"/>
      <c r="F8" s="89"/>
      <c r="G8" s="90"/>
      <c r="H8" s="91"/>
      <c r="I8" s="92"/>
      <c r="J8" s="152" t="e">
        <f t="shared" ref="J8:J253" si="0">H8/I8</f>
        <v>#DIV/0!</v>
      </c>
      <c r="K8" s="93"/>
      <c r="L8" s="93"/>
      <c r="M8" s="495"/>
      <c r="N8" s="495"/>
      <c r="O8" s="95"/>
    </row>
    <row r="9" spans="1:15">
      <c r="A9" s="32">
        <v>2</v>
      </c>
      <c r="B9" s="63"/>
      <c r="C9" s="63"/>
      <c r="D9" s="63"/>
      <c r="E9" s="74"/>
      <c r="F9" s="89"/>
      <c r="G9" s="90"/>
      <c r="H9" s="91"/>
      <c r="I9" s="92"/>
      <c r="J9" s="152" t="e">
        <f t="shared" si="0"/>
        <v>#DIV/0!</v>
      </c>
      <c r="K9" s="93"/>
      <c r="L9" s="93"/>
      <c r="M9" s="495"/>
      <c r="N9" s="495"/>
      <c r="O9" s="71"/>
    </row>
    <row r="10" spans="1:15">
      <c r="A10" s="32">
        <v>3</v>
      </c>
      <c r="B10" s="153"/>
      <c r="C10" s="12"/>
      <c r="D10" s="63"/>
      <c r="E10" s="74"/>
      <c r="F10" s="89"/>
      <c r="G10" s="90"/>
      <c r="H10" s="91"/>
      <c r="I10" s="92"/>
      <c r="J10" s="139" t="e">
        <f t="shared" si="0"/>
        <v>#DIV/0!</v>
      </c>
      <c r="K10" s="93"/>
      <c r="L10" s="93"/>
      <c r="M10" s="495"/>
      <c r="N10" s="495"/>
      <c r="O10" s="71"/>
    </row>
    <row r="11" spans="1:15">
      <c r="A11" s="32">
        <v>4</v>
      </c>
      <c r="B11" s="72"/>
      <c r="C11" s="62"/>
      <c r="D11" s="62"/>
      <c r="E11" s="74"/>
      <c r="F11" s="89"/>
      <c r="G11" s="90"/>
      <c r="H11" s="91"/>
      <c r="I11" s="92"/>
      <c r="J11" s="152" t="e">
        <f t="shared" si="0"/>
        <v>#DIV/0!</v>
      </c>
      <c r="K11" s="93"/>
      <c r="L11" s="96"/>
      <c r="M11" s="495"/>
      <c r="N11" s="495"/>
      <c r="O11" s="71"/>
    </row>
    <row r="12" spans="1:15">
      <c r="A12" s="32">
        <v>5</v>
      </c>
      <c r="B12" s="159"/>
      <c r="C12" s="63"/>
      <c r="D12" s="63"/>
      <c r="E12" s="63"/>
      <c r="F12" s="62"/>
      <c r="G12" s="90"/>
      <c r="H12" s="160"/>
      <c r="I12" s="99"/>
      <c r="J12" s="152" t="e">
        <f t="shared" si="0"/>
        <v>#DIV/0!</v>
      </c>
      <c r="K12" s="100"/>
      <c r="L12" s="101"/>
      <c r="M12" s="90"/>
      <c r="N12" s="90"/>
      <c r="O12" s="71"/>
    </row>
    <row r="13" spans="1:15">
      <c r="A13" s="73">
        <v>6</v>
      </c>
      <c r="B13" s="63"/>
      <c r="C13" s="63"/>
      <c r="D13" s="63"/>
      <c r="E13" s="74"/>
      <c r="F13" s="89"/>
      <c r="G13" s="90"/>
      <c r="H13" s="91"/>
      <c r="I13" s="92"/>
      <c r="J13" s="152" t="e">
        <f t="shared" si="0"/>
        <v>#DIV/0!</v>
      </c>
      <c r="K13" s="93"/>
      <c r="L13" s="93"/>
      <c r="M13" s="495"/>
      <c r="N13" s="495"/>
      <c r="O13" s="71"/>
    </row>
    <row r="14" spans="1:15">
      <c r="A14" s="73">
        <v>7</v>
      </c>
      <c r="B14" s="72"/>
      <c r="C14" s="62"/>
      <c r="D14" s="62"/>
      <c r="E14" s="74"/>
      <c r="F14" s="89"/>
      <c r="G14" s="90"/>
      <c r="H14" s="91"/>
      <c r="I14" s="92"/>
      <c r="J14" s="139" t="e">
        <f t="shared" si="0"/>
        <v>#DIV/0!</v>
      </c>
      <c r="K14" s="93"/>
      <c r="L14" s="102"/>
      <c r="M14" s="495"/>
      <c r="N14" s="495"/>
      <c r="O14" s="71"/>
    </row>
    <row r="15" spans="1:15">
      <c r="A15" s="32">
        <v>8</v>
      </c>
      <c r="B15" s="13"/>
      <c r="C15" s="70"/>
      <c r="D15" s="62"/>
      <c r="E15" s="74"/>
      <c r="F15" s="89"/>
      <c r="G15" s="75"/>
      <c r="H15" s="103"/>
      <c r="I15" s="104"/>
      <c r="J15" s="152" t="e">
        <f t="shared" si="0"/>
        <v>#DIV/0!</v>
      </c>
      <c r="K15" s="101"/>
      <c r="L15" s="105"/>
      <c r="M15" s="495"/>
      <c r="N15" s="495"/>
      <c r="O15" s="71"/>
    </row>
    <row r="16" spans="1:15">
      <c r="A16" s="32">
        <v>9</v>
      </c>
      <c r="B16" s="72"/>
      <c r="C16" s="62"/>
      <c r="D16" s="62"/>
      <c r="E16" s="74"/>
      <c r="F16" s="89"/>
      <c r="G16" s="90"/>
      <c r="H16" s="91"/>
      <c r="I16" s="92"/>
      <c r="J16" s="152" t="e">
        <f t="shared" si="0"/>
        <v>#DIV/0!</v>
      </c>
      <c r="K16" s="93"/>
      <c r="L16" s="93"/>
      <c r="M16" s="495"/>
      <c r="N16" s="495"/>
      <c r="O16" s="71"/>
    </row>
    <row r="17" spans="1:15">
      <c r="A17" s="32">
        <v>10</v>
      </c>
      <c r="B17" s="72"/>
      <c r="C17" s="72"/>
      <c r="D17" s="62"/>
      <c r="E17" s="74"/>
      <c r="F17" s="89"/>
      <c r="G17" s="90"/>
      <c r="H17" s="91"/>
      <c r="I17" s="92"/>
      <c r="J17" s="152" t="e">
        <f t="shared" si="0"/>
        <v>#DIV/0!</v>
      </c>
      <c r="K17" s="93"/>
      <c r="L17" s="93"/>
      <c r="M17" s="495"/>
      <c r="N17" s="495"/>
      <c r="O17" s="71"/>
    </row>
    <row r="18" spans="1:15">
      <c r="A18" s="73">
        <v>11</v>
      </c>
      <c r="B18" s="13"/>
      <c r="C18" s="70"/>
      <c r="D18" s="70"/>
      <c r="E18" s="74"/>
      <c r="F18" s="89"/>
      <c r="G18" s="75"/>
      <c r="H18" s="103"/>
      <c r="I18" s="104"/>
      <c r="J18" s="139" t="e">
        <f t="shared" si="0"/>
        <v>#DIV/0!</v>
      </c>
      <c r="K18" s="101"/>
      <c r="L18" s="101"/>
      <c r="M18" s="495"/>
      <c r="N18" s="495"/>
      <c r="O18" s="71"/>
    </row>
    <row r="19" spans="1:15">
      <c r="A19" s="73">
        <v>12</v>
      </c>
      <c r="B19" s="13"/>
      <c r="C19" s="70"/>
      <c r="D19" s="70"/>
      <c r="E19" s="74"/>
      <c r="F19" s="89"/>
      <c r="G19" s="75"/>
      <c r="H19" s="103"/>
      <c r="I19" s="104"/>
      <c r="J19" s="152" t="e">
        <f t="shared" si="0"/>
        <v>#DIV/0!</v>
      </c>
      <c r="K19" s="101"/>
      <c r="L19" s="101"/>
      <c r="M19" s="495"/>
      <c r="N19" s="495"/>
      <c r="O19" s="71"/>
    </row>
    <row r="20" spans="1:15">
      <c r="A20" s="32">
        <v>13</v>
      </c>
      <c r="B20" s="13"/>
      <c r="C20" s="70"/>
      <c r="D20" s="70"/>
      <c r="E20" s="74"/>
      <c r="F20" s="89"/>
      <c r="G20" s="75"/>
      <c r="H20" s="103"/>
      <c r="I20" s="104"/>
      <c r="J20" s="152" t="e">
        <f t="shared" si="0"/>
        <v>#DIV/0!</v>
      </c>
      <c r="K20" s="101"/>
      <c r="L20" s="101"/>
      <c r="M20" s="495"/>
      <c r="N20" s="495"/>
      <c r="O20" s="71"/>
    </row>
    <row r="21" spans="1:15">
      <c r="A21" s="32">
        <v>14</v>
      </c>
      <c r="B21" s="161"/>
      <c r="C21" s="70"/>
      <c r="D21" s="70"/>
      <c r="E21" s="74"/>
      <c r="F21" s="70"/>
      <c r="G21" s="75"/>
      <c r="H21" s="107"/>
      <c r="I21" s="104"/>
      <c r="J21" s="152" t="e">
        <f t="shared" si="0"/>
        <v>#DIV/0!</v>
      </c>
      <c r="K21" s="101"/>
      <c r="L21" s="101"/>
      <c r="M21" s="495"/>
      <c r="N21" s="495"/>
      <c r="O21" s="71"/>
    </row>
    <row r="22" spans="1:15">
      <c r="A22" s="32">
        <v>15</v>
      </c>
      <c r="B22" s="161"/>
      <c r="C22" s="70"/>
      <c r="D22" s="75"/>
      <c r="E22" s="74"/>
      <c r="F22" s="70"/>
      <c r="G22" s="75"/>
      <c r="H22" s="108"/>
      <c r="I22" s="104"/>
      <c r="J22" s="139" t="e">
        <f t="shared" si="0"/>
        <v>#DIV/0!</v>
      </c>
      <c r="K22" s="101"/>
      <c r="L22" s="101"/>
      <c r="M22" s="495"/>
      <c r="N22" s="495"/>
      <c r="O22" s="71"/>
    </row>
    <row r="23" spans="1:15">
      <c r="A23" s="73">
        <v>16</v>
      </c>
      <c r="B23" s="162"/>
      <c r="C23" s="70"/>
      <c r="D23" s="70"/>
      <c r="E23" s="74"/>
      <c r="F23" s="74"/>
      <c r="G23" s="75"/>
      <c r="H23" s="103"/>
      <c r="I23" s="104"/>
      <c r="J23" s="152" t="e">
        <f t="shared" si="0"/>
        <v>#DIV/0!</v>
      </c>
      <c r="K23" s="101"/>
      <c r="L23" s="101"/>
      <c r="M23" s="495"/>
      <c r="N23" s="495"/>
      <c r="O23" s="71"/>
    </row>
    <row r="24" spans="1:15">
      <c r="A24" s="73">
        <v>17</v>
      </c>
      <c r="B24" s="70"/>
      <c r="C24" s="70"/>
      <c r="D24" s="70"/>
      <c r="E24" s="74"/>
      <c r="F24" s="74"/>
      <c r="G24" s="75"/>
      <c r="H24" s="110"/>
      <c r="I24" s="104"/>
      <c r="J24" s="152" t="e">
        <f t="shared" si="0"/>
        <v>#DIV/0!</v>
      </c>
      <c r="K24" s="101"/>
      <c r="L24" s="101"/>
      <c r="M24" s="495"/>
      <c r="N24" s="495"/>
      <c r="O24" s="71"/>
    </row>
    <row r="25" spans="1:15">
      <c r="A25" s="32">
        <v>18</v>
      </c>
      <c r="B25" s="70"/>
      <c r="C25" s="70"/>
      <c r="D25" s="70"/>
      <c r="E25" s="74"/>
      <c r="F25" s="74"/>
      <c r="G25" s="75"/>
      <c r="H25" s="110"/>
      <c r="I25" s="104"/>
      <c r="J25" s="152" t="e">
        <f t="shared" si="0"/>
        <v>#DIV/0!</v>
      </c>
      <c r="K25" s="101"/>
      <c r="L25" s="101"/>
      <c r="M25" s="495"/>
      <c r="N25" s="495"/>
      <c r="O25" s="71"/>
    </row>
    <row r="26" spans="1:15">
      <c r="A26" s="32">
        <v>19</v>
      </c>
      <c r="B26" s="70"/>
      <c r="C26" s="70"/>
      <c r="D26" s="70"/>
      <c r="E26" s="74"/>
      <c r="F26" s="74"/>
      <c r="G26" s="75"/>
      <c r="H26" s="110"/>
      <c r="I26" s="104"/>
      <c r="J26" s="139" t="e">
        <f t="shared" si="0"/>
        <v>#DIV/0!</v>
      </c>
      <c r="K26" s="101"/>
      <c r="L26" s="101"/>
      <c r="M26" s="495"/>
      <c r="N26" s="495"/>
      <c r="O26" s="71"/>
    </row>
    <row r="27" spans="1:15">
      <c r="A27" s="32">
        <v>20</v>
      </c>
      <c r="B27" s="70"/>
      <c r="C27" s="70"/>
      <c r="D27" s="70"/>
      <c r="E27" s="74"/>
      <c r="F27" s="74"/>
      <c r="G27" s="75"/>
      <c r="H27" s="110"/>
      <c r="I27" s="104"/>
      <c r="J27" s="152" t="e">
        <f t="shared" si="0"/>
        <v>#DIV/0!</v>
      </c>
      <c r="K27" s="101"/>
      <c r="L27" s="101"/>
      <c r="M27" s="495"/>
      <c r="N27" s="495"/>
      <c r="O27" s="71"/>
    </row>
    <row r="28" spans="1:15">
      <c r="A28" s="73">
        <v>21</v>
      </c>
      <c r="B28" s="70"/>
      <c r="C28" s="70"/>
      <c r="D28" s="70"/>
      <c r="E28" s="74"/>
      <c r="F28" s="74"/>
      <c r="G28" s="75"/>
      <c r="H28" s="110"/>
      <c r="I28" s="104"/>
      <c r="J28" s="152" t="e">
        <f t="shared" si="0"/>
        <v>#DIV/0!</v>
      </c>
      <c r="K28" s="101"/>
      <c r="L28" s="101"/>
      <c r="M28" s="495"/>
      <c r="N28" s="495"/>
      <c r="O28" s="71"/>
    </row>
    <row r="29" spans="1:15">
      <c r="A29" s="73">
        <v>22</v>
      </c>
      <c r="B29" s="70"/>
      <c r="C29" s="70"/>
      <c r="D29" s="70"/>
      <c r="E29" s="74"/>
      <c r="F29" s="74"/>
      <c r="G29" s="75"/>
      <c r="H29" s="110"/>
      <c r="I29" s="104"/>
      <c r="J29" s="152" t="e">
        <f t="shared" si="0"/>
        <v>#DIV/0!</v>
      </c>
      <c r="K29" s="101"/>
      <c r="L29" s="101"/>
      <c r="M29" s="495"/>
      <c r="N29" s="495"/>
      <c r="O29" s="71"/>
    </row>
    <row r="30" spans="1:15">
      <c r="A30" s="32">
        <v>23</v>
      </c>
      <c r="B30" s="70"/>
      <c r="C30" s="70"/>
      <c r="D30" s="70"/>
      <c r="E30" s="74"/>
      <c r="F30" s="74"/>
      <c r="G30" s="75"/>
      <c r="H30" s="110"/>
      <c r="I30" s="104"/>
      <c r="J30" s="139" t="e">
        <f t="shared" si="0"/>
        <v>#DIV/0!</v>
      </c>
      <c r="K30" s="101"/>
      <c r="L30" s="101"/>
      <c r="M30" s="495"/>
      <c r="N30" s="495"/>
      <c r="O30" s="71"/>
    </row>
    <row r="31" spans="1:15">
      <c r="A31" s="32">
        <v>24</v>
      </c>
      <c r="B31" s="70"/>
      <c r="C31" s="70"/>
      <c r="D31" s="70"/>
      <c r="E31" s="74"/>
      <c r="F31" s="74"/>
      <c r="G31" s="75"/>
      <c r="H31" s="110"/>
      <c r="I31" s="104"/>
      <c r="J31" s="152" t="e">
        <f t="shared" si="0"/>
        <v>#DIV/0!</v>
      </c>
      <c r="K31" s="101"/>
      <c r="L31" s="101"/>
      <c r="M31" s="495"/>
      <c r="N31" s="495"/>
      <c r="O31" s="71"/>
    </row>
    <row r="32" spans="1:15">
      <c r="A32" s="32">
        <v>25</v>
      </c>
      <c r="B32" s="70"/>
      <c r="C32" s="70"/>
      <c r="D32" s="70"/>
      <c r="E32" s="74"/>
      <c r="F32" s="74"/>
      <c r="G32" s="75"/>
      <c r="H32" s="110"/>
      <c r="I32" s="104"/>
      <c r="J32" s="152" t="e">
        <f t="shared" si="0"/>
        <v>#DIV/0!</v>
      </c>
      <c r="K32" s="101"/>
      <c r="L32" s="101"/>
      <c r="M32" s="495"/>
      <c r="N32" s="495"/>
      <c r="O32" s="71"/>
    </row>
    <row r="33" spans="1:15">
      <c r="A33" s="73">
        <v>26</v>
      </c>
      <c r="B33" s="70"/>
      <c r="C33" s="70"/>
      <c r="D33" s="70"/>
      <c r="E33" s="74"/>
      <c r="F33" s="74"/>
      <c r="G33" s="75"/>
      <c r="H33" s="110"/>
      <c r="I33" s="104"/>
      <c r="J33" s="152" t="e">
        <f t="shared" si="0"/>
        <v>#DIV/0!</v>
      </c>
      <c r="K33" s="101"/>
      <c r="L33" s="101"/>
      <c r="M33" s="495"/>
      <c r="N33" s="495"/>
      <c r="O33" s="71"/>
    </row>
    <row r="34" spans="1:15">
      <c r="A34" s="73">
        <v>27</v>
      </c>
      <c r="B34" s="70"/>
      <c r="C34" s="70"/>
      <c r="D34" s="70"/>
      <c r="E34" s="74"/>
      <c r="F34" s="74"/>
      <c r="G34" s="75"/>
      <c r="H34" s="110"/>
      <c r="I34" s="104"/>
      <c r="J34" s="139" t="e">
        <f t="shared" si="0"/>
        <v>#DIV/0!</v>
      </c>
      <c r="K34" s="101"/>
      <c r="L34" s="101"/>
      <c r="M34" s="495"/>
      <c r="N34" s="495"/>
      <c r="O34" s="71"/>
    </row>
    <row r="35" spans="1:15">
      <c r="A35" s="32">
        <v>28</v>
      </c>
      <c r="B35" s="70"/>
      <c r="C35" s="70"/>
      <c r="D35" s="70"/>
      <c r="E35" s="74"/>
      <c r="F35" s="74"/>
      <c r="G35" s="75"/>
      <c r="H35" s="110"/>
      <c r="I35" s="104"/>
      <c r="J35" s="152" t="e">
        <f t="shared" si="0"/>
        <v>#DIV/0!</v>
      </c>
      <c r="K35" s="101"/>
      <c r="L35" s="101"/>
      <c r="M35" s="495"/>
      <c r="N35" s="495"/>
      <c r="O35" s="71"/>
    </row>
    <row r="36" spans="1:15">
      <c r="A36" s="32">
        <v>29</v>
      </c>
      <c r="B36" s="70"/>
      <c r="C36" s="70"/>
      <c r="D36" s="70"/>
      <c r="E36" s="74"/>
      <c r="F36" s="74"/>
      <c r="G36" s="75"/>
      <c r="H36" s="110"/>
      <c r="I36" s="104"/>
      <c r="J36" s="152" t="e">
        <f t="shared" si="0"/>
        <v>#DIV/0!</v>
      </c>
      <c r="K36" s="101"/>
      <c r="L36" s="101"/>
      <c r="M36" s="70"/>
      <c r="N36" s="70"/>
      <c r="O36" s="71"/>
    </row>
    <row r="37" spans="1:15">
      <c r="A37" s="32">
        <v>30</v>
      </c>
      <c r="B37" s="70"/>
      <c r="C37" s="70"/>
      <c r="D37" s="70"/>
      <c r="E37" s="74"/>
      <c r="F37" s="74"/>
      <c r="G37" s="75"/>
      <c r="H37" s="110"/>
      <c r="I37" s="104"/>
      <c r="J37" s="152" t="e">
        <f t="shared" si="0"/>
        <v>#DIV/0!</v>
      </c>
      <c r="K37" s="101"/>
      <c r="L37" s="101"/>
      <c r="M37" s="495"/>
      <c r="N37" s="495"/>
      <c r="O37" s="71"/>
    </row>
    <row r="38" spans="1:15">
      <c r="A38" s="73">
        <v>31</v>
      </c>
      <c r="B38" s="70"/>
      <c r="C38" s="70"/>
      <c r="D38" s="70"/>
      <c r="E38" s="74"/>
      <c r="F38" s="74"/>
      <c r="G38" s="75"/>
      <c r="H38" s="110"/>
      <c r="I38" s="104"/>
      <c r="J38" s="139" t="e">
        <f t="shared" si="0"/>
        <v>#DIV/0!</v>
      </c>
      <c r="K38" s="101"/>
      <c r="L38" s="101"/>
      <c r="M38" s="495"/>
      <c r="N38" s="495"/>
      <c r="O38" s="71"/>
    </row>
    <row r="39" spans="1:15">
      <c r="A39" s="73">
        <v>32</v>
      </c>
      <c r="B39" s="70"/>
      <c r="C39" s="70"/>
      <c r="D39" s="70"/>
      <c r="E39" s="74"/>
      <c r="F39" s="74"/>
      <c r="G39" s="75"/>
      <c r="H39" s="110"/>
      <c r="I39" s="104"/>
      <c r="J39" s="152" t="e">
        <f t="shared" si="0"/>
        <v>#DIV/0!</v>
      </c>
      <c r="K39" s="101"/>
      <c r="L39" s="101"/>
      <c r="M39" s="495"/>
      <c r="N39" s="495"/>
      <c r="O39" s="71"/>
    </row>
    <row r="40" spans="1:15">
      <c r="A40" s="32">
        <v>33</v>
      </c>
      <c r="B40" s="70"/>
      <c r="C40" s="70"/>
      <c r="D40" s="70"/>
      <c r="E40" s="74"/>
      <c r="F40" s="74"/>
      <c r="G40" s="75"/>
      <c r="H40" s="110"/>
      <c r="I40" s="104"/>
      <c r="J40" s="152" t="e">
        <f t="shared" si="0"/>
        <v>#DIV/0!</v>
      </c>
      <c r="K40" s="101"/>
      <c r="L40" s="101"/>
      <c r="M40" s="495"/>
      <c r="N40" s="495"/>
      <c r="O40" s="71"/>
    </row>
    <row r="41" spans="1:15">
      <c r="A41" s="32">
        <v>34</v>
      </c>
      <c r="B41" s="70"/>
      <c r="C41" s="70"/>
      <c r="D41" s="70"/>
      <c r="E41" s="74"/>
      <c r="F41" s="74"/>
      <c r="G41" s="75"/>
      <c r="H41" s="110"/>
      <c r="I41" s="104"/>
      <c r="J41" s="152" t="e">
        <f t="shared" si="0"/>
        <v>#DIV/0!</v>
      </c>
      <c r="K41" s="101"/>
      <c r="L41" s="101"/>
      <c r="M41" s="495"/>
      <c r="N41" s="495"/>
      <c r="O41" s="71"/>
    </row>
    <row r="42" spans="1:15">
      <c r="A42" s="32">
        <v>35</v>
      </c>
      <c r="B42" s="70"/>
      <c r="C42" s="70"/>
      <c r="D42" s="70"/>
      <c r="E42" s="74"/>
      <c r="F42" s="74"/>
      <c r="G42" s="75"/>
      <c r="H42" s="110"/>
      <c r="I42" s="104"/>
      <c r="J42" s="139" t="e">
        <f t="shared" si="0"/>
        <v>#DIV/0!</v>
      </c>
      <c r="K42" s="101"/>
      <c r="L42" s="101"/>
      <c r="M42" s="495"/>
      <c r="N42" s="495"/>
      <c r="O42" s="71"/>
    </row>
    <row r="43" spans="1:15">
      <c r="A43" s="73">
        <v>36</v>
      </c>
      <c r="B43" s="70"/>
      <c r="C43" s="70"/>
      <c r="D43" s="70"/>
      <c r="E43" s="74"/>
      <c r="F43" s="74"/>
      <c r="G43" s="75"/>
      <c r="H43" s="110"/>
      <c r="I43" s="104"/>
      <c r="J43" s="152" t="e">
        <f t="shared" si="0"/>
        <v>#DIV/0!</v>
      </c>
      <c r="K43" s="101"/>
      <c r="L43" s="101"/>
      <c r="M43" s="70"/>
      <c r="N43" s="70"/>
      <c r="O43" s="71"/>
    </row>
    <row r="44" spans="1:15">
      <c r="A44" s="73">
        <v>37</v>
      </c>
      <c r="B44" s="70"/>
      <c r="C44" s="70"/>
      <c r="D44" s="70"/>
      <c r="E44" s="74"/>
      <c r="F44" s="74"/>
      <c r="G44" s="75"/>
      <c r="H44" s="110"/>
      <c r="I44" s="104"/>
      <c r="J44" s="152" t="e">
        <f t="shared" si="0"/>
        <v>#DIV/0!</v>
      </c>
      <c r="K44" s="101"/>
      <c r="L44" s="101"/>
      <c r="M44" s="495"/>
      <c r="N44" s="495"/>
      <c r="O44" s="71"/>
    </row>
    <row r="45" spans="1:15">
      <c r="A45" s="32">
        <v>38</v>
      </c>
      <c r="B45" s="70"/>
      <c r="C45" s="70"/>
      <c r="D45" s="70"/>
      <c r="E45" s="74"/>
      <c r="F45" s="74"/>
      <c r="G45" s="75"/>
      <c r="H45" s="110"/>
      <c r="I45" s="104"/>
      <c r="J45" s="152" t="e">
        <f t="shared" si="0"/>
        <v>#DIV/0!</v>
      </c>
      <c r="K45" s="101"/>
      <c r="L45" s="101"/>
      <c r="M45" s="495"/>
      <c r="N45" s="495"/>
      <c r="O45" s="71"/>
    </row>
    <row r="46" spans="1:15">
      <c r="A46" s="32">
        <v>39</v>
      </c>
      <c r="B46" s="70"/>
      <c r="C46" s="70"/>
      <c r="D46" s="70"/>
      <c r="E46" s="74"/>
      <c r="F46" s="74"/>
      <c r="G46" s="75"/>
      <c r="H46" s="110"/>
      <c r="I46" s="104"/>
      <c r="J46" s="139" t="e">
        <f t="shared" si="0"/>
        <v>#DIV/0!</v>
      </c>
      <c r="K46" s="101"/>
      <c r="L46" s="101"/>
      <c r="M46" s="495"/>
      <c r="N46" s="495"/>
      <c r="O46" s="71"/>
    </row>
    <row r="47" spans="1:15">
      <c r="A47" s="32">
        <v>40</v>
      </c>
      <c r="B47" s="70"/>
      <c r="C47" s="70"/>
      <c r="D47" s="70"/>
      <c r="E47" s="74"/>
      <c r="F47" s="74"/>
      <c r="G47" s="75"/>
      <c r="H47" s="110"/>
      <c r="I47" s="104"/>
      <c r="J47" s="152" t="e">
        <f t="shared" si="0"/>
        <v>#DIV/0!</v>
      </c>
      <c r="K47" s="101"/>
      <c r="L47" s="101"/>
      <c r="M47" s="70"/>
      <c r="N47" s="70"/>
      <c r="O47" s="71"/>
    </row>
    <row r="48" spans="1:15">
      <c r="A48" s="73">
        <v>41</v>
      </c>
      <c r="B48" s="70"/>
      <c r="C48" s="70"/>
      <c r="D48" s="70"/>
      <c r="E48" s="74"/>
      <c r="F48" s="74"/>
      <c r="G48" s="75"/>
      <c r="H48" s="110"/>
      <c r="I48" s="104"/>
      <c r="J48" s="152" t="e">
        <f t="shared" si="0"/>
        <v>#DIV/0!</v>
      </c>
      <c r="K48" s="101"/>
      <c r="L48" s="101"/>
      <c r="M48" s="70"/>
      <c r="N48" s="70"/>
      <c r="O48" s="71"/>
    </row>
    <row r="49" spans="1:15">
      <c r="A49" s="73">
        <v>42</v>
      </c>
      <c r="B49" s="70"/>
      <c r="C49" s="70"/>
      <c r="D49" s="70"/>
      <c r="E49" s="74"/>
      <c r="F49" s="74"/>
      <c r="G49" s="75"/>
      <c r="H49" s="110"/>
      <c r="I49" s="104"/>
      <c r="J49" s="152" t="e">
        <f t="shared" si="0"/>
        <v>#DIV/0!</v>
      </c>
      <c r="K49" s="101"/>
      <c r="L49" s="101"/>
      <c r="M49" s="495"/>
      <c r="N49" s="495"/>
      <c r="O49" s="71"/>
    </row>
    <row r="50" spans="1:15">
      <c r="A50" s="32">
        <v>43</v>
      </c>
      <c r="B50" s="70"/>
      <c r="C50" s="70"/>
      <c r="D50" s="70"/>
      <c r="E50" s="74"/>
      <c r="F50" s="74"/>
      <c r="G50" s="75"/>
      <c r="H50" s="110"/>
      <c r="I50" s="104"/>
      <c r="J50" s="139" t="e">
        <f t="shared" si="0"/>
        <v>#DIV/0!</v>
      </c>
      <c r="K50" s="101"/>
      <c r="L50" s="101"/>
      <c r="M50" s="495"/>
      <c r="N50" s="495"/>
      <c r="O50" s="71"/>
    </row>
    <row r="51" spans="1:15">
      <c r="A51" s="32">
        <v>44</v>
      </c>
      <c r="B51" s="70"/>
      <c r="C51" s="70"/>
      <c r="D51" s="13"/>
      <c r="E51" s="74"/>
      <c r="F51" s="74"/>
      <c r="G51" s="75"/>
      <c r="H51" s="110"/>
      <c r="I51" s="104"/>
      <c r="J51" s="152" t="e">
        <f t="shared" si="0"/>
        <v>#DIV/0!</v>
      </c>
      <c r="K51" s="101"/>
      <c r="L51" s="101"/>
      <c r="M51" s="70"/>
      <c r="N51" s="70"/>
      <c r="O51" s="71"/>
    </row>
    <row r="52" spans="1:15">
      <c r="A52" s="32">
        <v>45</v>
      </c>
      <c r="B52" s="70"/>
      <c r="C52" s="70"/>
      <c r="D52" s="70"/>
      <c r="E52" s="74"/>
      <c r="F52" s="74"/>
      <c r="G52" s="75"/>
      <c r="H52" s="110"/>
      <c r="I52" s="104"/>
      <c r="J52" s="152" t="e">
        <f t="shared" si="0"/>
        <v>#DIV/0!</v>
      </c>
      <c r="K52" s="101"/>
      <c r="L52" s="101"/>
      <c r="M52" s="495"/>
      <c r="N52" s="495"/>
      <c r="O52" s="71"/>
    </row>
    <row r="53" spans="1:15">
      <c r="A53" s="73">
        <v>46</v>
      </c>
      <c r="B53" s="70"/>
      <c r="C53" s="70"/>
      <c r="D53" s="70"/>
      <c r="E53" s="74"/>
      <c r="F53" s="74"/>
      <c r="G53" s="75"/>
      <c r="H53" s="110"/>
      <c r="I53" s="104"/>
      <c r="J53" s="152" t="e">
        <f t="shared" si="0"/>
        <v>#DIV/0!</v>
      </c>
      <c r="K53" s="101"/>
      <c r="L53" s="101"/>
      <c r="M53" s="495"/>
      <c r="N53" s="495"/>
      <c r="O53" s="71"/>
    </row>
    <row r="54" spans="1:15">
      <c r="A54" s="73">
        <v>47</v>
      </c>
      <c r="B54" s="163"/>
      <c r="C54" s="62"/>
      <c r="D54" s="163"/>
      <c r="E54" s="74"/>
      <c r="F54" s="74"/>
      <c r="G54" s="62"/>
      <c r="H54" s="150"/>
      <c r="I54" s="150"/>
      <c r="J54" s="139" t="e">
        <f t="shared" si="0"/>
        <v>#DIV/0!</v>
      </c>
      <c r="K54" s="112"/>
      <c r="L54" s="113"/>
      <c r="M54" s="70"/>
      <c r="N54" s="70"/>
      <c r="O54" s="71"/>
    </row>
    <row r="55" spans="1:15">
      <c r="A55" s="32">
        <v>48</v>
      </c>
      <c r="B55" s="153"/>
      <c r="C55" s="62"/>
      <c r="D55" s="63"/>
      <c r="E55" s="74"/>
      <c r="F55" s="63"/>
      <c r="G55" s="62"/>
      <c r="H55" s="150"/>
      <c r="I55" s="99"/>
      <c r="J55" s="152" t="e">
        <f t="shared" si="0"/>
        <v>#DIV/0!</v>
      </c>
      <c r="K55" s="112"/>
      <c r="L55" s="113"/>
      <c r="M55" s="70"/>
      <c r="N55" s="70"/>
      <c r="O55" s="71"/>
    </row>
    <row r="56" spans="1:15">
      <c r="A56" s="32">
        <v>49</v>
      </c>
      <c r="B56" s="70"/>
      <c r="C56" s="70"/>
      <c r="D56" s="70"/>
      <c r="E56" s="74"/>
      <c r="F56" s="74"/>
      <c r="G56" s="75"/>
      <c r="H56" s="110"/>
      <c r="I56" s="104"/>
      <c r="J56" s="152" t="e">
        <f t="shared" si="0"/>
        <v>#DIV/0!</v>
      </c>
      <c r="K56" s="112"/>
      <c r="L56" s="112"/>
      <c r="M56" s="70"/>
      <c r="N56" s="70"/>
      <c r="O56" s="71"/>
    </row>
    <row r="57" spans="1:15">
      <c r="A57" s="32">
        <v>50</v>
      </c>
      <c r="B57" s="13"/>
      <c r="C57" s="70"/>
      <c r="D57" s="70"/>
      <c r="E57" s="74"/>
      <c r="F57" s="74"/>
      <c r="G57" s="75"/>
      <c r="H57" s="110"/>
      <c r="I57" s="104"/>
      <c r="J57" s="152" t="e">
        <f t="shared" si="0"/>
        <v>#DIV/0!</v>
      </c>
      <c r="K57" s="114"/>
      <c r="L57" s="114"/>
      <c r="M57" s="495"/>
      <c r="N57" s="495"/>
      <c r="O57" s="71"/>
    </row>
    <row r="58" spans="1:15">
      <c r="A58" s="73">
        <v>51</v>
      </c>
      <c r="B58" s="70"/>
      <c r="C58" s="70"/>
      <c r="D58" s="70"/>
      <c r="E58" s="74"/>
      <c r="F58" s="74"/>
      <c r="G58" s="75"/>
      <c r="H58" s="110"/>
      <c r="I58" s="104"/>
      <c r="J58" s="139" t="e">
        <f t="shared" si="0"/>
        <v>#DIV/0!</v>
      </c>
      <c r="K58" s="101"/>
      <c r="L58" s="101"/>
      <c r="M58" s="495"/>
      <c r="N58" s="115"/>
      <c r="O58" s="71"/>
    </row>
    <row r="59" spans="1:15">
      <c r="A59" s="73">
        <v>52</v>
      </c>
      <c r="B59" s="70"/>
      <c r="C59" s="70"/>
      <c r="D59" s="13"/>
      <c r="E59" s="74"/>
      <c r="F59" s="74"/>
      <c r="G59" s="75"/>
      <c r="H59" s="110"/>
      <c r="I59" s="104"/>
      <c r="J59" s="152" t="e">
        <f t="shared" si="0"/>
        <v>#DIV/0!</v>
      </c>
      <c r="K59" s="101"/>
      <c r="L59" s="101"/>
      <c r="M59" s="495"/>
      <c r="N59" s="495"/>
      <c r="O59" s="71"/>
    </row>
    <row r="60" spans="1:15">
      <c r="A60" s="32">
        <v>53</v>
      </c>
      <c r="B60" s="70"/>
      <c r="C60" s="70"/>
      <c r="D60" s="13"/>
      <c r="E60" s="74"/>
      <c r="F60" s="74"/>
      <c r="G60" s="75"/>
      <c r="H60" s="110"/>
      <c r="I60" s="104"/>
      <c r="J60" s="152" t="e">
        <f t="shared" si="0"/>
        <v>#DIV/0!</v>
      </c>
      <c r="K60" s="101"/>
      <c r="L60" s="101"/>
      <c r="M60" s="495"/>
      <c r="N60" s="495"/>
      <c r="O60" s="71"/>
    </row>
    <row r="61" spans="1:15">
      <c r="A61" s="32">
        <v>54</v>
      </c>
      <c r="B61" s="70"/>
      <c r="C61" s="70"/>
      <c r="D61" s="13"/>
      <c r="E61" s="74"/>
      <c r="F61" s="74"/>
      <c r="G61" s="75"/>
      <c r="H61" s="110"/>
      <c r="I61" s="104"/>
      <c r="J61" s="152" t="e">
        <f t="shared" si="0"/>
        <v>#DIV/0!</v>
      </c>
      <c r="K61" s="101"/>
      <c r="L61" s="101"/>
      <c r="M61" s="495"/>
      <c r="N61" s="495"/>
      <c r="O61" s="71"/>
    </row>
    <row r="62" spans="1:15">
      <c r="A62" s="32">
        <v>55</v>
      </c>
      <c r="B62" s="49"/>
      <c r="C62" s="49"/>
      <c r="D62" s="49"/>
      <c r="E62" s="78"/>
      <c r="F62" s="78"/>
      <c r="G62" s="51"/>
      <c r="H62" s="79"/>
      <c r="I62" s="80"/>
      <c r="J62" s="139" t="e">
        <f t="shared" si="0"/>
        <v>#DIV/0!</v>
      </c>
      <c r="K62" s="50"/>
      <c r="L62" s="50"/>
      <c r="M62" s="49"/>
      <c r="N62" s="49"/>
      <c r="O62" s="49"/>
    </row>
    <row r="63" spans="1:15">
      <c r="A63" s="73">
        <v>56</v>
      </c>
      <c r="B63" s="49"/>
      <c r="C63" s="49"/>
      <c r="D63" s="49"/>
      <c r="E63" s="78"/>
      <c r="F63" s="78"/>
      <c r="G63" s="51"/>
      <c r="H63" s="79"/>
      <c r="I63" s="80"/>
      <c r="J63" s="152" t="e">
        <f t="shared" si="0"/>
        <v>#DIV/0!</v>
      </c>
      <c r="K63" s="50"/>
      <c r="L63" s="50"/>
      <c r="M63" s="49"/>
      <c r="N63" s="49"/>
      <c r="O63" s="49"/>
    </row>
    <row r="64" spans="1:15">
      <c r="A64" s="73">
        <v>57</v>
      </c>
      <c r="B64" s="49"/>
      <c r="C64" s="49"/>
      <c r="D64" s="49"/>
      <c r="E64" s="78"/>
      <c r="F64" s="78"/>
      <c r="G64" s="51"/>
      <c r="H64" s="79"/>
      <c r="I64" s="80"/>
      <c r="J64" s="152" t="e">
        <f t="shared" si="0"/>
        <v>#DIV/0!</v>
      </c>
      <c r="K64" s="50"/>
      <c r="L64" s="50"/>
      <c r="M64" s="49"/>
      <c r="N64" s="49"/>
      <c r="O64" s="49"/>
    </row>
    <row r="65" spans="1:15">
      <c r="A65" s="32">
        <v>58</v>
      </c>
      <c r="B65" s="49"/>
      <c r="C65" s="49"/>
      <c r="D65" s="49"/>
      <c r="E65" s="78"/>
      <c r="F65" s="78"/>
      <c r="G65" s="51"/>
      <c r="H65" s="79"/>
      <c r="I65" s="80"/>
      <c r="J65" s="152" t="e">
        <f t="shared" si="0"/>
        <v>#DIV/0!</v>
      </c>
      <c r="K65" s="50"/>
      <c r="L65" s="50"/>
      <c r="M65" s="49"/>
      <c r="N65" s="49"/>
      <c r="O65" s="49"/>
    </row>
    <row r="66" spans="1:15">
      <c r="A66" s="32">
        <v>59</v>
      </c>
      <c r="B66" s="49"/>
      <c r="C66" s="49"/>
      <c r="D66" s="49"/>
      <c r="E66" s="78"/>
      <c r="F66" s="78"/>
      <c r="G66" s="51"/>
      <c r="H66" s="79"/>
      <c r="I66" s="80"/>
      <c r="J66" s="139" t="e">
        <f t="shared" si="0"/>
        <v>#DIV/0!</v>
      </c>
      <c r="K66" s="50"/>
      <c r="L66" s="50"/>
      <c r="M66" s="49"/>
      <c r="N66" s="49"/>
      <c r="O66" s="49"/>
    </row>
    <row r="67" spans="1:15">
      <c r="A67" s="32">
        <v>60</v>
      </c>
      <c r="B67" s="49"/>
      <c r="C67" s="49"/>
      <c r="D67" s="49"/>
      <c r="E67" s="78"/>
      <c r="F67" s="78"/>
      <c r="G67" s="51"/>
      <c r="H67" s="79"/>
      <c r="I67" s="80"/>
      <c r="J67" s="152" t="e">
        <f t="shared" si="0"/>
        <v>#DIV/0!</v>
      </c>
      <c r="K67" s="50"/>
      <c r="L67" s="50"/>
      <c r="M67" s="49"/>
      <c r="N67" s="49"/>
      <c r="O67" s="49"/>
    </row>
    <row r="68" spans="1:15">
      <c r="A68" s="73">
        <v>61</v>
      </c>
      <c r="B68" s="49"/>
      <c r="C68" s="49"/>
      <c r="D68" s="49"/>
      <c r="E68" s="78"/>
      <c r="F68" s="78"/>
      <c r="G68" s="51"/>
      <c r="H68" s="79"/>
      <c r="I68" s="80"/>
      <c r="J68" s="152" t="e">
        <f t="shared" si="0"/>
        <v>#DIV/0!</v>
      </c>
      <c r="K68" s="50"/>
      <c r="L68" s="50"/>
      <c r="M68" s="49"/>
      <c r="N68" s="49"/>
      <c r="O68" s="49"/>
    </row>
    <row r="69" spans="1:15">
      <c r="A69" s="73">
        <v>62</v>
      </c>
      <c r="B69" s="49"/>
      <c r="C69" s="49"/>
      <c r="D69" s="49"/>
      <c r="E69" s="78"/>
      <c r="F69" s="78"/>
      <c r="G69" s="51"/>
      <c r="H69" s="79"/>
      <c r="I69" s="80"/>
      <c r="J69" s="152" t="e">
        <f t="shared" si="0"/>
        <v>#DIV/0!</v>
      </c>
      <c r="K69" s="50"/>
      <c r="L69" s="50"/>
      <c r="M69" s="49"/>
      <c r="N69" s="49"/>
      <c r="O69" s="49"/>
    </row>
    <row r="70" spans="1:15">
      <c r="A70" s="32">
        <v>63</v>
      </c>
      <c r="B70" s="49"/>
      <c r="C70" s="49"/>
      <c r="D70" s="49"/>
      <c r="E70" s="78"/>
      <c r="F70" s="78"/>
      <c r="G70" s="51"/>
      <c r="H70" s="79"/>
      <c r="I70" s="80"/>
      <c r="J70" s="139" t="e">
        <f t="shared" si="0"/>
        <v>#DIV/0!</v>
      </c>
      <c r="K70" s="50"/>
      <c r="L70" s="50"/>
      <c r="M70" s="49"/>
      <c r="N70" s="49"/>
      <c r="O70" s="49"/>
    </row>
    <row r="71" spans="1:15">
      <c r="A71" s="32">
        <v>64</v>
      </c>
      <c r="B71" s="49"/>
      <c r="C71" s="49"/>
      <c r="D71" s="49"/>
      <c r="E71" s="78"/>
      <c r="F71" s="78"/>
      <c r="G71" s="51"/>
      <c r="H71" s="79"/>
      <c r="I71" s="80"/>
      <c r="J71" s="152" t="e">
        <f t="shared" si="0"/>
        <v>#DIV/0!</v>
      </c>
      <c r="K71" s="50"/>
      <c r="L71" s="50"/>
      <c r="M71" s="49"/>
      <c r="N71" s="49"/>
      <c r="O71" s="49"/>
    </row>
    <row r="72" spans="1:15">
      <c r="A72" s="32">
        <v>65</v>
      </c>
      <c r="B72" s="49"/>
      <c r="C72" s="49"/>
      <c r="D72" s="49"/>
      <c r="E72" s="78"/>
      <c r="F72" s="78"/>
      <c r="G72" s="51"/>
      <c r="H72" s="79"/>
      <c r="I72" s="80"/>
      <c r="J72" s="152" t="e">
        <f t="shared" si="0"/>
        <v>#DIV/0!</v>
      </c>
      <c r="K72" s="50"/>
      <c r="L72" s="50"/>
      <c r="M72" s="49"/>
      <c r="N72" s="49"/>
      <c r="O72" s="49"/>
    </row>
    <row r="73" spans="1:15">
      <c r="A73" s="73">
        <v>66</v>
      </c>
      <c r="B73" s="49"/>
      <c r="C73" s="49"/>
      <c r="D73" s="49"/>
      <c r="E73" s="78"/>
      <c r="F73" s="78"/>
      <c r="G73" s="51"/>
      <c r="H73" s="79"/>
      <c r="I73" s="80"/>
      <c r="J73" s="152" t="e">
        <f t="shared" si="0"/>
        <v>#DIV/0!</v>
      </c>
      <c r="K73" s="50"/>
      <c r="L73" s="50"/>
      <c r="M73" s="49"/>
      <c r="N73" s="49"/>
      <c r="O73" s="49"/>
    </row>
    <row r="74" spans="1:15">
      <c r="A74" s="73">
        <v>67</v>
      </c>
      <c r="B74" s="49"/>
      <c r="C74" s="49"/>
      <c r="D74" s="49"/>
      <c r="E74" s="78"/>
      <c r="F74" s="78"/>
      <c r="G74" s="51"/>
      <c r="H74" s="79"/>
      <c r="I74" s="80"/>
      <c r="J74" s="139" t="e">
        <f t="shared" si="0"/>
        <v>#DIV/0!</v>
      </c>
      <c r="K74" s="50"/>
      <c r="L74" s="50"/>
      <c r="M74" s="49"/>
      <c r="N74" s="49"/>
      <c r="O74" s="49"/>
    </row>
    <row r="75" spans="1:15">
      <c r="A75" s="32">
        <v>68</v>
      </c>
      <c r="B75" s="49"/>
      <c r="C75" s="49"/>
      <c r="D75" s="49"/>
      <c r="E75" s="78"/>
      <c r="F75" s="78"/>
      <c r="G75" s="51"/>
      <c r="H75" s="79"/>
      <c r="I75" s="80"/>
      <c r="J75" s="152" t="e">
        <f t="shared" si="0"/>
        <v>#DIV/0!</v>
      </c>
      <c r="K75" s="50"/>
      <c r="L75" s="50"/>
      <c r="M75" s="49"/>
      <c r="N75" s="49"/>
      <c r="O75" s="49"/>
    </row>
    <row r="76" spans="1:15">
      <c r="A76" s="32">
        <v>69</v>
      </c>
      <c r="B76" s="49"/>
      <c r="C76" s="49"/>
      <c r="D76" s="49"/>
      <c r="E76" s="78"/>
      <c r="F76" s="78"/>
      <c r="G76" s="51"/>
      <c r="H76" s="79"/>
      <c r="I76" s="80"/>
      <c r="J76" s="152" t="e">
        <f t="shared" si="0"/>
        <v>#DIV/0!</v>
      </c>
      <c r="K76" s="50"/>
      <c r="L76" s="50"/>
      <c r="M76" s="49"/>
      <c r="N76" s="49"/>
      <c r="O76" s="49"/>
    </row>
    <row r="77" spans="1:15">
      <c r="A77" s="32">
        <v>70</v>
      </c>
      <c r="B77" s="49"/>
      <c r="C77" s="49"/>
      <c r="D77" s="49"/>
      <c r="E77" s="78"/>
      <c r="F77" s="78"/>
      <c r="G77" s="51"/>
      <c r="H77" s="79"/>
      <c r="I77" s="80"/>
      <c r="J77" s="152" t="e">
        <f t="shared" si="0"/>
        <v>#DIV/0!</v>
      </c>
      <c r="K77" s="50"/>
      <c r="L77" s="50"/>
      <c r="M77" s="49"/>
      <c r="N77" s="49"/>
      <c r="O77" s="49"/>
    </row>
    <row r="78" spans="1:15">
      <c r="A78" s="73">
        <v>71</v>
      </c>
      <c r="B78" s="49"/>
      <c r="C78" s="49"/>
      <c r="D78" s="49"/>
      <c r="E78" s="78"/>
      <c r="F78" s="78"/>
      <c r="G78" s="51"/>
      <c r="H78" s="79"/>
      <c r="I78" s="80"/>
      <c r="J78" s="139" t="e">
        <f t="shared" si="0"/>
        <v>#DIV/0!</v>
      </c>
      <c r="K78" s="50"/>
      <c r="L78" s="50"/>
      <c r="M78" s="49"/>
      <c r="N78" s="49"/>
      <c r="O78" s="49"/>
    </row>
    <row r="79" spans="1:15">
      <c r="A79" s="73">
        <v>72</v>
      </c>
      <c r="B79" s="49"/>
      <c r="C79" s="49"/>
      <c r="D79" s="49"/>
      <c r="E79" s="78"/>
      <c r="F79" s="78"/>
      <c r="G79" s="51"/>
      <c r="H79" s="79"/>
      <c r="I79" s="80"/>
      <c r="J79" s="152" t="e">
        <f t="shared" si="0"/>
        <v>#DIV/0!</v>
      </c>
      <c r="K79" s="50"/>
      <c r="L79" s="50"/>
      <c r="M79" s="49"/>
      <c r="N79" s="49"/>
      <c r="O79" s="49"/>
    </row>
    <row r="80" spans="1:15">
      <c r="A80" s="32">
        <v>73</v>
      </c>
      <c r="B80" s="49"/>
      <c r="C80" s="49"/>
      <c r="D80" s="49"/>
      <c r="E80" s="78"/>
      <c r="F80" s="78"/>
      <c r="G80" s="51"/>
      <c r="H80" s="79"/>
      <c r="I80" s="80"/>
      <c r="J80" s="152" t="e">
        <f t="shared" si="0"/>
        <v>#DIV/0!</v>
      </c>
      <c r="K80" s="50"/>
      <c r="L80" s="50"/>
      <c r="M80" s="49"/>
      <c r="N80" s="49"/>
      <c r="O80" s="49"/>
    </row>
    <row r="81" spans="1:15">
      <c r="A81" s="32">
        <v>74</v>
      </c>
      <c r="B81" s="49"/>
      <c r="C81" s="49"/>
      <c r="D81" s="49"/>
      <c r="E81" s="78"/>
      <c r="F81" s="78"/>
      <c r="G81" s="51"/>
      <c r="H81" s="79"/>
      <c r="I81" s="80"/>
      <c r="J81" s="139" t="e">
        <f t="shared" si="0"/>
        <v>#DIV/0!</v>
      </c>
      <c r="K81" s="50"/>
      <c r="L81" s="50"/>
      <c r="M81" s="49"/>
      <c r="N81" s="49"/>
      <c r="O81" s="49"/>
    </row>
    <row r="82" spans="1:15">
      <c r="A82" s="32">
        <v>75</v>
      </c>
      <c r="B82" s="49"/>
      <c r="C82" s="49"/>
      <c r="D82" s="49"/>
      <c r="E82" s="78"/>
      <c r="F82" s="78"/>
      <c r="G82" s="51"/>
      <c r="H82" s="79"/>
      <c r="I82" s="80"/>
      <c r="J82" s="152" t="e">
        <f t="shared" si="0"/>
        <v>#DIV/0!</v>
      </c>
      <c r="K82" s="50"/>
      <c r="L82" s="50"/>
      <c r="M82" s="49"/>
      <c r="N82" s="49"/>
      <c r="O82" s="49"/>
    </row>
    <row r="83" spans="1:15">
      <c r="A83" s="73">
        <v>76</v>
      </c>
      <c r="B83" s="49"/>
      <c r="C83" s="49"/>
      <c r="D83" s="49"/>
      <c r="E83" s="78"/>
      <c r="F83" s="78"/>
      <c r="G83" s="51"/>
      <c r="H83" s="79"/>
      <c r="I83" s="80"/>
      <c r="J83" s="152" t="e">
        <f t="shared" si="0"/>
        <v>#DIV/0!</v>
      </c>
      <c r="K83" s="50"/>
      <c r="L83" s="50"/>
      <c r="M83" s="49"/>
      <c r="N83" s="49"/>
      <c r="O83" s="49"/>
    </row>
    <row r="84" spans="1:15">
      <c r="A84" s="73">
        <v>77</v>
      </c>
      <c r="B84" s="49"/>
      <c r="C84" s="49"/>
      <c r="D84" s="49"/>
      <c r="E84" s="78"/>
      <c r="F84" s="78"/>
      <c r="G84" s="51"/>
      <c r="H84" s="79"/>
      <c r="I84" s="80"/>
      <c r="J84" s="139" t="e">
        <f t="shared" si="0"/>
        <v>#DIV/0!</v>
      </c>
      <c r="K84" s="50"/>
      <c r="L84" s="50"/>
      <c r="M84" s="49"/>
      <c r="N84" s="49"/>
      <c r="O84" s="49"/>
    </row>
    <row r="85" spans="1:15">
      <c r="A85" s="32">
        <v>78</v>
      </c>
      <c r="B85" s="49"/>
      <c r="C85" s="49"/>
      <c r="D85" s="49"/>
      <c r="E85" s="78"/>
      <c r="F85" s="78"/>
      <c r="G85" s="51"/>
      <c r="H85" s="79"/>
      <c r="I85" s="80"/>
      <c r="J85" s="152" t="e">
        <f t="shared" si="0"/>
        <v>#DIV/0!</v>
      </c>
      <c r="K85" s="50"/>
      <c r="L85" s="50"/>
      <c r="M85" s="49"/>
      <c r="N85" s="49"/>
      <c r="O85" s="49"/>
    </row>
    <row r="86" spans="1:15">
      <c r="A86" s="32">
        <v>79</v>
      </c>
      <c r="B86" s="49"/>
      <c r="C86" s="49"/>
      <c r="D86" s="49"/>
      <c r="E86" s="78"/>
      <c r="F86" s="78"/>
      <c r="G86" s="51"/>
      <c r="H86" s="79"/>
      <c r="I86" s="80"/>
      <c r="J86" s="152" t="e">
        <f t="shared" si="0"/>
        <v>#DIV/0!</v>
      </c>
      <c r="K86" s="50"/>
      <c r="L86" s="50"/>
      <c r="M86" s="49"/>
      <c r="N86" s="49"/>
      <c r="O86" s="49"/>
    </row>
    <row r="87" spans="1:15">
      <c r="A87" s="32">
        <v>80</v>
      </c>
      <c r="B87" s="49"/>
      <c r="C87" s="49"/>
      <c r="D87" s="49"/>
      <c r="E87" s="78"/>
      <c r="F87" s="78"/>
      <c r="G87" s="51"/>
      <c r="H87" s="79"/>
      <c r="I87" s="80"/>
      <c r="J87" s="139" t="e">
        <f t="shared" si="0"/>
        <v>#DIV/0!</v>
      </c>
      <c r="K87" s="50"/>
      <c r="L87" s="50"/>
      <c r="M87" s="49"/>
      <c r="N87" s="49"/>
      <c r="O87" s="49"/>
    </row>
    <row r="88" spans="1:15">
      <c r="A88" s="73">
        <v>81</v>
      </c>
      <c r="B88" s="49"/>
      <c r="C88" s="49"/>
      <c r="D88" s="49"/>
      <c r="E88" s="78"/>
      <c r="F88" s="78"/>
      <c r="G88" s="51"/>
      <c r="H88" s="79"/>
      <c r="I88" s="80"/>
      <c r="J88" s="152" t="e">
        <f t="shared" si="0"/>
        <v>#DIV/0!</v>
      </c>
      <c r="K88" s="50"/>
      <c r="L88" s="50"/>
      <c r="M88" s="49"/>
      <c r="N88" s="49"/>
      <c r="O88" s="49"/>
    </row>
    <row r="89" spans="1:15">
      <c r="A89" s="73">
        <v>82</v>
      </c>
      <c r="B89" s="49"/>
      <c r="C89" s="49"/>
      <c r="D89" s="49"/>
      <c r="E89" s="78"/>
      <c r="F89" s="78"/>
      <c r="G89" s="51"/>
      <c r="H89" s="79"/>
      <c r="I89" s="80"/>
      <c r="J89" s="152" t="e">
        <f t="shared" si="0"/>
        <v>#DIV/0!</v>
      </c>
      <c r="K89" s="50"/>
      <c r="L89" s="50"/>
      <c r="M89" s="49"/>
      <c r="N89" s="49"/>
      <c r="O89" s="49"/>
    </row>
    <row r="90" spans="1:15">
      <c r="A90" s="32">
        <v>83</v>
      </c>
      <c r="B90" s="49"/>
      <c r="C90" s="49"/>
      <c r="D90" s="49"/>
      <c r="E90" s="78"/>
      <c r="F90" s="78"/>
      <c r="G90" s="51"/>
      <c r="H90" s="79"/>
      <c r="I90" s="80"/>
      <c r="J90" s="139" t="e">
        <f t="shared" si="0"/>
        <v>#DIV/0!</v>
      </c>
      <c r="K90" s="50"/>
      <c r="L90" s="50"/>
      <c r="M90" s="49"/>
      <c r="N90" s="49"/>
      <c r="O90" s="49"/>
    </row>
    <row r="91" spans="1:15">
      <c r="A91" s="32">
        <v>84</v>
      </c>
      <c r="B91" s="49"/>
      <c r="C91" s="49"/>
      <c r="D91" s="49"/>
      <c r="E91" s="78"/>
      <c r="F91" s="78"/>
      <c r="G91" s="51"/>
      <c r="H91" s="79"/>
      <c r="I91" s="80"/>
      <c r="J91" s="152" t="e">
        <f t="shared" si="0"/>
        <v>#DIV/0!</v>
      </c>
      <c r="K91" s="50"/>
      <c r="L91" s="50"/>
      <c r="M91" s="49"/>
      <c r="N91" s="49"/>
      <c r="O91" s="49"/>
    </row>
    <row r="92" spans="1:15">
      <c r="A92" s="32">
        <v>85</v>
      </c>
      <c r="B92" s="49"/>
      <c r="C92" s="49"/>
      <c r="D92" s="49"/>
      <c r="E92" s="78"/>
      <c r="F92" s="78"/>
      <c r="G92" s="51"/>
      <c r="H92" s="79"/>
      <c r="I92" s="80"/>
      <c r="J92" s="152" t="e">
        <f t="shared" si="0"/>
        <v>#DIV/0!</v>
      </c>
      <c r="K92" s="50"/>
      <c r="L92" s="50"/>
      <c r="M92" s="49"/>
      <c r="N92" s="49"/>
      <c r="O92" s="49"/>
    </row>
    <row r="93" spans="1:15">
      <c r="A93" s="73">
        <v>86</v>
      </c>
      <c r="B93" s="49"/>
      <c r="C93" s="49"/>
      <c r="D93" s="49"/>
      <c r="E93" s="78"/>
      <c r="F93" s="78"/>
      <c r="G93" s="51"/>
      <c r="H93" s="79"/>
      <c r="I93" s="80"/>
      <c r="J93" s="139" t="e">
        <f t="shared" si="0"/>
        <v>#DIV/0!</v>
      </c>
      <c r="K93" s="50"/>
      <c r="L93" s="50"/>
      <c r="M93" s="49"/>
      <c r="N93" s="49"/>
      <c r="O93" s="49"/>
    </row>
    <row r="94" spans="1:15">
      <c r="A94" s="73">
        <v>87</v>
      </c>
      <c r="B94" s="49"/>
      <c r="C94" s="49"/>
      <c r="D94" s="49"/>
      <c r="E94" s="78"/>
      <c r="F94" s="78"/>
      <c r="G94" s="51"/>
      <c r="H94" s="79"/>
      <c r="I94" s="80"/>
      <c r="J94" s="152" t="e">
        <f t="shared" si="0"/>
        <v>#DIV/0!</v>
      </c>
      <c r="K94" s="50"/>
      <c r="L94" s="50"/>
      <c r="M94" s="49"/>
      <c r="N94" s="49"/>
      <c r="O94" s="49"/>
    </row>
    <row r="95" spans="1:15">
      <c r="A95" s="32">
        <v>88</v>
      </c>
      <c r="B95" s="49"/>
      <c r="C95" s="49"/>
      <c r="D95" s="49"/>
      <c r="E95" s="78"/>
      <c r="F95" s="78"/>
      <c r="G95" s="51"/>
      <c r="H95" s="79"/>
      <c r="I95" s="80"/>
      <c r="J95" s="152" t="e">
        <f t="shared" si="0"/>
        <v>#DIV/0!</v>
      </c>
      <c r="K95" s="50"/>
      <c r="L95" s="50"/>
      <c r="M95" s="49"/>
      <c r="N95" s="49"/>
      <c r="O95" s="49"/>
    </row>
    <row r="96" spans="1:15">
      <c r="A96" s="32">
        <v>89</v>
      </c>
      <c r="B96" s="49"/>
      <c r="C96" s="49"/>
      <c r="D96" s="49"/>
      <c r="E96" s="78"/>
      <c r="F96" s="78"/>
      <c r="G96" s="51"/>
      <c r="H96" s="79"/>
      <c r="I96" s="80"/>
      <c r="J96" s="139" t="e">
        <f t="shared" si="0"/>
        <v>#DIV/0!</v>
      </c>
      <c r="K96" s="50"/>
      <c r="L96" s="50"/>
      <c r="M96" s="49"/>
      <c r="N96" s="49"/>
      <c r="O96" s="49"/>
    </row>
    <row r="97" spans="1:15">
      <c r="A97" s="32">
        <v>90</v>
      </c>
      <c r="B97" s="49"/>
      <c r="C97" s="49"/>
      <c r="D97" s="49"/>
      <c r="E97" s="78"/>
      <c r="F97" s="78"/>
      <c r="G97" s="51"/>
      <c r="H97" s="79"/>
      <c r="I97" s="80"/>
      <c r="J97" s="152" t="e">
        <f t="shared" si="0"/>
        <v>#DIV/0!</v>
      </c>
      <c r="K97" s="50"/>
      <c r="L97" s="50"/>
      <c r="M97" s="49"/>
      <c r="N97" s="49"/>
      <c r="O97" s="49"/>
    </row>
    <row r="98" spans="1:15">
      <c r="A98" s="73">
        <v>91</v>
      </c>
      <c r="B98" s="49"/>
      <c r="C98" s="49"/>
      <c r="D98" s="49"/>
      <c r="E98" s="78"/>
      <c r="F98" s="78"/>
      <c r="G98" s="51"/>
      <c r="H98" s="79"/>
      <c r="I98" s="80"/>
      <c r="J98" s="152" t="e">
        <f t="shared" si="0"/>
        <v>#DIV/0!</v>
      </c>
      <c r="K98" s="50"/>
      <c r="L98" s="50"/>
      <c r="M98" s="49"/>
      <c r="N98" s="49"/>
      <c r="O98" s="49"/>
    </row>
    <row r="99" spans="1:15">
      <c r="A99" s="73">
        <v>92</v>
      </c>
      <c r="B99" s="49"/>
      <c r="C99" s="49"/>
      <c r="D99" s="49"/>
      <c r="E99" s="78"/>
      <c r="F99" s="78"/>
      <c r="G99" s="51"/>
      <c r="H99" s="79"/>
      <c r="I99" s="80"/>
      <c r="J99" s="139" t="e">
        <f t="shared" si="0"/>
        <v>#DIV/0!</v>
      </c>
      <c r="K99" s="50"/>
      <c r="L99" s="50"/>
      <c r="M99" s="49"/>
      <c r="N99" s="49"/>
      <c r="O99" s="49"/>
    </row>
    <row r="100" spans="1:15">
      <c r="A100" s="32">
        <v>93</v>
      </c>
      <c r="B100" s="49"/>
      <c r="C100" s="49"/>
      <c r="D100" s="49"/>
      <c r="E100" s="78"/>
      <c r="F100" s="78"/>
      <c r="G100" s="51"/>
      <c r="H100" s="79"/>
      <c r="I100" s="80"/>
      <c r="J100" s="152" t="e">
        <f t="shared" si="0"/>
        <v>#DIV/0!</v>
      </c>
      <c r="K100" s="50"/>
      <c r="L100" s="50"/>
      <c r="M100" s="49"/>
      <c r="N100" s="49"/>
      <c r="O100" s="49"/>
    </row>
    <row r="101" spans="1:15">
      <c r="A101" s="32">
        <v>94</v>
      </c>
      <c r="B101" s="49"/>
      <c r="C101" s="49"/>
      <c r="D101" s="49"/>
      <c r="E101" s="78"/>
      <c r="F101" s="78"/>
      <c r="G101" s="51"/>
      <c r="H101" s="79"/>
      <c r="I101" s="80"/>
      <c r="J101" s="152" t="e">
        <f t="shared" si="0"/>
        <v>#DIV/0!</v>
      </c>
      <c r="K101" s="50"/>
      <c r="L101" s="50"/>
      <c r="M101" s="49"/>
      <c r="N101" s="49"/>
      <c r="O101" s="49"/>
    </row>
    <row r="102" spans="1:15">
      <c r="A102" s="32">
        <v>95</v>
      </c>
      <c r="B102" s="49"/>
      <c r="C102" s="49"/>
      <c r="D102" s="49"/>
      <c r="E102" s="78"/>
      <c r="F102" s="78"/>
      <c r="G102" s="51"/>
      <c r="H102" s="79"/>
      <c r="I102" s="80"/>
      <c r="J102" s="139" t="e">
        <f t="shared" si="0"/>
        <v>#DIV/0!</v>
      </c>
      <c r="K102" s="50"/>
      <c r="L102" s="50"/>
      <c r="M102" s="49"/>
      <c r="N102" s="49"/>
      <c r="O102" s="49"/>
    </row>
    <row r="103" spans="1:15">
      <c r="A103" s="73">
        <v>96</v>
      </c>
      <c r="B103" s="49"/>
      <c r="C103" s="49"/>
      <c r="D103" s="49"/>
      <c r="E103" s="78"/>
      <c r="F103" s="78"/>
      <c r="G103" s="51"/>
      <c r="H103" s="79"/>
      <c r="I103" s="80"/>
      <c r="J103" s="152" t="e">
        <f t="shared" si="0"/>
        <v>#DIV/0!</v>
      </c>
      <c r="K103" s="50"/>
      <c r="L103" s="50"/>
      <c r="M103" s="49"/>
      <c r="N103" s="49"/>
      <c r="O103" s="49"/>
    </row>
    <row r="104" spans="1:15">
      <c r="A104" s="73">
        <v>97</v>
      </c>
      <c r="B104" s="49"/>
      <c r="C104" s="49"/>
      <c r="D104" s="49"/>
      <c r="E104" s="78"/>
      <c r="F104" s="78"/>
      <c r="G104" s="51"/>
      <c r="H104" s="79"/>
      <c r="I104" s="80"/>
      <c r="J104" s="152" t="e">
        <f t="shared" si="0"/>
        <v>#DIV/0!</v>
      </c>
      <c r="K104" s="50"/>
      <c r="L104" s="50"/>
      <c r="M104" s="49"/>
      <c r="N104" s="49"/>
      <c r="O104" s="49"/>
    </row>
    <row r="105" spans="1:15">
      <c r="A105" s="32">
        <v>98</v>
      </c>
      <c r="B105" s="49"/>
      <c r="C105" s="49"/>
      <c r="D105" s="49"/>
      <c r="E105" s="78"/>
      <c r="F105" s="78"/>
      <c r="G105" s="51"/>
      <c r="H105" s="79"/>
      <c r="I105" s="80"/>
      <c r="J105" s="139" t="e">
        <f t="shared" si="0"/>
        <v>#DIV/0!</v>
      </c>
      <c r="K105" s="50"/>
      <c r="L105" s="50"/>
      <c r="M105" s="49"/>
      <c r="N105" s="49"/>
      <c r="O105" s="49"/>
    </row>
    <row r="106" spans="1:15">
      <c r="A106" s="32">
        <v>99</v>
      </c>
      <c r="B106" s="49"/>
      <c r="C106" s="49"/>
      <c r="D106" s="49"/>
      <c r="E106" s="78"/>
      <c r="F106" s="78"/>
      <c r="G106" s="51"/>
      <c r="H106" s="79"/>
      <c r="I106" s="80"/>
      <c r="J106" s="152" t="e">
        <f t="shared" si="0"/>
        <v>#DIV/0!</v>
      </c>
      <c r="K106" s="50"/>
      <c r="L106" s="50"/>
      <c r="M106" s="49"/>
      <c r="N106" s="49"/>
      <c r="O106" s="49"/>
    </row>
    <row r="107" spans="1:15">
      <c r="A107" s="32">
        <v>100</v>
      </c>
      <c r="B107" s="49"/>
      <c r="C107" s="49"/>
      <c r="D107" s="49"/>
      <c r="E107" s="78"/>
      <c r="F107" s="78"/>
      <c r="G107" s="51"/>
      <c r="H107" s="79"/>
      <c r="I107" s="80"/>
      <c r="J107" s="152" t="e">
        <f t="shared" si="0"/>
        <v>#DIV/0!</v>
      </c>
      <c r="K107" s="50"/>
      <c r="L107" s="50"/>
      <c r="M107" s="49"/>
      <c r="N107" s="49"/>
      <c r="O107" s="49"/>
    </row>
    <row r="108" spans="1:15">
      <c r="A108" s="73">
        <v>101</v>
      </c>
      <c r="B108" s="49"/>
      <c r="C108" s="49"/>
      <c r="D108" s="49"/>
      <c r="E108" s="78"/>
      <c r="F108" s="78"/>
      <c r="G108" s="51"/>
      <c r="H108" s="79"/>
      <c r="I108" s="80"/>
      <c r="J108" s="139" t="e">
        <f t="shared" si="0"/>
        <v>#DIV/0!</v>
      </c>
      <c r="K108" s="50"/>
      <c r="L108" s="50"/>
      <c r="M108" s="49"/>
      <c r="N108" s="49"/>
      <c r="O108" s="49"/>
    </row>
    <row r="109" spans="1:15">
      <c r="A109" s="73">
        <v>102</v>
      </c>
      <c r="B109" s="49"/>
      <c r="C109" s="49"/>
      <c r="D109" s="49"/>
      <c r="E109" s="78"/>
      <c r="F109" s="78"/>
      <c r="G109" s="51"/>
      <c r="H109" s="79"/>
      <c r="I109" s="80"/>
      <c r="J109" s="152" t="e">
        <f t="shared" si="0"/>
        <v>#DIV/0!</v>
      </c>
      <c r="K109" s="50"/>
      <c r="L109" s="50"/>
      <c r="M109" s="49"/>
      <c r="N109" s="49"/>
      <c r="O109" s="49"/>
    </row>
    <row r="110" spans="1:15">
      <c r="A110" s="32">
        <v>103</v>
      </c>
      <c r="B110" s="49"/>
      <c r="C110" s="49"/>
      <c r="D110" s="49"/>
      <c r="E110" s="78"/>
      <c r="F110" s="78"/>
      <c r="G110" s="51"/>
      <c r="H110" s="79"/>
      <c r="I110" s="80"/>
      <c r="J110" s="152" t="e">
        <f t="shared" si="0"/>
        <v>#DIV/0!</v>
      </c>
      <c r="K110" s="50"/>
      <c r="L110" s="50"/>
      <c r="M110" s="49"/>
      <c r="N110" s="49"/>
      <c r="O110" s="49"/>
    </row>
    <row r="111" spans="1:15">
      <c r="A111" s="32">
        <v>104</v>
      </c>
      <c r="B111" s="49"/>
      <c r="C111" s="49"/>
      <c r="D111" s="49"/>
      <c r="E111" s="78"/>
      <c r="F111" s="78"/>
      <c r="G111" s="51"/>
      <c r="H111" s="79"/>
      <c r="I111" s="80"/>
      <c r="J111" s="139" t="e">
        <f t="shared" si="0"/>
        <v>#DIV/0!</v>
      </c>
      <c r="K111" s="50"/>
      <c r="L111" s="50"/>
      <c r="M111" s="49"/>
      <c r="N111" s="49"/>
      <c r="O111" s="49"/>
    </row>
    <row r="112" spans="1:15">
      <c r="A112" s="32">
        <v>105</v>
      </c>
      <c r="B112" s="49"/>
      <c r="C112" s="49"/>
      <c r="D112" s="49"/>
      <c r="E112" s="78"/>
      <c r="F112" s="78"/>
      <c r="G112" s="51"/>
      <c r="H112" s="79"/>
      <c r="I112" s="80"/>
      <c r="J112" s="152" t="e">
        <f t="shared" si="0"/>
        <v>#DIV/0!</v>
      </c>
      <c r="K112" s="50"/>
      <c r="L112" s="50"/>
      <c r="M112" s="49"/>
      <c r="N112" s="49"/>
      <c r="O112" s="49"/>
    </row>
    <row r="113" spans="1:15">
      <c r="A113" s="73">
        <v>106</v>
      </c>
      <c r="B113" s="49"/>
      <c r="C113" s="49"/>
      <c r="D113" s="49"/>
      <c r="E113" s="78"/>
      <c r="F113" s="78"/>
      <c r="G113" s="51"/>
      <c r="H113" s="79"/>
      <c r="I113" s="80"/>
      <c r="J113" s="152" t="e">
        <f t="shared" si="0"/>
        <v>#DIV/0!</v>
      </c>
      <c r="K113" s="50"/>
      <c r="L113" s="50"/>
      <c r="M113" s="49"/>
      <c r="N113" s="49"/>
      <c r="O113" s="49"/>
    </row>
    <row r="114" spans="1:15">
      <c r="A114" s="73">
        <v>107</v>
      </c>
      <c r="B114" s="49"/>
      <c r="C114" s="49"/>
      <c r="D114" s="49"/>
      <c r="E114" s="78"/>
      <c r="F114" s="78"/>
      <c r="G114" s="51"/>
      <c r="H114" s="79"/>
      <c r="I114" s="80"/>
      <c r="J114" s="139" t="e">
        <f t="shared" si="0"/>
        <v>#DIV/0!</v>
      </c>
      <c r="K114" s="50"/>
      <c r="L114" s="50"/>
      <c r="M114" s="49"/>
      <c r="N114" s="49"/>
      <c r="O114" s="49"/>
    </row>
    <row r="115" spans="1:15">
      <c r="A115" s="32">
        <v>108</v>
      </c>
      <c r="B115" s="49"/>
      <c r="C115" s="49"/>
      <c r="D115" s="49"/>
      <c r="E115" s="78"/>
      <c r="F115" s="78"/>
      <c r="G115" s="51"/>
      <c r="H115" s="79"/>
      <c r="I115" s="80"/>
      <c r="J115" s="152" t="e">
        <f t="shared" si="0"/>
        <v>#DIV/0!</v>
      </c>
      <c r="K115" s="50"/>
      <c r="L115" s="50"/>
      <c r="M115" s="49"/>
      <c r="N115" s="49"/>
      <c r="O115" s="49"/>
    </row>
    <row r="116" spans="1:15">
      <c r="A116" s="32">
        <v>109</v>
      </c>
      <c r="B116" s="49"/>
      <c r="C116" s="49"/>
      <c r="D116" s="49"/>
      <c r="E116" s="78"/>
      <c r="F116" s="78"/>
      <c r="G116" s="51"/>
      <c r="H116" s="79"/>
      <c r="I116" s="80"/>
      <c r="J116" s="152" t="e">
        <f t="shared" si="0"/>
        <v>#DIV/0!</v>
      </c>
      <c r="K116" s="50"/>
      <c r="L116" s="50"/>
      <c r="M116" s="49"/>
      <c r="N116" s="49"/>
      <c r="O116" s="49"/>
    </row>
    <row r="117" spans="1:15">
      <c r="A117" s="32">
        <v>110</v>
      </c>
      <c r="B117" s="49"/>
      <c r="C117" s="49"/>
      <c r="D117" s="49"/>
      <c r="E117" s="78"/>
      <c r="F117" s="78"/>
      <c r="G117" s="51"/>
      <c r="H117" s="79"/>
      <c r="I117" s="80"/>
      <c r="J117" s="139" t="e">
        <f t="shared" si="0"/>
        <v>#DIV/0!</v>
      </c>
      <c r="K117" s="50"/>
      <c r="L117" s="50"/>
      <c r="M117" s="49"/>
      <c r="N117" s="49"/>
      <c r="O117" s="49"/>
    </row>
    <row r="118" spans="1:15">
      <c r="A118" s="73">
        <v>111</v>
      </c>
      <c r="B118" s="49"/>
      <c r="C118" s="49"/>
      <c r="D118" s="49"/>
      <c r="E118" s="78"/>
      <c r="F118" s="78"/>
      <c r="G118" s="51"/>
      <c r="H118" s="79"/>
      <c r="I118" s="80"/>
      <c r="J118" s="152" t="e">
        <f t="shared" si="0"/>
        <v>#DIV/0!</v>
      </c>
      <c r="K118" s="50"/>
      <c r="L118" s="50"/>
      <c r="M118" s="49"/>
      <c r="N118" s="49"/>
      <c r="O118" s="49"/>
    </row>
    <row r="119" spans="1:15">
      <c r="A119" s="73">
        <v>112</v>
      </c>
      <c r="B119" s="49"/>
      <c r="C119" s="49"/>
      <c r="D119" s="49"/>
      <c r="E119" s="78"/>
      <c r="F119" s="78"/>
      <c r="G119" s="51"/>
      <c r="H119" s="79"/>
      <c r="I119" s="80"/>
      <c r="J119" s="152" t="e">
        <f t="shared" si="0"/>
        <v>#DIV/0!</v>
      </c>
      <c r="K119" s="50"/>
      <c r="L119" s="50"/>
      <c r="M119" s="49"/>
      <c r="N119" s="49"/>
      <c r="O119" s="49"/>
    </row>
    <row r="120" spans="1:15">
      <c r="A120" s="32">
        <v>113</v>
      </c>
      <c r="B120" s="49"/>
      <c r="C120" s="49"/>
      <c r="D120" s="49"/>
      <c r="E120" s="78"/>
      <c r="F120" s="78"/>
      <c r="G120" s="51"/>
      <c r="H120" s="79"/>
      <c r="I120" s="80"/>
      <c r="J120" s="139" t="e">
        <f t="shared" si="0"/>
        <v>#DIV/0!</v>
      </c>
      <c r="K120" s="50"/>
      <c r="L120" s="50"/>
      <c r="M120" s="49"/>
      <c r="N120" s="49"/>
      <c r="O120" s="49"/>
    </row>
    <row r="121" spans="1:15">
      <c r="A121" s="32">
        <v>114</v>
      </c>
      <c r="B121" s="49"/>
      <c r="C121" s="49"/>
      <c r="D121" s="49"/>
      <c r="E121" s="78"/>
      <c r="F121" s="78"/>
      <c r="G121" s="51"/>
      <c r="H121" s="79"/>
      <c r="I121" s="80"/>
      <c r="J121" s="152" t="e">
        <f t="shared" si="0"/>
        <v>#DIV/0!</v>
      </c>
      <c r="K121" s="50"/>
      <c r="L121" s="50"/>
      <c r="M121" s="49"/>
      <c r="N121" s="49"/>
      <c r="O121" s="49"/>
    </row>
    <row r="122" spans="1:15">
      <c r="A122" s="32">
        <v>115</v>
      </c>
      <c r="B122" s="49"/>
      <c r="C122" s="49"/>
      <c r="D122" s="49"/>
      <c r="E122" s="78"/>
      <c r="F122" s="78"/>
      <c r="G122" s="51"/>
      <c r="H122" s="79"/>
      <c r="I122" s="80"/>
      <c r="J122" s="152" t="e">
        <f t="shared" si="0"/>
        <v>#DIV/0!</v>
      </c>
      <c r="K122" s="50"/>
      <c r="L122" s="50"/>
      <c r="M122" s="49"/>
      <c r="N122" s="49"/>
      <c r="O122" s="49"/>
    </row>
    <row r="123" spans="1:15">
      <c r="A123" s="73">
        <v>116</v>
      </c>
      <c r="B123" s="49"/>
      <c r="C123" s="49"/>
      <c r="D123" s="49"/>
      <c r="E123" s="78"/>
      <c r="F123" s="78"/>
      <c r="G123" s="51"/>
      <c r="H123" s="79"/>
      <c r="I123" s="80"/>
      <c r="J123" s="139" t="e">
        <f t="shared" si="0"/>
        <v>#DIV/0!</v>
      </c>
      <c r="K123" s="50"/>
      <c r="L123" s="50"/>
      <c r="M123" s="49"/>
      <c r="N123" s="49"/>
      <c r="O123" s="49"/>
    </row>
    <row r="124" spans="1:15">
      <c r="A124" s="73">
        <v>117</v>
      </c>
      <c r="B124" s="49"/>
      <c r="C124" s="49"/>
      <c r="D124" s="49"/>
      <c r="E124" s="78"/>
      <c r="F124" s="78"/>
      <c r="G124" s="51"/>
      <c r="H124" s="79"/>
      <c r="I124" s="80"/>
      <c r="J124" s="152" t="e">
        <f t="shared" si="0"/>
        <v>#DIV/0!</v>
      </c>
      <c r="K124" s="50"/>
      <c r="L124" s="50"/>
      <c r="M124" s="49"/>
      <c r="N124" s="49"/>
      <c r="O124" s="49"/>
    </row>
    <row r="125" spans="1:15">
      <c r="A125" s="32">
        <v>118</v>
      </c>
      <c r="B125" s="49"/>
      <c r="C125" s="49"/>
      <c r="D125" s="49"/>
      <c r="E125" s="78"/>
      <c r="F125" s="78"/>
      <c r="G125" s="51"/>
      <c r="H125" s="79"/>
      <c r="I125" s="80"/>
      <c r="J125" s="152" t="e">
        <f t="shared" si="0"/>
        <v>#DIV/0!</v>
      </c>
      <c r="K125" s="50"/>
      <c r="L125" s="50"/>
      <c r="M125" s="49"/>
      <c r="N125" s="49"/>
      <c r="O125" s="49"/>
    </row>
    <row r="126" spans="1:15">
      <c r="A126" s="32">
        <v>119</v>
      </c>
      <c r="B126" s="49"/>
      <c r="C126" s="49"/>
      <c r="D126" s="49"/>
      <c r="E126" s="78"/>
      <c r="F126" s="78"/>
      <c r="G126" s="51"/>
      <c r="H126" s="79"/>
      <c r="I126" s="80"/>
      <c r="J126" s="139" t="e">
        <f t="shared" si="0"/>
        <v>#DIV/0!</v>
      </c>
      <c r="K126" s="50"/>
      <c r="L126" s="50"/>
      <c r="M126" s="49"/>
      <c r="N126" s="49"/>
      <c r="O126" s="49"/>
    </row>
    <row r="127" spans="1:15">
      <c r="A127" s="32">
        <v>120</v>
      </c>
      <c r="B127" s="49"/>
      <c r="C127" s="49"/>
      <c r="D127" s="49"/>
      <c r="E127" s="78"/>
      <c r="F127" s="78"/>
      <c r="G127" s="51"/>
      <c r="H127" s="79"/>
      <c r="I127" s="80"/>
      <c r="J127" s="152" t="e">
        <f t="shared" si="0"/>
        <v>#DIV/0!</v>
      </c>
      <c r="K127" s="50"/>
      <c r="L127" s="50"/>
      <c r="M127" s="49"/>
      <c r="N127" s="49"/>
      <c r="O127" s="49"/>
    </row>
    <row r="128" spans="1:15">
      <c r="A128" s="73">
        <v>121</v>
      </c>
      <c r="B128" s="49"/>
      <c r="C128" s="49"/>
      <c r="D128" s="49"/>
      <c r="E128" s="78"/>
      <c r="F128" s="78"/>
      <c r="G128" s="51"/>
      <c r="H128" s="79"/>
      <c r="I128" s="80"/>
      <c r="J128" s="152" t="e">
        <f t="shared" si="0"/>
        <v>#DIV/0!</v>
      </c>
      <c r="K128" s="50"/>
      <c r="L128" s="50"/>
      <c r="M128" s="49"/>
      <c r="N128" s="49"/>
      <c r="O128" s="49"/>
    </row>
    <row r="129" spans="1:15">
      <c r="A129" s="73">
        <v>122</v>
      </c>
      <c r="B129" s="49"/>
      <c r="C129" s="49"/>
      <c r="D129" s="49"/>
      <c r="E129" s="78"/>
      <c r="F129" s="78"/>
      <c r="G129" s="51"/>
      <c r="H129" s="79"/>
      <c r="I129" s="80"/>
      <c r="J129" s="139" t="e">
        <f t="shared" si="0"/>
        <v>#DIV/0!</v>
      </c>
      <c r="K129" s="50"/>
      <c r="L129" s="50"/>
      <c r="M129" s="49"/>
      <c r="N129" s="49"/>
      <c r="O129" s="49"/>
    </row>
    <row r="130" spans="1:15">
      <c r="A130" s="32">
        <v>123</v>
      </c>
      <c r="B130" s="49"/>
      <c r="C130" s="49"/>
      <c r="D130" s="49"/>
      <c r="E130" s="78"/>
      <c r="F130" s="78"/>
      <c r="G130" s="51"/>
      <c r="H130" s="79"/>
      <c r="I130" s="80"/>
      <c r="J130" s="152" t="e">
        <f t="shared" si="0"/>
        <v>#DIV/0!</v>
      </c>
      <c r="K130" s="50"/>
      <c r="L130" s="50"/>
      <c r="M130" s="49"/>
      <c r="N130" s="49"/>
      <c r="O130" s="49"/>
    </row>
    <row r="131" spans="1:15">
      <c r="A131" s="32">
        <v>124</v>
      </c>
      <c r="B131" s="49"/>
      <c r="C131" s="49"/>
      <c r="D131" s="49"/>
      <c r="E131" s="78"/>
      <c r="F131" s="78"/>
      <c r="G131" s="51"/>
      <c r="H131" s="79"/>
      <c r="I131" s="80"/>
      <c r="J131" s="152" t="e">
        <f t="shared" si="0"/>
        <v>#DIV/0!</v>
      </c>
      <c r="K131" s="50"/>
      <c r="L131" s="50"/>
      <c r="M131" s="49"/>
      <c r="N131" s="49"/>
      <c r="O131" s="49"/>
    </row>
    <row r="132" spans="1:15">
      <c r="A132" s="32">
        <v>125</v>
      </c>
      <c r="B132" s="49"/>
      <c r="C132" s="49"/>
      <c r="D132" s="49"/>
      <c r="E132" s="78"/>
      <c r="F132" s="78"/>
      <c r="G132" s="51"/>
      <c r="H132" s="79"/>
      <c r="I132" s="80"/>
      <c r="J132" s="139" t="e">
        <f t="shared" si="0"/>
        <v>#DIV/0!</v>
      </c>
      <c r="K132" s="50"/>
      <c r="L132" s="50"/>
      <c r="M132" s="49"/>
      <c r="N132" s="49"/>
      <c r="O132" s="49"/>
    </row>
    <row r="133" spans="1:15">
      <c r="A133" s="73">
        <v>126</v>
      </c>
      <c r="B133" s="49"/>
      <c r="C133" s="49"/>
      <c r="D133" s="49"/>
      <c r="E133" s="78"/>
      <c r="F133" s="78"/>
      <c r="G133" s="51"/>
      <c r="H133" s="79"/>
      <c r="I133" s="80"/>
      <c r="J133" s="152" t="e">
        <f t="shared" si="0"/>
        <v>#DIV/0!</v>
      </c>
      <c r="K133" s="50"/>
      <c r="L133" s="50"/>
      <c r="M133" s="49"/>
      <c r="N133" s="49"/>
      <c r="O133" s="49"/>
    </row>
    <row r="134" spans="1:15">
      <c r="A134" s="73">
        <v>127</v>
      </c>
      <c r="B134" s="49"/>
      <c r="C134" s="49"/>
      <c r="D134" s="49"/>
      <c r="E134" s="78"/>
      <c r="F134" s="78"/>
      <c r="G134" s="51"/>
      <c r="H134" s="79"/>
      <c r="I134" s="80"/>
      <c r="J134" s="152" t="e">
        <f t="shared" si="0"/>
        <v>#DIV/0!</v>
      </c>
      <c r="K134" s="50"/>
      <c r="L134" s="50"/>
      <c r="M134" s="49"/>
      <c r="N134" s="49"/>
      <c r="O134" s="49"/>
    </row>
    <row r="135" spans="1:15">
      <c r="A135" s="32">
        <v>128</v>
      </c>
      <c r="B135" s="49"/>
      <c r="C135" s="49"/>
      <c r="D135" s="49"/>
      <c r="E135" s="78"/>
      <c r="F135" s="78"/>
      <c r="G135" s="51"/>
      <c r="H135" s="79"/>
      <c r="I135" s="80"/>
      <c r="J135" s="139" t="e">
        <f t="shared" si="0"/>
        <v>#DIV/0!</v>
      </c>
      <c r="K135" s="50"/>
      <c r="L135" s="50"/>
      <c r="M135" s="49"/>
      <c r="N135" s="49"/>
      <c r="O135" s="49"/>
    </row>
    <row r="136" spans="1:15">
      <c r="A136" s="32">
        <v>129</v>
      </c>
      <c r="B136" s="49"/>
      <c r="C136" s="49"/>
      <c r="D136" s="49"/>
      <c r="E136" s="78"/>
      <c r="F136" s="78"/>
      <c r="G136" s="51"/>
      <c r="H136" s="79"/>
      <c r="I136" s="80"/>
      <c r="J136" s="152" t="e">
        <f t="shared" si="0"/>
        <v>#DIV/0!</v>
      </c>
      <c r="K136" s="50"/>
      <c r="L136" s="50"/>
      <c r="M136" s="49"/>
      <c r="N136" s="49"/>
      <c r="O136" s="49"/>
    </row>
    <row r="137" spans="1:15">
      <c r="A137" s="32">
        <v>130</v>
      </c>
      <c r="B137" s="49"/>
      <c r="C137" s="49"/>
      <c r="D137" s="49"/>
      <c r="E137" s="78"/>
      <c r="F137" s="78"/>
      <c r="G137" s="51"/>
      <c r="H137" s="79"/>
      <c r="I137" s="80"/>
      <c r="J137" s="152" t="e">
        <f t="shared" si="0"/>
        <v>#DIV/0!</v>
      </c>
      <c r="K137" s="50"/>
      <c r="L137" s="50"/>
      <c r="M137" s="49"/>
      <c r="N137" s="49"/>
      <c r="O137" s="49"/>
    </row>
    <row r="138" spans="1:15">
      <c r="A138" s="73">
        <v>131</v>
      </c>
      <c r="B138" s="49"/>
      <c r="C138" s="49"/>
      <c r="D138" s="49"/>
      <c r="E138" s="78"/>
      <c r="F138" s="78"/>
      <c r="G138" s="51"/>
      <c r="H138" s="79"/>
      <c r="I138" s="80"/>
      <c r="J138" s="139" t="e">
        <f t="shared" si="0"/>
        <v>#DIV/0!</v>
      </c>
      <c r="K138" s="50"/>
      <c r="L138" s="50"/>
      <c r="M138" s="49"/>
      <c r="N138" s="49"/>
      <c r="O138" s="49"/>
    </row>
    <row r="139" spans="1:15">
      <c r="A139" s="73">
        <v>132</v>
      </c>
      <c r="B139" s="49"/>
      <c r="C139" s="49"/>
      <c r="D139" s="49"/>
      <c r="E139" s="78"/>
      <c r="F139" s="78"/>
      <c r="G139" s="51"/>
      <c r="H139" s="79"/>
      <c r="I139" s="80"/>
      <c r="J139" s="152" t="e">
        <f t="shared" si="0"/>
        <v>#DIV/0!</v>
      </c>
      <c r="K139" s="50"/>
      <c r="L139" s="50"/>
      <c r="M139" s="49"/>
      <c r="N139" s="49"/>
      <c r="O139" s="49"/>
    </row>
    <row r="140" spans="1:15">
      <c r="A140" s="32">
        <v>133</v>
      </c>
      <c r="B140" s="49"/>
      <c r="C140" s="49"/>
      <c r="D140" s="49"/>
      <c r="E140" s="78"/>
      <c r="F140" s="78"/>
      <c r="G140" s="51"/>
      <c r="H140" s="79"/>
      <c r="I140" s="80"/>
      <c r="J140" s="152" t="e">
        <f t="shared" si="0"/>
        <v>#DIV/0!</v>
      </c>
      <c r="K140" s="50"/>
      <c r="L140" s="50"/>
      <c r="M140" s="49"/>
      <c r="N140" s="49"/>
      <c r="O140" s="49"/>
    </row>
    <row r="141" spans="1:15">
      <c r="A141" s="32">
        <v>134</v>
      </c>
      <c r="B141" s="49"/>
      <c r="C141" s="49"/>
      <c r="D141" s="49"/>
      <c r="E141" s="78"/>
      <c r="F141" s="78"/>
      <c r="G141" s="51"/>
      <c r="H141" s="79"/>
      <c r="I141" s="80"/>
      <c r="J141" s="139" t="e">
        <f t="shared" si="0"/>
        <v>#DIV/0!</v>
      </c>
      <c r="K141" s="50"/>
      <c r="L141" s="50"/>
      <c r="M141" s="49"/>
      <c r="N141" s="49"/>
      <c r="O141" s="49"/>
    </row>
    <row r="142" spans="1:15">
      <c r="A142" s="32">
        <v>135</v>
      </c>
      <c r="B142" s="49"/>
      <c r="C142" s="49"/>
      <c r="D142" s="49"/>
      <c r="E142" s="78"/>
      <c r="F142" s="78"/>
      <c r="G142" s="51"/>
      <c r="H142" s="79"/>
      <c r="I142" s="80"/>
      <c r="J142" s="152" t="e">
        <f t="shared" si="0"/>
        <v>#DIV/0!</v>
      </c>
      <c r="K142" s="50"/>
      <c r="L142" s="50"/>
      <c r="M142" s="49"/>
      <c r="N142" s="49"/>
      <c r="O142" s="49"/>
    </row>
    <row r="143" spans="1:15">
      <c r="A143" s="73">
        <v>136</v>
      </c>
      <c r="B143" s="49"/>
      <c r="C143" s="49"/>
      <c r="D143" s="49"/>
      <c r="E143" s="78"/>
      <c r="F143" s="78"/>
      <c r="G143" s="51"/>
      <c r="H143" s="79"/>
      <c r="I143" s="80"/>
      <c r="J143" s="152" t="e">
        <f t="shared" si="0"/>
        <v>#DIV/0!</v>
      </c>
      <c r="K143" s="50"/>
      <c r="L143" s="50"/>
      <c r="M143" s="49"/>
      <c r="N143" s="49"/>
      <c r="O143" s="49"/>
    </row>
    <row r="144" spans="1:15">
      <c r="A144" s="73">
        <v>137</v>
      </c>
      <c r="B144" s="49"/>
      <c r="C144" s="49"/>
      <c r="D144" s="49"/>
      <c r="E144" s="78"/>
      <c r="F144" s="78"/>
      <c r="G144" s="51"/>
      <c r="H144" s="79"/>
      <c r="I144" s="80"/>
      <c r="J144" s="139" t="e">
        <f t="shared" si="0"/>
        <v>#DIV/0!</v>
      </c>
      <c r="K144" s="50"/>
      <c r="L144" s="50"/>
      <c r="M144" s="49"/>
      <c r="N144" s="49"/>
      <c r="O144" s="49"/>
    </row>
    <row r="145" spans="1:15">
      <c r="A145" s="32">
        <v>138</v>
      </c>
      <c r="B145" s="49"/>
      <c r="C145" s="49"/>
      <c r="D145" s="49"/>
      <c r="E145" s="78"/>
      <c r="F145" s="78"/>
      <c r="G145" s="51"/>
      <c r="H145" s="79"/>
      <c r="I145" s="80"/>
      <c r="J145" s="152" t="e">
        <f t="shared" si="0"/>
        <v>#DIV/0!</v>
      </c>
      <c r="K145" s="50"/>
      <c r="L145" s="50"/>
      <c r="M145" s="49"/>
      <c r="N145" s="49"/>
      <c r="O145" s="49"/>
    </row>
    <row r="146" spans="1:15">
      <c r="A146" s="32">
        <v>139</v>
      </c>
      <c r="B146" s="49"/>
      <c r="C146" s="49"/>
      <c r="D146" s="49"/>
      <c r="E146" s="78"/>
      <c r="F146" s="78"/>
      <c r="G146" s="51"/>
      <c r="H146" s="79"/>
      <c r="I146" s="80"/>
      <c r="J146" s="152" t="e">
        <f t="shared" si="0"/>
        <v>#DIV/0!</v>
      </c>
      <c r="K146" s="50"/>
      <c r="L146" s="50"/>
      <c r="M146" s="49"/>
      <c r="N146" s="49"/>
      <c r="O146" s="49"/>
    </row>
    <row r="147" spans="1:15">
      <c r="A147" s="32">
        <v>140</v>
      </c>
      <c r="B147" s="49"/>
      <c r="C147" s="49"/>
      <c r="D147" s="49"/>
      <c r="E147" s="78"/>
      <c r="F147" s="78"/>
      <c r="G147" s="51"/>
      <c r="H147" s="79"/>
      <c r="I147" s="80"/>
      <c r="J147" s="139" t="e">
        <f t="shared" si="0"/>
        <v>#DIV/0!</v>
      </c>
      <c r="K147" s="50"/>
      <c r="L147" s="50"/>
      <c r="M147" s="49"/>
      <c r="N147" s="49"/>
      <c r="O147" s="49"/>
    </row>
    <row r="148" spans="1:15">
      <c r="A148" s="73">
        <v>141</v>
      </c>
      <c r="B148" s="49"/>
      <c r="C148" s="49"/>
      <c r="D148" s="49"/>
      <c r="E148" s="78"/>
      <c r="F148" s="78"/>
      <c r="G148" s="51"/>
      <c r="H148" s="79"/>
      <c r="I148" s="80"/>
      <c r="J148" s="152" t="e">
        <f t="shared" si="0"/>
        <v>#DIV/0!</v>
      </c>
      <c r="K148" s="50"/>
      <c r="L148" s="50"/>
      <c r="M148" s="49"/>
      <c r="N148" s="49"/>
      <c r="O148" s="49"/>
    </row>
    <row r="149" spans="1:15">
      <c r="A149" s="73">
        <v>142</v>
      </c>
      <c r="B149" s="49"/>
      <c r="C149" s="49"/>
      <c r="D149" s="49"/>
      <c r="E149" s="78"/>
      <c r="F149" s="78"/>
      <c r="G149" s="51"/>
      <c r="H149" s="79"/>
      <c r="I149" s="80"/>
      <c r="J149" s="152" t="e">
        <f t="shared" si="0"/>
        <v>#DIV/0!</v>
      </c>
      <c r="K149" s="50"/>
      <c r="L149" s="50"/>
      <c r="M149" s="49"/>
      <c r="N149" s="49"/>
      <c r="O149" s="49"/>
    </row>
    <row r="150" spans="1:15">
      <c r="A150" s="32">
        <v>143</v>
      </c>
      <c r="B150" s="49"/>
      <c r="C150" s="49"/>
      <c r="D150" s="49"/>
      <c r="E150" s="78"/>
      <c r="F150" s="78"/>
      <c r="G150" s="51"/>
      <c r="H150" s="79"/>
      <c r="I150" s="80"/>
      <c r="J150" s="139" t="e">
        <f t="shared" si="0"/>
        <v>#DIV/0!</v>
      </c>
      <c r="K150" s="50"/>
      <c r="L150" s="50"/>
      <c r="M150" s="49"/>
      <c r="N150" s="49"/>
      <c r="O150" s="49"/>
    </row>
    <row r="151" spans="1:15">
      <c r="A151" s="32">
        <v>144</v>
      </c>
      <c r="B151" s="49"/>
      <c r="C151" s="49"/>
      <c r="D151" s="49"/>
      <c r="E151" s="78"/>
      <c r="F151" s="78"/>
      <c r="G151" s="51"/>
      <c r="H151" s="79"/>
      <c r="I151" s="80"/>
      <c r="J151" s="152" t="e">
        <f t="shared" si="0"/>
        <v>#DIV/0!</v>
      </c>
      <c r="K151" s="50"/>
      <c r="L151" s="50"/>
      <c r="M151" s="49"/>
      <c r="N151" s="49"/>
      <c r="O151" s="49"/>
    </row>
    <row r="152" spans="1:15">
      <c r="A152" s="32">
        <v>145</v>
      </c>
      <c r="B152" s="49"/>
      <c r="C152" s="49"/>
      <c r="D152" s="49"/>
      <c r="E152" s="78"/>
      <c r="F152" s="78"/>
      <c r="G152" s="51"/>
      <c r="H152" s="79"/>
      <c r="I152" s="80"/>
      <c r="J152" s="152" t="e">
        <f t="shared" si="0"/>
        <v>#DIV/0!</v>
      </c>
      <c r="K152" s="50"/>
      <c r="L152" s="50"/>
      <c r="M152" s="49"/>
      <c r="N152" s="49"/>
      <c r="O152" s="49"/>
    </row>
    <row r="153" spans="1:15">
      <c r="A153" s="73">
        <v>146</v>
      </c>
      <c r="B153" s="49"/>
      <c r="C153" s="49"/>
      <c r="D153" s="49"/>
      <c r="E153" s="78"/>
      <c r="F153" s="78"/>
      <c r="G153" s="51"/>
      <c r="H153" s="79"/>
      <c r="I153" s="80"/>
      <c r="J153" s="139" t="e">
        <f t="shared" si="0"/>
        <v>#DIV/0!</v>
      </c>
      <c r="K153" s="50"/>
      <c r="L153" s="50"/>
      <c r="M153" s="49"/>
      <c r="N153" s="49"/>
      <c r="O153" s="49"/>
    </row>
    <row r="154" spans="1:15">
      <c r="A154" s="73">
        <v>147</v>
      </c>
      <c r="B154" s="49"/>
      <c r="C154" s="49"/>
      <c r="D154" s="49"/>
      <c r="E154" s="78"/>
      <c r="F154" s="78"/>
      <c r="G154" s="51"/>
      <c r="H154" s="79"/>
      <c r="I154" s="80"/>
      <c r="J154" s="152" t="e">
        <f t="shared" si="0"/>
        <v>#DIV/0!</v>
      </c>
      <c r="K154" s="50"/>
      <c r="L154" s="50"/>
      <c r="M154" s="49"/>
      <c r="N154" s="49"/>
      <c r="O154" s="49"/>
    </row>
    <row r="155" spans="1:15">
      <c r="A155" s="32">
        <v>148</v>
      </c>
      <c r="B155" s="49"/>
      <c r="C155" s="49"/>
      <c r="D155" s="49"/>
      <c r="E155" s="78"/>
      <c r="F155" s="78"/>
      <c r="G155" s="51"/>
      <c r="H155" s="79"/>
      <c r="I155" s="80"/>
      <c r="J155" s="152" t="e">
        <f t="shared" si="0"/>
        <v>#DIV/0!</v>
      </c>
      <c r="K155" s="50"/>
      <c r="L155" s="50"/>
      <c r="M155" s="49"/>
      <c r="N155" s="49"/>
      <c r="O155" s="49"/>
    </row>
    <row r="156" spans="1:15">
      <c r="A156" s="32">
        <v>149</v>
      </c>
      <c r="B156" s="49"/>
      <c r="C156" s="49"/>
      <c r="D156" s="49"/>
      <c r="E156" s="78"/>
      <c r="F156" s="78"/>
      <c r="G156" s="51"/>
      <c r="H156" s="79"/>
      <c r="I156" s="80"/>
      <c r="J156" s="139" t="e">
        <f t="shared" si="0"/>
        <v>#DIV/0!</v>
      </c>
      <c r="K156" s="50"/>
      <c r="L156" s="50"/>
      <c r="M156" s="49"/>
      <c r="N156" s="49"/>
      <c r="O156" s="49"/>
    </row>
    <row r="157" spans="1:15">
      <c r="A157" s="32">
        <v>150</v>
      </c>
      <c r="B157" s="49"/>
      <c r="C157" s="49"/>
      <c r="D157" s="49"/>
      <c r="E157" s="78"/>
      <c r="F157" s="78"/>
      <c r="G157" s="51"/>
      <c r="H157" s="79"/>
      <c r="I157" s="80"/>
      <c r="J157" s="152" t="e">
        <f t="shared" si="0"/>
        <v>#DIV/0!</v>
      </c>
      <c r="K157" s="50"/>
      <c r="L157" s="50"/>
      <c r="M157" s="49"/>
      <c r="N157" s="49"/>
      <c r="O157" s="49"/>
    </row>
    <row r="158" spans="1:15">
      <c r="A158" s="73">
        <v>151</v>
      </c>
      <c r="B158" s="49"/>
      <c r="C158" s="49"/>
      <c r="D158" s="49"/>
      <c r="E158" s="78"/>
      <c r="F158" s="78"/>
      <c r="G158" s="51"/>
      <c r="H158" s="79"/>
      <c r="I158" s="80"/>
      <c r="J158" s="152" t="e">
        <f t="shared" si="0"/>
        <v>#DIV/0!</v>
      </c>
      <c r="K158" s="50"/>
      <c r="L158" s="50"/>
      <c r="M158" s="49"/>
      <c r="N158" s="49"/>
      <c r="O158" s="49"/>
    </row>
    <row r="159" spans="1:15">
      <c r="A159" s="73">
        <v>152</v>
      </c>
      <c r="B159" s="49"/>
      <c r="C159" s="49"/>
      <c r="D159" s="49"/>
      <c r="E159" s="78"/>
      <c r="F159" s="78"/>
      <c r="G159" s="51"/>
      <c r="H159" s="79"/>
      <c r="I159" s="80"/>
      <c r="J159" s="139" t="e">
        <f t="shared" si="0"/>
        <v>#DIV/0!</v>
      </c>
      <c r="K159" s="50"/>
      <c r="L159" s="50"/>
      <c r="M159" s="49"/>
      <c r="N159" s="49"/>
      <c r="O159" s="49"/>
    </row>
    <row r="160" spans="1:15">
      <c r="A160" s="32">
        <v>153</v>
      </c>
      <c r="B160" s="49"/>
      <c r="C160" s="49"/>
      <c r="D160" s="49"/>
      <c r="E160" s="78"/>
      <c r="F160" s="78"/>
      <c r="G160" s="51"/>
      <c r="H160" s="79"/>
      <c r="I160" s="80"/>
      <c r="J160" s="152" t="e">
        <f t="shared" si="0"/>
        <v>#DIV/0!</v>
      </c>
      <c r="K160" s="50"/>
      <c r="L160" s="50"/>
      <c r="M160" s="49"/>
      <c r="N160" s="49"/>
      <c r="O160" s="49"/>
    </row>
    <row r="161" spans="1:15">
      <c r="A161" s="32">
        <v>154</v>
      </c>
      <c r="B161" s="49"/>
      <c r="C161" s="49"/>
      <c r="D161" s="49"/>
      <c r="E161" s="78"/>
      <c r="F161" s="78"/>
      <c r="G161" s="51"/>
      <c r="H161" s="79"/>
      <c r="I161" s="80"/>
      <c r="J161" s="152" t="e">
        <f t="shared" si="0"/>
        <v>#DIV/0!</v>
      </c>
      <c r="K161" s="50"/>
      <c r="L161" s="50"/>
      <c r="M161" s="49"/>
      <c r="N161" s="49"/>
      <c r="O161" s="49"/>
    </row>
    <row r="162" spans="1:15">
      <c r="A162" s="32">
        <v>155</v>
      </c>
      <c r="B162" s="49"/>
      <c r="C162" s="49"/>
      <c r="D162" s="49"/>
      <c r="E162" s="78"/>
      <c r="F162" s="78"/>
      <c r="G162" s="51"/>
      <c r="H162" s="79"/>
      <c r="I162" s="80"/>
      <c r="J162" s="139" t="e">
        <f t="shared" si="0"/>
        <v>#DIV/0!</v>
      </c>
      <c r="K162" s="50"/>
      <c r="L162" s="50"/>
      <c r="M162" s="49"/>
      <c r="N162" s="49"/>
      <c r="O162" s="49"/>
    </row>
    <row r="163" spans="1:15">
      <c r="A163" s="73">
        <v>156</v>
      </c>
      <c r="B163" s="49"/>
      <c r="C163" s="49"/>
      <c r="D163" s="49"/>
      <c r="E163" s="78"/>
      <c r="F163" s="78"/>
      <c r="G163" s="51"/>
      <c r="H163" s="79"/>
      <c r="I163" s="80"/>
      <c r="J163" s="152" t="e">
        <f t="shared" si="0"/>
        <v>#DIV/0!</v>
      </c>
      <c r="K163" s="50"/>
      <c r="L163" s="50"/>
      <c r="M163" s="49"/>
      <c r="N163" s="49"/>
      <c r="O163" s="49"/>
    </row>
    <row r="164" spans="1:15">
      <c r="A164" s="73">
        <v>157</v>
      </c>
      <c r="B164" s="49"/>
      <c r="C164" s="49"/>
      <c r="D164" s="49"/>
      <c r="E164" s="78"/>
      <c r="F164" s="78"/>
      <c r="G164" s="51"/>
      <c r="H164" s="79"/>
      <c r="I164" s="80"/>
      <c r="J164" s="152" t="e">
        <f t="shared" si="0"/>
        <v>#DIV/0!</v>
      </c>
      <c r="K164" s="50"/>
      <c r="L164" s="50"/>
      <c r="M164" s="49"/>
      <c r="N164" s="49"/>
      <c r="O164" s="49"/>
    </row>
    <row r="165" spans="1:15">
      <c r="A165" s="32">
        <v>158</v>
      </c>
      <c r="B165" s="49"/>
      <c r="C165" s="49"/>
      <c r="D165" s="49"/>
      <c r="E165" s="78"/>
      <c r="F165" s="78"/>
      <c r="G165" s="51"/>
      <c r="H165" s="79"/>
      <c r="I165" s="80"/>
      <c r="J165" s="139" t="e">
        <f t="shared" si="0"/>
        <v>#DIV/0!</v>
      </c>
      <c r="K165" s="50"/>
      <c r="L165" s="50"/>
      <c r="M165" s="49"/>
      <c r="N165" s="49"/>
      <c r="O165" s="49"/>
    </row>
    <row r="166" spans="1:15">
      <c r="A166" s="32">
        <v>159</v>
      </c>
      <c r="B166" s="49"/>
      <c r="C166" s="49"/>
      <c r="D166" s="49"/>
      <c r="E166" s="78"/>
      <c r="F166" s="78"/>
      <c r="G166" s="51"/>
      <c r="H166" s="79"/>
      <c r="I166" s="80"/>
      <c r="J166" s="152" t="e">
        <f t="shared" si="0"/>
        <v>#DIV/0!</v>
      </c>
      <c r="K166" s="50"/>
      <c r="L166" s="50"/>
      <c r="M166" s="49"/>
      <c r="N166" s="49"/>
      <c r="O166" s="49"/>
    </row>
    <row r="167" spans="1:15">
      <c r="A167" s="32">
        <v>160</v>
      </c>
      <c r="B167" s="49"/>
      <c r="C167" s="49"/>
      <c r="D167" s="49"/>
      <c r="E167" s="78"/>
      <c r="F167" s="78"/>
      <c r="G167" s="51"/>
      <c r="H167" s="79"/>
      <c r="I167" s="80"/>
      <c r="J167" s="152" t="e">
        <f t="shared" si="0"/>
        <v>#DIV/0!</v>
      </c>
      <c r="K167" s="50"/>
      <c r="L167" s="50"/>
      <c r="M167" s="49"/>
      <c r="N167" s="49"/>
      <c r="O167" s="49"/>
    </row>
    <row r="168" spans="1:15">
      <c r="A168" s="73">
        <v>161</v>
      </c>
      <c r="B168" s="49"/>
      <c r="C168" s="49"/>
      <c r="D168" s="49"/>
      <c r="E168" s="78"/>
      <c r="F168" s="78"/>
      <c r="G168" s="51"/>
      <c r="H168" s="79"/>
      <c r="I168" s="80"/>
      <c r="J168" s="139" t="e">
        <f t="shared" si="0"/>
        <v>#DIV/0!</v>
      </c>
      <c r="K168" s="50"/>
      <c r="L168" s="50"/>
      <c r="M168" s="49"/>
      <c r="N168" s="49"/>
      <c r="O168" s="49"/>
    </row>
    <row r="169" spans="1:15">
      <c r="A169" s="73">
        <v>162</v>
      </c>
      <c r="B169" s="49"/>
      <c r="C169" s="49"/>
      <c r="D169" s="49"/>
      <c r="E169" s="78"/>
      <c r="F169" s="78"/>
      <c r="G169" s="51"/>
      <c r="H169" s="79"/>
      <c r="I169" s="80"/>
      <c r="J169" s="152" t="e">
        <f t="shared" si="0"/>
        <v>#DIV/0!</v>
      </c>
      <c r="K169" s="50"/>
      <c r="L169" s="50"/>
      <c r="M169" s="49"/>
      <c r="N169" s="49"/>
      <c r="O169" s="49"/>
    </row>
    <row r="170" spans="1:15">
      <c r="A170" s="32">
        <v>163</v>
      </c>
      <c r="B170" s="49"/>
      <c r="C170" s="49"/>
      <c r="D170" s="49"/>
      <c r="E170" s="78"/>
      <c r="F170" s="78"/>
      <c r="G170" s="51"/>
      <c r="H170" s="79"/>
      <c r="I170" s="80"/>
      <c r="J170" s="152" t="e">
        <f t="shared" si="0"/>
        <v>#DIV/0!</v>
      </c>
      <c r="K170" s="50"/>
      <c r="L170" s="50"/>
      <c r="M170" s="49"/>
      <c r="N170" s="49"/>
      <c r="O170" s="49"/>
    </row>
    <row r="171" spans="1:15">
      <c r="A171" s="32">
        <v>164</v>
      </c>
      <c r="B171" s="49"/>
      <c r="C171" s="49"/>
      <c r="D171" s="49"/>
      <c r="E171" s="78"/>
      <c r="F171" s="78"/>
      <c r="G171" s="51"/>
      <c r="H171" s="79"/>
      <c r="I171" s="80"/>
      <c r="J171" s="139" t="e">
        <f t="shared" si="0"/>
        <v>#DIV/0!</v>
      </c>
      <c r="K171" s="50"/>
      <c r="L171" s="50"/>
      <c r="M171" s="49"/>
      <c r="N171" s="49"/>
      <c r="O171" s="49"/>
    </row>
    <row r="172" spans="1:15">
      <c r="A172" s="32">
        <v>165</v>
      </c>
      <c r="B172" s="49"/>
      <c r="C172" s="49"/>
      <c r="D172" s="49"/>
      <c r="E172" s="78"/>
      <c r="F172" s="78"/>
      <c r="G172" s="51"/>
      <c r="H172" s="79"/>
      <c r="I172" s="80"/>
      <c r="J172" s="152" t="e">
        <f t="shared" si="0"/>
        <v>#DIV/0!</v>
      </c>
      <c r="K172" s="50"/>
      <c r="L172" s="50"/>
      <c r="M172" s="49"/>
      <c r="N172" s="49"/>
      <c r="O172" s="49"/>
    </row>
    <row r="173" spans="1:15">
      <c r="A173" s="73">
        <v>166</v>
      </c>
      <c r="B173" s="49"/>
      <c r="C173" s="49"/>
      <c r="D173" s="49"/>
      <c r="E173" s="78"/>
      <c r="F173" s="78"/>
      <c r="G173" s="51"/>
      <c r="H173" s="79"/>
      <c r="I173" s="80"/>
      <c r="J173" s="152" t="e">
        <f t="shared" si="0"/>
        <v>#DIV/0!</v>
      </c>
      <c r="K173" s="50"/>
      <c r="L173" s="50"/>
      <c r="M173" s="49"/>
      <c r="N173" s="49"/>
      <c r="O173" s="49"/>
    </row>
    <row r="174" spans="1:15">
      <c r="A174" s="73">
        <v>167</v>
      </c>
      <c r="B174" s="49"/>
      <c r="C174" s="49"/>
      <c r="D174" s="49"/>
      <c r="E174" s="78"/>
      <c r="F174" s="78"/>
      <c r="G174" s="51"/>
      <c r="H174" s="79"/>
      <c r="I174" s="80"/>
      <c r="J174" s="139" t="e">
        <f t="shared" si="0"/>
        <v>#DIV/0!</v>
      </c>
      <c r="K174" s="50"/>
      <c r="L174" s="50"/>
      <c r="M174" s="49"/>
      <c r="N174" s="49"/>
      <c r="O174" s="49"/>
    </row>
    <row r="175" spans="1:15">
      <c r="A175" s="32">
        <v>168</v>
      </c>
      <c r="B175" s="49"/>
      <c r="C175" s="49"/>
      <c r="D175" s="49"/>
      <c r="E175" s="78"/>
      <c r="F175" s="78"/>
      <c r="G175" s="51"/>
      <c r="H175" s="79"/>
      <c r="I175" s="80"/>
      <c r="J175" s="152" t="e">
        <f t="shared" si="0"/>
        <v>#DIV/0!</v>
      </c>
      <c r="K175" s="50"/>
      <c r="L175" s="50"/>
      <c r="M175" s="49"/>
      <c r="N175" s="49"/>
      <c r="O175" s="49"/>
    </row>
    <row r="176" spans="1:15">
      <c r="A176" s="32">
        <v>169</v>
      </c>
      <c r="B176" s="49"/>
      <c r="C176" s="49"/>
      <c r="D176" s="49"/>
      <c r="E176" s="78"/>
      <c r="F176" s="78"/>
      <c r="G176" s="51"/>
      <c r="H176" s="79"/>
      <c r="I176" s="80"/>
      <c r="J176" s="152" t="e">
        <f t="shared" si="0"/>
        <v>#DIV/0!</v>
      </c>
      <c r="K176" s="50"/>
      <c r="L176" s="50"/>
      <c r="M176" s="49"/>
      <c r="N176" s="49"/>
      <c r="O176" s="49"/>
    </row>
    <row r="177" spans="1:15">
      <c r="A177" s="32">
        <v>170</v>
      </c>
      <c r="B177" s="49"/>
      <c r="C177" s="49"/>
      <c r="D177" s="49"/>
      <c r="E177" s="78"/>
      <c r="F177" s="78"/>
      <c r="G177" s="51"/>
      <c r="H177" s="79"/>
      <c r="I177" s="80"/>
      <c r="J177" s="139" t="e">
        <f t="shared" si="0"/>
        <v>#DIV/0!</v>
      </c>
      <c r="K177" s="50"/>
      <c r="L177" s="50"/>
      <c r="M177" s="49"/>
      <c r="N177" s="49"/>
      <c r="O177" s="49"/>
    </row>
    <row r="178" spans="1:15">
      <c r="A178" s="73">
        <v>171</v>
      </c>
      <c r="B178" s="49"/>
      <c r="C178" s="49"/>
      <c r="D178" s="49"/>
      <c r="E178" s="78"/>
      <c r="F178" s="78"/>
      <c r="G178" s="51"/>
      <c r="H178" s="79"/>
      <c r="I178" s="80"/>
      <c r="J178" s="152" t="e">
        <f t="shared" si="0"/>
        <v>#DIV/0!</v>
      </c>
      <c r="K178" s="50"/>
      <c r="L178" s="50"/>
      <c r="M178" s="49"/>
      <c r="N178" s="49"/>
      <c r="O178" s="49"/>
    </row>
    <row r="179" spans="1:15">
      <c r="A179" s="73">
        <v>172</v>
      </c>
      <c r="B179" s="49"/>
      <c r="C179" s="49"/>
      <c r="D179" s="49"/>
      <c r="E179" s="78"/>
      <c r="F179" s="78"/>
      <c r="G179" s="51"/>
      <c r="H179" s="79"/>
      <c r="I179" s="80"/>
      <c r="J179" s="152" t="e">
        <f t="shared" si="0"/>
        <v>#DIV/0!</v>
      </c>
      <c r="K179" s="50"/>
      <c r="L179" s="50"/>
      <c r="M179" s="49"/>
      <c r="N179" s="49"/>
      <c r="O179" s="49"/>
    </row>
    <row r="180" spans="1:15">
      <c r="A180" s="32">
        <v>173</v>
      </c>
      <c r="B180" s="49"/>
      <c r="C180" s="49"/>
      <c r="D180" s="49"/>
      <c r="E180" s="78"/>
      <c r="F180" s="78"/>
      <c r="G180" s="51"/>
      <c r="H180" s="79"/>
      <c r="I180" s="80"/>
      <c r="J180" s="139" t="e">
        <f t="shared" si="0"/>
        <v>#DIV/0!</v>
      </c>
      <c r="K180" s="50"/>
      <c r="L180" s="50"/>
      <c r="M180" s="49"/>
      <c r="N180" s="49"/>
      <c r="O180" s="49"/>
    </row>
    <row r="181" spans="1:15">
      <c r="A181" s="32">
        <v>174</v>
      </c>
      <c r="B181" s="49"/>
      <c r="C181" s="49"/>
      <c r="D181" s="49"/>
      <c r="E181" s="78"/>
      <c r="F181" s="78"/>
      <c r="G181" s="51"/>
      <c r="H181" s="79"/>
      <c r="I181" s="80"/>
      <c r="J181" s="152" t="e">
        <f t="shared" si="0"/>
        <v>#DIV/0!</v>
      </c>
      <c r="K181" s="50"/>
      <c r="L181" s="50"/>
      <c r="M181" s="49"/>
      <c r="N181" s="49"/>
      <c r="O181" s="49"/>
    </row>
    <row r="182" spans="1:15">
      <c r="A182" s="32">
        <v>175</v>
      </c>
      <c r="B182" s="49"/>
      <c r="C182" s="49"/>
      <c r="D182" s="49"/>
      <c r="E182" s="78"/>
      <c r="F182" s="78"/>
      <c r="G182" s="51"/>
      <c r="H182" s="79"/>
      <c r="I182" s="80"/>
      <c r="J182" s="152" t="e">
        <f t="shared" si="0"/>
        <v>#DIV/0!</v>
      </c>
      <c r="K182" s="50"/>
      <c r="L182" s="50"/>
      <c r="M182" s="49"/>
      <c r="N182" s="49"/>
      <c r="O182" s="49"/>
    </row>
    <row r="183" spans="1:15">
      <c r="A183" s="73">
        <v>176</v>
      </c>
      <c r="B183" s="49"/>
      <c r="C183" s="49"/>
      <c r="D183" s="49"/>
      <c r="E183" s="78"/>
      <c r="F183" s="78"/>
      <c r="G183" s="51"/>
      <c r="H183" s="79"/>
      <c r="I183" s="80"/>
      <c r="J183" s="139" t="e">
        <f t="shared" si="0"/>
        <v>#DIV/0!</v>
      </c>
      <c r="K183" s="50"/>
      <c r="L183" s="50"/>
      <c r="M183" s="49"/>
      <c r="N183" s="49"/>
      <c r="O183" s="49"/>
    </row>
    <row r="184" spans="1:15">
      <c r="A184" s="73">
        <v>177</v>
      </c>
      <c r="B184" s="49"/>
      <c r="C184" s="49"/>
      <c r="D184" s="49"/>
      <c r="E184" s="78"/>
      <c r="F184" s="78"/>
      <c r="G184" s="51"/>
      <c r="H184" s="79"/>
      <c r="I184" s="80"/>
      <c r="J184" s="152" t="e">
        <f t="shared" si="0"/>
        <v>#DIV/0!</v>
      </c>
      <c r="K184" s="50"/>
      <c r="L184" s="50"/>
      <c r="M184" s="49"/>
      <c r="N184" s="49"/>
      <c r="O184" s="49"/>
    </row>
    <row r="185" spans="1:15">
      <c r="A185" s="32">
        <v>178</v>
      </c>
      <c r="B185" s="49"/>
      <c r="C185" s="49"/>
      <c r="D185" s="49"/>
      <c r="E185" s="78"/>
      <c r="F185" s="78"/>
      <c r="G185" s="51"/>
      <c r="H185" s="79"/>
      <c r="I185" s="80"/>
      <c r="J185" s="152" t="e">
        <f t="shared" si="0"/>
        <v>#DIV/0!</v>
      </c>
      <c r="K185" s="50"/>
      <c r="L185" s="50"/>
      <c r="M185" s="49"/>
      <c r="N185" s="49"/>
      <c r="O185" s="49"/>
    </row>
    <row r="186" spans="1:15">
      <c r="A186" s="32">
        <v>179</v>
      </c>
      <c r="B186" s="49"/>
      <c r="C186" s="49"/>
      <c r="D186" s="49"/>
      <c r="E186" s="78"/>
      <c r="F186" s="78"/>
      <c r="G186" s="51"/>
      <c r="H186" s="79"/>
      <c r="I186" s="80"/>
      <c r="J186" s="139" t="e">
        <f t="shared" si="0"/>
        <v>#DIV/0!</v>
      </c>
      <c r="K186" s="50"/>
      <c r="L186" s="50"/>
      <c r="M186" s="49"/>
      <c r="N186" s="49"/>
      <c r="O186" s="49"/>
    </row>
    <row r="187" spans="1:15">
      <c r="A187" s="32">
        <v>180</v>
      </c>
      <c r="B187" s="49"/>
      <c r="C187" s="49"/>
      <c r="D187" s="49"/>
      <c r="E187" s="78"/>
      <c r="F187" s="78"/>
      <c r="G187" s="51"/>
      <c r="H187" s="79"/>
      <c r="I187" s="80"/>
      <c r="J187" s="152" t="e">
        <f t="shared" si="0"/>
        <v>#DIV/0!</v>
      </c>
      <c r="K187" s="50"/>
      <c r="L187" s="50"/>
      <c r="M187" s="49"/>
      <c r="N187" s="49"/>
      <c r="O187" s="49"/>
    </row>
    <row r="188" spans="1:15">
      <c r="A188" s="73">
        <v>181</v>
      </c>
      <c r="B188" s="49"/>
      <c r="C188" s="49"/>
      <c r="D188" s="49"/>
      <c r="E188" s="78"/>
      <c r="F188" s="78"/>
      <c r="G188" s="51"/>
      <c r="H188" s="79"/>
      <c r="I188" s="80"/>
      <c r="J188" s="152" t="e">
        <f t="shared" si="0"/>
        <v>#DIV/0!</v>
      </c>
      <c r="K188" s="50"/>
      <c r="L188" s="50"/>
      <c r="M188" s="49"/>
      <c r="N188" s="49"/>
      <c r="O188" s="49"/>
    </row>
    <row r="189" spans="1:15">
      <c r="A189" s="73">
        <v>182</v>
      </c>
      <c r="B189" s="49"/>
      <c r="C189" s="49"/>
      <c r="D189" s="49"/>
      <c r="E189" s="78"/>
      <c r="F189" s="78"/>
      <c r="G189" s="51"/>
      <c r="H189" s="79"/>
      <c r="I189" s="80"/>
      <c r="J189" s="139" t="e">
        <f t="shared" si="0"/>
        <v>#DIV/0!</v>
      </c>
      <c r="K189" s="50"/>
      <c r="L189" s="50"/>
      <c r="M189" s="49"/>
      <c r="N189" s="49"/>
      <c r="O189" s="49"/>
    </row>
    <row r="190" spans="1:15">
      <c r="A190" s="32">
        <v>183</v>
      </c>
      <c r="B190" s="49"/>
      <c r="C190" s="49"/>
      <c r="D190" s="49"/>
      <c r="E190" s="78"/>
      <c r="F190" s="78"/>
      <c r="G190" s="51"/>
      <c r="H190" s="79"/>
      <c r="I190" s="80"/>
      <c r="J190" s="152" t="e">
        <f t="shared" si="0"/>
        <v>#DIV/0!</v>
      </c>
      <c r="K190" s="50"/>
      <c r="L190" s="50"/>
      <c r="M190" s="49"/>
      <c r="N190" s="49"/>
      <c r="O190" s="49"/>
    </row>
    <row r="191" spans="1:15">
      <c r="A191" s="32">
        <v>184</v>
      </c>
      <c r="B191" s="49"/>
      <c r="C191" s="49"/>
      <c r="D191" s="49"/>
      <c r="E191" s="78"/>
      <c r="F191" s="78"/>
      <c r="G191" s="51"/>
      <c r="H191" s="79"/>
      <c r="I191" s="80"/>
      <c r="J191" s="152" t="e">
        <f t="shared" si="0"/>
        <v>#DIV/0!</v>
      </c>
      <c r="K191" s="50"/>
      <c r="L191" s="50"/>
      <c r="M191" s="49"/>
      <c r="N191" s="49"/>
      <c r="O191" s="49"/>
    </row>
    <row r="192" spans="1:15">
      <c r="A192" s="32">
        <v>185</v>
      </c>
      <c r="B192" s="49"/>
      <c r="C192" s="49"/>
      <c r="D192" s="49"/>
      <c r="E192" s="78"/>
      <c r="F192" s="78"/>
      <c r="G192" s="51"/>
      <c r="H192" s="79"/>
      <c r="I192" s="80"/>
      <c r="J192" s="139" t="e">
        <f t="shared" si="0"/>
        <v>#DIV/0!</v>
      </c>
      <c r="K192" s="50"/>
      <c r="L192" s="50"/>
      <c r="M192" s="49"/>
      <c r="N192" s="49"/>
      <c r="O192" s="49"/>
    </row>
    <row r="193" spans="1:15">
      <c r="A193" s="73">
        <v>186</v>
      </c>
      <c r="B193" s="49"/>
      <c r="C193" s="49"/>
      <c r="D193" s="49"/>
      <c r="E193" s="78"/>
      <c r="F193" s="78"/>
      <c r="G193" s="51"/>
      <c r="H193" s="79"/>
      <c r="I193" s="80"/>
      <c r="J193" s="152" t="e">
        <f t="shared" si="0"/>
        <v>#DIV/0!</v>
      </c>
      <c r="K193" s="50"/>
      <c r="L193" s="50"/>
      <c r="M193" s="49"/>
      <c r="N193" s="49"/>
      <c r="O193" s="49"/>
    </row>
    <row r="194" spans="1:15">
      <c r="A194" s="73">
        <v>187</v>
      </c>
      <c r="B194" s="49"/>
      <c r="C194" s="49"/>
      <c r="D194" s="49"/>
      <c r="E194" s="78"/>
      <c r="F194" s="78"/>
      <c r="G194" s="51"/>
      <c r="H194" s="79"/>
      <c r="I194" s="80"/>
      <c r="J194" s="152" t="e">
        <f t="shared" si="0"/>
        <v>#DIV/0!</v>
      </c>
      <c r="K194" s="50"/>
      <c r="L194" s="50"/>
      <c r="M194" s="49"/>
      <c r="N194" s="49"/>
      <c r="O194" s="49"/>
    </row>
    <row r="195" spans="1:15">
      <c r="A195" s="32">
        <v>188</v>
      </c>
      <c r="B195" s="49"/>
      <c r="C195" s="49"/>
      <c r="D195" s="49"/>
      <c r="E195" s="78"/>
      <c r="F195" s="78"/>
      <c r="G195" s="51"/>
      <c r="H195" s="79"/>
      <c r="I195" s="80"/>
      <c r="J195" s="139" t="e">
        <f t="shared" si="0"/>
        <v>#DIV/0!</v>
      </c>
      <c r="K195" s="50"/>
      <c r="L195" s="50"/>
      <c r="M195" s="49"/>
      <c r="N195" s="49"/>
      <c r="O195" s="49"/>
    </row>
    <row r="196" spans="1:15">
      <c r="A196" s="32">
        <v>189</v>
      </c>
      <c r="B196" s="49"/>
      <c r="C196" s="49"/>
      <c r="D196" s="49"/>
      <c r="E196" s="78"/>
      <c r="F196" s="78"/>
      <c r="G196" s="51"/>
      <c r="H196" s="79"/>
      <c r="I196" s="80"/>
      <c r="J196" s="152" t="e">
        <f t="shared" si="0"/>
        <v>#DIV/0!</v>
      </c>
      <c r="K196" s="50"/>
      <c r="L196" s="50"/>
      <c r="M196" s="49"/>
      <c r="N196" s="49"/>
      <c r="O196" s="49"/>
    </row>
    <row r="197" spans="1:15">
      <c r="A197" s="32">
        <v>190</v>
      </c>
      <c r="B197" s="49"/>
      <c r="C197" s="49"/>
      <c r="D197" s="49"/>
      <c r="E197" s="78"/>
      <c r="F197" s="78"/>
      <c r="G197" s="51"/>
      <c r="H197" s="79"/>
      <c r="I197" s="80"/>
      <c r="J197" s="152" t="e">
        <f t="shared" si="0"/>
        <v>#DIV/0!</v>
      </c>
      <c r="K197" s="50"/>
      <c r="L197" s="50"/>
      <c r="M197" s="49"/>
      <c r="N197" s="49"/>
      <c r="O197" s="49"/>
    </row>
    <row r="198" spans="1:15">
      <c r="A198" s="73">
        <v>191</v>
      </c>
      <c r="B198" s="49"/>
      <c r="C198" s="49"/>
      <c r="D198" s="49"/>
      <c r="E198" s="78"/>
      <c r="F198" s="78"/>
      <c r="G198" s="51"/>
      <c r="H198" s="79"/>
      <c r="I198" s="80"/>
      <c r="J198" s="139" t="e">
        <f t="shared" si="0"/>
        <v>#DIV/0!</v>
      </c>
      <c r="K198" s="50"/>
      <c r="L198" s="50"/>
      <c r="M198" s="49"/>
      <c r="N198" s="49"/>
      <c r="O198" s="49"/>
    </row>
    <row r="199" spans="1:15">
      <c r="A199" s="73">
        <v>192</v>
      </c>
      <c r="B199" s="49"/>
      <c r="C199" s="49"/>
      <c r="D199" s="49"/>
      <c r="E199" s="78"/>
      <c r="F199" s="78"/>
      <c r="G199" s="51"/>
      <c r="H199" s="79"/>
      <c r="I199" s="80"/>
      <c r="J199" s="152" t="e">
        <f t="shared" si="0"/>
        <v>#DIV/0!</v>
      </c>
      <c r="K199" s="50"/>
      <c r="L199" s="50"/>
      <c r="M199" s="49"/>
      <c r="N199" s="49"/>
      <c r="O199" s="49"/>
    </row>
    <row r="200" spans="1:15">
      <c r="A200" s="32">
        <v>193</v>
      </c>
      <c r="B200" s="49"/>
      <c r="C200" s="49"/>
      <c r="D200" s="49"/>
      <c r="E200" s="78"/>
      <c r="F200" s="78"/>
      <c r="G200" s="51"/>
      <c r="H200" s="79"/>
      <c r="I200" s="80"/>
      <c r="J200" s="152" t="e">
        <f t="shared" si="0"/>
        <v>#DIV/0!</v>
      </c>
      <c r="K200" s="50"/>
      <c r="L200" s="50"/>
      <c r="M200" s="49"/>
      <c r="N200" s="49"/>
      <c r="O200" s="49"/>
    </row>
    <row r="201" spans="1:15">
      <c r="A201" s="32">
        <v>194</v>
      </c>
      <c r="B201" s="49"/>
      <c r="C201" s="49"/>
      <c r="D201" s="49"/>
      <c r="E201" s="78"/>
      <c r="F201" s="78"/>
      <c r="G201" s="51"/>
      <c r="H201" s="79"/>
      <c r="I201" s="80"/>
      <c r="J201" s="139" t="e">
        <f t="shared" si="0"/>
        <v>#DIV/0!</v>
      </c>
      <c r="K201" s="50"/>
      <c r="L201" s="50"/>
      <c r="M201" s="49"/>
      <c r="N201" s="49"/>
      <c r="O201" s="49"/>
    </row>
    <row r="202" spans="1:15">
      <c r="A202" s="32">
        <v>195</v>
      </c>
      <c r="B202" s="49"/>
      <c r="C202" s="49"/>
      <c r="D202" s="49"/>
      <c r="E202" s="78"/>
      <c r="F202" s="78"/>
      <c r="G202" s="51"/>
      <c r="H202" s="79"/>
      <c r="I202" s="80"/>
      <c r="J202" s="152" t="e">
        <f t="shared" si="0"/>
        <v>#DIV/0!</v>
      </c>
      <c r="K202" s="50"/>
      <c r="L202" s="50"/>
      <c r="M202" s="49"/>
      <c r="N202" s="49"/>
      <c r="O202" s="49"/>
    </row>
    <row r="203" spans="1:15">
      <c r="A203" s="73">
        <v>196</v>
      </c>
      <c r="B203" s="49"/>
      <c r="C203" s="49"/>
      <c r="D203" s="49"/>
      <c r="E203" s="78"/>
      <c r="F203" s="78"/>
      <c r="G203" s="51"/>
      <c r="H203" s="79"/>
      <c r="I203" s="80"/>
      <c r="J203" s="152" t="e">
        <f t="shared" si="0"/>
        <v>#DIV/0!</v>
      </c>
      <c r="K203" s="50"/>
      <c r="L203" s="50"/>
      <c r="M203" s="49"/>
      <c r="N203" s="49"/>
      <c r="O203" s="49"/>
    </row>
    <row r="204" spans="1:15">
      <c r="A204" s="73">
        <v>197</v>
      </c>
      <c r="B204" s="49"/>
      <c r="C204" s="49"/>
      <c r="D204" s="49"/>
      <c r="E204" s="78"/>
      <c r="F204" s="78"/>
      <c r="G204" s="51"/>
      <c r="H204" s="79"/>
      <c r="I204" s="80"/>
      <c r="J204" s="139" t="e">
        <f t="shared" si="0"/>
        <v>#DIV/0!</v>
      </c>
      <c r="K204" s="50"/>
      <c r="L204" s="50"/>
      <c r="M204" s="49"/>
      <c r="N204" s="49"/>
      <c r="O204" s="49"/>
    </row>
    <row r="205" spans="1:15">
      <c r="A205" s="32">
        <v>198</v>
      </c>
      <c r="B205" s="49"/>
      <c r="C205" s="49"/>
      <c r="D205" s="49"/>
      <c r="E205" s="78"/>
      <c r="F205" s="78"/>
      <c r="G205" s="51"/>
      <c r="H205" s="79"/>
      <c r="I205" s="80"/>
      <c r="J205" s="152" t="e">
        <f t="shared" si="0"/>
        <v>#DIV/0!</v>
      </c>
      <c r="K205" s="50"/>
      <c r="L205" s="50"/>
      <c r="M205" s="49"/>
      <c r="N205" s="49"/>
      <c r="O205" s="49"/>
    </row>
    <row r="206" spans="1:15">
      <c r="A206" s="32">
        <v>199</v>
      </c>
      <c r="B206" s="49"/>
      <c r="C206" s="49"/>
      <c r="D206" s="49"/>
      <c r="E206" s="78"/>
      <c r="F206" s="78"/>
      <c r="G206" s="51"/>
      <c r="H206" s="79"/>
      <c r="I206" s="80"/>
      <c r="J206" s="152" t="e">
        <f t="shared" si="0"/>
        <v>#DIV/0!</v>
      </c>
      <c r="K206" s="50"/>
      <c r="L206" s="50"/>
      <c r="M206" s="49"/>
      <c r="N206" s="49"/>
      <c r="O206" s="49"/>
    </row>
    <row r="207" spans="1:15">
      <c r="A207" s="32">
        <v>200</v>
      </c>
      <c r="B207" s="49"/>
      <c r="C207" s="49"/>
      <c r="D207" s="49"/>
      <c r="E207" s="78"/>
      <c r="F207" s="78"/>
      <c r="G207" s="51"/>
      <c r="H207" s="79"/>
      <c r="I207" s="80"/>
      <c r="J207" s="139" t="e">
        <f t="shared" si="0"/>
        <v>#DIV/0!</v>
      </c>
      <c r="K207" s="50"/>
      <c r="L207" s="50"/>
      <c r="M207" s="49"/>
      <c r="N207" s="49"/>
      <c r="O207" s="49"/>
    </row>
    <row r="208" spans="1:15">
      <c r="A208" s="73">
        <v>201</v>
      </c>
      <c r="B208" s="49"/>
      <c r="C208" s="49"/>
      <c r="D208" s="49"/>
      <c r="E208" s="78"/>
      <c r="F208" s="78"/>
      <c r="G208" s="51"/>
      <c r="H208" s="79"/>
      <c r="I208" s="80"/>
      <c r="J208" s="152" t="e">
        <f t="shared" si="0"/>
        <v>#DIV/0!</v>
      </c>
      <c r="K208" s="50"/>
      <c r="L208" s="50"/>
      <c r="M208" s="49"/>
      <c r="N208" s="49"/>
      <c r="O208" s="49"/>
    </row>
    <row r="209" spans="1:15">
      <c r="A209" s="73">
        <v>202</v>
      </c>
      <c r="B209" s="49"/>
      <c r="C209" s="49"/>
      <c r="D209" s="49"/>
      <c r="E209" s="78"/>
      <c r="F209" s="78"/>
      <c r="G209" s="51"/>
      <c r="H209" s="79"/>
      <c r="I209" s="80"/>
      <c r="J209" s="152" t="e">
        <f t="shared" si="0"/>
        <v>#DIV/0!</v>
      </c>
      <c r="K209" s="50"/>
      <c r="L209" s="50"/>
      <c r="M209" s="49"/>
      <c r="N209" s="49"/>
      <c r="O209" s="49"/>
    </row>
    <row r="210" spans="1:15">
      <c r="A210" s="32">
        <v>203</v>
      </c>
      <c r="B210" s="49"/>
      <c r="C210" s="49"/>
      <c r="D210" s="49"/>
      <c r="E210" s="78"/>
      <c r="F210" s="78"/>
      <c r="G210" s="51"/>
      <c r="H210" s="79"/>
      <c r="I210" s="80"/>
      <c r="J210" s="139" t="e">
        <f t="shared" si="0"/>
        <v>#DIV/0!</v>
      </c>
      <c r="K210" s="50"/>
      <c r="L210" s="50"/>
      <c r="M210" s="49"/>
      <c r="N210" s="49"/>
      <c r="O210" s="49"/>
    </row>
    <row r="211" spans="1:15">
      <c r="A211" s="32">
        <v>204</v>
      </c>
      <c r="B211" s="49"/>
      <c r="C211" s="49"/>
      <c r="D211" s="49"/>
      <c r="E211" s="78"/>
      <c r="F211" s="78"/>
      <c r="G211" s="51"/>
      <c r="H211" s="79"/>
      <c r="I211" s="80"/>
      <c r="J211" s="152" t="e">
        <f t="shared" si="0"/>
        <v>#DIV/0!</v>
      </c>
      <c r="K211" s="50"/>
      <c r="L211" s="50"/>
      <c r="M211" s="49"/>
      <c r="N211" s="49"/>
      <c r="O211" s="49"/>
    </row>
    <row r="212" spans="1:15">
      <c r="A212" s="32">
        <v>205</v>
      </c>
      <c r="B212" s="49"/>
      <c r="C212" s="49"/>
      <c r="D212" s="49"/>
      <c r="E212" s="78"/>
      <c r="F212" s="78"/>
      <c r="G212" s="51"/>
      <c r="H212" s="79"/>
      <c r="I212" s="80"/>
      <c r="J212" s="152" t="e">
        <f t="shared" si="0"/>
        <v>#DIV/0!</v>
      </c>
      <c r="K212" s="50"/>
      <c r="L212" s="50"/>
      <c r="M212" s="49"/>
      <c r="N212" s="49"/>
      <c r="O212" s="49"/>
    </row>
    <row r="213" spans="1:15">
      <c r="A213" s="73">
        <v>206</v>
      </c>
      <c r="B213" s="49"/>
      <c r="C213" s="49"/>
      <c r="D213" s="49"/>
      <c r="E213" s="78"/>
      <c r="F213" s="78"/>
      <c r="G213" s="51"/>
      <c r="H213" s="79"/>
      <c r="I213" s="80"/>
      <c r="J213" s="139" t="e">
        <f t="shared" si="0"/>
        <v>#DIV/0!</v>
      </c>
      <c r="K213" s="50"/>
      <c r="L213" s="50"/>
      <c r="M213" s="49"/>
      <c r="N213" s="49"/>
      <c r="O213" s="49"/>
    </row>
    <row r="214" spans="1:15">
      <c r="A214" s="73">
        <v>207</v>
      </c>
      <c r="B214" s="49"/>
      <c r="C214" s="49"/>
      <c r="D214" s="49"/>
      <c r="E214" s="78"/>
      <c r="F214" s="78"/>
      <c r="G214" s="51"/>
      <c r="H214" s="79"/>
      <c r="I214" s="80"/>
      <c r="J214" s="152" t="e">
        <f t="shared" si="0"/>
        <v>#DIV/0!</v>
      </c>
      <c r="K214" s="50"/>
      <c r="L214" s="50"/>
      <c r="M214" s="49"/>
      <c r="N214" s="49"/>
      <c r="O214" s="49"/>
    </row>
    <row r="215" spans="1:15">
      <c r="A215" s="32">
        <v>208</v>
      </c>
      <c r="B215" s="49"/>
      <c r="C215" s="49"/>
      <c r="D215" s="49"/>
      <c r="E215" s="78"/>
      <c r="F215" s="78"/>
      <c r="G215" s="51"/>
      <c r="H215" s="79"/>
      <c r="I215" s="80"/>
      <c r="J215" s="152" t="e">
        <f t="shared" si="0"/>
        <v>#DIV/0!</v>
      </c>
      <c r="K215" s="50"/>
      <c r="L215" s="50"/>
      <c r="M215" s="49"/>
      <c r="N215" s="49"/>
      <c r="O215" s="49"/>
    </row>
    <row r="216" spans="1:15">
      <c r="A216" s="32">
        <v>209</v>
      </c>
      <c r="B216" s="49"/>
      <c r="C216" s="49"/>
      <c r="D216" s="49"/>
      <c r="E216" s="78"/>
      <c r="F216" s="78"/>
      <c r="G216" s="51"/>
      <c r="H216" s="79"/>
      <c r="I216" s="80"/>
      <c r="J216" s="139" t="e">
        <f t="shared" si="0"/>
        <v>#DIV/0!</v>
      </c>
      <c r="K216" s="50"/>
      <c r="L216" s="50"/>
      <c r="M216" s="49"/>
      <c r="N216" s="49"/>
      <c r="O216" s="49"/>
    </row>
    <row r="217" spans="1:15">
      <c r="A217" s="32">
        <v>210</v>
      </c>
      <c r="B217" s="49"/>
      <c r="C217" s="49"/>
      <c r="D217" s="49"/>
      <c r="E217" s="78"/>
      <c r="F217" s="78"/>
      <c r="G217" s="51"/>
      <c r="H217" s="79"/>
      <c r="I217" s="80"/>
      <c r="J217" s="152" t="e">
        <f t="shared" si="0"/>
        <v>#DIV/0!</v>
      </c>
      <c r="K217" s="50"/>
      <c r="L217" s="50"/>
      <c r="M217" s="49"/>
      <c r="N217" s="49"/>
      <c r="O217" s="49"/>
    </row>
    <row r="218" spans="1:15">
      <c r="A218" s="73">
        <v>211</v>
      </c>
      <c r="B218" s="49"/>
      <c r="C218" s="49"/>
      <c r="D218" s="49"/>
      <c r="E218" s="78"/>
      <c r="F218" s="78"/>
      <c r="G218" s="51"/>
      <c r="H218" s="79"/>
      <c r="I218" s="80"/>
      <c r="J218" s="152" t="e">
        <f t="shared" si="0"/>
        <v>#DIV/0!</v>
      </c>
      <c r="K218" s="50"/>
      <c r="L218" s="50"/>
      <c r="M218" s="49"/>
      <c r="N218" s="49"/>
      <c r="O218" s="49"/>
    </row>
    <row r="219" spans="1:15">
      <c r="A219" s="73">
        <v>212</v>
      </c>
      <c r="B219" s="49"/>
      <c r="C219" s="49"/>
      <c r="D219" s="49"/>
      <c r="E219" s="78"/>
      <c r="F219" s="78"/>
      <c r="G219" s="51"/>
      <c r="H219" s="79"/>
      <c r="I219" s="80"/>
      <c r="J219" s="139" t="e">
        <f t="shared" si="0"/>
        <v>#DIV/0!</v>
      </c>
      <c r="K219" s="50"/>
      <c r="L219" s="50"/>
      <c r="M219" s="49"/>
      <c r="N219" s="49"/>
      <c r="O219" s="49"/>
    </row>
    <row r="220" spans="1:15">
      <c r="A220" s="32">
        <v>213</v>
      </c>
      <c r="B220" s="49"/>
      <c r="C220" s="49"/>
      <c r="D220" s="49"/>
      <c r="E220" s="78"/>
      <c r="F220" s="78"/>
      <c r="G220" s="51"/>
      <c r="H220" s="79"/>
      <c r="I220" s="80"/>
      <c r="J220" s="152" t="e">
        <f t="shared" si="0"/>
        <v>#DIV/0!</v>
      </c>
      <c r="K220" s="50"/>
      <c r="L220" s="50"/>
      <c r="M220" s="49"/>
      <c r="N220" s="49"/>
      <c r="O220" s="49"/>
    </row>
    <row r="221" spans="1:15">
      <c r="A221" s="32">
        <v>214</v>
      </c>
      <c r="B221" s="49"/>
      <c r="C221" s="49"/>
      <c r="D221" s="49"/>
      <c r="E221" s="78"/>
      <c r="F221" s="78"/>
      <c r="G221" s="51"/>
      <c r="H221" s="79"/>
      <c r="I221" s="80"/>
      <c r="J221" s="152" t="e">
        <f t="shared" si="0"/>
        <v>#DIV/0!</v>
      </c>
      <c r="K221" s="50"/>
      <c r="L221" s="50"/>
      <c r="M221" s="49"/>
      <c r="N221" s="49"/>
      <c r="O221" s="49"/>
    </row>
    <row r="222" spans="1:15">
      <c r="A222" s="32">
        <v>215</v>
      </c>
      <c r="B222" s="49"/>
      <c r="C222" s="49"/>
      <c r="D222" s="49"/>
      <c r="E222" s="78"/>
      <c r="F222" s="78"/>
      <c r="G222" s="51"/>
      <c r="H222" s="79"/>
      <c r="I222" s="80"/>
      <c r="J222" s="139" t="e">
        <f t="shared" si="0"/>
        <v>#DIV/0!</v>
      </c>
      <c r="K222" s="50"/>
      <c r="L222" s="50"/>
      <c r="M222" s="49"/>
      <c r="N222" s="49"/>
      <c r="O222" s="49"/>
    </row>
    <row r="223" spans="1:15">
      <c r="A223" s="73">
        <v>216</v>
      </c>
      <c r="B223" s="49"/>
      <c r="C223" s="49"/>
      <c r="D223" s="49"/>
      <c r="E223" s="78"/>
      <c r="F223" s="78"/>
      <c r="G223" s="51"/>
      <c r="H223" s="79"/>
      <c r="I223" s="80"/>
      <c r="J223" s="152" t="e">
        <f t="shared" si="0"/>
        <v>#DIV/0!</v>
      </c>
      <c r="K223" s="50"/>
      <c r="L223" s="50"/>
      <c r="M223" s="49"/>
      <c r="N223" s="49"/>
      <c r="O223" s="49"/>
    </row>
    <row r="224" spans="1:15">
      <c r="A224" s="73">
        <v>217</v>
      </c>
      <c r="B224" s="49"/>
      <c r="C224" s="49"/>
      <c r="D224" s="49"/>
      <c r="E224" s="78"/>
      <c r="F224" s="78"/>
      <c r="G224" s="51"/>
      <c r="H224" s="79"/>
      <c r="I224" s="80"/>
      <c r="J224" s="152" t="e">
        <f t="shared" si="0"/>
        <v>#DIV/0!</v>
      </c>
      <c r="K224" s="50"/>
      <c r="L224" s="50"/>
      <c r="M224" s="49"/>
      <c r="N224" s="49"/>
      <c r="O224" s="49"/>
    </row>
    <row r="225" spans="1:15">
      <c r="A225" s="32">
        <v>218</v>
      </c>
      <c r="B225" s="49"/>
      <c r="C225" s="49"/>
      <c r="D225" s="49"/>
      <c r="E225" s="78"/>
      <c r="F225" s="78"/>
      <c r="G225" s="51"/>
      <c r="H225" s="79"/>
      <c r="I225" s="80"/>
      <c r="J225" s="139" t="e">
        <f t="shared" si="0"/>
        <v>#DIV/0!</v>
      </c>
      <c r="K225" s="50"/>
      <c r="L225" s="50"/>
      <c r="M225" s="49"/>
      <c r="N225" s="49"/>
      <c r="O225" s="49"/>
    </row>
    <row r="226" spans="1:15">
      <c r="A226" s="32">
        <v>219</v>
      </c>
      <c r="B226" s="49"/>
      <c r="C226" s="49"/>
      <c r="D226" s="49"/>
      <c r="E226" s="78"/>
      <c r="F226" s="78"/>
      <c r="G226" s="51"/>
      <c r="H226" s="79"/>
      <c r="I226" s="80"/>
      <c r="J226" s="152" t="e">
        <f t="shared" si="0"/>
        <v>#DIV/0!</v>
      </c>
      <c r="K226" s="50"/>
      <c r="L226" s="50"/>
      <c r="M226" s="49"/>
      <c r="N226" s="49"/>
      <c r="O226" s="49"/>
    </row>
    <row r="227" spans="1:15">
      <c r="A227" s="32">
        <v>220</v>
      </c>
      <c r="B227" s="49"/>
      <c r="C227" s="49"/>
      <c r="D227" s="49"/>
      <c r="E227" s="78"/>
      <c r="F227" s="78"/>
      <c r="G227" s="51"/>
      <c r="H227" s="79"/>
      <c r="I227" s="80"/>
      <c r="J227" s="152" t="e">
        <f t="shared" si="0"/>
        <v>#DIV/0!</v>
      </c>
      <c r="K227" s="50"/>
      <c r="L227" s="50"/>
      <c r="M227" s="49"/>
      <c r="N227" s="49"/>
      <c r="O227" s="49"/>
    </row>
    <row r="228" spans="1:15">
      <c r="A228" s="73">
        <v>221</v>
      </c>
      <c r="B228" s="49"/>
      <c r="C228" s="49"/>
      <c r="D228" s="49"/>
      <c r="E228" s="78"/>
      <c r="F228" s="78"/>
      <c r="G228" s="51"/>
      <c r="H228" s="79"/>
      <c r="I228" s="80"/>
      <c r="J228" s="139" t="e">
        <f t="shared" si="0"/>
        <v>#DIV/0!</v>
      </c>
      <c r="K228" s="50"/>
      <c r="L228" s="50"/>
      <c r="M228" s="49"/>
      <c r="N228" s="49"/>
      <c r="O228" s="49"/>
    </row>
    <row r="229" spans="1:15">
      <c r="A229" s="73">
        <v>222</v>
      </c>
      <c r="B229" s="49"/>
      <c r="C229" s="49"/>
      <c r="D229" s="49"/>
      <c r="E229" s="78"/>
      <c r="F229" s="78"/>
      <c r="G229" s="51"/>
      <c r="H229" s="79"/>
      <c r="I229" s="80"/>
      <c r="J229" s="152" t="e">
        <f t="shared" si="0"/>
        <v>#DIV/0!</v>
      </c>
      <c r="K229" s="50"/>
      <c r="L229" s="50"/>
      <c r="M229" s="49"/>
      <c r="N229" s="49"/>
      <c r="O229" s="49"/>
    </row>
    <row r="230" spans="1:15">
      <c r="A230" s="32">
        <v>223</v>
      </c>
      <c r="B230" s="49"/>
      <c r="C230" s="49"/>
      <c r="D230" s="49"/>
      <c r="E230" s="78"/>
      <c r="F230" s="78"/>
      <c r="G230" s="51"/>
      <c r="H230" s="79"/>
      <c r="I230" s="80"/>
      <c r="J230" s="152" t="e">
        <f t="shared" si="0"/>
        <v>#DIV/0!</v>
      </c>
      <c r="K230" s="50"/>
      <c r="L230" s="50"/>
      <c r="M230" s="49"/>
      <c r="N230" s="49"/>
      <c r="O230" s="49"/>
    </row>
    <row r="231" spans="1:15">
      <c r="A231" s="32">
        <v>224</v>
      </c>
      <c r="B231" s="49"/>
      <c r="C231" s="49"/>
      <c r="D231" s="49"/>
      <c r="E231" s="78"/>
      <c r="F231" s="78"/>
      <c r="G231" s="51"/>
      <c r="H231" s="79"/>
      <c r="I231" s="80"/>
      <c r="J231" s="139" t="e">
        <f t="shared" si="0"/>
        <v>#DIV/0!</v>
      </c>
      <c r="K231" s="50"/>
      <c r="L231" s="50"/>
      <c r="M231" s="49"/>
      <c r="N231" s="49"/>
      <c r="O231" s="49"/>
    </row>
    <row r="232" spans="1:15">
      <c r="A232" s="32">
        <v>225</v>
      </c>
      <c r="B232" s="49"/>
      <c r="C232" s="49"/>
      <c r="D232" s="49"/>
      <c r="E232" s="78"/>
      <c r="F232" s="78"/>
      <c r="G232" s="51"/>
      <c r="H232" s="79"/>
      <c r="I232" s="80"/>
      <c r="J232" s="152" t="e">
        <f t="shared" si="0"/>
        <v>#DIV/0!</v>
      </c>
      <c r="K232" s="50"/>
      <c r="L232" s="50"/>
      <c r="M232" s="49"/>
      <c r="N232" s="49"/>
      <c r="O232" s="49"/>
    </row>
    <row r="233" spans="1:15">
      <c r="A233" s="73">
        <v>226</v>
      </c>
      <c r="B233" s="49"/>
      <c r="C233" s="49"/>
      <c r="D233" s="49"/>
      <c r="E233" s="78"/>
      <c r="F233" s="78"/>
      <c r="G233" s="51"/>
      <c r="H233" s="79"/>
      <c r="I233" s="80"/>
      <c r="J233" s="152" t="e">
        <f t="shared" si="0"/>
        <v>#DIV/0!</v>
      </c>
      <c r="K233" s="50"/>
      <c r="L233" s="50"/>
      <c r="M233" s="49"/>
      <c r="N233" s="49"/>
      <c r="O233" s="49"/>
    </row>
    <row r="234" spans="1:15">
      <c r="A234" s="73">
        <v>227</v>
      </c>
      <c r="B234" s="49"/>
      <c r="C234" s="49"/>
      <c r="D234" s="49"/>
      <c r="E234" s="78"/>
      <c r="F234" s="78"/>
      <c r="G234" s="51"/>
      <c r="H234" s="79"/>
      <c r="I234" s="80"/>
      <c r="J234" s="139" t="e">
        <f t="shared" si="0"/>
        <v>#DIV/0!</v>
      </c>
      <c r="K234" s="50"/>
      <c r="L234" s="50"/>
      <c r="M234" s="49"/>
      <c r="N234" s="49"/>
      <c r="O234" s="49"/>
    </row>
    <row r="235" spans="1:15">
      <c r="A235" s="32">
        <v>228</v>
      </c>
      <c r="B235" s="49"/>
      <c r="C235" s="49"/>
      <c r="D235" s="49"/>
      <c r="E235" s="78"/>
      <c r="F235" s="78"/>
      <c r="G235" s="51"/>
      <c r="H235" s="79"/>
      <c r="I235" s="80"/>
      <c r="J235" s="152" t="e">
        <f t="shared" si="0"/>
        <v>#DIV/0!</v>
      </c>
      <c r="K235" s="50"/>
      <c r="L235" s="50"/>
      <c r="M235" s="49"/>
      <c r="N235" s="49"/>
      <c r="O235" s="49"/>
    </row>
    <row r="236" spans="1:15">
      <c r="A236" s="32">
        <v>229</v>
      </c>
      <c r="B236" s="49"/>
      <c r="C236" s="49"/>
      <c r="D236" s="49"/>
      <c r="E236" s="78"/>
      <c r="F236" s="78"/>
      <c r="G236" s="51"/>
      <c r="H236" s="79"/>
      <c r="I236" s="80"/>
      <c r="J236" s="152" t="e">
        <f t="shared" si="0"/>
        <v>#DIV/0!</v>
      </c>
      <c r="K236" s="50"/>
      <c r="L236" s="50"/>
      <c r="M236" s="49"/>
      <c r="N236" s="49"/>
      <c r="O236" s="49"/>
    </row>
    <row r="237" spans="1:15">
      <c r="A237" s="32">
        <v>230</v>
      </c>
      <c r="B237" s="49"/>
      <c r="C237" s="49"/>
      <c r="D237" s="49"/>
      <c r="E237" s="78"/>
      <c r="F237" s="78"/>
      <c r="G237" s="51"/>
      <c r="H237" s="79"/>
      <c r="I237" s="80"/>
      <c r="J237" s="139" t="e">
        <f t="shared" si="0"/>
        <v>#DIV/0!</v>
      </c>
      <c r="K237" s="50"/>
      <c r="L237" s="50"/>
      <c r="M237" s="49"/>
      <c r="N237" s="49"/>
      <c r="O237" s="49"/>
    </row>
    <row r="238" spans="1:15">
      <c r="A238" s="73">
        <v>231</v>
      </c>
      <c r="B238" s="49"/>
      <c r="C238" s="49"/>
      <c r="D238" s="49"/>
      <c r="E238" s="78"/>
      <c r="F238" s="78"/>
      <c r="G238" s="51"/>
      <c r="H238" s="79"/>
      <c r="I238" s="80"/>
      <c r="J238" s="152" t="e">
        <f t="shared" si="0"/>
        <v>#DIV/0!</v>
      </c>
      <c r="K238" s="50"/>
      <c r="L238" s="50"/>
      <c r="M238" s="49"/>
      <c r="N238" s="49"/>
      <c r="O238" s="49"/>
    </row>
    <row r="239" spans="1:15">
      <c r="A239" s="73">
        <v>232</v>
      </c>
      <c r="B239" s="49"/>
      <c r="C239" s="49"/>
      <c r="D239" s="49"/>
      <c r="E239" s="78"/>
      <c r="F239" s="78"/>
      <c r="G239" s="51"/>
      <c r="H239" s="79"/>
      <c r="I239" s="80"/>
      <c r="J239" s="152" t="e">
        <f t="shared" si="0"/>
        <v>#DIV/0!</v>
      </c>
      <c r="K239" s="50"/>
      <c r="L239" s="50"/>
      <c r="M239" s="49"/>
      <c r="N239" s="49"/>
      <c r="O239" s="49"/>
    </row>
    <row r="240" spans="1:15">
      <c r="A240" s="32">
        <v>233</v>
      </c>
      <c r="B240" s="49"/>
      <c r="C240" s="49"/>
      <c r="D240" s="49"/>
      <c r="E240" s="78"/>
      <c r="F240" s="78"/>
      <c r="G240" s="51"/>
      <c r="H240" s="79"/>
      <c r="I240" s="80"/>
      <c r="J240" s="139" t="e">
        <f t="shared" si="0"/>
        <v>#DIV/0!</v>
      </c>
      <c r="K240" s="50"/>
      <c r="L240" s="50"/>
      <c r="M240" s="49"/>
      <c r="N240" s="49"/>
      <c r="O240" s="49"/>
    </row>
    <row r="241" spans="1:15">
      <c r="A241" s="32">
        <v>234</v>
      </c>
      <c r="B241" s="49"/>
      <c r="C241" s="49"/>
      <c r="D241" s="49"/>
      <c r="E241" s="78"/>
      <c r="F241" s="78"/>
      <c r="G241" s="51"/>
      <c r="H241" s="79"/>
      <c r="I241" s="80"/>
      <c r="J241" s="152" t="e">
        <f t="shared" si="0"/>
        <v>#DIV/0!</v>
      </c>
      <c r="K241" s="50"/>
      <c r="L241" s="50"/>
      <c r="M241" s="49"/>
      <c r="N241" s="49"/>
      <c r="O241" s="49"/>
    </row>
    <row r="242" spans="1:15">
      <c r="A242" s="32">
        <v>235</v>
      </c>
      <c r="B242" s="49"/>
      <c r="C242" s="49"/>
      <c r="D242" s="49"/>
      <c r="E242" s="78"/>
      <c r="F242" s="78"/>
      <c r="G242" s="51"/>
      <c r="H242" s="79"/>
      <c r="I242" s="80"/>
      <c r="J242" s="152" t="e">
        <f t="shared" si="0"/>
        <v>#DIV/0!</v>
      </c>
      <c r="K242" s="50"/>
      <c r="L242" s="50"/>
      <c r="M242" s="49"/>
      <c r="N242" s="49"/>
      <c r="O242" s="49"/>
    </row>
    <row r="243" spans="1:15">
      <c r="A243" s="73">
        <v>236</v>
      </c>
      <c r="B243" s="49"/>
      <c r="C243" s="49"/>
      <c r="D243" s="49"/>
      <c r="E243" s="78"/>
      <c r="F243" s="78"/>
      <c r="G243" s="51"/>
      <c r="H243" s="79"/>
      <c r="I243" s="80"/>
      <c r="J243" s="139" t="e">
        <f t="shared" si="0"/>
        <v>#DIV/0!</v>
      </c>
      <c r="K243" s="50"/>
      <c r="L243" s="50"/>
      <c r="M243" s="49"/>
      <c r="N243" s="49"/>
      <c r="O243" s="49"/>
    </row>
    <row r="244" spans="1:15">
      <c r="A244" s="73">
        <v>237</v>
      </c>
      <c r="B244" s="49"/>
      <c r="C244" s="49"/>
      <c r="D244" s="49"/>
      <c r="E244" s="78"/>
      <c r="F244" s="78"/>
      <c r="G244" s="51"/>
      <c r="H244" s="79"/>
      <c r="I244" s="80"/>
      <c r="J244" s="152" t="e">
        <f t="shared" si="0"/>
        <v>#DIV/0!</v>
      </c>
      <c r="K244" s="50"/>
      <c r="L244" s="50"/>
      <c r="M244" s="49"/>
      <c r="N244" s="49"/>
      <c r="O244" s="49"/>
    </row>
    <row r="245" spans="1:15">
      <c r="A245" s="32">
        <v>238</v>
      </c>
      <c r="B245" s="49"/>
      <c r="C245" s="49"/>
      <c r="D245" s="49"/>
      <c r="E245" s="78"/>
      <c r="F245" s="78"/>
      <c r="G245" s="51"/>
      <c r="H245" s="79"/>
      <c r="I245" s="80"/>
      <c r="J245" s="152" t="e">
        <f t="shared" si="0"/>
        <v>#DIV/0!</v>
      </c>
      <c r="K245" s="50"/>
      <c r="L245" s="50"/>
      <c r="M245" s="49"/>
      <c r="N245" s="49"/>
      <c r="O245" s="49"/>
    </row>
    <row r="246" spans="1:15">
      <c r="A246" s="32">
        <v>239</v>
      </c>
      <c r="B246" s="49"/>
      <c r="C246" s="49"/>
      <c r="D246" s="49"/>
      <c r="E246" s="78"/>
      <c r="F246" s="78"/>
      <c r="G246" s="51"/>
      <c r="H246" s="79"/>
      <c r="I246" s="80"/>
      <c r="J246" s="139" t="e">
        <f t="shared" si="0"/>
        <v>#DIV/0!</v>
      </c>
      <c r="K246" s="50"/>
      <c r="L246" s="50"/>
      <c r="M246" s="49"/>
      <c r="N246" s="49"/>
      <c r="O246" s="49"/>
    </row>
    <row r="247" spans="1:15">
      <c r="A247" s="32">
        <v>240</v>
      </c>
      <c r="B247" s="49"/>
      <c r="C247" s="49"/>
      <c r="D247" s="49"/>
      <c r="E247" s="78"/>
      <c r="F247" s="78"/>
      <c r="G247" s="51"/>
      <c r="H247" s="79"/>
      <c r="I247" s="80"/>
      <c r="J247" s="152" t="e">
        <f t="shared" si="0"/>
        <v>#DIV/0!</v>
      </c>
      <c r="K247" s="50"/>
      <c r="L247" s="50"/>
      <c r="M247" s="49"/>
      <c r="N247" s="49"/>
      <c r="O247" s="49"/>
    </row>
    <row r="248" spans="1:15">
      <c r="A248" s="73">
        <v>241</v>
      </c>
      <c r="B248" s="49"/>
      <c r="C248" s="49"/>
      <c r="D248" s="49"/>
      <c r="E248" s="78"/>
      <c r="F248" s="78"/>
      <c r="G248" s="51"/>
      <c r="H248" s="79"/>
      <c r="I248" s="80"/>
      <c r="J248" s="152" t="e">
        <f t="shared" si="0"/>
        <v>#DIV/0!</v>
      </c>
      <c r="K248" s="50"/>
      <c r="L248" s="50"/>
      <c r="M248" s="49"/>
      <c r="N248" s="49"/>
      <c r="O248" s="49"/>
    </row>
    <row r="249" spans="1:15">
      <c r="A249" s="73">
        <v>242</v>
      </c>
      <c r="B249" s="49"/>
      <c r="C249" s="49"/>
      <c r="D249" s="49"/>
      <c r="E249" s="78"/>
      <c r="F249" s="78"/>
      <c r="G249" s="51"/>
      <c r="H249" s="79"/>
      <c r="I249" s="80"/>
      <c r="J249" s="139" t="e">
        <f t="shared" si="0"/>
        <v>#DIV/0!</v>
      </c>
      <c r="K249" s="50"/>
      <c r="L249" s="50"/>
      <c r="M249" s="49"/>
      <c r="N249" s="49"/>
      <c r="O249" s="49"/>
    </row>
    <row r="250" spans="1:15">
      <c r="A250" s="32">
        <v>243</v>
      </c>
      <c r="B250" s="49"/>
      <c r="C250" s="49"/>
      <c r="D250" s="49"/>
      <c r="E250" s="78"/>
      <c r="F250" s="78"/>
      <c r="G250" s="51"/>
      <c r="H250" s="79"/>
      <c r="I250" s="80"/>
      <c r="J250" s="152" t="e">
        <f t="shared" si="0"/>
        <v>#DIV/0!</v>
      </c>
      <c r="K250" s="50"/>
      <c r="L250" s="50"/>
      <c r="M250" s="49"/>
      <c r="N250" s="49"/>
      <c r="O250" s="49"/>
    </row>
    <row r="251" spans="1:15">
      <c r="A251" s="32">
        <v>244</v>
      </c>
      <c r="B251" s="49"/>
      <c r="C251" s="49"/>
      <c r="D251" s="49"/>
      <c r="E251" s="78"/>
      <c r="F251" s="78"/>
      <c r="G251" s="51"/>
      <c r="H251" s="79"/>
      <c r="I251" s="80"/>
      <c r="J251" s="152" t="e">
        <f t="shared" si="0"/>
        <v>#DIV/0!</v>
      </c>
      <c r="K251" s="50"/>
      <c r="L251" s="50"/>
      <c r="M251" s="49"/>
      <c r="N251" s="49"/>
      <c r="O251" s="49"/>
    </row>
    <row r="252" spans="1:15">
      <c r="A252" s="32">
        <v>245</v>
      </c>
      <c r="B252" s="49"/>
      <c r="C252" s="49"/>
      <c r="D252" s="49"/>
      <c r="E252" s="78"/>
      <c r="F252" s="78"/>
      <c r="G252" s="51"/>
      <c r="H252" s="79"/>
      <c r="I252" s="80"/>
      <c r="J252" s="139" t="e">
        <f t="shared" si="0"/>
        <v>#DIV/0!</v>
      </c>
      <c r="K252" s="50"/>
      <c r="L252" s="50"/>
      <c r="M252" s="49"/>
      <c r="N252" s="49"/>
      <c r="O252" s="49"/>
    </row>
    <row r="253" spans="1:15">
      <c r="A253" s="73">
        <v>246</v>
      </c>
      <c r="B253" s="49"/>
      <c r="C253" s="49"/>
      <c r="D253" s="49"/>
      <c r="E253" s="78"/>
      <c r="F253" s="78"/>
      <c r="G253" s="51"/>
      <c r="H253" s="79"/>
      <c r="I253" s="80"/>
      <c r="J253" s="152" t="e">
        <f t="shared" si="0"/>
        <v>#DIV/0!</v>
      </c>
      <c r="K253" s="50"/>
      <c r="L253" s="50"/>
      <c r="M253" s="49"/>
      <c r="N253" s="49"/>
      <c r="O253" s="49"/>
    </row>
    <row r="254" spans="1:15">
      <c r="A254" s="73">
        <v>247</v>
      </c>
      <c r="B254" s="49"/>
      <c r="C254" s="49"/>
      <c r="D254" s="49"/>
      <c r="E254" s="78"/>
      <c r="F254" s="78"/>
      <c r="G254" s="51"/>
      <c r="H254" s="79"/>
      <c r="I254" s="80"/>
      <c r="J254" s="152" t="e">
        <f t="shared" ref="J254:J317" si="1">H254/I254</f>
        <v>#DIV/0!</v>
      </c>
      <c r="K254" s="50"/>
      <c r="L254" s="50"/>
      <c r="M254" s="49"/>
      <c r="N254" s="49"/>
      <c r="O254" s="49"/>
    </row>
    <row r="255" spans="1:15">
      <c r="A255" s="32">
        <v>248</v>
      </c>
      <c r="B255" s="49"/>
      <c r="C255" s="49"/>
      <c r="D255" s="49"/>
      <c r="E255" s="78"/>
      <c r="F255" s="78"/>
      <c r="G255" s="51"/>
      <c r="H255" s="79"/>
      <c r="I255" s="80"/>
      <c r="J255" s="139" t="e">
        <f t="shared" si="1"/>
        <v>#DIV/0!</v>
      </c>
      <c r="K255" s="50"/>
      <c r="L255" s="50"/>
      <c r="M255" s="49"/>
      <c r="N255" s="49"/>
      <c r="O255" s="49"/>
    </row>
    <row r="256" spans="1:15">
      <c r="A256" s="32">
        <v>249</v>
      </c>
      <c r="B256" s="49"/>
      <c r="C256" s="49"/>
      <c r="D256" s="49"/>
      <c r="E256" s="78"/>
      <c r="F256" s="78"/>
      <c r="G256" s="51"/>
      <c r="H256" s="79"/>
      <c r="I256" s="80"/>
      <c r="J256" s="152" t="e">
        <f t="shared" si="1"/>
        <v>#DIV/0!</v>
      </c>
      <c r="K256" s="50"/>
      <c r="L256" s="50"/>
      <c r="M256" s="49"/>
      <c r="N256" s="49"/>
      <c r="O256" s="49"/>
    </row>
    <row r="257" spans="1:15">
      <c r="A257" s="32">
        <v>250</v>
      </c>
      <c r="B257" s="49"/>
      <c r="C257" s="49"/>
      <c r="D257" s="49"/>
      <c r="E257" s="78"/>
      <c r="F257" s="78"/>
      <c r="G257" s="51"/>
      <c r="H257" s="79"/>
      <c r="I257" s="80"/>
      <c r="J257" s="152" t="e">
        <f t="shared" si="1"/>
        <v>#DIV/0!</v>
      </c>
      <c r="K257" s="50"/>
      <c r="L257" s="50"/>
      <c r="M257" s="49"/>
      <c r="N257" s="49"/>
      <c r="O257" s="49"/>
    </row>
    <row r="258" spans="1:15">
      <c r="A258" s="73">
        <v>251</v>
      </c>
      <c r="B258" s="49"/>
      <c r="C258" s="49"/>
      <c r="D258" s="49"/>
      <c r="E258" s="78"/>
      <c r="F258" s="78"/>
      <c r="G258" s="51"/>
      <c r="H258" s="79"/>
      <c r="I258" s="80"/>
      <c r="J258" s="139" t="e">
        <f t="shared" si="1"/>
        <v>#DIV/0!</v>
      </c>
      <c r="K258" s="50"/>
      <c r="L258" s="50"/>
      <c r="M258" s="49"/>
      <c r="N258" s="49"/>
      <c r="O258" s="49"/>
    </row>
    <row r="259" spans="1:15">
      <c r="A259" s="73">
        <v>252</v>
      </c>
      <c r="B259" s="49"/>
      <c r="C259" s="49"/>
      <c r="D259" s="49"/>
      <c r="E259" s="78"/>
      <c r="F259" s="78"/>
      <c r="G259" s="51"/>
      <c r="H259" s="79"/>
      <c r="I259" s="80"/>
      <c r="J259" s="152" t="e">
        <f t="shared" si="1"/>
        <v>#DIV/0!</v>
      </c>
      <c r="K259" s="50"/>
      <c r="L259" s="50"/>
      <c r="M259" s="49"/>
      <c r="N259" s="49"/>
      <c r="O259" s="49"/>
    </row>
    <row r="260" spans="1:15">
      <c r="A260" s="32">
        <v>253</v>
      </c>
      <c r="B260" s="49"/>
      <c r="C260" s="49"/>
      <c r="D260" s="49"/>
      <c r="E260" s="78"/>
      <c r="F260" s="78"/>
      <c r="G260" s="51"/>
      <c r="H260" s="79"/>
      <c r="I260" s="80"/>
      <c r="J260" s="152" t="e">
        <f t="shared" si="1"/>
        <v>#DIV/0!</v>
      </c>
      <c r="K260" s="50"/>
      <c r="L260" s="50"/>
      <c r="M260" s="49"/>
      <c r="N260" s="49"/>
      <c r="O260" s="49"/>
    </row>
    <row r="261" spans="1:15">
      <c r="A261" s="32">
        <v>254</v>
      </c>
      <c r="B261" s="49"/>
      <c r="C261" s="49"/>
      <c r="D261" s="49"/>
      <c r="E261" s="78"/>
      <c r="F261" s="78"/>
      <c r="G261" s="51"/>
      <c r="H261" s="79"/>
      <c r="I261" s="80"/>
      <c r="J261" s="139" t="e">
        <f t="shared" si="1"/>
        <v>#DIV/0!</v>
      </c>
      <c r="K261" s="50"/>
      <c r="L261" s="50"/>
      <c r="M261" s="49"/>
      <c r="N261" s="49"/>
      <c r="O261" s="49"/>
    </row>
    <row r="262" spans="1:15">
      <c r="A262" s="32">
        <v>255</v>
      </c>
      <c r="B262" s="49"/>
      <c r="C262" s="49"/>
      <c r="D262" s="49"/>
      <c r="E262" s="78"/>
      <c r="F262" s="78"/>
      <c r="G262" s="51"/>
      <c r="H262" s="79"/>
      <c r="I262" s="80"/>
      <c r="J262" s="152" t="e">
        <f t="shared" si="1"/>
        <v>#DIV/0!</v>
      </c>
      <c r="K262" s="50"/>
      <c r="L262" s="50"/>
      <c r="M262" s="49"/>
      <c r="N262" s="49"/>
      <c r="O262" s="49"/>
    </row>
    <row r="263" spans="1:15">
      <c r="A263" s="73">
        <v>256</v>
      </c>
      <c r="B263" s="49"/>
      <c r="C263" s="49"/>
      <c r="D263" s="49"/>
      <c r="E263" s="78"/>
      <c r="F263" s="78"/>
      <c r="G263" s="51"/>
      <c r="H263" s="79"/>
      <c r="I263" s="80"/>
      <c r="J263" s="152" t="e">
        <f t="shared" si="1"/>
        <v>#DIV/0!</v>
      </c>
      <c r="K263" s="50"/>
      <c r="L263" s="50"/>
      <c r="M263" s="49"/>
      <c r="N263" s="49"/>
      <c r="O263" s="49"/>
    </row>
    <row r="264" spans="1:15">
      <c r="A264" s="73">
        <v>257</v>
      </c>
      <c r="B264" s="49"/>
      <c r="C264" s="49"/>
      <c r="D264" s="49"/>
      <c r="E264" s="78"/>
      <c r="F264" s="78"/>
      <c r="G264" s="51"/>
      <c r="H264" s="79"/>
      <c r="I264" s="80"/>
      <c r="J264" s="139" t="e">
        <f t="shared" si="1"/>
        <v>#DIV/0!</v>
      </c>
      <c r="K264" s="50"/>
      <c r="L264" s="50"/>
      <c r="M264" s="49"/>
      <c r="N264" s="49"/>
      <c r="O264" s="49"/>
    </row>
    <row r="265" spans="1:15">
      <c r="A265" s="32">
        <v>258</v>
      </c>
      <c r="B265" s="49"/>
      <c r="C265" s="49"/>
      <c r="D265" s="49"/>
      <c r="E265" s="78"/>
      <c r="F265" s="78"/>
      <c r="G265" s="51"/>
      <c r="H265" s="79"/>
      <c r="I265" s="80"/>
      <c r="J265" s="152" t="e">
        <f t="shared" si="1"/>
        <v>#DIV/0!</v>
      </c>
      <c r="K265" s="50"/>
      <c r="L265" s="50"/>
      <c r="M265" s="49"/>
      <c r="N265" s="49"/>
      <c r="O265" s="49"/>
    </row>
    <row r="266" spans="1:15">
      <c r="A266" s="32">
        <v>259</v>
      </c>
      <c r="B266" s="49"/>
      <c r="C266" s="49"/>
      <c r="D266" s="49"/>
      <c r="E266" s="78"/>
      <c r="F266" s="78"/>
      <c r="G266" s="51"/>
      <c r="H266" s="79"/>
      <c r="I266" s="80"/>
      <c r="J266" s="152" t="e">
        <f t="shared" si="1"/>
        <v>#DIV/0!</v>
      </c>
      <c r="K266" s="50"/>
      <c r="L266" s="50"/>
      <c r="M266" s="49"/>
      <c r="N266" s="49"/>
      <c r="O266" s="49"/>
    </row>
    <row r="267" spans="1:15">
      <c r="A267" s="32">
        <v>260</v>
      </c>
      <c r="B267" s="49"/>
      <c r="C267" s="49"/>
      <c r="D267" s="49"/>
      <c r="E267" s="78"/>
      <c r="F267" s="78"/>
      <c r="G267" s="51"/>
      <c r="H267" s="79"/>
      <c r="I267" s="80"/>
      <c r="J267" s="139" t="e">
        <f t="shared" si="1"/>
        <v>#DIV/0!</v>
      </c>
      <c r="K267" s="50"/>
      <c r="L267" s="50"/>
      <c r="M267" s="49"/>
      <c r="N267" s="49"/>
      <c r="O267" s="49"/>
    </row>
    <row r="268" spans="1:15">
      <c r="A268" s="73">
        <v>261</v>
      </c>
      <c r="B268" s="49"/>
      <c r="C268" s="49"/>
      <c r="D268" s="49"/>
      <c r="E268" s="78"/>
      <c r="F268" s="78"/>
      <c r="G268" s="51"/>
      <c r="H268" s="79"/>
      <c r="I268" s="80"/>
      <c r="J268" s="152" t="e">
        <f t="shared" si="1"/>
        <v>#DIV/0!</v>
      </c>
      <c r="K268" s="50"/>
      <c r="L268" s="50"/>
      <c r="M268" s="49"/>
      <c r="N268" s="49"/>
      <c r="O268" s="49"/>
    </row>
    <row r="269" spans="1:15">
      <c r="A269" s="73">
        <v>262</v>
      </c>
      <c r="B269" s="49"/>
      <c r="C269" s="49"/>
      <c r="D269" s="49"/>
      <c r="E269" s="78"/>
      <c r="F269" s="78"/>
      <c r="G269" s="51"/>
      <c r="H269" s="79"/>
      <c r="I269" s="80"/>
      <c r="J269" s="152" t="e">
        <f t="shared" si="1"/>
        <v>#DIV/0!</v>
      </c>
      <c r="K269" s="50"/>
      <c r="L269" s="50"/>
      <c r="M269" s="49"/>
      <c r="N269" s="49"/>
      <c r="O269" s="49"/>
    </row>
    <row r="270" spans="1:15">
      <c r="A270" s="32">
        <v>263</v>
      </c>
      <c r="B270" s="49"/>
      <c r="C270" s="49"/>
      <c r="D270" s="49"/>
      <c r="E270" s="78"/>
      <c r="F270" s="78"/>
      <c r="G270" s="51"/>
      <c r="H270" s="79"/>
      <c r="I270" s="80"/>
      <c r="J270" s="139" t="e">
        <f t="shared" si="1"/>
        <v>#DIV/0!</v>
      </c>
      <c r="K270" s="50"/>
      <c r="L270" s="50"/>
      <c r="M270" s="49"/>
      <c r="N270" s="49"/>
      <c r="O270" s="49"/>
    </row>
    <row r="271" spans="1:15">
      <c r="A271" s="32">
        <v>264</v>
      </c>
      <c r="B271" s="49"/>
      <c r="C271" s="49"/>
      <c r="D271" s="49"/>
      <c r="E271" s="78"/>
      <c r="F271" s="78"/>
      <c r="G271" s="51"/>
      <c r="H271" s="79"/>
      <c r="I271" s="80"/>
      <c r="J271" s="152" t="e">
        <f t="shared" si="1"/>
        <v>#DIV/0!</v>
      </c>
      <c r="K271" s="50"/>
      <c r="L271" s="50"/>
      <c r="M271" s="49"/>
      <c r="N271" s="49"/>
      <c r="O271" s="49"/>
    </row>
    <row r="272" spans="1:15">
      <c r="A272" s="32">
        <v>265</v>
      </c>
      <c r="B272" s="49"/>
      <c r="C272" s="49"/>
      <c r="D272" s="49"/>
      <c r="E272" s="78"/>
      <c r="F272" s="78"/>
      <c r="G272" s="51"/>
      <c r="H272" s="79"/>
      <c r="I272" s="80"/>
      <c r="J272" s="152" t="e">
        <f t="shared" si="1"/>
        <v>#DIV/0!</v>
      </c>
      <c r="K272" s="50"/>
      <c r="L272" s="50"/>
      <c r="M272" s="49"/>
      <c r="N272" s="49"/>
      <c r="O272" s="49"/>
    </row>
    <row r="273" spans="1:15">
      <c r="A273" s="73">
        <v>266</v>
      </c>
      <c r="B273" s="49"/>
      <c r="C273" s="49"/>
      <c r="D273" s="49"/>
      <c r="E273" s="78"/>
      <c r="F273" s="78"/>
      <c r="G273" s="51"/>
      <c r="H273" s="79"/>
      <c r="I273" s="80"/>
      <c r="J273" s="139" t="e">
        <f t="shared" si="1"/>
        <v>#DIV/0!</v>
      </c>
      <c r="K273" s="50"/>
      <c r="L273" s="50"/>
      <c r="M273" s="49"/>
      <c r="N273" s="49"/>
      <c r="O273" s="49"/>
    </row>
    <row r="274" spans="1:15">
      <c r="A274" s="73">
        <v>267</v>
      </c>
      <c r="B274" s="49"/>
      <c r="C274" s="49"/>
      <c r="D274" s="49"/>
      <c r="E274" s="78"/>
      <c r="F274" s="78"/>
      <c r="G274" s="51"/>
      <c r="H274" s="79"/>
      <c r="I274" s="80"/>
      <c r="J274" s="152" t="e">
        <f t="shared" si="1"/>
        <v>#DIV/0!</v>
      </c>
      <c r="K274" s="50"/>
      <c r="L274" s="50"/>
      <c r="M274" s="49"/>
      <c r="N274" s="49"/>
      <c r="O274" s="49"/>
    </row>
    <row r="275" spans="1:15">
      <c r="A275" s="32">
        <v>268</v>
      </c>
      <c r="B275" s="49"/>
      <c r="C275" s="49"/>
      <c r="D275" s="49"/>
      <c r="E275" s="78"/>
      <c r="F275" s="78"/>
      <c r="G275" s="51"/>
      <c r="H275" s="79"/>
      <c r="I275" s="80"/>
      <c r="J275" s="152" t="e">
        <f t="shared" si="1"/>
        <v>#DIV/0!</v>
      </c>
      <c r="K275" s="50"/>
      <c r="L275" s="50"/>
      <c r="M275" s="49"/>
      <c r="N275" s="49"/>
      <c r="O275" s="49"/>
    </row>
    <row r="276" spans="1:15">
      <c r="A276" s="32">
        <v>269</v>
      </c>
      <c r="B276" s="49"/>
      <c r="C276" s="49"/>
      <c r="D276" s="49"/>
      <c r="E276" s="78"/>
      <c r="F276" s="78"/>
      <c r="G276" s="51"/>
      <c r="H276" s="79"/>
      <c r="I276" s="80"/>
      <c r="J276" s="139" t="e">
        <f t="shared" si="1"/>
        <v>#DIV/0!</v>
      </c>
      <c r="K276" s="50"/>
      <c r="L276" s="50"/>
      <c r="M276" s="49"/>
      <c r="N276" s="49"/>
      <c r="O276" s="49"/>
    </row>
    <row r="277" spans="1:15">
      <c r="A277" s="32">
        <v>270</v>
      </c>
      <c r="B277" s="49"/>
      <c r="C277" s="49"/>
      <c r="D277" s="49"/>
      <c r="E277" s="78"/>
      <c r="F277" s="78"/>
      <c r="G277" s="51"/>
      <c r="H277" s="79"/>
      <c r="I277" s="80"/>
      <c r="J277" s="152" t="e">
        <f t="shared" si="1"/>
        <v>#DIV/0!</v>
      </c>
      <c r="K277" s="50"/>
      <c r="L277" s="50"/>
      <c r="M277" s="49"/>
      <c r="N277" s="49"/>
      <c r="O277" s="49"/>
    </row>
    <row r="278" spans="1:15">
      <c r="A278" s="73">
        <v>271</v>
      </c>
      <c r="B278" s="49"/>
      <c r="C278" s="49"/>
      <c r="D278" s="49"/>
      <c r="E278" s="78"/>
      <c r="F278" s="78"/>
      <c r="G278" s="51"/>
      <c r="H278" s="79"/>
      <c r="I278" s="80"/>
      <c r="J278" s="152" t="e">
        <f t="shared" si="1"/>
        <v>#DIV/0!</v>
      </c>
      <c r="K278" s="50"/>
      <c r="L278" s="50"/>
      <c r="M278" s="49"/>
      <c r="N278" s="49"/>
      <c r="O278" s="49"/>
    </row>
    <row r="279" spans="1:15">
      <c r="A279" s="73">
        <v>272</v>
      </c>
      <c r="B279" s="49"/>
      <c r="C279" s="49"/>
      <c r="D279" s="49"/>
      <c r="E279" s="78"/>
      <c r="F279" s="78"/>
      <c r="G279" s="51"/>
      <c r="H279" s="79"/>
      <c r="I279" s="80"/>
      <c r="J279" s="139" t="e">
        <f t="shared" si="1"/>
        <v>#DIV/0!</v>
      </c>
      <c r="K279" s="50"/>
      <c r="L279" s="50"/>
      <c r="M279" s="49"/>
      <c r="N279" s="49"/>
      <c r="O279" s="49"/>
    </row>
    <row r="280" spans="1:15">
      <c r="A280" s="32">
        <v>273</v>
      </c>
      <c r="B280" s="49"/>
      <c r="C280" s="49"/>
      <c r="D280" s="49"/>
      <c r="E280" s="78"/>
      <c r="F280" s="78"/>
      <c r="G280" s="51"/>
      <c r="H280" s="79"/>
      <c r="I280" s="80"/>
      <c r="J280" s="152" t="e">
        <f t="shared" si="1"/>
        <v>#DIV/0!</v>
      </c>
      <c r="K280" s="50"/>
      <c r="L280" s="50"/>
      <c r="M280" s="49"/>
      <c r="N280" s="49"/>
      <c r="O280" s="49"/>
    </row>
    <row r="281" spans="1:15">
      <c r="A281" s="32">
        <v>274</v>
      </c>
      <c r="B281" s="49"/>
      <c r="C281" s="49"/>
      <c r="D281" s="49"/>
      <c r="E281" s="78"/>
      <c r="F281" s="78"/>
      <c r="G281" s="51"/>
      <c r="H281" s="79"/>
      <c r="I281" s="80"/>
      <c r="J281" s="152" t="e">
        <f t="shared" si="1"/>
        <v>#DIV/0!</v>
      </c>
      <c r="K281" s="50"/>
      <c r="L281" s="50"/>
      <c r="M281" s="49"/>
      <c r="N281" s="49"/>
      <c r="O281" s="49"/>
    </row>
    <row r="282" spans="1:15">
      <c r="A282" s="32">
        <v>275</v>
      </c>
      <c r="B282" s="49"/>
      <c r="C282" s="49"/>
      <c r="D282" s="49"/>
      <c r="E282" s="78"/>
      <c r="F282" s="78"/>
      <c r="G282" s="51"/>
      <c r="H282" s="79"/>
      <c r="I282" s="80"/>
      <c r="J282" s="139" t="e">
        <f t="shared" si="1"/>
        <v>#DIV/0!</v>
      </c>
      <c r="K282" s="50"/>
      <c r="L282" s="50"/>
      <c r="M282" s="49"/>
      <c r="N282" s="49"/>
      <c r="O282" s="49"/>
    </row>
    <row r="283" spans="1:15">
      <c r="A283" s="73">
        <v>276</v>
      </c>
      <c r="B283" s="49"/>
      <c r="C283" s="49"/>
      <c r="D283" s="49"/>
      <c r="E283" s="78"/>
      <c r="F283" s="78"/>
      <c r="G283" s="51"/>
      <c r="H283" s="79"/>
      <c r="I283" s="80"/>
      <c r="J283" s="152" t="e">
        <f t="shared" si="1"/>
        <v>#DIV/0!</v>
      </c>
      <c r="K283" s="50"/>
      <c r="L283" s="50"/>
      <c r="M283" s="49"/>
      <c r="N283" s="49"/>
      <c r="O283" s="49"/>
    </row>
    <row r="284" spans="1:15">
      <c r="A284" s="73">
        <v>277</v>
      </c>
      <c r="B284" s="49"/>
      <c r="C284" s="49"/>
      <c r="D284" s="49"/>
      <c r="E284" s="78"/>
      <c r="F284" s="78"/>
      <c r="G284" s="51"/>
      <c r="H284" s="79"/>
      <c r="I284" s="80"/>
      <c r="J284" s="152" t="e">
        <f t="shared" si="1"/>
        <v>#DIV/0!</v>
      </c>
      <c r="K284" s="50"/>
      <c r="L284" s="50"/>
      <c r="M284" s="49"/>
      <c r="N284" s="49"/>
      <c r="O284" s="49"/>
    </row>
    <row r="285" spans="1:15">
      <c r="A285" s="32">
        <v>278</v>
      </c>
      <c r="B285" s="49"/>
      <c r="C285" s="49"/>
      <c r="D285" s="49"/>
      <c r="E285" s="78"/>
      <c r="F285" s="78"/>
      <c r="G285" s="51"/>
      <c r="H285" s="79"/>
      <c r="I285" s="80"/>
      <c r="J285" s="139" t="e">
        <f t="shared" si="1"/>
        <v>#DIV/0!</v>
      </c>
      <c r="K285" s="50"/>
      <c r="L285" s="50"/>
      <c r="M285" s="49"/>
      <c r="N285" s="49"/>
      <c r="O285" s="49"/>
    </row>
    <row r="286" spans="1:15">
      <c r="A286" s="32">
        <v>279</v>
      </c>
      <c r="B286" s="49"/>
      <c r="C286" s="49"/>
      <c r="D286" s="49"/>
      <c r="E286" s="78"/>
      <c r="F286" s="78"/>
      <c r="G286" s="51"/>
      <c r="H286" s="79"/>
      <c r="I286" s="80"/>
      <c r="J286" s="152" t="e">
        <f t="shared" si="1"/>
        <v>#DIV/0!</v>
      </c>
      <c r="K286" s="50"/>
      <c r="L286" s="50"/>
      <c r="M286" s="49"/>
      <c r="N286" s="49"/>
      <c r="O286" s="49"/>
    </row>
    <row r="287" spans="1:15">
      <c r="A287" s="32">
        <v>280</v>
      </c>
      <c r="B287" s="49"/>
      <c r="C287" s="49"/>
      <c r="D287" s="49"/>
      <c r="E287" s="78"/>
      <c r="F287" s="78"/>
      <c r="G287" s="51"/>
      <c r="H287" s="79"/>
      <c r="I287" s="80"/>
      <c r="J287" s="152" t="e">
        <f t="shared" si="1"/>
        <v>#DIV/0!</v>
      </c>
      <c r="K287" s="50"/>
      <c r="L287" s="50"/>
      <c r="M287" s="49"/>
      <c r="N287" s="49"/>
      <c r="O287" s="49"/>
    </row>
    <row r="288" spans="1:15">
      <c r="A288" s="73">
        <v>281</v>
      </c>
      <c r="B288" s="49"/>
      <c r="C288" s="49"/>
      <c r="D288" s="49"/>
      <c r="E288" s="78"/>
      <c r="F288" s="78"/>
      <c r="G288" s="51"/>
      <c r="H288" s="79"/>
      <c r="I288" s="80"/>
      <c r="J288" s="139" t="e">
        <f t="shared" si="1"/>
        <v>#DIV/0!</v>
      </c>
      <c r="K288" s="50"/>
      <c r="L288" s="50"/>
      <c r="M288" s="49"/>
      <c r="N288" s="49"/>
      <c r="O288" s="49"/>
    </row>
    <row r="289" spans="1:15">
      <c r="A289" s="73">
        <v>282</v>
      </c>
      <c r="B289" s="49"/>
      <c r="C289" s="49"/>
      <c r="D289" s="49"/>
      <c r="E289" s="78"/>
      <c r="F289" s="78"/>
      <c r="G289" s="51"/>
      <c r="H289" s="79"/>
      <c r="I289" s="80"/>
      <c r="J289" s="152" t="e">
        <f t="shared" si="1"/>
        <v>#DIV/0!</v>
      </c>
      <c r="K289" s="50"/>
      <c r="L289" s="50"/>
      <c r="M289" s="49"/>
      <c r="N289" s="49"/>
      <c r="O289" s="49"/>
    </row>
    <row r="290" spans="1:15">
      <c r="A290" s="32">
        <v>283</v>
      </c>
      <c r="B290" s="49"/>
      <c r="C290" s="49"/>
      <c r="D290" s="49"/>
      <c r="E290" s="78"/>
      <c r="F290" s="78"/>
      <c r="G290" s="51"/>
      <c r="H290" s="79"/>
      <c r="I290" s="80"/>
      <c r="J290" s="152" t="e">
        <f t="shared" si="1"/>
        <v>#DIV/0!</v>
      </c>
      <c r="K290" s="50"/>
      <c r="L290" s="50"/>
      <c r="M290" s="49"/>
      <c r="N290" s="49"/>
      <c r="O290" s="49"/>
    </row>
    <row r="291" spans="1:15">
      <c r="A291" s="32">
        <v>284</v>
      </c>
      <c r="B291" s="49"/>
      <c r="C291" s="49"/>
      <c r="D291" s="49"/>
      <c r="E291" s="78"/>
      <c r="F291" s="78"/>
      <c r="G291" s="51"/>
      <c r="H291" s="79"/>
      <c r="I291" s="80"/>
      <c r="J291" s="139" t="e">
        <f t="shared" si="1"/>
        <v>#DIV/0!</v>
      </c>
      <c r="K291" s="50"/>
      <c r="L291" s="50"/>
      <c r="M291" s="49"/>
      <c r="N291" s="49"/>
      <c r="O291" s="49"/>
    </row>
    <row r="292" spans="1:15">
      <c r="A292" s="32">
        <v>285</v>
      </c>
      <c r="B292" s="49"/>
      <c r="C292" s="49"/>
      <c r="D292" s="49"/>
      <c r="E292" s="78"/>
      <c r="F292" s="78"/>
      <c r="G292" s="51"/>
      <c r="H292" s="79"/>
      <c r="I292" s="80"/>
      <c r="J292" s="152" t="e">
        <f t="shared" si="1"/>
        <v>#DIV/0!</v>
      </c>
      <c r="K292" s="50"/>
      <c r="L292" s="50"/>
      <c r="M292" s="49"/>
      <c r="N292" s="49"/>
      <c r="O292" s="49"/>
    </row>
    <row r="293" spans="1:15">
      <c r="A293" s="73">
        <v>286</v>
      </c>
      <c r="B293" s="49"/>
      <c r="C293" s="49"/>
      <c r="D293" s="49"/>
      <c r="E293" s="78"/>
      <c r="F293" s="78"/>
      <c r="G293" s="51"/>
      <c r="H293" s="79"/>
      <c r="I293" s="80"/>
      <c r="J293" s="152" t="e">
        <f t="shared" si="1"/>
        <v>#DIV/0!</v>
      </c>
      <c r="K293" s="50"/>
      <c r="L293" s="50"/>
      <c r="M293" s="49"/>
      <c r="N293" s="49"/>
      <c r="O293" s="49"/>
    </row>
    <row r="294" spans="1:15">
      <c r="A294" s="73">
        <v>287</v>
      </c>
      <c r="B294" s="49"/>
      <c r="C294" s="49"/>
      <c r="D294" s="49"/>
      <c r="E294" s="78"/>
      <c r="F294" s="78"/>
      <c r="G294" s="51"/>
      <c r="H294" s="79"/>
      <c r="I294" s="80"/>
      <c r="J294" s="139" t="e">
        <f t="shared" si="1"/>
        <v>#DIV/0!</v>
      </c>
      <c r="K294" s="50"/>
      <c r="L294" s="50"/>
      <c r="M294" s="49"/>
      <c r="N294" s="49"/>
      <c r="O294" s="49"/>
    </row>
    <row r="295" spans="1:15">
      <c r="A295" s="32">
        <v>288</v>
      </c>
      <c r="B295" s="49"/>
      <c r="C295" s="49"/>
      <c r="D295" s="49"/>
      <c r="E295" s="78"/>
      <c r="F295" s="78"/>
      <c r="G295" s="51"/>
      <c r="H295" s="79"/>
      <c r="I295" s="80"/>
      <c r="J295" s="152" t="e">
        <f t="shared" si="1"/>
        <v>#DIV/0!</v>
      </c>
      <c r="K295" s="50"/>
      <c r="L295" s="50"/>
      <c r="M295" s="49"/>
      <c r="N295" s="49"/>
      <c r="O295" s="49"/>
    </row>
    <row r="296" spans="1:15">
      <c r="A296" s="32">
        <v>289</v>
      </c>
      <c r="B296" s="49"/>
      <c r="C296" s="49"/>
      <c r="D296" s="49"/>
      <c r="E296" s="78"/>
      <c r="F296" s="78"/>
      <c r="G296" s="51"/>
      <c r="H296" s="79"/>
      <c r="I296" s="80"/>
      <c r="J296" s="152" t="e">
        <f t="shared" si="1"/>
        <v>#DIV/0!</v>
      </c>
      <c r="K296" s="50"/>
      <c r="L296" s="50"/>
      <c r="M296" s="49"/>
      <c r="N296" s="49"/>
      <c r="O296" s="49"/>
    </row>
    <row r="297" spans="1:15">
      <c r="A297" s="32">
        <v>290</v>
      </c>
      <c r="B297" s="49"/>
      <c r="C297" s="49"/>
      <c r="D297" s="49"/>
      <c r="E297" s="78"/>
      <c r="F297" s="78"/>
      <c r="G297" s="51"/>
      <c r="H297" s="79"/>
      <c r="I297" s="80"/>
      <c r="J297" s="139" t="e">
        <f t="shared" si="1"/>
        <v>#DIV/0!</v>
      </c>
      <c r="K297" s="50"/>
      <c r="L297" s="50"/>
      <c r="M297" s="49"/>
      <c r="N297" s="49"/>
      <c r="O297" s="49"/>
    </row>
    <row r="298" spans="1:15">
      <c r="A298" s="73">
        <v>291</v>
      </c>
      <c r="B298" s="49"/>
      <c r="C298" s="49"/>
      <c r="D298" s="49"/>
      <c r="E298" s="78"/>
      <c r="F298" s="78"/>
      <c r="G298" s="51"/>
      <c r="H298" s="79"/>
      <c r="I298" s="80"/>
      <c r="J298" s="152" t="e">
        <f t="shared" si="1"/>
        <v>#DIV/0!</v>
      </c>
      <c r="K298" s="50"/>
      <c r="L298" s="50"/>
      <c r="M298" s="49"/>
      <c r="N298" s="49"/>
      <c r="O298" s="49"/>
    </row>
    <row r="299" spans="1:15">
      <c r="A299" s="73">
        <v>292</v>
      </c>
      <c r="B299" s="49"/>
      <c r="C299" s="49"/>
      <c r="D299" s="49"/>
      <c r="E299" s="78"/>
      <c r="F299" s="78"/>
      <c r="G299" s="51"/>
      <c r="H299" s="79"/>
      <c r="I299" s="80"/>
      <c r="J299" s="152" t="e">
        <f t="shared" si="1"/>
        <v>#DIV/0!</v>
      </c>
      <c r="K299" s="50"/>
      <c r="L299" s="50"/>
      <c r="M299" s="49"/>
      <c r="N299" s="49"/>
      <c r="O299" s="49"/>
    </row>
    <row r="300" spans="1:15">
      <c r="A300" s="32">
        <v>293</v>
      </c>
      <c r="B300" s="49"/>
      <c r="C300" s="49"/>
      <c r="D300" s="49"/>
      <c r="E300" s="78"/>
      <c r="F300" s="78"/>
      <c r="G300" s="51"/>
      <c r="H300" s="79"/>
      <c r="I300" s="80"/>
      <c r="J300" s="139" t="e">
        <f t="shared" si="1"/>
        <v>#DIV/0!</v>
      </c>
      <c r="K300" s="50"/>
      <c r="L300" s="50"/>
      <c r="M300" s="49"/>
      <c r="N300" s="49"/>
      <c r="O300" s="49"/>
    </row>
    <row r="301" spans="1:15">
      <c r="A301" s="32">
        <v>294</v>
      </c>
      <c r="B301" s="49"/>
      <c r="C301" s="49"/>
      <c r="D301" s="49"/>
      <c r="E301" s="78"/>
      <c r="F301" s="78"/>
      <c r="G301" s="51"/>
      <c r="H301" s="79"/>
      <c r="I301" s="80"/>
      <c r="J301" s="152" t="e">
        <f t="shared" si="1"/>
        <v>#DIV/0!</v>
      </c>
      <c r="K301" s="50"/>
      <c r="L301" s="50"/>
      <c r="M301" s="49"/>
      <c r="N301" s="49"/>
      <c r="O301" s="49"/>
    </row>
    <row r="302" spans="1:15">
      <c r="A302" s="32">
        <v>295</v>
      </c>
      <c r="B302" s="49"/>
      <c r="C302" s="49"/>
      <c r="D302" s="49"/>
      <c r="E302" s="78"/>
      <c r="F302" s="78"/>
      <c r="G302" s="51"/>
      <c r="H302" s="79"/>
      <c r="I302" s="80"/>
      <c r="J302" s="152" t="e">
        <f t="shared" si="1"/>
        <v>#DIV/0!</v>
      </c>
      <c r="K302" s="50"/>
      <c r="L302" s="50"/>
      <c r="M302" s="49"/>
      <c r="N302" s="49"/>
      <c r="O302" s="49"/>
    </row>
    <row r="303" spans="1:15">
      <c r="A303" s="73">
        <v>296</v>
      </c>
      <c r="B303" s="49"/>
      <c r="C303" s="49"/>
      <c r="D303" s="49"/>
      <c r="E303" s="78"/>
      <c r="F303" s="78"/>
      <c r="G303" s="51"/>
      <c r="H303" s="79"/>
      <c r="I303" s="80"/>
      <c r="J303" s="139" t="e">
        <f t="shared" si="1"/>
        <v>#DIV/0!</v>
      </c>
      <c r="K303" s="50"/>
      <c r="L303" s="50"/>
      <c r="M303" s="49"/>
      <c r="N303" s="49"/>
      <c r="O303" s="49"/>
    </row>
    <row r="304" spans="1:15">
      <c r="A304" s="73">
        <v>297</v>
      </c>
      <c r="B304" s="49"/>
      <c r="C304" s="49"/>
      <c r="D304" s="49"/>
      <c r="E304" s="78"/>
      <c r="F304" s="78"/>
      <c r="G304" s="51"/>
      <c r="H304" s="79"/>
      <c r="I304" s="80"/>
      <c r="J304" s="152" t="e">
        <f t="shared" si="1"/>
        <v>#DIV/0!</v>
      </c>
      <c r="K304" s="50"/>
      <c r="L304" s="50"/>
      <c r="M304" s="49"/>
      <c r="N304" s="49"/>
      <c r="O304" s="49"/>
    </row>
    <row r="305" spans="1:15">
      <c r="A305" s="32">
        <v>298</v>
      </c>
      <c r="B305" s="49"/>
      <c r="C305" s="49"/>
      <c r="D305" s="49"/>
      <c r="E305" s="78"/>
      <c r="F305" s="78"/>
      <c r="G305" s="51"/>
      <c r="H305" s="79"/>
      <c r="I305" s="80"/>
      <c r="J305" s="152" t="e">
        <f t="shared" si="1"/>
        <v>#DIV/0!</v>
      </c>
      <c r="K305" s="50"/>
      <c r="L305" s="50"/>
      <c r="M305" s="49"/>
      <c r="N305" s="49"/>
      <c r="O305" s="49"/>
    </row>
    <row r="306" spans="1:15">
      <c r="A306" s="32">
        <v>299</v>
      </c>
      <c r="B306" s="49"/>
      <c r="C306" s="49"/>
      <c r="D306" s="49"/>
      <c r="E306" s="78"/>
      <c r="F306" s="78"/>
      <c r="G306" s="51"/>
      <c r="H306" s="79"/>
      <c r="I306" s="80"/>
      <c r="J306" s="139" t="e">
        <f t="shared" si="1"/>
        <v>#DIV/0!</v>
      </c>
      <c r="K306" s="50"/>
      <c r="L306" s="50"/>
      <c r="M306" s="49"/>
      <c r="N306" s="49"/>
      <c r="O306" s="49"/>
    </row>
    <row r="307" spans="1:15">
      <c r="A307" s="32">
        <v>300</v>
      </c>
      <c r="B307" s="49"/>
      <c r="C307" s="49"/>
      <c r="D307" s="49"/>
      <c r="E307" s="78"/>
      <c r="F307" s="78"/>
      <c r="G307" s="51"/>
      <c r="H307" s="79"/>
      <c r="I307" s="80"/>
      <c r="J307" s="152" t="e">
        <f t="shared" si="1"/>
        <v>#DIV/0!</v>
      </c>
      <c r="K307" s="50"/>
      <c r="L307" s="50"/>
      <c r="M307" s="49"/>
      <c r="N307" s="49"/>
      <c r="O307" s="49"/>
    </row>
    <row r="308" spans="1:15">
      <c r="A308" s="73">
        <v>301</v>
      </c>
      <c r="B308" s="49"/>
      <c r="C308" s="49"/>
      <c r="D308" s="49"/>
      <c r="E308" s="78"/>
      <c r="F308" s="78"/>
      <c r="G308" s="51"/>
      <c r="H308" s="79"/>
      <c r="I308" s="80"/>
      <c r="J308" s="152" t="e">
        <f t="shared" si="1"/>
        <v>#DIV/0!</v>
      </c>
      <c r="K308" s="50"/>
      <c r="L308" s="50"/>
      <c r="M308" s="49"/>
      <c r="N308" s="49"/>
      <c r="O308" s="49"/>
    </row>
    <row r="309" spans="1:15">
      <c r="A309" s="73">
        <v>302</v>
      </c>
      <c r="B309" s="49"/>
      <c r="C309" s="49"/>
      <c r="D309" s="49"/>
      <c r="E309" s="78"/>
      <c r="F309" s="78"/>
      <c r="G309" s="51"/>
      <c r="H309" s="79"/>
      <c r="I309" s="80"/>
      <c r="J309" s="139" t="e">
        <f t="shared" si="1"/>
        <v>#DIV/0!</v>
      </c>
      <c r="K309" s="50"/>
      <c r="L309" s="50"/>
      <c r="M309" s="49"/>
      <c r="N309" s="49"/>
      <c r="O309" s="49"/>
    </row>
    <row r="310" spans="1:15">
      <c r="A310" s="32">
        <v>303</v>
      </c>
      <c r="B310" s="49"/>
      <c r="C310" s="49"/>
      <c r="D310" s="49"/>
      <c r="E310" s="78"/>
      <c r="F310" s="78"/>
      <c r="G310" s="51"/>
      <c r="H310" s="79"/>
      <c r="I310" s="80"/>
      <c r="J310" s="152" t="e">
        <f t="shared" si="1"/>
        <v>#DIV/0!</v>
      </c>
      <c r="K310" s="50"/>
      <c r="L310" s="50"/>
      <c r="M310" s="49"/>
      <c r="N310" s="49"/>
      <c r="O310" s="49"/>
    </row>
    <row r="311" spans="1:15">
      <c r="A311" s="32">
        <v>304</v>
      </c>
      <c r="B311" s="49"/>
      <c r="C311" s="49"/>
      <c r="D311" s="49"/>
      <c r="E311" s="78"/>
      <c r="F311" s="78"/>
      <c r="G311" s="51"/>
      <c r="H311" s="79"/>
      <c r="I311" s="80"/>
      <c r="J311" s="152" t="e">
        <f t="shared" si="1"/>
        <v>#DIV/0!</v>
      </c>
      <c r="K311" s="50"/>
      <c r="L311" s="50"/>
      <c r="M311" s="49"/>
      <c r="N311" s="49"/>
      <c r="O311" s="49"/>
    </row>
    <row r="312" spans="1:15">
      <c r="A312" s="32">
        <v>305</v>
      </c>
      <c r="B312" s="49"/>
      <c r="C312" s="49"/>
      <c r="D312" s="49"/>
      <c r="E312" s="78"/>
      <c r="F312" s="78"/>
      <c r="G312" s="51"/>
      <c r="H312" s="79"/>
      <c r="I312" s="80"/>
      <c r="J312" s="139" t="e">
        <f t="shared" si="1"/>
        <v>#DIV/0!</v>
      </c>
      <c r="K312" s="50"/>
      <c r="L312" s="50"/>
      <c r="M312" s="49"/>
      <c r="N312" s="49"/>
      <c r="O312" s="49"/>
    </row>
    <row r="313" spans="1:15">
      <c r="A313" s="73">
        <v>306</v>
      </c>
      <c r="B313" s="49"/>
      <c r="C313" s="49"/>
      <c r="D313" s="49"/>
      <c r="E313" s="78"/>
      <c r="F313" s="78"/>
      <c r="G313" s="51"/>
      <c r="H313" s="79"/>
      <c r="I313" s="80"/>
      <c r="J313" s="152" t="e">
        <f t="shared" si="1"/>
        <v>#DIV/0!</v>
      </c>
      <c r="K313" s="50"/>
      <c r="L313" s="50"/>
      <c r="M313" s="49"/>
      <c r="N313" s="49"/>
      <c r="O313" s="49"/>
    </row>
    <row r="314" spans="1:15">
      <c r="A314" s="73">
        <v>307</v>
      </c>
      <c r="B314" s="49"/>
      <c r="C314" s="49"/>
      <c r="D314" s="49"/>
      <c r="E314" s="78"/>
      <c r="F314" s="78"/>
      <c r="G314" s="51"/>
      <c r="H314" s="79"/>
      <c r="I314" s="80"/>
      <c r="J314" s="152" t="e">
        <f t="shared" si="1"/>
        <v>#DIV/0!</v>
      </c>
      <c r="K314" s="50"/>
      <c r="L314" s="50"/>
      <c r="M314" s="49"/>
      <c r="N314" s="49"/>
      <c r="O314" s="49"/>
    </row>
    <row r="315" spans="1:15">
      <c r="A315" s="32">
        <v>308</v>
      </c>
      <c r="B315" s="49"/>
      <c r="C315" s="49"/>
      <c r="D315" s="49"/>
      <c r="E315" s="78"/>
      <c r="F315" s="78"/>
      <c r="G315" s="51"/>
      <c r="H315" s="79"/>
      <c r="I315" s="80"/>
      <c r="J315" s="139" t="e">
        <f t="shared" si="1"/>
        <v>#DIV/0!</v>
      </c>
      <c r="K315" s="50"/>
      <c r="L315" s="50"/>
      <c r="M315" s="49"/>
      <c r="N315" s="49"/>
      <c r="O315" s="49"/>
    </row>
    <row r="316" spans="1:15">
      <c r="A316" s="32">
        <v>309</v>
      </c>
      <c r="B316" s="49"/>
      <c r="C316" s="49"/>
      <c r="D316" s="49"/>
      <c r="E316" s="78"/>
      <c r="F316" s="78"/>
      <c r="G316" s="51"/>
      <c r="H316" s="79"/>
      <c r="I316" s="80"/>
      <c r="J316" s="152" t="e">
        <f t="shared" si="1"/>
        <v>#DIV/0!</v>
      </c>
      <c r="K316" s="50"/>
      <c r="L316" s="50"/>
      <c r="M316" s="49"/>
      <c r="N316" s="49"/>
      <c r="O316" s="49"/>
    </row>
    <row r="317" spans="1:15">
      <c r="A317" s="32">
        <v>310</v>
      </c>
      <c r="B317" s="49"/>
      <c r="C317" s="49"/>
      <c r="D317" s="49"/>
      <c r="E317" s="78"/>
      <c r="F317" s="78"/>
      <c r="G317" s="51"/>
      <c r="H317" s="79"/>
      <c r="I317" s="80"/>
      <c r="J317" s="152" t="e">
        <f t="shared" si="1"/>
        <v>#DIV/0!</v>
      </c>
      <c r="K317" s="50"/>
      <c r="L317" s="50"/>
      <c r="M317" s="49"/>
      <c r="N317" s="49"/>
      <c r="O317" s="49"/>
    </row>
    <row r="318" spans="1:15">
      <c r="A318" s="73">
        <v>311</v>
      </c>
      <c r="B318" s="49"/>
      <c r="C318" s="49"/>
      <c r="D318" s="49"/>
      <c r="E318" s="78"/>
      <c r="F318" s="78"/>
      <c r="G318" s="51"/>
      <c r="H318" s="79"/>
      <c r="I318" s="80"/>
      <c r="J318" s="139" t="e">
        <f t="shared" ref="J318:J357" si="2">H318/I318</f>
        <v>#DIV/0!</v>
      </c>
      <c r="K318" s="50"/>
      <c r="L318" s="50"/>
      <c r="M318" s="49"/>
      <c r="N318" s="49"/>
      <c r="O318" s="49"/>
    </row>
    <row r="319" spans="1:15">
      <c r="A319" s="73">
        <v>312</v>
      </c>
      <c r="B319" s="49"/>
      <c r="C319" s="49"/>
      <c r="D319" s="49"/>
      <c r="E319" s="78"/>
      <c r="F319" s="78"/>
      <c r="G319" s="51"/>
      <c r="H319" s="79"/>
      <c r="I319" s="80"/>
      <c r="J319" s="152" t="e">
        <f t="shared" si="2"/>
        <v>#DIV/0!</v>
      </c>
      <c r="K319" s="50"/>
      <c r="L319" s="50"/>
      <c r="M319" s="49"/>
      <c r="N319" s="49"/>
      <c r="O319" s="49"/>
    </row>
    <row r="320" spans="1:15">
      <c r="A320" s="32">
        <v>313</v>
      </c>
      <c r="B320" s="49"/>
      <c r="C320" s="49"/>
      <c r="D320" s="49"/>
      <c r="E320" s="78"/>
      <c r="F320" s="78"/>
      <c r="G320" s="51"/>
      <c r="H320" s="79"/>
      <c r="I320" s="80"/>
      <c r="J320" s="152" t="e">
        <f t="shared" si="2"/>
        <v>#DIV/0!</v>
      </c>
      <c r="K320" s="50"/>
      <c r="L320" s="50"/>
      <c r="M320" s="49"/>
      <c r="N320" s="49"/>
      <c r="O320" s="49"/>
    </row>
    <row r="321" spans="1:15">
      <c r="A321" s="32">
        <v>314</v>
      </c>
      <c r="B321" s="49"/>
      <c r="C321" s="49"/>
      <c r="D321" s="49"/>
      <c r="E321" s="78"/>
      <c r="F321" s="78"/>
      <c r="G321" s="51"/>
      <c r="H321" s="79"/>
      <c r="I321" s="80"/>
      <c r="J321" s="139" t="e">
        <f t="shared" si="2"/>
        <v>#DIV/0!</v>
      </c>
      <c r="K321" s="50"/>
      <c r="L321" s="50"/>
      <c r="M321" s="49"/>
      <c r="N321" s="49"/>
      <c r="O321" s="49"/>
    </row>
    <row r="322" spans="1:15">
      <c r="A322" s="32">
        <v>315</v>
      </c>
      <c r="B322" s="49"/>
      <c r="C322" s="49"/>
      <c r="D322" s="49"/>
      <c r="E322" s="78"/>
      <c r="F322" s="78"/>
      <c r="G322" s="51"/>
      <c r="H322" s="79"/>
      <c r="I322" s="80"/>
      <c r="J322" s="152" t="e">
        <f t="shared" si="2"/>
        <v>#DIV/0!</v>
      </c>
      <c r="K322" s="50"/>
      <c r="L322" s="50"/>
      <c r="M322" s="49"/>
      <c r="N322" s="49"/>
      <c r="O322" s="49"/>
    </row>
    <row r="323" spans="1:15">
      <c r="A323" s="73">
        <v>316</v>
      </c>
      <c r="B323" s="49"/>
      <c r="C323" s="49"/>
      <c r="D323" s="49"/>
      <c r="E323" s="78"/>
      <c r="F323" s="78"/>
      <c r="G323" s="51"/>
      <c r="H323" s="79"/>
      <c r="I323" s="80"/>
      <c r="J323" s="152" t="e">
        <f t="shared" si="2"/>
        <v>#DIV/0!</v>
      </c>
      <c r="K323" s="50"/>
      <c r="L323" s="50"/>
      <c r="M323" s="49"/>
      <c r="N323" s="49"/>
      <c r="O323" s="49"/>
    </row>
    <row r="324" spans="1:15">
      <c r="A324" s="73">
        <v>317</v>
      </c>
      <c r="B324" s="49"/>
      <c r="C324" s="49"/>
      <c r="D324" s="49"/>
      <c r="E324" s="78"/>
      <c r="F324" s="78"/>
      <c r="G324" s="51"/>
      <c r="H324" s="79"/>
      <c r="I324" s="80"/>
      <c r="J324" s="139" t="e">
        <f t="shared" si="2"/>
        <v>#DIV/0!</v>
      </c>
      <c r="K324" s="50"/>
      <c r="L324" s="50"/>
      <c r="M324" s="49"/>
      <c r="N324" s="49"/>
      <c r="O324" s="49"/>
    </row>
    <row r="325" spans="1:15">
      <c r="A325" s="32">
        <v>318</v>
      </c>
      <c r="B325" s="49"/>
      <c r="C325" s="49"/>
      <c r="D325" s="49"/>
      <c r="E325" s="78"/>
      <c r="F325" s="78"/>
      <c r="G325" s="51"/>
      <c r="H325" s="79"/>
      <c r="I325" s="80"/>
      <c r="J325" s="152" t="e">
        <f t="shared" si="2"/>
        <v>#DIV/0!</v>
      </c>
      <c r="K325" s="50"/>
      <c r="L325" s="50"/>
      <c r="M325" s="49"/>
      <c r="N325" s="49"/>
      <c r="O325" s="49"/>
    </row>
    <row r="326" spans="1:15">
      <c r="A326" s="32">
        <v>319</v>
      </c>
      <c r="B326" s="49"/>
      <c r="C326" s="49"/>
      <c r="D326" s="49"/>
      <c r="E326" s="78"/>
      <c r="F326" s="78"/>
      <c r="G326" s="51"/>
      <c r="H326" s="79"/>
      <c r="I326" s="80"/>
      <c r="J326" s="152" t="e">
        <f t="shared" si="2"/>
        <v>#DIV/0!</v>
      </c>
      <c r="K326" s="50"/>
      <c r="L326" s="50"/>
      <c r="M326" s="49"/>
      <c r="N326" s="49"/>
      <c r="O326" s="49"/>
    </row>
    <row r="327" spans="1:15">
      <c r="A327" s="32">
        <v>320</v>
      </c>
      <c r="B327" s="49"/>
      <c r="C327" s="49"/>
      <c r="D327" s="49"/>
      <c r="E327" s="78"/>
      <c r="F327" s="78"/>
      <c r="G327" s="51"/>
      <c r="H327" s="79"/>
      <c r="I327" s="80"/>
      <c r="J327" s="139" t="e">
        <f t="shared" si="2"/>
        <v>#DIV/0!</v>
      </c>
      <c r="K327" s="50"/>
      <c r="L327" s="50"/>
      <c r="M327" s="49"/>
      <c r="N327" s="49"/>
      <c r="O327" s="49"/>
    </row>
    <row r="328" spans="1:15">
      <c r="A328" s="73">
        <v>321</v>
      </c>
      <c r="B328" s="49"/>
      <c r="C328" s="49"/>
      <c r="D328" s="49"/>
      <c r="E328" s="78"/>
      <c r="F328" s="78"/>
      <c r="G328" s="51"/>
      <c r="H328" s="79"/>
      <c r="I328" s="80"/>
      <c r="J328" s="152" t="e">
        <f t="shared" si="2"/>
        <v>#DIV/0!</v>
      </c>
      <c r="K328" s="50"/>
      <c r="L328" s="50"/>
      <c r="M328" s="49"/>
      <c r="N328" s="49"/>
      <c r="O328" s="49"/>
    </row>
    <row r="329" spans="1:15">
      <c r="A329" s="73">
        <v>322</v>
      </c>
      <c r="B329" s="49"/>
      <c r="C329" s="49"/>
      <c r="D329" s="49"/>
      <c r="E329" s="78"/>
      <c r="F329" s="78"/>
      <c r="G329" s="51"/>
      <c r="H329" s="79"/>
      <c r="I329" s="80"/>
      <c r="J329" s="152" t="e">
        <f t="shared" si="2"/>
        <v>#DIV/0!</v>
      </c>
      <c r="K329" s="50"/>
      <c r="L329" s="50"/>
      <c r="M329" s="49"/>
      <c r="N329" s="49"/>
      <c r="O329" s="49"/>
    </row>
    <row r="330" spans="1:15">
      <c r="A330" s="32">
        <v>323</v>
      </c>
      <c r="B330" s="49"/>
      <c r="C330" s="49"/>
      <c r="D330" s="49"/>
      <c r="E330" s="78"/>
      <c r="F330" s="78"/>
      <c r="G330" s="51"/>
      <c r="H330" s="79"/>
      <c r="I330" s="80"/>
      <c r="J330" s="139" t="e">
        <f t="shared" si="2"/>
        <v>#DIV/0!</v>
      </c>
      <c r="K330" s="50"/>
      <c r="L330" s="50"/>
      <c r="M330" s="49"/>
      <c r="N330" s="49"/>
      <c r="O330" s="49"/>
    </row>
    <row r="331" spans="1:15">
      <c r="A331" s="32">
        <v>324</v>
      </c>
      <c r="B331" s="49"/>
      <c r="C331" s="49"/>
      <c r="D331" s="49"/>
      <c r="E331" s="78"/>
      <c r="F331" s="78"/>
      <c r="G331" s="51"/>
      <c r="H331" s="79"/>
      <c r="I331" s="80"/>
      <c r="J331" s="152" t="e">
        <f t="shared" si="2"/>
        <v>#DIV/0!</v>
      </c>
      <c r="K331" s="50"/>
      <c r="L331" s="50"/>
      <c r="M331" s="49"/>
      <c r="N331" s="49"/>
      <c r="O331" s="49"/>
    </row>
    <row r="332" spans="1:15">
      <c r="A332" s="32">
        <v>325</v>
      </c>
      <c r="B332" s="49"/>
      <c r="C332" s="49"/>
      <c r="D332" s="49"/>
      <c r="E332" s="78"/>
      <c r="F332" s="78"/>
      <c r="G332" s="51"/>
      <c r="H332" s="79"/>
      <c r="I332" s="80"/>
      <c r="J332" s="152" t="e">
        <f t="shared" si="2"/>
        <v>#DIV/0!</v>
      </c>
      <c r="K332" s="50"/>
      <c r="L332" s="50"/>
      <c r="M332" s="49"/>
      <c r="N332" s="49"/>
      <c r="O332" s="49"/>
    </row>
    <row r="333" spans="1:15">
      <c r="A333" s="73">
        <v>326</v>
      </c>
      <c r="B333" s="49"/>
      <c r="C333" s="49"/>
      <c r="D333" s="49"/>
      <c r="E333" s="78"/>
      <c r="F333" s="78"/>
      <c r="G333" s="51"/>
      <c r="H333" s="79"/>
      <c r="I333" s="80"/>
      <c r="J333" s="139" t="e">
        <f t="shared" si="2"/>
        <v>#DIV/0!</v>
      </c>
      <c r="K333" s="50"/>
      <c r="L333" s="50"/>
      <c r="M333" s="49"/>
      <c r="N333" s="49"/>
      <c r="O333" s="49"/>
    </row>
    <row r="334" spans="1:15">
      <c r="A334" s="73">
        <v>327</v>
      </c>
      <c r="B334" s="49"/>
      <c r="C334" s="49"/>
      <c r="D334" s="49"/>
      <c r="E334" s="78"/>
      <c r="F334" s="78"/>
      <c r="G334" s="51"/>
      <c r="H334" s="79"/>
      <c r="I334" s="80"/>
      <c r="J334" s="152" t="e">
        <f t="shared" si="2"/>
        <v>#DIV/0!</v>
      </c>
      <c r="K334" s="50"/>
      <c r="L334" s="50"/>
      <c r="M334" s="49"/>
      <c r="N334" s="49"/>
      <c r="O334" s="49"/>
    </row>
    <row r="335" spans="1:15">
      <c r="A335" s="32">
        <v>328</v>
      </c>
      <c r="B335" s="49"/>
      <c r="C335" s="49"/>
      <c r="D335" s="49"/>
      <c r="E335" s="78"/>
      <c r="F335" s="78"/>
      <c r="G335" s="51"/>
      <c r="H335" s="79"/>
      <c r="I335" s="80"/>
      <c r="J335" s="152" t="e">
        <f t="shared" si="2"/>
        <v>#DIV/0!</v>
      </c>
      <c r="K335" s="50"/>
      <c r="L335" s="50"/>
      <c r="M335" s="49"/>
      <c r="N335" s="49"/>
      <c r="O335" s="49"/>
    </row>
    <row r="336" spans="1:15">
      <c r="A336" s="32">
        <v>329</v>
      </c>
      <c r="B336" s="49"/>
      <c r="C336" s="49"/>
      <c r="D336" s="49"/>
      <c r="E336" s="78"/>
      <c r="F336" s="78"/>
      <c r="G336" s="51"/>
      <c r="H336" s="79"/>
      <c r="I336" s="80"/>
      <c r="J336" s="139" t="e">
        <f t="shared" si="2"/>
        <v>#DIV/0!</v>
      </c>
      <c r="K336" s="50"/>
      <c r="L336" s="50"/>
      <c r="M336" s="49"/>
      <c r="N336" s="49"/>
      <c r="O336" s="49"/>
    </row>
    <row r="337" spans="1:15">
      <c r="A337" s="32">
        <v>330</v>
      </c>
      <c r="B337" s="49"/>
      <c r="C337" s="49"/>
      <c r="D337" s="49"/>
      <c r="E337" s="78"/>
      <c r="F337" s="78"/>
      <c r="G337" s="51"/>
      <c r="H337" s="79"/>
      <c r="I337" s="80"/>
      <c r="J337" s="152" t="e">
        <f t="shared" si="2"/>
        <v>#DIV/0!</v>
      </c>
      <c r="K337" s="50"/>
      <c r="L337" s="50"/>
      <c r="M337" s="49"/>
      <c r="N337" s="49"/>
      <c r="O337" s="49"/>
    </row>
    <row r="338" spans="1:15">
      <c r="A338" s="73">
        <v>331</v>
      </c>
      <c r="B338" s="49"/>
      <c r="C338" s="49"/>
      <c r="D338" s="49"/>
      <c r="E338" s="78"/>
      <c r="F338" s="78"/>
      <c r="G338" s="51"/>
      <c r="H338" s="79"/>
      <c r="I338" s="80"/>
      <c r="J338" s="152" t="e">
        <f t="shared" si="2"/>
        <v>#DIV/0!</v>
      </c>
      <c r="K338" s="50"/>
      <c r="L338" s="50"/>
      <c r="M338" s="49"/>
      <c r="N338" s="49"/>
      <c r="O338" s="49"/>
    </row>
    <row r="339" spans="1:15">
      <c r="A339" s="73">
        <v>332</v>
      </c>
      <c r="B339" s="49"/>
      <c r="C339" s="49"/>
      <c r="D339" s="49"/>
      <c r="E339" s="78"/>
      <c r="F339" s="78"/>
      <c r="G339" s="51"/>
      <c r="H339" s="79"/>
      <c r="I339" s="80"/>
      <c r="J339" s="139" t="e">
        <f t="shared" si="2"/>
        <v>#DIV/0!</v>
      </c>
      <c r="K339" s="50"/>
      <c r="L339" s="50"/>
      <c r="M339" s="49"/>
      <c r="N339" s="49"/>
      <c r="O339" s="49"/>
    </row>
    <row r="340" spans="1:15">
      <c r="A340" s="32">
        <v>333</v>
      </c>
      <c r="B340" s="49"/>
      <c r="C340" s="49"/>
      <c r="D340" s="49"/>
      <c r="E340" s="78"/>
      <c r="F340" s="78"/>
      <c r="G340" s="51"/>
      <c r="H340" s="79"/>
      <c r="I340" s="80"/>
      <c r="J340" s="152" t="e">
        <f t="shared" si="2"/>
        <v>#DIV/0!</v>
      </c>
      <c r="K340" s="50"/>
      <c r="L340" s="50"/>
      <c r="M340" s="49"/>
      <c r="N340" s="49"/>
      <c r="O340" s="49"/>
    </row>
    <row r="341" spans="1:15">
      <c r="A341" s="32">
        <v>334</v>
      </c>
      <c r="B341" s="49"/>
      <c r="C341" s="49"/>
      <c r="D341" s="49"/>
      <c r="E341" s="78"/>
      <c r="F341" s="78"/>
      <c r="G341" s="51"/>
      <c r="H341" s="79"/>
      <c r="I341" s="80"/>
      <c r="J341" s="152" t="e">
        <f t="shared" si="2"/>
        <v>#DIV/0!</v>
      </c>
      <c r="K341" s="50"/>
      <c r="L341" s="50"/>
      <c r="M341" s="49"/>
      <c r="N341" s="49"/>
      <c r="O341" s="49"/>
    </row>
    <row r="342" spans="1:15">
      <c r="A342" s="32">
        <v>335</v>
      </c>
      <c r="B342" s="49"/>
      <c r="C342" s="49"/>
      <c r="D342" s="49"/>
      <c r="E342" s="78"/>
      <c r="F342" s="78"/>
      <c r="G342" s="51"/>
      <c r="H342" s="79"/>
      <c r="I342" s="80"/>
      <c r="J342" s="139" t="e">
        <f t="shared" si="2"/>
        <v>#DIV/0!</v>
      </c>
      <c r="K342" s="50"/>
      <c r="L342" s="50"/>
      <c r="M342" s="49"/>
      <c r="N342" s="49"/>
      <c r="O342" s="49"/>
    </row>
    <row r="343" spans="1:15">
      <c r="A343" s="73">
        <v>336</v>
      </c>
      <c r="B343" s="49"/>
      <c r="C343" s="49"/>
      <c r="D343" s="49"/>
      <c r="E343" s="78"/>
      <c r="F343" s="78"/>
      <c r="G343" s="51"/>
      <c r="H343" s="79"/>
      <c r="I343" s="80"/>
      <c r="J343" s="152" t="e">
        <f t="shared" si="2"/>
        <v>#DIV/0!</v>
      </c>
      <c r="K343" s="50"/>
      <c r="L343" s="50"/>
      <c r="M343" s="49"/>
      <c r="N343" s="49"/>
      <c r="O343" s="49"/>
    </row>
    <row r="344" spans="1:15">
      <c r="A344" s="73">
        <v>337</v>
      </c>
      <c r="B344" s="49"/>
      <c r="C344" s="49"/>
      <c r="D344" s="49"/>
      <c r="E344" s="78"/>
      <c r="F344" s="78"/>
      <c r="G344" s="51"/>
      <c r="H344" s="79"/>
      <c r="I344" s="80"/>
      <c r="J344" s="152" t="e">
        <f t="shared" si="2"/>
        <v>#DIV/0!</v>
      </c>
      <c r="K344" s="50"/>
      <c r="L344" s="50"/>
      <c r="M344" s="49"/>
      <c r="N344" s="49"/>
      <c r="O344" s="49"/>
    </row>
    <row r="345" spans="1:15">
      <c r="A345" s="32">
        <v>338</v>
      </c>
      <c r="B345" s="49"/>
      <c r="C345" s="49"/>
      <c r="D345" s="49"/>
      <c r="E345" s="78"/>
      <c r="F345" s="78"/>
      <c r="G345" s="51"/>
      <c r="H345" s="79"/>
      <c r="I345" s="80"/>
      <c r="J345" s="139" t="e">
        <f t="shared" si="2"/>
        <v>#DIV/0!</v>
      </c>
      <c r="K345" s="50"/>
      <c r="L345" s="50"/>
      <c r="M345" s="49"/>
      <c r="N345" s="49"/>
      <c r="O345" s="49"/>
    </row>
    <row r="346" spans="1:15">
      <c r="A346" s="32">
        <v>339</v>
      </c>
      <c r="B346" s="49"/>
      <c r="C346" s="49"/>
      <c r="D346" s="49"/>
      <c r="E346" s="78"/>
      <c r="F346" s="78"/>
      <c r="G346" s="51"/>
      <c r="H346" s="79"/>
      <c r="I346" s="80"/>
      <c r="J346" s="152" t="e">
        <f t="shared" si="2"/>
        <v>#DIV/0!</v>
      </c>
      <c r="K346" s="50"/>
      <c r="L346" s="50"/>
      <c r="M346" s="49"/>
      <c r="N346" s="49"/>
      <c r="O346" s="49"/>
    </row>
    <row r="347" spans="1:15">
      <c r="A347" s="32">
        <v>340</v>
      </c>
      <c r="B347" s="49"/>
      <c r="C347" s="49"/>
      <c r="D347" s="49"/>
      <c r="E347" s="78"/>
      <c r="F347" s="78"/>
      <c r="G347" s="51"/>
      <c r="H347" s="79"/>
      <c r="I347" s="80"/>
      <c r="J347" s="152" t="e">
        <f t="shared" si="2"/>
        <v>#DIV/0!</v>
      </c>
      <c r="K347" s="50"/>
      <c r="L347" s="50"/>
      <c r="M347" s="49"/>
      <c r="N347" s="49"/>
      <c r="O347" s="49"/>
    </row>
    <row r="348" spans="1:15">
      <c r="A348" s="73">
        <v>341</v>
      </c>
      <c r="B348" s="49"/>
      <c r="C348" s="49"/>
      <c r="D348" s="49"/>
      <c r="E348" s="78"/>
      <c r="F348" s="78"/>
      <c r="G348" s="51"/>
      <c r="H348" s="79"/>
      <c r="I348" s="80"/>
      <c r="J348" s="139" t="e">
        <f t="shared" si="2"/>
        <v>#DIV/0!</v>
      </c>
      <c r="K348" s="50"/>
      <c r="L348" s="50"/>
      <c r="M348" s="49"/>
      <c r="N348" s="49"/>
      <c r="O348" s="49"/>
    </row>
    <row r="349" spans="1:15">
      <c r="A349" s="73">
        <v>342</v>
      </c>
      <c r="B349" s="49"/>
      <c r="C349" s="49"/>
      <c r="D349" s="49"/>
      <c r="E349" s="78"/>
      <c r="F349" s="78"/>
      <c r="G349" s="51"/>
      <c r="H349" s="79"/>
      <c r="I349" s="80"/>
      <c r="J349" s="152" t="e">
        <f t="shared" si="2"/>
        <v>#DIV/0!</v>
      </c>
      <c r="K349" s="50"/>
      <c r="L349" s="50"/>
      <c r="M349" s="49"/>
      <c r="N349" s="49"/>
      <c r="O349" s="49"/>
    </row>
    <row r="350" spans="1:15">
      <c r="A350" s="32">
        <v>343</v>
      </c>
      <c r="B350" s="49"/>
      <c r="C350" s="49"/>
      <c r="D350" s="49"/>
      <c r="E350" s="78"/>
      <c r="F350" s="78"/>
      <c r="G350" s="51"/>
      <c r="H350" s="79"/>
      <c r="I350" s="80"/>
      <c r="J350" s="152" t="e">
        <f t="shared" si="2"/>
        <v>#DIV/0!</v>
      </c>
      <c r="K350" s="50"/>
      <c r="L350" s="50"/>
      <c r="M350" s="49"/>
      <c r="N350" s="49"/>
      <c r="O350" s="49"/>
    </row>
    <row r="351" spans="1:15">
      <c r="A351" s="32">
        <v>344</v>
      </c>
      <c r="B351" s="49"/>
      <c r="C351" s="49"/>
      <c r="D351" s="49"/>
      <c r="E351" s="78"/>
      <c r="F351" s="78"/>
      <c r="G351" s="51"/>
      <c r="H351" s="79"/>
      <c r="I351" s="80"/>
      <c r="J351" s="139" t="e">
        <f t="shared" si="2"/>
        <v>#DIV/0!</v>
      </c>
      <c r="K351" s="50"/>
      <c r="L351" s="50"/>
      <c r="M351" s="49"/>
      <c r="N351" s="49"/>
      <c r="O351" s="49"/>
    </row>
    <row r="352" spans="1:15">
      <c r="A352" s="32">
        <v>345</v>
      </c>
      <c r="B352" s="49"/>
      <c r="C352" s="49"/>
      <c r="D352" s="49"/>
      <c r="E352" s="78"/>
      <c r="F352" s="78"/>
      <c r="G352" s="51"/>
      <c r="H352" s="79"/>
      <c r="I352" s="80"/>
      <c r="J352" s="152" t="e">
        <f t="shared" si="2"/>
        <v>#DIV/0!</v>
      </c>
      <c r="K352" s="50"/>
      <c r="L352" s="50"/>
      <c r="M352" s="49"/>
      <c r="N352" s="49"/>
      <c r="O352" s="49"/>
    </row>
    <row r="353" spans="1:15">
      <c r="A353" s="73">
        <v>346</v>
      </c>
      <c r="B353" s="49"/>
      <c r="C353" s="49"/>
      <c r="D353" s="49"/>
      <c r="E353" s="78"/>
      <c r="F353" s="78"/>
      <c r="G353" s="51"/>
      <c r="H353" s="79"/>
      <c r="I353" s="80"/>
      <c r="J353" s="152" t="e">
        <f t="shared" si="2"/>
        <v>#DIV/0!</v>
      </c>
      <c r="K353" s="50"/>
      <c r="L353" s="50"/>
      <c r="M353" s="49"/>
      <c r="N353" s="49"/>
      <c r="O353" s="49"/>
    </row>
    <row r="354" spans="1:15">
      <c r="A354" s="73">
        <v>347</v>
      </c>
      <c r="B354" s="49"/>
      <c r="C354" s="49"/>
      <c r="D354" s="49"/>
      <c r="E354" s="78"/>
      <c r="F354" s="78"/>
      <c r="G354" s="51"/>
      <c r="H354" s="79"/>
      <c r="I354" s="80"/>
      <c r="J354" s="139" t="e">
        <f t="shared" si="2"/>
        <v>#DIV/0!</v>
      </c>
      <c r="K354" s="50"/>
      <c r="L354" s="50"/>
      <c r="M354" s="49"/>
      <c r="N354" s="49"/>
      <c r="O354" s="49"/>
    </row>
    <row r="355" spans="1:15">
      <c r="A355" s="32">
        <v>348</v>
      </c>
      <c r="B355" s="49"/>
      <c r="C355" s="49"/>
      <c r="D355" s="49"/>
      <c r="E355" s="78"/>
      <c r="F355" s="78"/>
      <c r="G355" s="51"/>
      <c r="H355" s="79"/>
      <c r="I355" s="80"/>
      <c r="J355" s="152" t="e">
        <f t="shared" si="2"/>
        <v>#DIV/0!</v>
      </c>
      <c r="K355" s="50"/>
      <c r="L355" s="50"/>
      <c r="M355" s="49"/>
      <c r="N355" s="49"/>
      <c r="O355" s="49"/>
    </row>
    <row r="356" spans="1:15">
      <c r="A356" s="32">
        <v>349</v>
      </c>
      <c r="B356" s="49"/>
      <c r="C356" s="49"/>
      <c r="D356" s="49"/>
      <c r="E356" s="78"/>
      <c r="F356" s="78"/>
      <c r="G356" s="51"/>
      <c r="H356" s="79"/>
      <c r="I356" s="80"/>
      <c r="J356" s="152" t="e">
        <f t="shared" si="2"/>
        <v>#DIV/0!</v>
      </c>
      <c r="K356" s="50"/>
      <c r="L356" s="50"/>
      <c r="M356" s="49"/>
      <c r="N356" s="49"/>
      <c r="O356" s="49"/>
    </row>
    <row r="357" spans="1:15">
      <c r="A357" s="32">
        <v>350</v>
      </c>
      <c r="B357" s="49"/>
      <c r="C357" s="49"/>
      <c r="D357" s="49"/>
      <c r="E357" s="78"/>
      <c r="F357" s="78"/>
      <c r="G357" s="51"/>
      <c r="H357" s="79"/>
      <c r="I357" s="80"/>
      <c r="J357" s="139" t="e">
        <f t="shared" si="2"/>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76" sqref="M76"/>
    </sheetView>
  </sheetViews>
  <sheetFormatPr defaultColWidth="9" defaultRowHeight="13.5"/>
  <cols>
    <col min="1" max="1" width="9" style="32"/>
    <col min="2" max="2" width="20" style="32" customWidth="1"/>
    <col min="3" max="4" width="9" style="32"/>
    <col min="5" max="5" width="13" style="32" bestFit="1" customWidth="1"/>
    <col min="6" max="6" width="9" style="32"/>
    <col min="7" max="7" width="13.125" style="32" bestFit="1" customWidth="1"/>
    <col min="8" max="8" width="12.125" style="32" bestFit="1" customWidth="1"/>
    <col min="9" max="9" width="11" style="32" bestFit="1" customWidth="1"/>
    <col min="10" max="257" width="9" style="32"/>
    <col min="258" max="258" width="20" style="32" customWidth="1"/>
    <col min="259" max="260" width="9" style="32"/>
    <col min="261" max="261" width="13" style="32" bestFit="1" customWidth="1"/>
    <col min="262" max="262" width="9" style="32"/>
    <col min="263" max="263" width="13.125" style="32" bestFit="1" customWidth="1"/>
    <col min="264" max="264" width="12.125" style="32" bestFit="1" customWidth="1"/>
    <col min="265" max="265" width="11" style="32" bestFit="1" customWidth="1"/>
    <col min="266" max="513" width="9" style="32"/>
    <col min="514" max="514" width="20" style="32" customWidth="1"/>
    <col min="515" max="516" width="9" style="32"/>
    <col min="517" max="517" width="13" style="32" bestFit="1" customWidth="1"/>
    <col min="518" max="518" width="9" style="32"/>
    <col min="519" max="519" width="13.125" style="32" bestFit="1" customWidth="1"/>
    <col min="520" max="520" width="12.125" style="32" bestFit="1" customWidth="1"/>
    <col min="521" max="521" width="11" style="32" bestFit="1" customWidth="1"/>
    <col min="522" max="769" width="9" style="32"/>
    <col min="770" max="770" width="20" style="32" customWidth="1"/>
    <col min="771" max="772" width="9" style="32"/>
    <col min="773" max="773" width="13" style="32" bestFit="1" customWidth="1"/>
    <col min="774" max="774" width="9" style="32"/>
    <col min="775" max="775" width="13.125" style="32" bestFit="1" customWidth="1"/>
    <col min="776" max="776" width="12.125" style="32" bestFit="1" customWidth="1"/>
    <col min="777" max="777" width="11" style="32" bestFit="1" customWidth="1"/>
    <col min="778" max="1025" width="9" style="32"/>
    <col min="1026" max="1026" width="20" style="32" customWidth="1"/>
    <col min="1027" max="1028" width="9" style="32"/>
    <col min="1029" max="1029" width="13" style="32" bestFit="1" customWidth="1"/>
    <col min="1030" max="1030" width="9" style="32"/>
    <col min="1031" max="1031" width="13.125" style="32" bestFit="1" customWidth="1"/>
    <col min="1032" max="1032" width="12.125" style="32" bestFit="1" customWidth="1"/>
    <col min="1033" max="1033" width="11" style="32" bestFit="1" customWidth="1"/>
    <col min="1034" max="1281" width="9" style="32"/>
    <col min="1282" max="1282" width="20" style="32" customWidth="1"/>
    <col min="1283" max="1284" width="9" style="32"/>
    <col min="1285" max="1285" width="13" style="32" bestFit="1" customWidth="1"/>
    <col min="1286" max="1286" width="9" style="32"/>
    <col min="1287" max="1287" width="13.125" style="32" bestFit="1" customWidth="1"/>
    <col min="1288" max="1288" width="12.125" style="32" bestFit="1" customWidth="1"/>
    <col min="1289" max="1289" width="11" style="32" bestFit="1" customWidth="1"/>
    <col min="1290" max="1537" width="9" style="32"/>
    <col min="1538" max="1538" width="20" style="32" customWidth="1"/>
    <col min="1539" max="1540" width="9" style="32"/>
    <col min="1541" max="1541" width="13" style="32" bestFit="1" customWidth="1"/>
    <col min="1542" max="1542" width="9" style="32"/>
    <col min="1543" max="1543" width="13.125" style="32" bestFit="1" customWidth="1"/>
    <col min="1544" max="1544" width="12.125" style="32" bestFit="1" customWidth="1"/>
    <col min="1545" max="1545" width="11" style="32" bestFit="1" customWidth="1"/>
    <col min="1546" max="1793" width="9" style="32"/>
    <col min="1794" max="1794" width="20" style="32" customWidth="1"/>
    <col min="1795" max="1796" width="9" style="32"/>
    <col min="1797" max="1797" width="13" style="32" bestFit="1" customWidth="1"/>
    <col min="1798" max="1798" width="9" style="32"/>
    <col min="1799" max="1799" width="13.125" style="32" bestFit="1" customWidth="1"/>
    <col min="1800" max="1800" width="12.125" style="32" bestFit="1" customWidth="1"/>
    <col min="1801" max="1801" width="11" style="32" bestFit="1" customWidth="1"/>
    <col min="1802" max="2049" width="9" style="32"/>
    <col min="2050" max="2050" width="20" style="32" customWidth="1"/>
    <col min="2051" max="2052" width="9" style="32"/>
    <col min="2053" max="2053" width="13" style="32" bestFit="1" customWidth="1"/>
    <col min="2054" max="2054" width="9" style="32"/>
    <col min="2055" max="2055" width="13.125" style="32" bestFit="1" customWidth="1"/>
    <col min="2056" max="2056" width="12.125" style="32" bestFit="1" customWidth="1"/>
    <col min="2057" max="2057" width="11" style="32" bestFit="1" customWidth="1"/>
    <col min="2058" max="2305" width="9" style="32"/>
    <col min="2306" max="2306" width="20" style="32" customWidth="1"/>
    <col min="2307" max="2308" width="9" style="32"/>
    <col min="2309" max="2309" width="13" style="32" bestFit="1" customWidth="1"/>
    <col min="2310" max="2310" width="9" style="32"/>
    <col min="2311" max="2311" width="13.125" style="32" bestFit="1" customWidth="1"/>
    <col min="2312" max="2312" width="12.125" style="32" bestFit="1" customWidth="1"/>
    <col min="2313" max="2313" width="11" style="32" bestFit="1" customWidth="1"/>
    <col min="2314" max="2561" width="9" style="32"/>
    <col min="2562" max="2562" width="20" style="32" customWidth="1"/>
    <col min="2563" max="2564" width="9" style="32"/>
    <col min="2565" max="2565" width="13" style="32" bestFit="1" customWidth="1"/>
    <col min="2566" max="2566" width="9" style="32"/>
    <col min="2567" max="2567" width="13.125" style="32" bestFit="1" customWidth="1"/>
    <col min="2568" max="2568" width="12.125" style="32" bestFit="1" customWidth="1"/>
    <col min="2569" max="2569" width="11" style="32" bestFit="1" customWidth="1"/>
    <col min="2570" max="2817" width="9" style="32"/>
    <col min="2818" max="2818" width="20" style="32" customWidth="1"/>
    <col min="2819" max="2820" width="9" style="32"/>
    <col min="2821" max="2821" width="13" style="32" bestFit="1" customWidth="1"/>
    <col min="2822" max="2822" width="9" style="32"/>
    <col min="2823" max="2823" width="13.125" style="32" bestFit="1" customWidth="1"/>
    <col min="2824" max="2824" width="12.125" style="32" bestFit="1" customWidth="1"/>
    <col min="2825" max="2825" width="11" style="32" bestFit="1" customWidth="1"/>
    <col min="2826" max="3073" width="9" style="32"/>
    <col min="3074" max="3074" width="20" style="32" customWidth="1"/>
    <col min="3075" max="3076" width="9" style="32"/>
    <col min="3077" max="3077" width="13" style="32" bestFit="1" customWidth="1"/>
    <col min="3078" max="3078" width="9" style="32"/>
    <col min="3079" max="3079" width="13.125" style="32" bestFit="1" customWidth="1"/>
    <col min="3080" max="3080" width="12.125" style="32" bestFit="1" customWidth="1"/>
    <col min="3081" max="3081" width="11" style="32" bestFit="1" customWidth="1"/>
    <col min="3082" max="3329" width="9" style="32"/>
    <col min="3330" max="3330" width="20" style="32" customWidth="1"/>
    <col min="3331" max="3332" width="9" style="32"/>
    <col min="3333" max="3333" width="13" style="32" bestFit="1" customWidth="1"/>
    <col min="3334" max="3334" width="9" style="32"/>
    <col min="3335" max="3335" width="13.125" style="32" bestFit="1" customWidth="1"/>
    <col min="3336" max="3336" width="12.125" style="32" bestFit="1" customWidth="1"/>
    <col min="3337" max="3337" width="11" style="32" bestFit="1" customWidth="1"/>
    <col min="3338" max="3585" width="9" style="32"/>
    <col min="3586" max="3586" width="20" style="32" customWidth="1"/>
    <col min="3587" max="3588" width="9" style="32"/>
    <col min="3589" max="3589" width="13" style="32" bestFit="1" customWidth="1"/>
    <col min="3590" max="3590" width="9" style="32"/>
    <col min="3591" max="3591" width="13.125" style="32" bestFit="1" customWidth="1"/>
    <col min="3592" max="3592" width="12.125" style="32" bestFit="1" customWidth="1"/>
    <col min="3593" max="3593" width="11" style="32" bestFit="1" customWidth="1"/>
    <col min="3594" max="3841" width="9" style="32"/>
    <col min="3842" max="3842" width="20" style="32" customWidth="1"/>
    <col min="3843" max="3844" width="9" style="32"/>
    <col min="3845" max="3845" width="13" style="32" bestFit="1" customWidth="1"/>
    <col min="3846" max="3846" width="9" style="32"/>
    <col min="3847" max="3847" width="13.125" style="32" bestFit="1" customWidth="1"/>
    <col min="3848" max="3848" width="12.125" style="32" bestFit="1" customWidth="1"/>
    <col min="3849" max="3849" width="11" style="32" bestFit="1" customWidth="1"/>
    <col min="3850" max="4097" width="9" style="32"/>
    <col min="4098" max="4098" width="20" style="32" customWidth="1"/>
    <col min="4099" max="4100" width="9" style="32"/>
    <col min="4101" max="4101" width="13" style="32" bestFit="1" customWidth="1"/>
    <col min="4102" max="4102" width="9" style="32"/>
    <col min="4103" max="4103" width="13.125" style="32" bestFit="1" customWidth="1"/>
    <col min="4104" max="4104" width="12.125" style="32" bestFit="1" customWidth="1"/>
    <col min="4105" max="4105" width="11" style="32" bestFit="1" customWidth="1"/>
    <col min="4106" max="4353" width="9" style="32"/>
    <col min="4354" max="4354" width="20" style="32" customWidth="1"/>
    <col min="4355" max="4356" width="9" style="32"/>
    <col min="4357" max="4357" width="13" style="32" bestFit="1" customWidth="1"/>
    <col min="4358" max="4358" width="9" style="32"/>
    <col min="4359" max="4359" width="13.125" style="32" bestFit="1" customWidth="1"/>
    <col min="4360" max="4360" width="12.125" style="32" bestFit="1" customWidth="1"/>
    <col min="4361" max="4361" width="11" style="32" bestFit="1" customWidth="1"/>
    <col min="4362" max="4609" width="9" style="32"/>
    <col min="4610" max="4610" width="20" style="32" customWidth="1"/>
    <col min="4611" max="4612" width="9" style="32"/>
    <col min="4613" max="4613" width="13" style="32" bestFit="1" customWidth="1"/>
    <col min="4614" max="4614" width="9" style="32"/>
    <col min="4615" max="4615" width="13.125" style="32" bestFit="1" customWidth="1"/>
    <col min="4616" max="4616" width="12.125" style="32" bestFit="1" customWidth="1"/>
    <col min="4617" max="4617" width="11" style="32" bestFit="1" customWidth="1"/>
    <col min="4618" max="4865" width="9" style="32"/>
    <col min="4866" max="4866" width="20" style="32" customWidth="1"/>
    <col min="4867" max="4868" width="9" style="32"/>
    <col min="4869" max="4869" width="13" style="32" bestFit="1" customWidth="1"/>
    <col min="4870" max="4870" width="9" style="32"/>
    <col min="4871" max="4871" width="13.125" style="32" bestFit="1" customWidth="1"/>
    <col min="4872" max="4872" width="12.125" style="32" bestFit="1" customWidth="1"/>
    <col min="4873" max="4873" width="11" style="32" bestFit="1" customWidth="1"/>
    <col min="4874" max="5121" width="9" style="32"/>
    <col min="5122" max="5122" width="20" style="32" customWidth="1"/>
    <col min="5123" max="5124" width="9" style="32"/>
    <col min="5125" max="5125" width="13" style="32" bestFit="1" customWidth="1"/>
    <col min="5126" max="5126" width="9" style="32"/>
    <col min="5127" max="5127" width="13.125" style="32" bestFit="1" customWidth="1"/>
    <col min="5128" max="5128" width="12.125" style="32" bestFit="1" customWidth="1"/>
    <col min="5129" max="5129" width="11" style="32" bestFit="1" customWidth="1"/>
    <col min="5130" max="5377" width="9" style="32"/>
    <col min="5378" max="5378" width="20" style="32" customWidth="1"/>
    <col min="5379" max="5380" width="9" style="32"/>
    <col min="5381" max="5381" width="13" style="32" bestFit="1" customWidth="1"/>
    <col min="5382" max="5382" width="9" style="32"/>
    <col min="5383" max="5383" width="13.125" style="32" bestFit="1" customWidth="1"/>
    <col min="5384" max="5384" width="12.125" style="32" bestFit="1" customWidth="1"/>
    <col min="5385" max="5385" width="11" style="32" bestFit="1" customWidth="1"/>
    <col min="5386" max="5633" width="9" style="32"/>
    <col min="5634" max="5634" width="20" style="32" customWidth="1"/>
    <col min="5635" max="5636" width="9" style="32"/>
    <col min="5637" max="5637" width="13" style="32" bestFit="1" customWidth="1"/>
    <col min="5638" max="5638" width="9" style="32"/>
    <col min="5639" max="5639" width="13.125" style="32" bestFit="1" customWidth="1"/>
    <col min="5640" max="5640" width="12.125" style="32" bestFit="1" customWidth="1"/>
    <col min="5641" max="5641" width="11" style="32" bestFit="1" customWidth="1"/>
    <col min="5642" max="5889" width="9" style="32"/>
    <col min="5890" max="5890" width="20" style="32" customWidth="1"/>
    <col min="5891" max="5892" width="9" style="32"/>
    <col min="5893" max="5893" width="13" style="32" bestFit="1" customWidth="1"/>
    <col min="5894" max="5894" width="9" style="32"/>
    <col min="5895" max="5895" width="13.125" style="32" bestFit="1" customWidth="1"/>
    <col min="5896" max="5896" width="12.125" style="32" bestFit="1" customWidth="1"/>
    <col min="5897" max="5897" width="11" style="32" bestFit="1" customWidth="1"/>
    <col min="5898" max="6145" width="9" style="32"/>
    <col min="6146" max="6146" width="20" style="32" customWidth="1"/>
    <col min="6147" max="6148" width="9" style="32"/>
    <col min="6149" max="6149" width="13" style="32" bestFit="1" customWidth="1"/>
    <col min="6150" max="6150" width="9" style="32"/>
    <col min="6151" max="6151" width="13.125" style="32" bestFit="1" customWidth="1"/>
    <col min="6152" max="6152" width="12.125" style="32" bestFit="1" customWidth="1"/>
    <col min="6153" max="6153" width="11" style="32" bestFit="1" customWidth="1"/>
    <col min="6154" max="6401" width="9" style="32"/>
    <col min="6402" max="6402" width="20" style="32" customWidth="1"/>
    <col min="6403" max="6404" width="9" style="32"/>
    <col min="6405" max="6405" width="13" style="32" bestFit="1" customWidth="1"/>
    <col min="6406" max="6406" width="9" style="32"/>
    <col min="6407" max="6407" width="13.125" style="32" bestFit="1" customWidth="1"/>
    <col min="6408" max="6408" width="12.125" style="32" bestFit="1" customWidth="1"/>
    <col min="6409" max="6409" width="11" style="32" bestFit="1" customWidth="1"/>
    <col min="6410" max="6657" width="9" style="32"/>
    <col min="6658" max="6658" width="20" style="32" customWidth="1"/>
    <col min="6659" max="6660" width="9" style="32"/>
    <col min="6661" max="6661" width="13" style="32" bestFit="1" customWidth="1"/>
    <col min="6662" max="6662" width="9" style="32"/>
    <col min="6663" max="6663" width="13.125" style="32" bestFit="1" customWidth="1"/>
    <col min="6664" max="6664" width="12.125" style="32" bestFit="1" customWidth="1"/>
    <col min="6665" max="6665" width="11" style="32" bestFit="1" customWidth="1"/>
    <col min="6666" max="6913" width="9" style="32"/>
    <col min="6914" max="6914" width="20" style="32" customWidth="1"/>
    <col min="6915" max="6916" width="9" style="32"/>
    <col min="6917" max="6917" width="13" style="32" bestFit="1" customWidth="1"/>
    <col min="6918" max="6918" width="9" style="32"/>
    <col min="6919" max="6919" width="13.125" style="32" bestFit="1" customWidth="1"/>
    <col min="6920" max="6920" width="12.125" style="32" bestFit="1" customWidth="1"/>
    <col min="6921" max="6921" width="11" style="32" bestFit="1" customWidth="1"/>
    <col min="6922" max="7169" width="9" style="32"/>
    <col min="7170" max="7170" width="20" style="32" customWidth="1"/>
    <col min="7171" max="7172" width="9" style="32"/>
    <col min="7173" max="7173" width="13" style="32" bestFit="1" customWidth="1"/>
    <col min="7174" max="7174" width="9" style="32"/>
    <col min="7175" max="7175" width="13.125" style="32" bestFit="1" customWidth="1"/>
    <col min="7176" max="7176" width="12.125" style="32" bestFit="1" customWidth="1"/>
    <col min="7177" max="7177" width="11" style="32" bestFit="1" customWidth="1"/>
    <col min="7178" max="7425" width="9" style="32"/>
    <col min="7426" max="7426" width="20" style="32" customWidth="1"/>
    <col min="7427" max="7428" width="9" style="32"/>
    <col min="7429" max="7429" width="13" style="32" bestFit="1" customWidth="1"/>
    <col min="7430" max="7430" width="9" style="32"/>
    <col min="7431" max="7431" width="13.125" style="32" bestFit="1" customWidth="1"/>
    <col min="7432" max="7432" width="12.125" style="32" bestFit="1" customWidth="1"/>
    <col min="7433" max="7433" width="11" style="32" bestFit="1" customWidth="1"/>
    <col min="7434" max="7681" width="9" style="32"/>
    <col min="7682" max="7682" width="20" style="32" customWidth="1"/>
    <col min="7683" max="7684" width="9" style="32"/>
    <col min="7685" max="7685" width="13" style="32" bestFit="1" customWidth="1"/>
    <col min="7686" max="7686" width="9" style="32"/>
    <col min="7687" max="7687" width="13.125" style="32" bestFit="1" customWidth="1"/>
    <col min="7688" max="7688" width="12.125" style="32" bestFit="1" customWidth="1"/>
    <col min="7689" max="7689" width="11" style="32" bestFit="1" customWidth="1"/>
    <col min="7690" max="7937" width="9" style="32"/>
    <col min="7938" max="7938" width="20" style="32" customWidth="1"/>
    <col min="7939" max="7940" width="9" style="32"/>
    <col min="7941" max="7941" width="13" style="32" bestFit="1" customWidth="1"/>
    <col min="7942" max="7942" width="9" style="32"/>
    <col min="7943" max="7943" width="13.125" style="32" bestFit="1" customWidth="1"/>
    <col min="7944" max="7944" width="12.125" style="32" bestFit="1" customWidth="1"/>
    <col min="7945" max="7945" width="11" style="32" bestFit="1" customWidth="1"/>
    <col min="7946" max="8193" width="9" style="32"/>
    <col min="8194" max="8194" width="20" style="32" customWidth="1"/>
    <col min="8195" max="8196" width="9" style="32"/>
    <col min="8197" max="8197" width="13" style="32" bestFit="1" customWidth="1"/>
    <col min="8198" max="8198" width="9" style="32"/>
    <col min="8199" max="8199" width="13.125" style="32" bestFit="1" customWidth="1"/>
    <col min="8200" max="8200" width="12.125" style="32" bestFit="1" customWidth="1"/>
    <col min="8201" max="8201" width="11" style="32" bestFit="1" customWidth="1"/>
    <col min="8202" max="8449" width="9" style="32"/>
    <col min="8450" max="8450" width="20" style="32" customWidth="1"/>
    <col min="8451" max="8452" width="9" style="32"/>
    <col min="8453" max="8453" width="13" style="32" bestFit="1" customWidth="1"/>
    <col min="8454" max="8454" width="9" style="32"/>
    <col min="8455" max="8455" width="13.125" style="32" bestFit="1" customWidth="1"/>
    <col min="8456" max="8456" width="12.125" style="32" bestFit="1" customWidth="1"/>
    <col min="8457" max="8457" width="11" style="32" bestFit="1" customWidth="1"/>
    <col min="8458" max="8705" width="9" style="32"/>
    <col min="8706" max="8706" width="20" style="32" customWidth="1"/>
    <col min="8707" max="8708" width="9" style="32"/>
    <col min="8709" max="8709" width="13" style="32" bestFit="1" customWidth="1"/>
    <col min="8710" max="8710" width="9" style="32"/>
    <col min="8711" max="8711" width="13.125" style="32" bestFit="1" customWidth="1"/>
    <col min="8712" max="8712" width="12.125" style="32" bestFit="1" customWidth="1"/>
    <col min="8713" max="8713" width="11" style="32" bestFit="1" customWidth="1"/>
    <col min="8714" max="8961" width="9" style="32"/>
    <col min="8962" max="8962" width="20" style="32" customWidth="1"/>
    <col min="8963" max="8964" width="9" style="32"/>
    <col min="8965" max="8965" width="13" style="32" bestFit="1" customWidth="1"/>
    <col min="8966" max="8966" width="9" style="32"/>
    <col min="8967" max="8967" width="13.125" style="32" bestFit="1" customWidth="1"/>
    <col min="8968" max="8968" width="12.125" style="32" bestFit="1" customWidth="1"/>
    <col min="8969" max="8969" width="11" style="32" bestFit="1" customWidth="1"/>
    <col min="8970" max="9217" width="9" style="32"/>
    <col min="9218" max="9218" width="20" style="32" customWidth="1"/>
    <col min="9219" max="9220" width="9" style="32"/>
    <col min="9221" max="9221" width="13" style="32" bestFit="1" customWidth="1"/>
    <col min="9222" max="9222" width="9" style="32"/>
    <col min="9223" max="9223" width="13.125" style="32" bestFit="1" customWidth="1"/>
    <col min="9224" max="9224" width="12.125" style="32" bestFit="1" customWidth="1"/>
    <col min="9225" max="9225" width="11" style="32" bestFit="1" customWidth="1"/>
    <col min="9226" max="9473" width="9" style="32"/>
    <col min="9474" max="9474" width="20" style="32" customWidth="1"/>
    <col min="9475" max="9476" width="9" style="32"/>
    <col min="9477" max="9477" width="13" style="32" bestFit="1" customWidth="1"/>
    <col min="9478" max="9478" width="9" style="32"/>
    <col min="9479" max="9479" width="13.125" style="32" bestFit="1" customWidth="1"/>
    <col min="9480" max="9480" width="12.125" style="32" bestFit="1" customWidth="1"/>
    <col min="9481" max="9481" width="11" style="32" bestFit="1" customWidth="1"/>
    <col min="9482" max="9729" width="9" style="32"/>
    <col min="9730" max="9730" width="20" style="32" customWidth="1"/>
    <col min="9731" max="9732" width="9" style="32"/>
    <col min="9733" max="9733" width="13" style="32" bestFit="1" customWidth="1"/>
    <col min="9734" max="9734" width="9" style="32"/>
    <col min="9735" max="9735" width="13.125" style="32" bestFit="1" customWidth="1"/>
    <col min="9736" max="9736" width="12.125" style="32" bestFit="1" customWidth="1"/>
    <col min="9737" max="9737" width="11" style="32" bestFit="1" customWidth="1"/>
    <col min="9738" max="9985" width="9" style="32"/>
    <col min="9986" max="9986" width="20" style="32" customWidth="1"/>
    <col min="9987" max="9988" width="9" style="32"/>
    <col min="9989" max="9989" width="13" style="32" bestFit="1" customWidth="1"/>
    <col min="9990" max="9990" width="9" style="32"/>
    <col min="9991" max="9991" width="13.125" style="32" bestFit="1" customWidth="1"/>
    <col min="9992" max="9992" width="12.125" style="32" bestFit="1" customWidth="1"/>
    <col min="9993" max="9993" width="11" style="32" bestFit="1" customWidth="1"/>
    <col min="9994" max="10241" width="9" style="32"/>
    <col min="10242" max="10242" width="20" style="32" customWidth="1"/>
    <col min="10243" max="10244" width="9" style="32"/>
    <col min="10245" max="10245" width="13" style="32" bestFit="1" customWidth="1"/>
    <col min="10246" max="10246" width="9" style="32"/>
    <col min="10247" max="10247" width="13.125" style="32" bestFit="1" customWidth="1"/>
    <col min="10248" max="10248" width="12.125" style="32" bestFit="1" customWidth="1"/>
    <col min="10249" max="10249" width="11" style="32" bestFit="1" customWidth="1"/>
    <col min="10250" max="10497" width="9" style="32"/>
    <col min="10498" max="10498" width="20" style="32" customWidth="1"/>
    <col min="10499" max="10500" width="9" style="32"/>
    <col min="10501" max="10501" width="13" style="32" bestFit="1" customWidth="1"/>
    <col min="10502" max="10502" width="9" style="32"/>
    <col min="10503" max="10503" width="13.125" style="32" bestFit="1" customWidth="1"/>
    <col min="10504" max="10504" width="12.125" style="32" bestFit="1" customWidth="1"/>
    <col min="10505" max="10505" width="11" style="32" bestFit="1" customWidth="1"/>
    <col min="10506" max="10753" width="9" style="32"/>
    <col min="10754" max="10754" width="20" style="32" customWidth="1"/>
    <col min="10755" max="10756" width="9" style="32"/>
    <col min="10757" max="10757" width="13" style="32" bestFit="1" customWidth="1"/>
    <col min="10758" max="10758" width="9" style="32"/>
    <col min="10759" max="10759" width="13.125" style="32" bestFit="1" customWidth="1"/>
    <col min="10760" max="10760" width="12.125" style="32" bestFit="1" customWidth="1"/>
    <col min="10761" max="10761" width="11" style="32" bestFit="1" customWidth="1"/>
    <col min="10762" max="11009" width="9" style="32"/>
    <col min="11010" max="11010" width="20" style="32" customWidth="1"/>
    <col min="11011" max="11012" width="9" style="32"/>
    <col min="11013" max="11013" width="13" style="32" bestFit="1" customWidth="1"/>
    <col min="11014" max="11014" width="9" style="32"/>
    <col min="11015" max="11015" width="13.125" style="32" bestFit="1" customWidth="1"/>
    <col min="11016" max="11016" width="12.125" style="32" bestFit="1" customWidth="1"/>
    <col min="11017" max="11017" width="11" style="32" bestFit="1" customWidth="1"/>
    <col min="11018" max="11265" width="9" style="32"/>
    <col min="11266" max="11266" width="20" style="32" customWidth="1"/>
    <col min="11267" max="11268" width="9" style="32"/>
    <col min="11269" max="11269" width="13" style="32" bestFit="1" customWidth="1"/>
    <col min="11270" max="11270" width="9" style="32"/>
    <col min="11271" max="11271" width="13.125" style="32" bestFit="1" customWidth="1"/>
    <col min="11272" max="11272" width="12.125" style="32" bestFit="1" customWidth="1"/>
    <col min="11273" max="11273" width="11" style="32" bestFit="1" customWidth="1"/>
    <col min="11274" max="11521" width="9" style="32"/>
    <col min="11522" max="11522" width="20" style="32" customWidth="1"/>
    <col min="11523" max="11524" width="9" style="32"/>
    <col min="11525" max="11525" width="13" style="32" bestFit="1" customWidth="1"/>
    <col min="11526" max="11526" width="9" style="32"/>
    <col min="11527" max="11527" width="13.125" style="32" bestFit="1" customWidth="1"/>
    <col min="11528" max="11528" width="12.125" style="32" bestFit="1" customWidth="1"/>
    <col min="11529" max="11529" width="11" style="32" bestFit="1" customWidth="1"/>
    <col min="11530" max="11777" width="9" style="32"/>
    <col min="11778" max="11778" width="20" style="32" customWidth="1"/>
    <col min="11779" max="11780" width="9" style="32"/>
    <col min="11781" max="11781" width="13" style="32" bestFit="1" customWidth="1"/>
    <col min="11782" max="11782" width="9" style="32"/>
    <col min="11783" max="11783" width="13.125" style="32" bestFit="1" customWidth="1"/>
    <col min="11784" max="11784" width="12.125" style="32" bestFit="1" customWidth="1"/>
    <col min="11785" max="11785" width="11" style="32" bestFit="1" customWidth="1"/>
    <col min="11786" max="12033" width="9" style="32"/>
    <col min="12034" max="12034" width="20" style="32" customWidth="1"/>
    <col min="12035" max="12036" width="9" style="32"/>
    <col min="12037" max="12037" width="13" style="32" bestFit="1" customWidth="1"/>
    <col min="12038" max="12038" width="9" style="32"/>
    <col min="12039" max="12039" width="13.125" style="32" bestFit="1" customWidth="1"/>
    <col min="12040" max="12040" width="12.125" style="32" bestFit="1" customWidth="1"/>
    <col min="12041" max="12041" width="11" style="32" bestFit="1" customWidth="1"/>
    <col min="12042" max="12289" width="9" style="32"/>
    <col min="12290" max="12290" width="20" style="32" customWidth="1"/>
    <col min="12291" max="12292" width="9" style="32"/>
    <col min="12293" max="12293" width="13" style="32" bestFit="1" customWidth="1"/>
    <col min="12294" max="12294" width="9" style="32"/>
    <col min="12295" max="12295" width="13.125" style="32" bestFit="1" customWidth="1"/>
    <col min="12296" max="12296" width="12.125" style="32" bestFit="1" customWidth="1"/>
    <col min="12297" max="12297" width="11" style="32" bestFit="1" customWidth="1"/>
    <col min="12298" max="12545" width="9" style="32"/>
    <col min="12546" max="12546" width="20" style="32" customWidth="1"/>
    <col min="12547" max="12548" width="9" style="32"/>
    <col min="12549" max="12549" width="13" style="32" bestFit="1" customWidth="1"/>
    <col min="12550" max="12550" width="9" style="32"/>
    <col min="12551" max="12551" width="13.125" style="32" bestFit="1" customWidth="1"/>
    <col min="12552" max="12552" width="12.125" style="32" bestFit="1" customWidth="1"/>
    <col min="12553" max="12553" width="11" style="32" bestFit="1" customWidth="1"/>
    <col min="12554" max="12801" width="9" style="32"/>
    <col min="12802" max="12802" width="20" style="32" customWidth="1"/>
    <col min="12803" max="12804" width="9" style="32"/>
    <col min="12805" max="12805" width="13" style="32" bestFit="1" customWidth="1"/>
    <col min="12806" max="12806" width="9" style="32"/>
    <col min="12807" max="12807" width="13.125" style="32" bestFit="1" customWidth="1"/>
    <col min="12808" max="12808" width="12.125" style="32" bestFit="1" customWidth="1"/>
    <col min="12809" max="12809" width="11" style="32" bestFit="1" customWidth="1"/>
    <col min="12810" max="13057" width="9" style="32"/>
    <col min="13058" max="13058" width="20" style="32" customWidth="1"/>
    <col min="13059" max="13060" width="9" style="32"/>
    <col min="13061" max="13061" width="13" style="32" bestFit="1" customWidth="1"/>
    <col min="13062" max="13062" width="9" style="32"/>
    <col min="13063" max="13063" width="13.125" style="32" bestFit="1" customWidth="1"/>
    <col min="13064" max="13064" width="12.125" style="32" bestFit="1" customWidth="1"/>
    <col min="13065" max="13065" width="11" style="32" bestFit="1" customWidth="1"/>
    <col min="13066" max="13313" width="9" style="32"/>
    <col min="13314" max="13314" width="20" style="32" customWidth="1"/>
    <col min="13315" max="13316" width="9" style="32"/>
    <col min="13317" max="13317" width="13" style="32" bestFit="1" customWidth="1"/>
    <col min="13318" max="13318" width="9" style="32"/>
    <col min="13319" max="13319" width="13.125" style="32" bestFit="1" customWidth="1"/>
    <col min="13320" max="13320" width="12.125" style="32" bestFit="1" customWidth="1"/>
    <col min="13321" max="13321" width="11" style="32" bestFit="1" customWidth="1"/>
    <col min="13322" max="13569" width="9" style="32"/>
    <col min="13570" max="13570" width="20" style="32" customWidth="1"/>
    <col min="13571" max="13572" width="9" style="32"/>
    <col min="13573" max="13573" width="13" style="32" bestFit="1" customWidth="1"/>
    <col min="13574" max="13574" width="9" style="32"/>
    <col min="13575" max="13575" width="13.125" style="32" bestFit="1" customWidth="1"/>
    <col min="13576" max="13576" width="12.125" style="32" bestFit="1" customWidth="1"/>
    <col min="13577" max="13577" width="11" style="32" bestFit="1" customWidth="1"/>
    <col min="13578" max="13825" width="9" style="32"/>
    <col min="13826" max="13826" width="20" style="32" customWidth="1"/>
    <col min="13827" max="13828" width="9" style="32"/>
    <col min="13829" max="13829" width="13" style="32" bestFit="1" customWidth="1"/>
    <col min="13830" max="13830" width="9" style="32"/>
    <col min="13831" max="13831" width="13.125" style="32" bestFit="1" customWidth="1"/>
    <col min="13832" max="13832" width="12.125" style="32" bestFit="1" customWidth="1"/>
    <col min="13833" max="13833" width="11" style="32" bestFit="1" customWidth="1"/>
    <col min="13834" max="14081" width="9" style="32"/>
    <col min="14082" max="14082" width="20" style="32" customWidth="1"/>
    <col min="14083" max="14084" width="9" style="32"/>
    <col min="14085" max="14085" width="13" style="32" bestFit="1" customWidth="1"/>
    <col min="14086" max="14086" width="9" style="32"/>
    <col min="14087" max="14087" width="13.125" style="32" bestFit="1" customWidth="1"/>
    <col min="14088" max="14088" width="12.125" style="32" bestFit="1" customWidth="1"/>
    <col min="14089" max="14089" width="11" style="32" bestFit="1" customWidth="1"/>
    <col min="14090" max="14337" width="9" style="32"/>
    <col min="14338" max="14338" width="20" style="32" customWidth="1"/>
    <col min="14339" max="14340" width="9" style="32"/>
    <col min="14341" max="14341" width="13" style="32" bestFit="1" customWidth="1"/>
    <col min="14342" max="14342" width="9" style="32"/>
    <col min="14343" max="14343" width="13.125" style="32" bestFit="1" customWidth="1"/>
    <col min="14344" max="14344" width="12.125" style="32" bestFit="1" customWidth="1"/>
    <col min="14345" max="14345" width="11" style="32" bestFit="1" customWidth="1"/>
    <col min="14346" max="14593" width="9" style="32"/>
    <col min="14594" max="14594" width="20" style="32" customWidth="1"/>
    <col min="14595" max="14596" width="9" style="32"/>
    <col min="14597" max="14597" width="13" style="32" bestFit="1" customWidth="1"/>
    <col min="14598" max="14598" width="9" style="32"/>
    <col min="14599" max="14599" width="13.125" style="32" bestFit="1" customWidth="1"/>
    <col min="14600" max="14600" width="12.125" style="32" bestFit="1" customWidth="1"/>
    <col min="14601" max="14601" width="11" style="32" bestFit="1" customWidth="1"/>
    <col min="14602" max="14849" width="9" style="32"/>
    <col min="14850" max="14850" width="20" style="32" customWidth="1"/>
    <col min="14851" max="14852" width="9" style="32"/>
    <col min="14853" max="14853" width="13" style="32" bestFit="1" customWidth="1"/>
    <col min="14854" max="14854" width="9" style="32"/>
    <col min="14855" max="14855" width="13.125" style="32" bestFit="1" customWidth="1"/>
    <col min="14856" max="14856" width="12.125" style="32" bestFit="1" customWidth="1"/>
    <col min="14857" max="14857" width="11" style="32" bestFit="1" customWidth="1"/>
    <col min="14858" max="15105" width="9" style="32"/>
    <col min="15106" max="15106" width="20" style="32" customWidth="1"/>
    <col min="15107" max="15108" width="9" style="32"/>
    <col min="15109" max="15109" width="13" style="32" bestFit="1" customWidth="1"/>
    <col min="15110" max="15110" width="9" style="32"/>
    <col min="15111" max="15111" width="13.125" style="32" bestFit="1" customWidth="1"/>
    <col min="15112" max="15112" width="12.125" style="32" bestFit="1" customWidth="1"/>
    <col min="15113" max="15113" width="11" style="32" bestFit="1" customWidth="1"/>
    <col min="15114" max="15361" width="9" style="32"/>
    <col min="15362" max="15362" width="20" style="32" customWidth="1"/>
    <col min="15363" max="15364" width="9" style="32"/>
    <col min="15365" max="15365" width="13" style="32" bestFit="1" customWidth="1"/>
    <col min="15366" max="15366" width="9" style="32"/>
    <col min="15367" max="15367" width="13.125" style="32" bestFit="1" customWidth="1"/>
    <col min="15368" max="15368" width="12.125" style="32" bestFit="1" customWidth="1"/>
    <col min="15369" max="15369" width="11" style="32" bestFit="1" customWidth="1"/>
    <col min="15370" max="15617" width="9" style="32"/>
    <col min="15618" max="15618" width="20" style="32" customWidth="1"/>
    <col min="15619" max="15620" width="9" style="32"/>
    <col min="15621" max="15621" width="13" style="32" bestFit="1" customWidth="1"/>
    <col min="15622" max="15622" width="9" style="32"/>
    <col min="15623" max="15623" width="13.125" style="32" bestFit="1" customWidth="1"/>
    <col min="15624" max="15624" width="12.125" style="32" bestFit="1" customWidth="1"/>
    <col min="15625" max="15625" width="11" style="32" bestFit="1" customWidth="1"/>
    <col min="15626" max="15873" width="9" style="32"/>
    <col min="15874" max="15874" width="20" style="32" customWidth="1"/>
    <col min="15875" max="15876" width="9" style="32"/>
    <col min="15877" max="15877" width="13" style="32" bestFit="1" customWidth="1"/>
    <col min="15878" max="15878" width="9" style="32"/>
    <col min="15879" max="15879" width="13.125" style="32" bestFit="1" customWidth="1"/>
    <col min="15880" max="15880" width="12.125" style="32" bestFit="1" customWidth="1"/>
    <col min="15881" max="15881" width="11" style="32" bestFit="1" customWidth="1"/>
    <col min="15882" max="16129" width="9" style="32"/>
    <col min="16130" max="16130" width="20" style="32" customWidth="1"/>
    <col min="16131" max="16132" width="9" style="32"/>
    <col min="16133" max="16133" width="13" style="32" bestFit="1" customWidth="1"/>
    <col min="16134" max="16134" width="9" style="32"/>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[4]合計!C3</f>
        <v>札幌市</v>
      </c>
      <c r="C1" s="73"/>
      <c r="D1" s="73"/>
      <c r="E1" s="73"/>
      <c r="F1" s="73"/>
      <c r="G1" s="73"/>
      <c r="I1" s="32" t="s">
        <v>88</v>
      </c>
    </row>
    <row r="2" spans="1:10" s="34" customFormat="1" ht="56.25" customHeight="1">
      <c r="B2" s="84"/>
      <c r="E2" s="820" t="s">
        <v>89</v>
      </c>
      <c r="F2" s="817"/>
      <c r="G2" s="817"/>
      <c r="H2" s="121">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123" t="s">
        <v>60</v>
      </c>
      <c r="H4" s="117" t="s">
        <v>93</v>
      </c>
      <c r="I4" s="117" t="s">
        <v>94</v>
      </c>
      <c r="J4" s="118" t="s">
        <v>87</v>
      </c>
    </row>
    <row r="5" spans="1:10" s="54" customFormat="1" ht="14.25" thickBot="1">
      <c r="B5" s="55" t="s">
        <v>69</v>
      </c>
      <c r="C5" s="55"/>
      <c r="D5" s="55"/>
      <c r="E5" s="55"/>
      <c r="F5" s="55"/>
      <c r="G5" s="55"/>
      <c r="H5" s="119">
        <f>SUM(H6:H65)</f>
        <v>461766393</v>
      </c>
      <c r="I5" s="119">
        <f>SUM(I6:I65)</f>
        <v>32137659</v>
      </c>
      <c r="J5" s="55">
        <f>H5/I5</f>
        <v>14.368389215903996</v>
      </c>
    </row>
    <row r="6" spans="1:10" ht="27.75" thickTop="1">
      <c r="A6" s="32">
        <v>1</v>
      </c>
      <c r="B6" s="13" t="s">
        <v>1379</v>
      </c>
      <c r="C6" s="13" t="s">
        <v>1380</v>
      </c>
      <c r="D6" s="13" t="s">
        <v>149</v>
      </c>
      <c r="E6" s="120">
        <v>1</v>
      </c>
      <c r="F6" s="70" t="s">
        <v>1381</v>
      </c>
      <c r="G6" s="74" t="s">
        <v>127</v>
      </c>
      <c r="H6" s="124">
        <v>13774600</v>
      </c>
      <c r="I6" s="124">
        <v>344365</v>
      </c>
      <c r="J6" s="49">
        <v>40</v>
      </c>
    </row>
    <row r="7" spans="1:10" ht="40.5">
      <c r="A7" s="32">
        <v>2</v>
      </c>
      <c r="B7" s="13" t="s">
        <v>1382</v>
      </c>
      <c r="C7" s="13" t="s">
        <v>1383</v>
      </c>
      <c r="D7" s="13" t="s">
        <v>149</v>
      </c>
      <c r="E7" s="120">
        <v>1</v>
      </c>
      <c r="F7" s="70" t="s">
        <v>1244</v>
      </c>
      <c r="G7" s="74" t="s">
        <v>127</v>
      </c>
      <c r="H7" s="124">
        <v>8107818</v>
      </c>
      <c r="I7" s="124">
        <v>674100</v>
      </c>
      <c r="J7" s="49">
        <v>12.02761905</v>
      </c>
    </row>
    <row r="8" spans="1:10" ht="40.5">
      <c r="A8" s="32">
        <v>3</v>
      </c>
      <c r="B8" s="13" t="s">
        <v>1384</v>
      </c>
      <c r="C8" s="13" t="s">
        <v>1383</v>
      </c>
      <c r="D8" s="13" t="s">
        <v>149</v>
      </c>
      <c r="E8" s="120">
        <v>1</v>
      </c>
      <c r="F8" s="70" t="s">
        <v>1244</v>
      </c>
      <c r="G8" s="74" t="s">
        <v>127</v>
      </c>
      <c r="H8" s="124">
        <v>402316792</v>
      </c>
      <c r="I8" s="124">
        <v>29761344</v>
      </c>
      <c r="J8" s="49">
        <v>13.518098910000001</v>
      </c>
    </row>
    <row r="9" spans="1:10" ht="27">
      <c r="A9" s="32">
        <v>4</v>
      </c>
      <c r="B9" s="13" t="s">
        <v>1385</v>
      </c>
      <c r="C9" s="13" t="s">
        <v>979</v>
      </c>
      <c r="D9" s="13" t="s">
        <v>149</v>
      </c>
      <c r="E9" s="70">
        <v>1</v>
      </c>
      <c r="F9" s="70" t="s">
        <v>1386</v>
      </c>
      <c r="G9" s="74" t="s">
        <v>127</v>
      </c>
      <c r="H9" s="125">
        <v>37567183</v>
      </c>
      <c r="I9" s="125">
        <v>1357850</v>
      </c>
      <c r="J9" s="49">
        <v>27.666666419999999</v>
      </c>
    </row>
    <row r="10" spans="1:10">
      <c r="A10" s="32">
        <v>5</v>
      </c>
      <c r="B10" s="70"/>
      <c r="C10" s="70"/>
      <c r="D10" s="70"/>
      <c r="E10" s="70"/>
      <c r="F10" s="70"/>
      <c r="G10" s="74"/>
      <c r="H10" s="125"/>
      <c r="I10" s="125"/>
      <c r="J10" s="49" t="e">
        <f t="shared" ref="J10:J65" si="0">H10/I10</f>
        <v>#DIV/0!</v>
      </c>
    </row>
    <row r="11" spans="1:10">
      <c r="A11" s="73">
        <v>6</v>
      </c>
      <c r="B11" s="75"/>
      <c r="C11" s="70"/>
      <c r="D11" s="70"/>
      <c r="E11" s="70"/>
      <c r="F11" s="70"/>
      <c r="G11" s="74"/>
      <c r="H11" s="125"/>
      <c r="I11" s="125"/>
      <c r="J11" s="49" t="e">
        <f t="shared" si="0"/>
        <v>#DIV/0!</v>
      </c>
    </row>
    <row r="12" spans="1:10">
      <c r="A12" s="73">
        <v>7</v>
      </c>
      <c r="B12" s="75"/>
      <c r="C12" s="70"/>
      <c r="D12" s="70"/>
      <c r="E12" s="70"/>
      <c r="F12" s="70"/>
      <c r="G12" s="74"/>
      <c r="H12" s="125"/>
      <c r="I12" s="125"/>
      <c r="J12" s="49" t="e">
        <f t="shared" si="0"/>
        <v>#DIV/0!</v>
      </c>
    </row>
    <row r="13" spans="1:10">
      <c r="A13" s="32">
        <v>8</v>
      </c>
      <c r="B13" s="70"/>
      <c r="C13" s="70"/>
      <c r="D13" s="70"/>
      <c r="E13" s="70"/>
      <c r="F13" s="70"/>
      <c r="G13" s="74"/>
      <c r="H13" s="125"/>
      <c r="I13" s="125"/>
      <c r="J13" s="49" t="e">
        <f t="shared" si="0"/>
        <v>#DIV/0!</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M13" sqref="M13"/>
    </sheetView>
  </sheetViews>
  <sheetFormatPr defaultColWidth="9" defaultRowHeight="13.5"/>
  <cols>
    <col min="1" max="1" width="9" style="32" customWidth="1"/>
    <col min="2" max="2" width="20" style="32" customWidth="1"/>
    <col min="3" max="3" width="10.875" style="32" customWidth="1"/>
    <col min="4" max="4" width="9" style="32" customWidth="1"/>
    <col min="5" max="5" width="13" style="32" bestFit="1" customWidth="1"/>
    <col min="6" max="6" width="9" style="32" customWidth="1"/>
    <col min="7" max="7" width="13.125" style="32" bestFit="1" customWidth="1"/>
    <col min="8" max="8" width="11.375" style="32" bestFit="1" customWidth="1"/>
    <col min="9" max="9" width="10.25" style="32" bestFit="1" customWidth="1"/>
    <col min="10" max="256" width="9" style="32"/>
    <col min="257" max="257" width="9" style="32" customWidth="1"/>
    <col min="258" max="258" width="20" style="32" customWidth="1"/>
    <col min="259" max="259" width="10.875" style="32" customWidth="1"/>
    <col min="260" max="260" width="9" style="32" customWidth="1"/>
    <col min="261" max="261" width="13" style="32" bestFit="1" customWidth="1"/>
    <col min="262" max="262" width="9" style="32" customWidth="1"/>
    <col min="263" max="263" width="13.125" style="32" bestFit="1" customWidth="1"/>
    <col min="264" max="264" width="11.375" style="32" bestFit="1" customWidth="1"/>
    <col min="265" max="265" width="10.25" style="32" bestFit="1" customWidth="1"/>
    <col min="266" max="512" width="9" style="32"/>
    <col min="513" max="513" width="9" style="32" customWidth="1"/>
    <col min="514" max="514" width="20" style="32" customWidth="1"/>
    <col min="515" max="515" width="10.875" style="32" customWidth="1"/>
    <col min="516" max="516" width="9" style="32" customWidth="1"/>
    <col min="517" max="517" width="13" style="32" bestFit="1" customWidth="1"/>
    <col min="518" max="518" width="9" style="32" customWidth="1"/>
    <col min="519" max="519" width="13.125" style="32" bestFit="1" customWidth="1"/>
    <col min="520" max="520" width="11.375" style="32" bestFit="1" customWidth="1"/>
    <col min="521" max="521" width="10.25" style="32" bestFit="1" customWidth="1"/>
    <col min="522" max="768" width="9" style="32"/>
    <col min="769" max="769" width="9" style="32" customWidth="1"/>
    <col min="770" max="770" width="20" style="32" customWidth="1"/>
    <col min="771" max="771" width="10.875" style="32" customWidth="1"/>
    <col min="772" max="772" width="9" style="32" customWidth="1"/>
    <col min="773" max="773" width="13" style="32" bestFit="1" customWidth="1"/>
    <col min="774" max="774" width="9" style="32" customWidth="1"/>
    <col min="775" max="775" width="13.125" style="32" bestFit="1" customWidth="1"/>
    <col min="776" max="776" width="11.375" style="32" bestFit="1" customWidth="1"/>
    <col min="777" max="777" width="10.25" style="32" bestFit="1" customWidth="1"/>
    <col min="778" max="1024" width="9" style="32"/>
    <col min="1025" max="1025" width="9" style="32" customWidth="1"/>
    <col min="1026" max="1026" width="20" style="32" customWidth="1"/>
    <col min="1027" max="1027" width="10.875" style="32" customWidth="1"/>
    <col min="1028" max="1028" width="9" style="32" customWidth="1"/>
    <col min="1029" max="1029" width="13" style="32" bestFit="1" customWidth="1"/>
    <col min="1030" max="1030" width="9" style="32" customWidth="1"/>
    <col min="1031" max="1031" width="13.125" style="32" bestFit="1" customWidth="1"/>
    <col min="1032" max="1032" width="11.375" style="32" bestFit="1" customWidth="1"/>
    <col min="1033" max="1033" width="10.25" style="32" bestFit="1" customWidth="1"/>
    <col min="1034" max="1280" width="9" style="32"/>
    <col min="1281" max="1281" width="9" style="32" customWidth="1"/>
    <col min="1282" max="1282" width="20" style="32" customWidth="1"/>
    <col min="1283" max="1283" width="10.875" style="32" customWidth="1"/>
    <col min="1284" max="1284" width="9" style="32" customWidth="1"/>
    <col min="1285" max="1285" width="13" style="32" bestFit="1" customWidth="1"/>
    <col min="1286" max="1286" width="9" style="32" customWidth="1"/>
    <col min="1287" max="1287" width="13.125" style="32" bestFit="1" customWidth="1"/>
    <col min="1288" max="1288" width="11.375" style="32" bestFit="1" customWidth="1"/>
    <col min="1289" max="1289" width="10.25" style="32" bestFit="1" customWidth="1"/>
    <col min="1290" max="1536" width="9" style="32"/>
    <col min="1537" max="1537" width="9" style="32" customWidth="1"/>
    <col min="1538" max="1538" width="20" style="32" customWidth="1"/>
    <col min="1539" max="1539" width="10.875" style="32" customWidth="1"/>
    <col min="1540" max="1540" width="9" style="32" customWidth="1"/>
    <col min="1541" max="1541" width="13" style="32" bestFit="1" customWidth="1"/>
    <col min="1542" max="1542" width="9" style="32" customWidth="1"/>
    <col min="1543" max="1543" width="13.125" style="32" bestFit="1" customWidth="1"/>
    <col min="1544" max="1544" width="11.375" style="32" bestFit="1" customWidth="1"/>
    <col min="1545" max="1545" width="10.25" style="32" bestFit="1" customWidth="1"/>
    <col min="1546" max="1792" width="9" style="32"/>
    <col min="1793" max="1793" width="9" style="32" customWidth="1"/>
    <col min="1794" max="1794" width="20" style="32" customWidth="1"/>
    <col min="1795" max="1795" width="10.875" style="32" customWidth="1"/>
    <col min="1796" max="1796" width="9" style="32" customWidth="1"/>
    <col min="1797" max="1797" width="13" style="32" bestFit="1" customWidth="1"/>
    <col min="1798" max="1798" width="9" style="32" customWidth="1"/>
    <col min="1799" max="1799" width="13.125" style="32" bestFit="1" customWidth="1"/>
    <col min="1800" max="1800" width="11.375" style="32" bestFit="1" customWidth="1"/>
    <col min="1801" max="1801" width="10.25" style="32" bestFit="1" customWidth="1"/>
    <col min="1802" max="2048" width="9" style="32"/>
    <col min="2049" max="2049" width="9" style="32" customWidth="1"/>
    <col min="2050" max="2050" width="20" style="32" customWidth="1"/>
    <col min="2051" max="2051" width="10.875" style="32" customWidth="1"/>
    <col min="2052" max="2052" width="9" style="32" customWidth="1"/>
    <col min="2053" max="2053" width="13" style="32" bestFit="1" customWidth="1"/>
    <col min="2054" max="2054" width="9" style="32" customWidth="1"/>
    <col min="2055" max="2055" width="13.125" style="32" bestFit="1" customWidth="1"/>
    <col min="2056" max="2056" width="11.375" style="32" bestFit="1" customWidth="1"/>
    <col min="2057" max="2057" width="10.25" style="32" bestFit="1" customWidth="1"/>
    <col min="2058" max="2304" width="9" style="32"/>
    <col min="2305" max="2305" width="9" style="32" customWidth="1"/>
    <col min="2306" max="2306" width="20" style="32" customWidth="1"/>
    <col min="2307" max="2307" width="10.875" style="32" customWidth="1"/>
    <col min="2308" max="2308" width="9" style="32" customWidth="1"/>
    <col min="2309" max="2309" width="13" style="32" bestFit="1" customWidth="1"/>
    <col min="2310" max="2310" width="9" style="32" customWidth="1"/>
    <col min="2311" max="2311" width="13.125" style="32" bestFit="1" customWidth="1"/>
    <col min="2312" max="2312" width="11.375" style="32" bestFit="1" customWidth="1"/>
    <col min="2313" max="2313" width="10.25" style="32" bestFit="1" customWidth="1"/>
    <col min="2314" max="2560" width="9" style="32"/>
    <col min="2561" max="2561" width="9" style="32" customWidth="1"/>
    <col min="2562" max="2562" width="20" style="32" customWidth="1"/>
    <col min="2563" max="2563" width="10.875" style="32" customWidth="1"/>
    <col min="2564" max="2564" width="9" style="32" customWidth="1"/>
    <col min="2565" max="2565" width="13" style="32" bestFit="1" customWidth="1"/>
    <col min="2566" max="2566" width="9" style="32" customWidth="1"/>
    <col min="2567" max="2567" width="13.125" style="32" bestFit="1" customWidth="1"/>
    <col min="2568" max="2568" width="11.375" style="32" bestFit="1" customWidth="1"/>
    <col min="2569" max="2569" width="10.25" style="32" bestFit="1" customWidth="1"/>
    <col min="2570" max="2816" width="9" style="32"/>
    <col min="2817" max="2817" width="9" style="32" customWidth="1"/>
    <col min="2818" max="2818" width="20" style="32" customWidth="1"/>
    <col min="2819" max="2819" width="10.875" style="32" customWidth="1"/>
    <col min="2820" max="2820" width="9" style="32" customWidth="1"/>
    <col min="2821" max="2821" width="13" style="32" bestFit="1" customWidth="1"/>
    <col min="2822" max="2822" width="9" style="32" customWidth="1"/>
    <col min="2823" max="2823" width="13.125" style="32" bestFit="1" customWidth="1"/>
    <col min="2824" max="2824" width="11.375" style="32" bestFit="1" customWidth="1"/>
    <col min="2825" max="2825" width="10.25" style="32" bestFit="1" customWidth="1"/>
    <col min="2826" max="3072" width="9" style="32"/>
    <col min="3073" max="3073" width="9" style="32" customWidth="1"/>
    <col min="3074" max="3074" width="20" style="32" customWidth="1"/>
    <col min="3075" max="3075" width="10.875" style="32" customWidth="1"/>
    <col min="3076" max="3076" width="9" style="32" customWidth="1"/>
    <col min="3077" max="3077" width="13" style="32" bestFit="1" customWidth="1"/>
    <col min="3078" max="3078" width="9" style="32" customWidth="1"/>
    <col min="3079" max="3079" width="13.125" style="32" bestFit="1" customWidth="1"/>
    <col min="3080" max="3080" width="11.375" style="32" bestFit="1" customWidth="1"/>
    <col min="3081" max="3081" width="10.25" style="32" bestFit="1" customWidth="1"/>
    <col min="3082" max="3328" width="9" style="32"/>
    <col min="3329" max="3329" width="9" style="32" customWidth="1"/>
    <col min="3330" max="3330" width="20" style="32" customWidth="1"/>
    <col min="3331" max="3331" width="10.875" style="32" customWidth="1"/>
    <col min="3332" max="3332" width="9" style="32" customWidth="1"/>
    <col min="3333" max="3333" width="13" style="32" bestFit="1" customWidth="1"/>
    <col min="3334" max="3334" width="9" style="32" customWidth="1"/>
    <col min="3335" max="3335" width="13.125" style="32" bestFit="1" customWidth="1"/>
    <col min="3336" max="3336" width="11.375" style="32" bestFit="1" customWidth="1"/>
    <col min="3337" max="3337" width="10.25" style="32" bestFit="1" customWidth="1"/>
    <col min="3338" max="3584" width="9" style="32"/>
    <col min="3585" max="3585" width="9" style="32" customWidth="1"/>
    <col min="3586" max="3586" width="20" style="32" customWidth="1"/>
    <col min="3587" max="3587" width="10.875" style="32" customWidth="1"/>
    <col min="3588" max="3588" width="9" style="32" customWidth="1"/>
    <col min="3589" max="3589" width="13" style="32" bestFit="1" customWidth="1"/>
    <col min="3590" max="3590" width="9" style="32" customWidth="1"/>
    <col min="3591" max="3591" width="13.125" style="32" bestFit="1" customWidth="1"/>
    <col min="3592" max="3592" width="11.375" style="32" bestFit="1" customWidth="1"/>
    <col min="3593" max="3593" width="10.25" style="32" bestFit="1" customWidth="1"/>
    <col min="3594" max="3840" width="9" style="32"/>
    <col min="3841" max="3841" width="9" style="32" customWidth="1"/>
    <col min="3842" max="3842" width="20" style="32" customWidth="1"/>
    <col min="3843" max="3843" width="10.875" style="32" customWidth="1"/>
    <col min="3844" max="3844" width="9" style="32" customWidth="1"/>
    <col min="3845" max="3845" width="13" style="32" bestFit="1" customWidth="1"/>
    <col min="3846" max="3846" width="9" style="32" customWidth="1"/>
    <col min="3847" max="3847" width="13.125" style="32" bestFit="1" customWidth="1"/>
    <col min="3848" max="3848" width="11.375" style="32" bestFit="1" customWidth="1"/>
    <col min="3849" max="3849" width="10.25" style="32" bestFit="1" customWidth="1"/>
    <col min="3850" max="4096" width="9" style="32"/>
    <col min="4097" max="4097" width="9" style="32" customWidth="1"/>
    <col min="4098" max="4098" width="20" style="32" customWidth="1"/>
    <col min="4099" max="4099" width="10.875" style="32" customWidth="1"/>
    <col min="4100" max="4100" width="9" style="32" customWidth="1"/>
    <col min="4101" max="4101" width="13" style="32" bestFit="1" customWidth="1"/>
    <col min="4102" max="4102" width="9" style="32" customWidth="1"/>
    <col min="4103" max="4103" width="13.125" style="32" bestFit="1" customWidth="1"/>
    <col min="4104" max="4104" width="11.375" style="32" bestFit="1" customWidth="1"/>
    <col min="4105" max="4105" width="10.25" style="32" bestFit="1" customWidth="1"/>
    <col min="4106" max="4352" width="9" style="32"/>
    <col min="4353" max="4353" width="9" style="32" customWidth="1"/>
    <col min="4354" max="4354" width="20" style="32" customWidth="1"/>
    <col min="4355" max="4355" width="10.875" style="32" customWidth="1"/>
    <col min="4356" max="4356" width="9" style="32" customWidth="1"/>
    <col min="4357" max="4357" width="13" style="32" bestFit="1" customWidth="1"/>
    <col min="4358" max="4358" width="9" style="32" customWidth="1"/>
    <col min="4359" max="4359" width="13.125" style="32" bestFit="1" customWidth="1"/>
    <col min="4360" max="4360" width="11.375" style="32" bestFit="1" customWidth="1"/>
    <col min="4361" max="4361" width="10.25" style="32" bestFit="1" customWidth="1"/>
    <col min="4362" max="4608" width="9" style="32"/>
    <col min="4609" max="4609" width="9" style="32" customWidth="1"/>
    <col min="4610" max="4610" width="20" style="32" customWidth="1"/>
    <col min="4611" max="4611" width="10.875" style="32" customWidth="1"/>
    <col min="4612" max="4612" width="9" style="32" customWidth="1"/>
    <col min="4613" max="4613" width="13" style="32" bestFit="1" customWidth="1"/>
    <col min="4614" max="4614" width="9" style="32" customWidth="1"/>
    <col min="4615" max="4615" width="13.125" style="32" bestFit="1" customWidth="1"/>
    <col min="4616" max="4616" width="11.375" style="32" bestFit="1" customWidth="1"/>
    <col min="4617" max="4617" width="10.25" style="32" bestFit="1" customWidth="1"/>
    <col min="4618" max="4864" width="9" style="32"/>
    <col min="4865" max="4865" width="9" style="32" customWidth="1"/>
    <col min="4866" max="4866" width="20" style="32" customWidth="1"/>
    <col min="4867" max="4867" width="10.875" style="32" customWidth="1"/>
    <col min="4868" max="4868" width="9" style="32" customWidth="1"/>
    <col min="4869" max="4869" width="13" style="32" bestFit="1" customWidth="1"/>
    <col min="4870" max="4870" width="9" style="32" customWidth="1"/>
    <col min="4871" max="4871" width="13.125" style="32" bestFit="1" customWidth="1"/>
    <col min="4872" max="4872" width="11.375" style="32" bestFit="1" customWidth="1"/>
    <col min="4873" max="4873" width="10.25" style="32" bestFit="1" customWidth="1"/>
    <col min="4874" max="5120" width="9" style="32"/>
    <col min="5121" max="5121" width="9" style="32" customWidth="1"/>
    <col min="5122" max="5122" width="20" style="32" customWidth="1"/>
    <col min="5123" max="5123" width="10.875" style="32" customWidth="1"/>
    <col min="5124" max="5124" width="9" style="32" customWidth="1"/>
    <col min="5125" max="5125" width="13" style="32" bestFit="1" customWidth="1"/>
    <col min="5126" max="5126" width="9" style="32" customWidth="1"/>
    <col min="5127" max="5127" width="13.125" style="32" bestFit="1" customWidth="1"/>
    <col min="5128" max="5128" width="11.375" style="32" bestFit="1" customWidth="1"/>
    <col min="5129" max="5129" width="10.25" style="32" bestFit="1" customWidth="1"/>
    <col min="5130" max="5376" width="9" style="32"/>
    <col min="5377" max="5377" width="9" style="32" customWidth="1"/>
    <col min="5378" max="5378" width="20" style="32" customWidth="1"/>
    <col min="5379" max="5379" width="10.875" style="32" customWidth="1"/>
    <col min="5380" max="5380" width="9" style="32" customWidth="1"/>
    <col min="5381" max="5381" width="13" style="32" bestFit="1" customWidth="1"/>
    <col min="5382" max="5382" width="9" style="32" customWidth="1"/>
    <col min="5383" max="5383" width="13.125" style="32" bestFit="1" customWidth="1"/>
    <col min="5384" max="5384" width="11.375" style="32" bestFit="1" customWidth="1"/>
    <col min="5385" max="5385" width="10.25" style="32" bestFit="1" customWidth="1"/>
    <col min="5386" max="5632" width="9" style="32"/>
    <col min="5633" max="5633" width="9" style="32" customWidth="1"/>
    <col min="5634" max="5634" width="20" style="32" customWidth="1"/>
    <col min="5635" max="5635" width="10.875" style="32" customWidth="1"/>
    <col min="5636" max="5636" width="9" style="32" customWidth="1"/>
    <col min="5637" max="5637" width="13" style="32" bestFit="1" customWidth="1"/>
    <col min="5638" max="5638" width="9" style="32" customWidth="1"/>
    <col min="5639" max="5639" width="13.125" style="32" bestFit="1" customWidth="1"/>
    <col min="5640" max="5640" width="11.375" style="32" bestFit="1" customWidth="1"/>
    <col min="5641" max="5641" width="10.25" style="32" bestFit="1" customWidth="1"/>
    <col min="5642" max="5888" width="9" style="32"/>
    <col min="5889" max="5889" width="9" style="32" customWidth="1"/>
    <col min="5890" max="5890" width="20" style="32" customWidth="1"/>
    <col min="5891" max="5891" width="10.875" style="32" customWidth="1"/>
    <col min="5892" max="5892" width="9" style="32" customWidth="1"/>
    <col min="5893" max="5893" width="13" style="32" bestFit="1" customWidth="1"/>
    <col min="5894" max="5894" width="9" style="32" customWidth="1"/>
    <col min="5895" max="5895" width="13.125" style="32" bestFit="1" customWidth="1"/>
    <col min="5896" max="5896" width="11.375" style="32" bestFit="1" customWidth="1"/>
    <col min="5897" max="5897" width="10.25" style="32" bestFit="1" customWidth="1"/>
    <col min="5898" max="6144" width="9" style="32"/>
    <col min="6145" max="6145" width="9" style="32" customWidth="1"/>
    <col min="6146" max="6146" width="20" style="32" customWidth="1"/>
    <col min="6147" max="6147" width="10.875" style="32" customWidth="1"/>
    <col min="6148" max="6148" width="9" style="32" customWidth="1"/>
    <col min="6149" max="6149" width="13" style="32" bestFit="1" customWidth="1"/>
    <col min="6150" max="6150" width="9" style="32" customWidth="1"/>
    <col min="6151" max="6151" width="13.125" style="32" bestFit="1" customWidth="1"/>
    <col min="6152" max="6152" width="11.375" style="32" bestFit="1" customWidth="1"/>
    <col min="6153" max="6153" width="10.25" style="32" bestFit="1" customWidth="1"/>
    <col min="6154" max="6400" width="9" style="32"/>
    <col min="6401" max="6401" width="9" style="32" customWidth="1"/>
    <col min="6402" max="6402" width="20" style="32" customWidth="1"/>
    <col min="6403" max="6403" width="10.875" style="32" customWidth="1"/>
    <col min="6404" max="6404" width="9" style="32" customWidth="1"/>
    <col min="6405" max="6405" width="13" style="32" bestFit="1" customWidth="1"/>
    <col min="6406" max="6406" width="9" style="32" customWidth="1"/>
    <col min="6407" max="6407" width="13.125" style="32" bestFit="1" customWidth="1"/>
    <col min="6408" max="6408" width="11.375" style="32" bestFit="1" customWidth="1"/>
    <col min="6409" max="6409" width="10.25" style="32" bestFit="1" customWidth="1"/>
    <col min="6410" max="6656" width="9" style="32"/>
    <col min="6657" max="6657" width="9" style="32" customWidth="1"/>
    <col min="6658" max="6658" width="20" style="32" customWidth="1"/>
    <col min="6659" max="6659" width="10.875" style="32" customWidth="1"/>
    <col min="6660" max="6660" width="9" style="32" customWidth="1"/>
    <col min="6661" max="6661" width="13" style="32" bestFit="1" customWidth="1"/>
    <col min="6662" max="6662" width="9" style="32" customWidth="1"/>
    <col min="6663" max="6663" width="13.125" style="32" bestFit="1" customWidth="1"/>
    <col min="6664" max="6664" width="11.375" style="32" bestFit="1" customWidth="1"/>
    <col min="6665" max="6665" width="10.25" style="32" bestFit="1" customWidth="1"/>
    <col min="6666" max="6912" width="9" style="32"/>
    <col min="6913" max="6913" width="9" style="32" customWidth="1"/>
    <col min="6914" max="6914" width="20" style="32" customWidth="1"/>
    <col min="6915" max="6915" width="10.875" style="32" customWidth="1"/>
    <col min="6916" max="6916" width="9" style="32" customWidth="1"/>
    <col min="6917" max="6917" width="13" style="32" bestFit="1" customWidth="1"/>
    <col min="6918" max="6918" width="9" style="32" customWidth="1"/>
    <col min="6919" max="6919" width="13.125" style="32" bestFit="1" customWidth="1"/>
    <col min="6920" max="6920" width="11.375" style="32" bestFit="1" customWidth="1"/>
    <col min="6921" max="6921" width="10.25" style="32" bestFit="1" customWidth="1"/>
    <col min="6922" max="7168" width="9" style="32"/>
    <col min="7169" max="7169" width="9" style="32" customWidth="1"/>
    <col min="7170" max="7170" width="20" style="32" customWidth="1"/>
    <col min="7171" max="7171" width="10.875" style="32" customWidth="1"/>
    <col min="7172" max="7172" width="9" style="32" customWidth="1"/>
    <col min="7173" max="7173" width="13" style="32" bestFit="1" customWidth="1"/>
    <col min="7174" max="7174" width="9" style="32" customWidth="1"/>
    <col min="7175" max="7175" width="13.125" style="32" bestFit="1" customWidth="1"/>
    <col min="7176" max="7176" width="11.375" style="32" bestFit="1" customWidth="1"/>
    <col min="7177" max="7177" width="10.25" style="32" bestFit="1" customWidth="1"/>
    <col min="7178" max="7424" width="9" style="32"/>
    <col min="7425" max="7425" width="9" style="32" customWidth="1"/>
    <col min="7426" max="7426" width="20" style="32" customWidth="1"/>
    <col min="7427" max="7427" width="10.875" style="32" customWidth="1"/>
    <col min="7428" max="7428" width="9" style="32" customWidth="1"/>
    <col min="7429" max="7429" width="13" style="32" bestFit="1" customWidth="1"/>
    <col min="7430" max="7430" width="9" style="32" customWidth="1"/>
    <col min="7431" max="7431" width="13.125" style="32" bestFit="1" customWidth="1"/>
    <col min="7432" max="7432" width="11.375" style="32" bestFit="1" customWidth="1"/>
    <col min="7433" max="7433" width="10.25" style="32" bestFit="1" customWidth="1"/>
    <col min="7434" max="7680" width="9" style="32"/>
    <col min="7681" max="7681" width="9" style="32" customWidth="1"/>
    <col min="7682" max="7682" width="20" style="32" customWidth="1"/>
    <col min="7683" max="7683" width="10.875" style="32" customWidth="1"/>
    <col min="7684" max="7684" width="9" style="32" customWidth="1"/>
    <col min="7685" max="7685" width="13" style="32" bestFit="1" customWidth="1"/>
    <col min="7686" max="7686" width="9" style="32" customWidth="1"/>
    <col min="7687" max="7687" width="13.125" style="32" bestFit="1" customWidth="1"/>
    <col min="7688" max="7688" width="11.375" style="32" bestFit="1" customWidth="1"/>
    <col min="7689" max="7689" width="10.25" style="32" bestFit="1" customWidth="1"/>
    <col min="7690" max="7936" width="9" style="32"/>
    <col min="7937" max="7937" width="9" style="32" customWidth="1"/>
    <col min="7938" max="7938" width="20" style="32" customWidth="1"/>
    <col min="7939" max="7939" width="10.875" style="32" customWidth="1"/>
    <col min="7940" max="7940" width="9" style="32" customWidth="1"/>
    <col min="7941" max="7941" width="13" style="32" bestFit="1" customWidth="1"/>
    <col min="7942" max="7942" width="9" style="32" customWidth="1"/>
    <col min="7943" max="7943" width="13.125" style="32" bestFit="1" customWidth="1"/>
    <col min="7944" max="7944" width="11.375" style="32" bestFit="1" customWidth="1"/>
    <col min="7945" max="7945" width="10.25" style="32" bestFit="1" customWidth="1"/>
    <col min="7946" max="8192" width="9" style="32"/>
    <col min="8193" max="8193" width="9" style="32" customWidth="1"/>
    <col min="8194" max="8194" width="20" style="32" customWidth="1"/>
    <col min="8195" max="8195" width="10.875" style="32" customWidth="1"/>
    <col min="8196" max="8196" width="9" style="32" customWidth="1"/>
    <col min="8197" max="8197" width="13" style="32" bestFit="1" customWidth="1"/>
    <col min="8198" max="8198" width="9" style="32" customWidth="1"/>
    <col min="8199" max="8199" width="13.125" style="32" bestFit="1" customWidth="1"/>
    <col min="8200" max="8200" width="11.375" style="32" bestFit="1" customWidth="1"/>
    <col min="8201" max="8201" width="10.25" style="32" bestFit="1" customWidth="1"/>
    <col min="8202" max="8448" width="9" style="32"/>
    <col min="8449" max="8449" width="9" style="32" customWidth="1"/>
    <col min="8450" max="8450" width="20" style="32" customWidth="1"/>
    <col min="8451" max="8451" width="10.875" style="32" customWidth="1"/>
    <col min="8452" max="8452" width="9" style="32" customWidth="1"/>
    <col min="8453" max="8453" width="13" style="32" bestFit="1" customWidth="1"/>
    <col min="8454" max="8454" width="9" style="32" customWidth="1"/>
    <col min="8455" max="8455" width="13.125" style="32" bestFit="1" customWidth="1"/>
    <col min="8456" max="8456" width="11.375" style="32" bestFit="1" customWidth="1"/>
    <col min="8457" max="8457" width="10.25" style="32" bestFit="1" customWidth="1"/>
    <col min="8458" max="8704" width="9" style="32"/>
    <col min="8705" max="8705" width="9" style="32" customWidth="1"/>
    <col min="8706" max="8706" width="20" style="32" customWidth="1"/>
    <col min="8707" max="8707" width="10.875" style="32" customWidth="1"/>
    <col min="8708" max="8708" width="9" style="32" customWidth="1"/>
    <col min="8709" max="8709" width="13" style="32" bestFit="1" customWidth="1"/>
    <col min="8710" max="8710" width="9" style="32" customWidth="1"/>
    <col min="8711" max="8711" width="13.125" style="32" bestFit="1" customWidth="1"/>
    <col min="8712" max="8712" width="11.375" style="32" bestFit="1" customWidth="1"/>
    <col min="8713" max="8713" width="10.25" style="32" bestFit="1" customWidth="1"/>
    <col min="8714" max="8960" width="9" style="32"/>
    <col min="8961" max="8961" width="9" style="32" customWidth="1"/>
    <col min="8962" max="8962" width="20" style="32" customWidth="1"/>
    <col min="8963" max="8963" width="10.875" style="32" customWidth="1"/>
    <col min="8964" max="8964" width="9" style="32" customWidth="1"/>
    <col min="8965" max="8965" width="13" style="32" bestFit="1" customWidth="1"/>
    <col min="8966" max="8966" width="9" style="32" customWidth="1"/>
    <col min="8967" max="8967" width="13.125" style="32" bestFit="1" customWidth="1"/>
    <col min="8968" max="8968" width="11.375" style="32" bestFit="1" customWidth="1"/>
    <col min="8969" max="8969" width="10.25" style="32" bestFit="1" customWidth="1"/>
    <col min="8970" max="9216" width="9" style="32"/>
    <col min="9217" max="9217" width="9" style="32" customWidth="1"/>
    <col min="9218" max="9218" width="20" style="32" customWidth="1"/>
    <col min="9219" max="9219" width="10.875" style="32" customWidth="1"/>
    <col min="9220" max="9220" width="9" style="32" customWidth="1"/>
    <col min="9221" max="9221" width="13" style="32" bestFit="1" customWidth="1"/>
    <col min="9222" max="9222" width="9" style="32" customWidth="1"/>
    <col min="9223" max="9223" width="13.125" style="32" bestFit="1" customWidth="1"/>
    <col min="9224" max="9224" width="11.375" style="32" bestFit="1" customWidth="1"/>
    <col min="9225" max="9225" width="10.25" style="32" bestFit="1" customWidth="1"/>
    <col min="9226" max="9472" width="9" style="32"/>
    <col min="9473" max="9473" width="9" style="32" customWidth="1"/>
    <col min="9474" max="9474" width="20" style="32" customWidth="1"/>
    <col min="9475" max="9475" width="10.875" style="32" customWidth="1"/>
    <col min="9476" max="9476" width="9" style="32" customWidth="1"/>
    <col min="9477" max="9477" width="13" style="32" bestFit="1" customWidth="1"/>
    <col min="9478" max="9478" width="9" style="32" customWidth="1"/>
    <col min="9479" max="9479" width="13.125" style="32" bestFit="1" customWidth="1"/>
    <col min="9480" max="9480" width="11.375" style="32" bestFit="1" customWidth="1"/>
    <col min="9481" max="9481" width="10.25" style="32" bestFit="1" customWidth="1"/>
    <col min="9482" max="9728" width="9" style="32"/>
    <col min="9729" max="9729" width="9" style="32" customWidth="1"/>
    <col min="9730" max="9730" width="20" style="32" customWidth="1"/>
    <col min="9731" max="9731" width="10.875" style="32" customWidth="1"/>
    <col min="9732" max="9732" width="9" style="32" customWidth="1"/>
    <col min="9733" max="9733" width="13" style="32" bestFit="1" customWidth="1"/>
    <col min="9734" max="9734" width="9" style="32" customWidth="1"/>
    <col min="9735" max="9735" width="13.125" style="32" bestFit="1" customWidth="1"/>
    <col min="9736" max="9736" width="11.375" style="32" bestFit="1" customWidth="1"/>
    <col min="9737" max="9737" width="10.25" style="32" bestFit="1" customWidth="1"/>
    <col min="9738" max="9984" width="9" style="32"/>
    <col min="9985" max="9985" width="9" style="32" customWidth="1"/>
    <col min="9986" max="9986" width="20" style="32" customWidth="1"/>
    <col min="9987" max="9987" width="10.875" style="32" customWidth="1"/>
    <col min="9988" max="9988" width="9" style="32" customWidth="1"/>
    <col min="9989" max="9989" width="13" style="32" bestFit="1" customWidth="1"/>
    <col min="9990" max="9990" width="9" style="32" customWidth="1"/>
    <col min="9991" max="9991" width="13.125" style="32" bestFit="1" customWidth="1"/>
    <col min="9992" max="9992" width="11.375" style="32" bestFit="1" customWidth="1"/>
    <col min="9993" max="9993" width="10.25" style="32" bestFit="1" customWidth="1"/>
    <col min="9994" max="10240" width="9" style="32"/>
    <col min="10241" max="10241" width="9" style="32" customWidth="1"/>
    <col min="10242" max="10242" width="20" style="32" customWidth="1"/>
    <col min="10243" max="10243" width="10.875" style="32" customWidth="1"/>
    <col min="10244" max="10244" width="9" style="32" customWidth="1"/>
    <col min="10245" max="10245" width="13" style="32" bestFit="1" customWidth="1"/>
    <col min="10246" max="10246" width="9" style="32" customWidth="1"/>
    <col min="10247" max="10247" width="13.125" style="32" bestFit="1" customWidth="1"/>
    <col min="10248" max="10248" width="11.375" style="32" bestFit="1" customWidth="1"/>
    <col min="10249" max="10249" width="10.25" style="32" bestFit="1" customWidth="1"/>
    <col min="10250" max="10496" width="9" style="32"/>
    <col min="10497" max="10497" width="9" style="32" customWidth="1"/>
    <col min="10498" max="10498" width="20" style="32" customWidth="1"/>
    <col min="10499" max="10499" width="10.875" style="32" customWidth="1"/>
    <col min="10500" max="10500" width="9" style="32" customWidth="1"/>
    <col min="10501" max="10501" width="13" style="32" bestFit="1" customWidth="1"/>
    <col min="10502" max="10502" width="9" style="32" customWidth="1"/>
    <col min="10503" max="10503" width="13.125" style="32" bestFit="1" customWidth="1"/>
    <col min="10504" max="10504" width="11.375" style="32" bestFit="1" customWidth="1"/>
    <col min="10505" max="10505" width="10.25" style="32" bestFit="1" customWidth="1"/>
    <col min="10506" max="10752" width="9" style="32"/>
    <col min="10753" max="10753" width="9" style="32" customWidth="1"/>
    <col min="10754" max="10754" width="20" style="32" customWidth="1"/>
    <col min="10755" max="10755" width="10.875" style="32" customWidth="1"/>
    <col min="10756" max="10756" width="9" style="32" customWidth="1"/>
    <col min="10757" max="10757" width="13" style="32" bestFit="1" customWidth="1"/>
    <col min="10758" max="10758" width="9" style="32" customWidth="1"/>
    <col min="10759" max="10759" width="13.125" style="32" bestFit="1" customWidth="1"/>
    <col min="10760" max="10760" width="11.375" style="32" bestFit="1" customWidth="1"/>
    <col min="10761" max="10761" width="10.25" style="32" bestFit="1" customWidth="1"/>
    <col min="10762" max="11008" width="9" style="32"/>
    <col min="11009" max="11009" width="9" style="32" customWidth="1"/>
    <col min="11010" max="11010" width="20" style="32" customWidth="1"/>
    <col min="11011" max="11011" width="10.875" style="32" customWidth="1"/>
    <col min="11012" max="11012" width="9" style="32" customWidth="1"/>
    <col min="11013" max="11013" width="13" style="32" bestFit="1" customWidth="1"/>
    <col min="11014" max="11014" width="9" style="32" customWidth="1"/>
    <col min="11015" max="11015" width="13.125" style="32" bestFit="1" customWidth="1"/>
    <col min="11016" max="11016" width="11.375" style="32" bestFit="1" customWidth="1"/>
    <col min="11017" max="11017" width="10.25" style="32" bestFit="1" customWidth="1"/>
    <col min="11018" max="11264" width="9" style="32"/>
    <col min="11265" max="11265" width="9" style="32" customWidth="1"/>
    <col min="11266" max="11266" width="20" style="32" customWidth="1"/>
    <col min="11267" max="11267" width="10.875" style="32" customWidth="1"/>
    <col min="11268" max="11268" width="9" style="32" customWidth="1"/>
    <col min="11269" max="11269" width="13" style="32" bestFit="1" customWidth="1"/>
    <col min="11270" max="11270" width="9" style="32" customWidth="1"/>
    <col min="11271" max="11271" width="13.125" style="32" bestFit="1" customWidth="1"/>
    <col min="11272" max="11272" width="11.375" style="32" bestFit="1" customWidth="1"/>
    <col min="11273" max="11273" width="10.25" style="32" bestFit="1" customWidth="1"/>
    <col min="11274" max="11520" width="9" style="32"/>
    <col min="11521" max="11521" width="9" style="32" customWidth="1"/>
    <col min="11522" max="11522" width="20" style="32" customWidth="1"/>
    <col min="11523" max="11523" width="10.875" style="32" customWidth="1"/>
    <col min="11524" max="11524" width="9" style="32" customWidth="1"/>
    <col min="11525" max="11525" width="13" style="32" bestFit="1" customWidth="1"/>
    <col min="11526" max="11526" width="9" style="32" customWidth="1"/>
    <col min="11527" max="11527" width="13.125" style="32" bestFit="1" customWidth="1"/>
    <col min="11528" max="11528" width="11.375" style="32" bestFit="1" customWidth="1"/>
    <col min="11529" max="11529" width="10.25" style="32" bestFit="1" customWidth="1"/>
    <col min="11530" max="11776" width="9" style="32"/>
    <col min="11777" max="11777" width="9" style="32" customWidth="1"/>
    <col min="11778" max="11778" width="20" style="32" customWidth="1"/>
    <col min="11779" max="11779" width="10.875" style="32" customWidth="1"/>
    <col min="11780" max="11780" width="9" style="32" customWidth="1"/>
    <col min="11781" max="11781" width="13" style="32" bestFit="1" customWidth="1"/>
    <col min="11782" max="11782" width="9" style="32" customWidth="1"/>
    <col min="11783" max="11783" width="13.125" style="32" bestFit="1" customWidth="1"/>
    <col min="11784" max="11784" width="11.375" style="32" bestFit="1" customWidth="1"/>
    <col min="11785" max="11785" width="10.25" style="32" bestFit="1" customWidth="1"/>
    <col min="11786" max="12032" width="9" style="32"/>
    <col min="12033" max="12033" width="9" style="32" customWidth="1"/>
    <col min="12034" max="12034" width="20" style="32" customWidth="1"/>
    <col min="12035" max="12035" width="10.875" style="32" customWidth="1"/>
    <col min="12036" max="12036" width="9" style="32" customWidth="1"/>
    <col min="12037" max="12037" width="13" style="32" bestFit="1" customWidth="1"/>
    <col min="12038" max="12038" width="9" style="32" customWidth="1"/>
    <col min="12039" max="12039" width="13.125" style="32" bestFit="1" customWidth="1"/>
    <col min="12040" max="12040" width="11.375" style="32" bestFit="1" customWidth="1"/>
    <col min="12041" max="12041" width="10.25" style="32" bestFit="1" customWidth="1"/>
    <col min="12042" max="12288" width="9" style="32"/>
    <col min="12289" max="12289" width="9" style="32" customWidth="1"/>
    <col min="12290" max="12290" width="20" style="32" customWidth="1"/>
    <col min="12291" max="12291" width="10.875" style="32" customWidth="1"/>
    <col min="12292" max="12292" width="9" style="32" customWidth="1"/>
    <col min="12293" max="12293" width="13" style="32" bestFit="1" customWidth="1"/>
    <col min="12294" max="12294" width="9" style="32" customWidth="1"/>
    <col min="12295" max="12295" width="13.125" style="32" bestFit="1" customWidth="1"/>
    <col min="12296" max="12296" width="11.375" style="32" bestFit="1" customWidth="1"/>
    <col min="12297" max="12297" width="10.25" style="32" bestFit="1" customWidth="1"/>
    <col min="12298" max="12544" width="9" style="32"/>
    <col min="12545" max="12545" width="9" style="32" customWidth="1"/>
    <col min="12546" max="12546" width="20" style="32" customWidth="1"/>
    <col min="12547" max="12547" width="10.875" style="32" customWidth="1"/>
    <col min="12548" max="12548" width="9" style="32" customWidth="1"/>
    <col min="12549" max="12549" width="13" style="32" bestFit="1" customWidth="1"/>
    <col min="12550" max="12550" width="9" style="32" customWidth="1"/>
    <col min="12551" max="12551" width="13.125" style="32" bestFit="1" customWidth="1"/>
    <col min="12552" max="12552" width="11.375" style="32" bestFit="1" customWidth="1"/>
    <col min="12553" max="12553" width="10.25" style="32" bestFit="1" customWidth="1"/>
    <col min="12554" max="12800" width="9" style="32"/>
    <col min="12801" max="12801" width="9" style="32" customWidth="1"/>
    <col min="12802" max="12802" width="20" style="32" customWidth="1"/>
    <col min="12803" max="12803" width="10.875" style="32" customWidth="1"/>
    <col min="12804" max="12804" width="9" style="32" customWidth="1"/>
    <col min="12805" max="12805" width="13" style="32" bestFit="1" customWidth="1"/>
    <col min="12806" max="12806" width="9" style="32" customWidth="1"/>
    <col min="12807" max="12807" width="13.125" style="32" bestFit="1" customWidth="1"/>
    <col min="12808" max="12808" width="11.375" style="32" bestFit="1" customWidth="1"/>
    <col min="12809" max="12809" width="10.25" style="32" bestFit="1" customWidth="1"/>
    <col min="12810" max="13056" width="9" style="32"/>
    <col min="13057" max="13057" width="9" style="32" customWidth="1"/>
    <col min="13058" max="13058" width="20" style="32" customWidth="1"/>
    <col min="13059" max="13059" width="10.875" style="32" customWidth="1"/>
    <col min="13060" max="13060" width="9" style="32" customWidth="1"/>
    <col min="13061" max="13061" width="13" style="32" bestFit="1" customWidth="1"/>
    <col min="13062" max="13062" width="9" style="32" customWidth="1"/>
    <col min="13063" max="13063" width="13.125" style="32" bestFit="1" customWidth="1"/>
    <col min="13064" max="13064" width="11.375" style="32" bestFit="1" customWidth="1"/>
    <col min="13065" max="13065" width="10.25" style="32" bestFit="1" customWidth="1"/>
    <col min="13066" max="13312" width="9" style="32"/>
    <col min="13313" max="13313" width="9" style="32" customWidth="1"/>
    <col min="13314" max="13314" width="20" style="32" customWidth="1"/>
    <col min="13315" max="13315" width="10.875" style="32" customWidth="1"/>
    <col min="13316" max="13316" width="9" style="32" customWidth="1"/>
    <col min="13317" max="13317" width="13" style="32" bestFit="1" customWidth="1"/>
    <col min="13318" max="13318" width="9" style="32" customWidth="1"/>
    <col min="13319" max="13319" width="13.125" style="32" bestFit="1" customWidth="1"/>
    <col min="13320" max="13320" width="11.375" style="32" bestFit="1" customWidth="1"/>
    <col min="13321" max="13321" width="10.25" style="32" bestFit="1" customWidth="1"/>
    <col min="13322" max="13568" width="9" style="32"/>
    <col min="13569" max="13569" width="9" style="32" customWidth="1"/>
    <col min="13570" max="13570" width="20" style="32" customWidth="1"/>
    <col min="13571" max="13571" width="10.875" style="32" customWidth="1"/>
    <col min="13572" max="13572" width="9" style="32" customWidth="1"/>
    <col min="13573" max="13573" width="13" style="32" bestFit="1" customWidth="1"/>
    <col min="13574" max="13574" width="9" style="32" customWidth="1"/>
    <col min="13575" max="13575" width="13.125" style="32" bestFit="1" customWidth="1"/>
    <col min="13576" max="13576" width="11.375" style="32" bestFit="1" customWidth="1"/>
    <col min="13577" max="13577" width="10.25" style="32" bestFit="1" customWidth="1"/>
    <col min="13578" max="13824" width="9" style="32"/>
    <col min="13825" max="13825" width="9" style="32" customWidth="1"/>
    <col min="13826" max="13826" width="20" style="32" customWidth="1"/>
    <col min="13827" max="13827" width="10.875" style="32" customWidth="1"/>
    <col min="13828" max="13828" width="9" style="32" customWidth="1"/>
    <col min="13829" max="13829" width="13" style="32" bestFit="1" customWidth="1"/>
    <col min="13830" max="13830" width="9" style="32" customWidth="1"/>
    <col min="13831" max="13831" width="13.125" style="32" bestFit="1" customWidth="1"/>
    <col min="13832" max="13832" width="11.375" style="32" bestFit="1" customWidth="1"/>
    <col min="13833" max="13833" width="10.25" style="32" bestFit="1" customWidth="1"/>
    <col min="13834" max="14080" width="9" style="32"/>
    <col min="14081" max="14081" width="9" style="32" customWidth="1"/>
    <col min="14082" max="14082" width="20" style="32" customWidth="1"/>
    <col min="14083" max="14083" width="10.875" style="32" customWidth="1"/>
    <col min="14084" max="14084" width="9" style="32" customWidth="1"/>
    <col min="14085" max="14085" width="13" style="32" bestFit="1" customWidth="1"/>
    <col min="14086" max="14086" width="9" style="32" customWidth="1"/>
    <col min="14087" max="14087" width="13.125" style="32" bestFit="1" customWidth="1"/>
    <col min="14088" max="14088" width="11.375" style="32" bestFit="1" customWidth="1"/>
    <col min="14089" max="14089" width="10.25" style="32" bestFit="1" customWidth="1"/>
    <col min="14090" max="14336" width="9" style="32"/>
    <col min="14337" max="14337" width="9" style="32" customWidth="1"/>
    <col min="14338" max="14338" width="20" style="32" customWidth="1"/>
    <col min="14339" max="14339" width="10.875" style="32" customWidth="1"/>
    <col min="14340" max="14340" width="9" style="32" customWidth="1"/>
    <col min="14341" max="14341" width="13" style="32" bestFit="1" customWidth="1"/>
    <col min="14342" max="14342" width="9" style="32" customWidth="1"/>
    <col min="14343" max="14343" width="13.125" style="32" bestFit="1" customWidth="1"/>
    <col min="14344" max="14344" width="11.375" style="32" bestFit="1" customWidth="1"/>
    <col min="14345" max="14345" width="10.25" style="32" bestFit="1" customWidth="1"/>
    <col min="14346" max="14592" width="9" style="32"/>
    <col min="14593" max="14593" width="9" style="32" customWidth="1"/>
    <col min="14594" max="14594" width="20" style="32" customWidth="1"/>
    <col min="14595" max="14595" width="10.875" style="32" customWidth="1"/>
    <col min="14596" max="14596" width="9" style="32" customWidth="1"/>
    <col min="14597" max="14597" width="13" style="32" bestFit="1" customWidth="1"/>
    <col min="14598" max="14598" width="9" style="32" customWidth="1"/>
    <col min="14599" max="14599" width="13.125" style="32" bestFit="1" customWidth="1"/>
    <col min="14600" max="14600" width="11.375" style="32" bestFit="1" customWidth="1"/>
    <col min="14601" max="14601" width="10.25" style="32" bestFit="1" customWidth="1"/>
    <col min="14602" max="14848" width="9" style="32"/>
    <col min="14849" max="14849" width="9" style="32" customWidth="1"/>
    <col min="14850" max="14850" width="20" style="32" customWidth="1"/>
    <col min="14851" max="14851" width="10.875" style="32" customWidth="1"/>
    <col min="14852" max="14852" width="9" style="32" customWidth="1"/>
    <col min="14853" max="14853" width="13" style="32" bestFit="1" customWidth="1"/>
    <col min="14854" max="14854" width="9" style="32" customWidth="1"/>
    <col min="14855" max="14855" width="13.125" style="32" bestFit="1" customWidth="1"/>
    <col min="14856" max="14856" width="11.375" style="32" bestFit="1" customWidth="1"/>
    <col min="14857" max="14857" width="10.25" style="32" bestFit="1" customWidth="1"/>
    <col min="14858" max="15104" width="9" style="32"/>
    <col min="15105" max="15105" width="9" style="32" customWidth="1"/>
    <col min="15106" max="15106" width="20" style="32" customWidth="1"/>
    <col min="15107" max="15107" width="10.875" style="32" customWidth="1"/>
    <col min="15108" max="15108" width="9" style="32" customWidth="1"/>
    <col min="15109" max="15109" width="13" style="32" bestFit="1" customWidth="1"/>
    <col min="15110" max="15110" width="9" style="32" customWidth="1"/>
    <col min="15111" max="15111" width="13.125" style="32" bestFit="1" customWidth="1"/>
    <col min="15112" max="15112" width="11.375" style="32" bestFit="1" customWidth="1"/>
    <col min="15113" max="15113" width="10.25" style="32" bestFit="1" customWidth="1"/>
    <col min="15114" max="15360" width="9" style="32"/>
    <col min="15361" max="15361" width="9" style="32" customWidth="1"/>
    <col min="15362" max="15362" width="20" style="32" customWidth="1"/>
    <col min="15363" max="15363" width="10.875" style="32" customWidth="1"/>
    <col min="15364" max="15364" width="9" style="32" customWidth="1"/>
    <col min="15365" max="15365" width="13" style="32" bestFit="1" customWidth="1"/>
    <col min="15366" max="15366" width="9" style="32" customWidth="1"/>
    <col min="15367" max="15367" width="13.125" style="32" bestFit="1" customWidth="1"/>
    <col min="15368" max="15368" width="11.375" style="32" bestFit="1" customWidth="1"/>
    <col min="15369" max="15369" width="10.25" style="32" bestFit="1" customWidth="1"/>
    <col min="15370" max="15616" width="9" style="32"/>
    <col min="15617" max="15617" width="9" style="32" customWidth="1"/>
    <col min="15618" max="15618" width="20" style="32" customWidth="1"/>
    <col min="15619" max="15619" width="10.875" style="32" customWidth="1"/>
    <col min="15620" max="15620" width="9" style="32" customWidth="1"/>
    <col min="15621" max="15621" width="13" style="32" bestFit="1" customWidth="1"/>
    <col min="15622" max="15622" width="9" style="32" customWidth="1"/>
    <col min="15623" max="15623" width="13.125" style="32" bestFit="1" customWidth="1"/>
    <col min="15624" max="15624" width="11.375" style="32" bestFit="1" customWidth="1"/>
    <col min="15625" max="15625" width="10.25" style="32" bestFit="1" customWidth="1"/>
    <col min="15626" max="15872" width="9" style="32"/>
    <col min="15873" max="15873" width="9" style="32" customWidth="1"/>
    <col min="15874" max="15874" width="20" style="32" customWidth="1"/>
    <col min="15875" max="15875" width="10.875" style="32" customWidth="1"/>
    <col min="15876" max="15876" width="9" style="32" customWidth="1"/>
    <col min="15877" max="15877" width="13" style="32" bestFit="1" customWidth="1"/>
    <col min="15878" max="15878" width="9" style="32" customWidth="1"/>
    <col min="15879" max="15879" width="13.125" style="32" bestFit="1" customWidth="1"/>
    <col min="15880" max="15880" width="11.375" style="32" bestFit="1" customWidth="1"/>
    <col min="15881" max="15881" width="10.25" style="32" bestFit="1" customWidth="1"/>
    <col min="15882" max="16128" width="9" style="32"/>
    <col min="16129" max="16129" width="9" style="32" customWidth="1"/>
    <col min="16130" max="16130" width="20" style="32" customWidth="1"/>
    <col min="16131" max="16131" width="10.875" style="32" customWidth="1"/>
    <col min="16132" max="16132" width="9" style="32" customWidth="1"/>
    <col min="16133" max="16133" width="13" style="32" bestFit="1" customWidth="1"/>
    <col min="16134" max="16134" width="9" style="32" customWidth="1"/>
    <col min="16135" max="16135" width="13.125" style="32" bestFit="1" customWidth="1"/>
    <col min="16136" max="16136" width="11.375" style="32" bestFit="1" customWidth="1"/>
    <col min="16137" max="16137" width="10.25" style="32" bestFit="1" customWidth="1"/>
    <col min="16138" max="16384" width="9" style="32"/>
  </cols>
  <sheetData>
    <row r="1" spans="1:10">
      <c r="A1" s="32" t="s">
        <v>0</v>
      </c>
      <c r="B1" s="83" t="str">
        <f>[16]合計!C3</f>
        <v>熊本市</v>
      </c>
      <c r="C1" s="73"/>
      <c r="D1" s="73"/>
      <c r="E1" s="73"/>
      <c r="F1" s="73"/>
      <c r="G1" s="73"/>
      <c r="I1" s="32" t="s">
        <v>82</v>
      </c>
    </row>
    <row r="2" spans="1:10" ht="49.5" customHeight="1">
      <c r="B2" s="84"/>
      <c r="C2" s="73"/>
      <c r="D2" s="73"/>
      <c r="E2" s="820" t="s">
        <v>83</v>
      </c>
      <c r="F2" s="817"/>
      <c r="G2" s="817"/>
      <c r="H2" s="136">
        <f>SUMIF(G6:G356,"PPS",H6:H356)</f>
        <v>421593516</v>
      </c>
    </row>
    <row r="3" spans="1:10" s="73" customFormat="1" ht="16.5" customHeight="1">
      <c r="B3" s="43"/>
      <c r="E3" s="116"/>
      <c r="F3" s="116"/>
      <c r="G3" s="116"/>
      <c r="H3" s="140"/>
    </row>
    <row r="4" spans="1:10" ht="54">
      <c r="A4" s="48" t="s">
        <v>84</v>
      </c>
      <c r="B4" s="49" t="s">
        <v>57</v>
      </c>
      <c r="C4" s="49" t="s">
        <v>58</v>
      </c>
      <c r="D4" s="49" t="s">
        <v>61</v>
      </c>
      <c r="E4" s="49" t="s">
        <v>62</v>
      </c>
      <c r="F4" s="49" t="s">
        <v>59</v>
      </c>
      <c r="G4" s="50" t="s">
        <v>60</v>
      </c>
      <c r="H4" s="52" t="s">
        <v>85</v>
      </c>
      <c r="I4" s="117" t="s">
        <v>86</v>
      </c>
      <c r="J4" s="118" t="s">
        <v>87</v>
      </c>
    </row>
    <row r="5" spans="1:10" s="173" customFormat="1" ht="14.25" thickBot="1">
      <c r="B5" s="175" t="s">
        <v>69</v>
      </c>
      <c r="C5" s="175"/>
      <c r="D5" s="175"/>
      <c r="E5" s="175"/>
      <c r="F5" s="175"/>
      <c r="G5" s="175"/>
      <c r="H5" s="195">
        <f>SUM(H6:H65)</f>
        <v>421593516</v>
      </c>
      <c r="I5" s="195">
        <f>SUM(I6:I65)</f>
        <v>49778712</v>
      </c>
      <c r="J5" s="175">
        <f>H5/I5</f>
        <v>8.4693536465949535</v>
      </c>
    </row>
    <row r="6" spans="1:10" ht="41.25" thickTop="1">
      <c r="A6" s="32">
        <v>1</v>
      </c>
      <c r="B6" s="70" t="s">
        <v>1501</v>
      </c>
      <c r="C6" s="13" t="s">
        <v>1482</v>
      </c>
      <c r="D6" s="13" t="s">
        <v>1484</v>
      </c>
      <c r="E6" s="120">
        <v>6</v>
      </c>
      <c r="F6" s="70" t="s">
        <v>1502</v>
      </c>
      <c r="G6" s="74" t="s">
        <v>99</v>
      </c>
      <c r="H6" s="136">
        <v>421593516</v>
      </c>
      <c r="I6" s="136">
        <v>49778712</v>
      </c>
      <c r="J6" s="49">
        <f t="shared" ref="J6:J65" si="0">H6/I6</f>
        <v>8.4693536465949535</v>
      </c>
    </row>
    <row r="7" spans="1:10">
      <c r="A7" s="32">
        <v>2</v>
      </c>
      <c r="B7" s="70"/>
      <c r="C7" s="70"/>
      <c r="D7" s="70"/>
      <c r="E7" s="120"/>
      <c r="F7" s="70"/>
      <c r="G7" s="74"/>
      <c r="H7" s="136"/>
      <c r="I7" s="136"/>
      <c r="J7" s="49" t="e">
        <f t="shared" si="0"/>
        <v>#DIV/0!</v>
      </c>
    </row>
    <row r="8" spans="1:10">
      <c r="A8" s="32">
        <v>3</v>
      </c>
      <c r="B8" s="70"/>
      <c r="C8" s="70"/>
      <c r="D8" s="70"/>
      <c r="E8" s="120"/>
      <c r="F8" s="70"/>
      <c r="G8" s="74"/>
      <c r="H8" s="136"/>
      <c r="I8" s="136"/>
      <c r="J8" s="49" t="e">
        <f t="shared" si="0"/>
        <v>#DIV/0!</v>
      </c>
    </row>
    <row r="9" spans="1:10">
      <c r="A9" s="32">
        <v>4</v>
      </c>
      <c r="B9" s="49"/>
      <c r="C9" s="49"/>
      <c r="D9" s="49"/>
      <c r="E9" s="49"/>
      <c r="F9" s="49"/>
      <c r="G9" s="78"/>
      <c r="H9" s="49"/>
      <c r="I9" s="49"/>
      <c r="J9" s="49" t="e">
        <f t="shared" si="0"/>
        <v>#DIV/0!</v>
      </c>
    </row>
    <row r="10" spans="1:10">
      <c r="A10" s="32">
        <v>5</v>
      </c>
      <c r="B10" s="49"/>
      <c r="C10" s="49"/>
      <c r="D10" s="49"/>
      <c r="E10" s="49"/>
      <c r="F10" s="49"/>
      <c r="G10" s="78"/>
      <c r="H10" s="49"/>
      <c r="I10" s="49"/>
      <c r="J10" s="49" t="e">
        <f t="shared" si="0"/>
        <v>#DIV/0!</v>
      </c>
    </row>
    <row r="11" spans="1:10" s="73" customFormat="1">
      <c r="A11" s="73">
        <v>6</v>
      </c>
      <c r="B11" s="51"/>
      <c r="C11" s="51"/>
      <c r="D11" s="51"/>
      <c r="E11" s="51"/>
      <c r="F11" s="51"/>
      <c r="G11" s="78"/>
      <c r="H11" s="51"/>
      <c r="I11" s="51"/>
      <c r="J11" s="49" t="e">
        <f t="shared" si="0"/>
        <v>#DIV/0!</v>
      </c>
    </row>
    <row r="12" spans="1:10" s="73" customFormat="1">
      <c r="A12" s="73">
        <v>7</v>
      </c>
      <c r="B12" s="51"/>
      <c r="C12" s="51"/>
      <c r="D12" s="51"/>
      <c r="E12" s="51"/>
      <c r="F12" s="51"/>
      <c r="G12" s="78"/>
      <c r="H12" s="51"/>
      <c r="I12" s="51"/>
      <c r="J12" s="49" t="e">
        <f t="shared" si="0"/>
        <v>#DIV/0!</v>
      </c>
    </row>
    <row r="13" spans="1:10">
      <c r="A13" s="32">
        <v>8</v>
      </c>
      <c r="B13" s="49"/>
      <c r="C13" s="49"/>
      <c r="D13" s="49"/>
      <c r="E13" s="49"/>
      <c r="F13" s="49"/>
      <c r="G13" s="78"/>
      <c r="H13" s="49"/>
      <c r="I13" s="49"/>
      <c r="J13" s="49" t="e">
        <f t="shared" si="0"/>
        <v>#DIV/0!</v>
      </c>
    </row>
    <row r="14" spans="1:10">
      <c r="A14" s="32">
        <v>9</v>
      </c>
      <c r="B14" s="49"/>
      <c r="C14" s="49"/>
      <c r="D14" s="49"/>
      <c r="E14" s="49"/>
      <c r="F14" s="49"/>
      <c r="G14" s="78"/>
      <c r="H14" s="49"/>
      <c r="I14" s="49"/>
      <c r="J14" s="49" t="e">
        <f t="shared" si="0"/>
        <v>#DIV/0!</v>
      </c>
    </row>
    <row r="15" spans="1:10">
      <c r="A15" s="32">
        <v>10</v>
      </c>
      <c r="B15" s="49"/>
      <c r="C15" s="49"/>
      <c r="D15" s="49"/>
      <c r="E15" s="49"/>
      <c r="F15" s="49"/>
      <c r="G15" s="78"/>
      <c r="H15" s="49"/>
      <c r="I15" s="49"/>
      <c r="J15" s="49" t="e">
        <f t="shared" si="0"/>
        <v>#DIV/0!</v>
      </c>
    </row>
    <row r="16" spans="1:10">
      <c r="A16" s="73">
        <v>11</v>
      </c>
      <c r="B16" s="49"/>
      <c r="C16" s="49"/>
      <c r="D16" s="49"/>
      <c r="E16" s="49"/>
      <c r="F16" s="49"/>
      <c r="G16" s="78"/>
      <c r="H16" s="49"/>
      <c r="I16" s="49"/>
      <c r="J16" s="49" t="e">
        <f t="shared" si="0"/>
        <v>#DIV/0!</v>
      </c>
    </row>
    <row r="17" spans="1:10">
      <c r="A17" s="73">
        <v>12</v>
      </c>
      <c r="B17" s="49"/>
      <c r="C17" s="49"/>
      <c r="D17" s="49"/>
      <c r="E17" s="49"/>
      <c r="F17" s="49"/>
      <c r="G17" s="78"/>
      <c r="H17" s="49"/>
      <c r="I17" s="49"/>
      <c r="J17" s="49" t="e">
        <f t="shared" si="0"/>
        <v>#DIV/0!</v>
      </c>
    </row>
    <row r="18" spans="1:10">
      <c r="A18" s="32">
        <v>13</v>
      </c>
      <c r="B18" s="49"/>
      <c r="C18" s="49"/>
      <c r="D18" s="49"/>
      <c r="E18" s="49"/>
      <c r="F18" s="49"/>
      <c r="G18" s="78"/>
      <c r="H18" s="49"/>
      <c r="I18" s="49"/>
      <c r="J18" s="49" t="e">
        <f t="shared" si="0"/>
        <v>#DIV/0!</v>
      </c>
    </row>
    <row r="19" spans="1:10">
      <c r="A19" s="32">
        <v>14</v>
      </c>
      <c r="B19" s="49"/>
      <c r="C19" s="49"/>
      <c r="D19" s="49"/>
      <c r="E19" s="49"/>
      <c r="F19" s="49"/>
      <c r="G19" s="78"/>
      <c r="H19" s="49"/>
      <c r="I19" s="49"/>
      <c r="J19" s="49" t="e">
        <f t="shared" si="0"/>
        <v>#DIV/0!</v>
      </c>
    </row>
    <row r="20" spans="1:10">
      <c r="A20" s="32">
        <v>15</v>
      </c>
      <c r="B20" s="49"/>
      <c r="C20" s="49"/>
      <c r="D20" s="49"/>
      <c r="E20" s="49"/>
      <c r="F20" s="49"/>
      <c r="G20" s="78"/>
      <c r="H20" s="49"/>
      <c r="I20" s="49"/>
      <c r="J20" s="49" t="e">
        <f t="shared" si="0"/>
        <v>#DIV/0!</v>
      </c>
    </row>
    <row r="21" spans="1:10">
      <c r="A21" s="73">
        <v>16</v>
      </c>
      <c r="B21" s="49"/>
      <c r="C21" s="49"/>
      <c r="D21" s="49"/>
      <c r="E21" s="49"/>
      <c r="F21" s="49"/>
      <c r="G21" s="78"/>
      <c r="H21" s="49"/>
      <c r="I21" s="49"/>
      <c r="J21" s="49" t="e">
        <f t="shared" si="0"/>
        <v>#DIV/0!</v>
      </c>
    </row>
    <row r="22" spans="1:10">
      <c r="A22" s="73">
        <v>17</v>
      </c>
      <c r="B22" s="49"/>
      <c r="C22" s="49"/>
      <c r="D22" s="49"/>
      <c r="E22" s="49"/>
      <c r="F22" s="49"/>
      <c r="G22" s="78"/>
      <c r="H22" s="49"/>
      <c r="I22" s="49"/>
      <c r="J22" s="49" t="e">
        <f t="shared" si="0"/>
        <v>#DIV/0!</v>
      </c>
    </row>
    <row r="23" spans="1:10">
      <c r="A23" s="32">
        <v>18</v>
      </c>
      <c r="B23" s="49"/>
      <c r="C23" s="49"/>
      <c r="D23" s="49"/>
      <c r="E23" s="49"/>
      <c r="F23" s="49"/>
      <c r="G23" s="78"/>
      <c r="H23" s="49"/>
      <c r="I23" s="49"/>
      <c r="J23" s="49" t="e">
        <f t="shared" si="0"/>
        <v>#DIV/0!</v>
      </c>
    </row>
    <row r="24" spans="1:10">
      <c r="A24" s="32">
        <v>19</v>
      </c>
      <c r="B24" s="49"/>
      <c r="C24" s="49"/>
      <c r="D24" s="49"/>
      <c r="E24" s="49"/>
      <c r="F24" s="49"/>
      <c r="G24" s="78"/>
      <c r="H24" s="49"/>
      <c r="I24" s="49"/>
      <c r="J24" s="49" t="e">
        <f t="shared" si="0"/>
        <v>#DIV/0!</v>
      </c>
    </row>
    <row r="25" spans="1:10">
      <c r="A25" s="32">
        <v>20</v>
      </c>
      <c r="B25" s="49"/>
      <c r="C25" s="49"/>
      <c r="D25" s="49"/>
      <c r="E25" s="49"/>
      <c r="F25" s="49"/>
      <c r="G25" s="78"/>
      <c r="H25" s="49"/>
      <c r="I25" s="49"/>
      <c r="J25" s="49" t="e">
        <f t="shared" si="0"/>
        <v>#DIV/0!</v>
      </c>
    </row>
    <row r="26" spans="1:10">
      <c r="A26" s="73">
        <v>21</v>
      </c>
      <c r="B26" s="49"/>
      <c r="C26" s="49"/>
      <c r="D26" s="49"/>
      <c r="E26" s="49"/>
      <c r="F26" s="49"/>
      <c r="G26" s="78"/>
      <c r="H26" s="49"/>
      <c r="I26" s="49"/>
      <c r="J26" s="49" t="e">
        <f t="shared" si="0"/>
        <v>#DIV/0!</v>
      </c>
    </row>
    <row r="27" spans="1:10">
      <c r="A27" s="73">
        <v>22</v>
      </c>
      <c r="B27" s="49"/>
      <c r="C27" s="49"/>
      <c r="D27" s="49"/>
      <c r="E27" s="49"/>
      <c r="F27" s="49"/>
      <c r="G27" s="78"/>
      <c r="H27" s="49"/>
      <c r="I27" s="49"/>
      <c r="J27" s="49" t="e">
        <f t="shared" si="0"/>
        <v>#DIV/0!</v>
      </c>
    </row>
    <row r="28" spans="1:10">
      <c r="A28" s="32">
        <v>23</v>
      </c>
      <c r="B28" s="49"/>
      <c r="C28" s="49"/>
      <c r="D28" s="49"/>
      <c r="E28" s="49"/>
      <c r="F28" s="49"/>
      <c r="G28" s="78"/>
      <c r="H28" s="49"/>
      <c r="I28" s="49"/>
      <c r="J28" s="49" t="e">
        <f t="shared" si="0"/>
        <v>#DIV/0!</v>
      </c>
    </row>
    <row r="29" spans="1:10">
      <c r="A29" s="32">
        <v>24</v>
      </c>
      <c r="B29" s="49"/>
      <c r="C29" s="49"/>
      <c r="D29" s="49"/>
      <c r="E29" s="49"/>
      <c r="F29" s="49"/>
      <c r="G29" s="78"/>
      <c r="H29" s="49"/>
      <c r="I29" s="49"/>
      <c r="J29" s="49" t="e">
        <f t="shared" si="0"/>
        <v>#DIV/0!</v>
      </c>
    </row>
    <row r="30" spans="1:10">
      <c r="A30" s="32">
        <v>25</v>
      </c>
      <c r="B30" s="49"/>
      <c r="C30" s="49"/>
      <c r="D30" s="49"/>
      <c r="E30" s="49"/>
      <c r="F30" s="49"/>
      <c r="G30" s="78"/>
      <c r="H30" s="49"/>
      <c r="I30" s="49"/>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73">
        <v>54</v>
      </c>
      <c r="B59" s="49"/>
      <c r="C59" s="49"/>
      <c r="D59" s="49"/>
      <c r="E59" s="49"/>
      <c r="F59" s="49"/>
      <c r="G59" s="78"/>
      <c r="H59" s="49"/>
      <c r="I59" s="49"/>
      <c r="J59" s="49" t="e">
        <f t="shared" si="0"/>
        <v>#DIV/0!</v>
      </c>
    </row>
    <row r="60" spans="1:10">
      <c r="A60" s="73">
        <v>55</v>
      </c>
      <c r="B60" s="49"/>
      <c r="C60" s="49"/>
      <c r="D60" s="49"/>
      <c r="E60" s="49"/>
      <c r="F60" s="49"/>
      <c r="G60" s="78"/>
      <c r="H60" s="49"/>
      <c r="I60" s="49"/>
      <c r="J60" s="49" t="e">
        <f t="shared" si="0"/>
        <v>#DIV/0!</v>
      </c>
    </row>
    <row r="61" spans="1:10">
      <c r="A61" s="32">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73">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73">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M13" sqref="M13"/>
    </sheetView>
  </sheetViews>
  <sheetFormatPr defaultColWidth="9" defaultRowHeight="13.5"/>
  <cols>
    <col min="1" max="1" width="9" style="32" customWidth="1"/>
    <col min="2" max="2" width="22.625" style="32" customWidth="1"/>
    <col min="3" max="3" width="11" style="32" customWidth="1"/>
    <col min="4" max="4" width="9" style="32" customWidth="1"/>
    <col min="5" max="5" width="13" style="32" bestFit="1" customWidth="1"/>
    <col min="6" max="6" width="9" style="32" customWidth="1"/>
    <col min="7" max="7" width="13.125" style="32" bestFit="1" customWidth="1"/>
    <col min="8" max="8" width="12.125" style="32" bestFit="1" customWidth="1"/>
    <col min="9" max="9" width="11" style="32" bestFit="1" customWidth="1"/>
    <col min="10" max="256" width="9" style="32"/>
    <col min="257" max="257" width="9" style="32" customWidth="1"/>
    <col min="258" max="258" width="22.625" style="32" customWidth="1"/>
    <col min="259" max="259" width="11" style="32" customWidth="1"/>
    <col min="260" max="260" width="9" style="32" customWidth="1"/>
    <col min="261" max="261" width="13" style="32" bestFit="1" customWidth="1"/>
    <col min="262" max="262" width="9" style="32" customWidth="1"/>
    <col min="263" max="263" width="13.125" style="32" bestFit="1" customWidth="1"/>
    <col min="264" max="264" width="12.125" style="32" bestFit="1" customWidth="1"/>
    <col min="265" max="265" width="11" style="32" bestFit="1" customWidth="1"/>
    <col min="266" max="512" width="9" style="32"/>
    <col min="513" max="513" width="9" style="32" customWidth="1"/>
    <col min="514" max="514" width="22.625" style="32" customWidth="1"/>
    <col min="515" max="515" width="11" style="32" customWidth="1"/>
    <col min="516" max="516" width="9" style="32" customWidth="1"/>
    <col min="517" max="517" width="13" style="32" bestFit="1" customWidth="1"/>
    <col min="518" max="518" width="9" style="32" customWidth="1"/>
    <col min="519" max="519" width="13.125" style="32" bestFit="1" customWidth="1"/>
    <col min="520" max="520" width="12.125" style="32" bestFit="1" customWidth="1"/>
    <col min="521" max="521" width="11" style="32" bestFit="1" customWidth="1"/>
    <col min="522" max="768" width="9" style="32"/>
    <col min="769" max="769" width="9" style="32" customWidth="1"/>
    <col min="770" max="770" width="22.625" style="32" customWidth="1"/>
    <col min="771" max="771" width="11" style="32" customWidth="1"/>
    <col min="772" max="772" width="9" style="32" customWidth="1"/>
    <col min="773" max="773" width="13" style="32" bestFit="1" customWidth="1"/>
    <col min="774" max="774" width="9" style="32" customWidth="1"/>
    <col min="775" max="775" width="13.125" style="32" bestFit="1" customWidth="1"/>
    <col min="776" max="776" width="12.125" style="32" bestFit="1" customWidth="1"/>
    <col min="777" max="777" width="11" style="32" bestFit="1" customWidth="1"/>
    <col min="778" max="1024" width="9" style="32"/>
    <col min="1025" max="1025" width="9" style="32" customWidth="1"/>
    <col min="1026" max="1026" width="22.625" style="32" customWidth="1"/>
    <col min="1027" max="1027" width="11" style="32" customWidth="1"/>
    <col min="1028" max="1028" width="9" style="32" customWidth="1"/>
    <col min="1029" max="1029" width="13" style="32" bestFit="1" customWidth="1"/>
    <col min="1030" max="1030" width="9" style="32" customWidth="1"/>
    <col min="1031" max="1031" width="13.125" style="32" bestFit="1" customWidth="1"/>
    <col min="1032" max="1032" width="12.125" style="32" bestFit="1" customWidth="1"/>
    <col min="1033" max="1033" width="11" style="32" bestFit="1" customWidth="1"/>
    <col min="1034" max="1280" width="9" style="32"/>
    <col min="1281" max="1281" width="9" style="32" customWidth="1"/>
    <col min="1282" max="1282" width="22.625" style="32" customWidth="1"/>
    <col min="1283" max="1283" width="11" style="32" customWidth="1"/>
    <col min="1284" max="1284" width="9" style="32" customWidth="1"/>
    <col min="1285" max="1285" width="13" style="32" bestFit="1" customWidth="1"/>
    <col min="1286" max="1286" width="9" style="32" customWidth="1"/>
    <col min="1287" max="1287" width="13.125" style="32" bestFit="1" customWidth="1"/>
    <col min="1288" max="1288" width="12.125" style="32" bestFit="1" customWidth="1"/>
    <col min="1289" max="1289" width="11" style="32" bestFit="1" customWidth="1"/>
    <col min="1290" max="1536" width="9" style="32"/>
    <col min="1537" max="1537" width="9" style="32" customWidth="1"/>
    <col min="1538" max="1538" width="22.625" style="32" customWidth="1"/>
    <col min="1539" max="1539" width="11" style="32" customWidth="1"/>
    <col min="1540" max="1540" width="9" style="32" customWidth="1"/>
    <col min="1541" max="1541" width="13" style="32" bestFit="1" customWidth="1"/>
    <col min="1542" max="1542" width="9" style="32" customWidth="1"/>
    <col min="1543" max="1543" width="13.125" style="32" bestFit="1" customWidth="1"/>
    <col min="1544" max="1544" width="12.125" style="32" bestFit="1" customWidth="1"/>
    <col min="1545" max="1545" width="11" style="32" bestFit="1" customWidth="1"/>
    <col min="1546" max="1792" width="9" style="32"/>
    <col min="1793" max="1793" width="9" style="32" customWidth="1"/>
    <col min="1794" max="1794" width="22.625" style="32" customWidth="1"/>
    <col min="1795" max="1795" width="11" style="32" customWidth="1"/>
    <col min="1796" max="1796" width="9" style="32" customWidth="1"/>
    <col min="1797" max="1797" width="13" style="32" bestFit="1" customWidth="1"/>
    <col min="1798" max="1798" width="9" style="32" customWidth="1"/>
    <col min="1799" max="1799" width="13.125" style="32" bestFit="1" customWidth="1"/>
    <col min="1800" max="1800" width="12.125" style="32" bestFit="1" customWidth="1"/>
    <col min="1801" max="1801" width="11" style="32" bestFit="1" customWidth="1"/>
    <col min="1802" max="2048" width="9" style="32"/>
    <col min="2049" max="2049" width="9" style="32" customWidth="1"/>
    <col min="2050" max="2050" width="22.625" style="32" customWidth="1"/>
    <col min="2051" max="2051" width="11" style="32" customWidth="1"/>
    <col min="2052" max="2052" width="9" style="32" customWidth="1"/>
    <col min="2053" max="2053" width="13" style="32" bestFit="1" customWidth="1"/>
    <col min="2054" max="2054" width="9" style="32" customWidth="1"/>
    <col min="2055" max="2055" width="13.125" style="32" bestFit="1" customWidth="1"/>
    <col min="2056" max="2056" width="12.125" style="32" bestFit="1" customWidth="1"/>
    <col min="2057" max="2057" width="11" style="32" bestFit="1" customWidth="1"/>
    <col min="2058" max="2304" width="9" style="32"/>
    <col min="2305" max="2305" width="9" style="32" customWidth="1"/>
    <col min="2306" max="2306" width="22.625" style="32" customWidth="1"/>
    <col min="2307" max="2307" width="11" style="32" customWidth="1"/>
    <col min="2308" max="2308" width="9" style="32" customWidth="1"/>
    <col min="2309" max="2309" width="13" style="32" bestFit="1" customWidth="1"/>
    <col min="2310" max="2310" width="9" style="32" customWidth="1"/>
    <col min="2311" max="2311" width="13.125" style="32" bestFit="1" customWidth="1"/>
    <col min="2312" max="2312" width="12.125" style="32" bestFit="1" customWidth="1"/>
    <col min="2313" max="2313" width="11" style="32" bestFit="1" customWidth="1"/>
    <col min="2314" max="2560" width="9" style="32"/>
    <col min="2561" max="2561" width="9" style="32" customWidth="1"/>
    <col min="2562" max="2562" width="22.625" style="32" customWidth="1"/>
    <col min="2563" max="2563" width="11" style="32" customWidth="1"/>
    <col min="2564" max="2564" width="9" style="32" customWidth="1"/>
    <col min="2565" max="2565" width="13" style="32" bestFit="1" customWidth="1"/>
    <col min="2566" max="2566" width="9" style="32" customWidth="1"/>
    <col min="2567" max="2567" width="13.125" style="32" bestFit="1" customWidth="1"/>
    <col min="2568" max="2568" width="12.125" style="32" bestFit="1" customWidth="1"/>
    <col min="2569" max="2569" width="11" style="32" bestFit="1" customWidth="1"/>
    <col min="2570" max="2816" width="9" style="32"/>
    <col min="2817" max="2817" width="9" style="32" customWidth="1"/>
    <col min="2818" max="2818" width="22.625" style="32" customWidth="1"/>
    <col min="2819" max="2819" width="11" style="32" customWidth="1"/>
    <col min="2820" max="2820" width="9" style="32" customWidth="1"/>
    <col min="2821" max="2821" width="13" style="32" bestFit="1" customWidth="1"/>
    <col min="2822" max="2822" width="9" style="32" customWidth="1"/>
    <col min="2823" max="2823" width="13.125" style="32" bestFit="1" customWidth="1"/>
    <col min="2824" max="2824" width="12.125" style="32" bestFit="1" customWidth="1"/>
    <col min="2825" max="2825" width="11" style="32" bestFit="1" customWidth="1"/>
    <col min="2826" max="3072" width="9" style="32"/>
    <col min="3073" max="3073" width="9" style="32" customWidth="1"/>
    <col min="3074" max="3074" width="22.625" style="32" customWidth="1"/>
    <col min="3075" max="3075" width="11" style="32" customWidth="1"/>
    <col min="3076" max="3076" width="9" style="32" customWidth="1"/>
    <col min="3077" max="3077" width="13" style="32" bestFit="1" customWidth="1"/>
    <col min="3078" max="3078" width="9" style="32" customWidth="1"/>
    <col min="3079" max="3079" width="13.125" style="32" bestFit="1" customWidth="1"/>
    <col min="3080" max="3080" width="12.125" style="32" bestFit="1" customWidth="1"/>
    <col min="3081" max="3081" width="11" style="32" bestFit="1" customWidth="1"/>
    <col min="3082" max="3328" width="9" style="32"/>
    <col min="3329" max="3329" width="9" style="32" customWidth="1"/>
    <col min="3330" max="3330" width="22.625" style="32" customWidth="1"/>
    <col min="3331" max="3331" width="11" style="32" customWidth="1"/>
    <col min="3332" max="3332" width="9" style="32" customWidth="1"/>
    <col min="3333" max="3333" width="13" style="32" bestFit="1" customWidth="1"/>
    <col min="3334" max="3334" width="9" style="32" customWidth="1"/>
    <col min="3335" max="3335" width="13.125" style="32" bestFit="1" customWidth="1"/>
    <col min="3336" max="3336" width="12.125" style="32" bestFit="1" customWidth="1"/>
    <col min="3337" max="3337" width="11" style="32" bestFit="1" customWidth="1"/>
    <col min="3338" max="3584" width="9" style="32"/>
    <col min="3585" max="3585" width="9" style="32" customWidth="1"/>
    <col min="3586" max="3586" width="22.625" style="32" customWidth="1"/>
    <col min="3587" max="3587" width="11" style="32" customWidth="1"/>
    <col min="3588" max="3588" width="9" style="32" customWidth="1"/>
    <col min="3589" max="3589" width="13" style="32" bestFit="1" customWidth="1"/>
    <col min="3590" max="3590" width="9" style="32" customWidth="1"/>
    <col min="3591" max="3591" width="13.125" style="32" bestFit="1" customWidth="1"/>
    <col min="3592" max="3592" width="12.125" style="32" bestFit="1" customWidth="1"/>
    <col min="3593" max="3593" width="11" style="32" bestFit="1" customWidth="1"/>
    <col min="3594" max="3840" width="9" style="32"/>
    <col min="3841" max="3841" width="9" style="32" customWidth="1"/>
    <col min="3842" max="3842" width="22.625" style="32" customWidth="1"/>
    <col min="3843" max="3843" width="11" style="32" customWidth="1"/>
    <col min="3844" max="3844" width="9" style="32" customWidth="1"/>
    <col min="3845" max="3845" width="13" style="32" bestFit="1" customWidth="1"/>
    <col min="3846" max="3846" width="9" style="32" customWidth="1"/>
    <col min="3847" max="3847" width="13.125" style="32" bestFit="1" customWidth="1"/>
    <col min="3848" max="3848" width="12.125" style="32" bestFit="1" customWidth="1"/>
    <col min="3849" max="3849" width="11" style="32" bestFit="1" customWidth="1"/>
    <col min="3850" max="4096" width="9" style="32"/>
    <col min="4097" max="4097" width="9" style="32" customWidth="1"/>
    <col min="4098" max="4098" width="22.625" style="32" customWidth="1"/>
    <col min="4099" max="4099" width="11" style="32" customWidth="1"/>
    <col min="4100" max="4100" width="9" style="32" customWidth="1"/>
    <col min="4101" max="4101" width="13" style="32" bestFit="1" customWidth="1"/>
    <col min="4102" max="4102" width="9" style="32" customWidth="1"/>
    <col min="4103" max="4103" width="13.125" style="32" bestFit="1" customWidth="1"/>
    <col min="4104" max="4104" width="12.125" style="32" bestFit="1" customWidth="1"/>
    <col min="4105" max="4105" width="11" style="32" bestFit="1" customWidth="1"/>
    <col min="4106" max="4352" width="9" style="32"/>
    <col min="4353" max="4353" width="9" style="32" customWidth="1"/>
    <col min="4354" max="4354" width="22.625" style="32" customWidth="1"/>
    <col min="4355" max="4355" width="11" style="32" customWidth="1"/>
    <col min="4356" max="4356" width="9" style="32" customWidth="1"/>
    <col min="4357" max="4357" width="13" style="32" bestFit="1" customWidth="1"/>
    <col min="4358" max="4358" width="9" style="32" customWidth="1"/>
    <col min="4359" max="4359" width="13.125" style="32" bestFit="1" customWidth="1"/>
    <col min="4360" max="4360" width="12.125" style="32" bestFit="1" customWidth="1"/>
    <col min="4361" max="4361" width="11" style="32" bestFit="1" customWidth="1"/>
    <col min="4362" max="4608" width="9" style="32"/>
    <col min="4609" max="4609" width="9" style="32" customWidth="1"/>
    <col min="4610" max="4610" width="22.625" style="32" customWidth="1"/>
    <col min="4611" max="4611" width="11" style="32" customWidth="1"/>
    <col min="4612" max="4612" width="9" style="32" customWidth="1"/>
    <col min="4613" max="4613" width="13" style="32" bestFit="1" customWidth="1"/>
    <col min="4614" max="4614" width="9" style="32" customWidth="1"/>
    <col min="4615" max="4615" width="13.125" style="32" bestFit="1" customWidth="1"/>
    <col min="4616" max="4616" width="12.125" style="32" bestFit="1" customWidth="1"/>
    <col min="4617" max="4617" width="11" style="32" bestFit="1" customWidth="1"/>
    <col min="4618" max="4864" width="9" style="32"/>
    <col min="4865" max="4865" width="9" style="32" customWidth="1"/>
    <col min="4866" max="4866" width="22.625" style="32" customWidth="1"/>
    <col min="4867" max="4867" width="11" style="32" customWidth="1"/>
    <col min="4868" max="4868" width="9" style="32" customWidth="1"/>
    <col min="4869" max="4869" width="13" style="32" bestFit="1" customWidth="1"/>
    <col min="4870" max="4870" width="9" style="32" customWidth="1"/>
    <col min="4871" max="4871" width="13.125" style="32" bestFit="1" customWidth="1"/>
    <col min="4872" max="4872" width="12.125" style="32" bestFit="1" customWidth="1"/>
    <col min="4873" max="4873" width="11" style="32" bestFit="1" customWidth="1"/>
    <col min="4874" max="5120" width="9" style="32"/>
    <col min="5121" max="5121" width="9" style="32" customWidth="1"/>
    <col min="5122" max="5122" width="22.625" style="32" customWidth="1"/>
    <col min="5123" max="5123" width="11" style="32" customWidth="1"/>
    <col min="5124" max="5124" width="9" style="32" customWidth="1"/>
    <col min="5125" max="5125" width="13" style="32" bestFit="1" customWidth="1"/>
    <col min="5126" max="5126" width="9" style="32" customWidth="1"/>
    <col min="5127" max="5127" width="13.125" style="32" bestFit="1" customWidth="1"/>
    <col min="5128" max="5128" width="12.125" style="32" bestFit="1" customWidth="1"/>
    <col min="5129" max="5129" width="11" style="32" bestFit="1" customWidth="1"/>
    <col min="5130" max="5376" width="9" style="32"/>
    <col min="5377" max="5377" width="9" style="32" customWidth="1"/>
    <col min="5378" max="5378" width="22.625" style="32" customWidth="1"/>
    <col min="5379" max="5379" width="11" style="32" customWidth="1"/>
    <col min="5380" max="5380" width="9" style="32" customWidth="1"/>
    <col min="5381" max="5381" width="13" style="32" bestFit="1" customWidth="1"/>
    <col min="5382" max="5382" width="9" style="32" customWidth="1"/>
    <col min="5383" max="5383" width="13.125" style="32" bestFit="1" customWidth="1"/>
    <col min="5384" max="5384" width="12.125" style="32" bestFit="1" customWidth="1"/>
    <col min="5385" max="5385" width="11" style="32" bestFit="1" customWidth="1"/>
    <col min="5386" max="5632" width="9" style="32"/>
    <col min="5633" max="5633" width="9" style="32" customWidth="1"/>
    <col min="5634" max="5634" width="22.625" style="32" customWidth="1"/>
    <col min="5635" max="5635" width="11" style="32" customWidth="1"/>
    <col min="5636" max="5636" width="9" style="32" customWidth="1"/>
    <col min="5637" max="5637" width="13" style="32" bestFit="1" customWidth="1"/>
    <col min="5638" max="5638" width="9" style="32" customWidth="1"/>
    <col min="5639" max="5639" width="13.125" style="32" bestFit="1" customWidth="1"/>
    <col min="5640" max="5640" width="12.125" style="32" bestFit="1" customWidth="1"/>
    <col min="5641" max="5641" width="11" style="32" bestFit="1" customWidth="1"/>
    <col min="5642" max="5888" width="9" style="32"/>
    <col min="5889" max="5889" width="9" style="32" customWidth="1"/>
    <col min="5890" max="5890" width="22.625" style="32" customWidth="1"/>
    <col min="5891" max="5891" width="11" style="32" customWidth="1"/>
    <col min="5892" max="5892" width="9" style="32" customWidth="1"/>
    <col min="5893" max="5893" width="13" style="32" bestFit="1" customWidth="1"/>
    <col min="5894" max="5894" width="9" style="32" customWidth="1"/>
    <col min="5895" max="5895" width="13.125" style="32" bestFit="1" customWidth="1"/>
    <col min="5896" max="5896" width="12.125" style="32" bestFit="1" customWidth="1"/>
    <col min="5897" max="5897" width="11" style="32" bestFit="1" customWidth="1"/>
    <col min="5898" max="6144" width="9" style="32"/>
    <col min="6145" max="6145" width="9" style="32" customWidth="1"/>
    <col min="6146" max="6146" width="22.625" style="32" customWidth="1"/>
    <col min="6147" max="6147" width="11" style="32" customWidth="1"/>
    <col min="6148" max="6148" width="9" style="32" customWidth="1"/>
    <col min="6149" max="6149" width="13" style="32" bestFit="1" customWidth="1"/>
    <col min="6150" max="6150" width="9" style="32" customWidth="1"/>
    <col min="6151" max="6151" width="13.125" style="32" bestFit="1" customWidth="1"/>
    <col min="6152" max="6152" width="12.125" style="32" bestFit="1" customWidth="1"/>
    <col min="6153" max="6153" width="11" style="32" bestFit="1" customWidth="1"/>
    <col min="6154" max="6400" width="9" style="32"/>
    <col min="6401" max="6401" width="9" style="32" customWidth="1"/>
    <col min="6402" max="6402" width="22.625" style="32" customWidth="1"/>
    <col min="6403" max="6403" width="11" style="32" customWidth="1"/>
    <col min="6404" max="6404" width="9" style="32" customWidth="1"/>
    <col min="6405" max="6405" width="13" style="32" bestFit="1" customWidth="1"/>
    <col min="6406" max="6406" width="9" style="32" customWidth="1"/>
    <col min="6407" max="6407" width="13.125" style="32" bestFit="1" customWidth="1"/>
    <col min="6408" max="6408" width="12.125" style="32" bestFit="1" customWidth="1"/>
    <col min="6409" max="6409" width="11" style="32" bestFit="1" customWidth="1"/>
    <col min="6410" max="6656" width="9" style="32"/>
    <col min="6657" max="6657" width="9" style="32" customWidth="1"/>
    <col min="6658" max="6658" width="22.625" style="32" customWidth="1"/>
    <col min="6659" max="6659" width="11" style="32" customWidth="1"/>
    <col min="6660" max="6660" width="9" style="32" customWidth="1"/>
    <col min="6661" max="6661" width="13" style="32" bestFit="1" customWidth="1"/>
    <col min="6662" max="6662" width="9" style="32" customWidth="1"/>
    <col min="6663" max="6663" width="13.125" style="32" bestFit="1" customWidth="1"/>
    <col min="6664" max="6664" width="12.125" style="32" bestFit="1" customWidth="1"/>
    <col min="6665" max="6665" width="11" style="32" bestFit="1" customWidth="1"/>
    <col min="6666" max="6912" width="9" style="32"/>
    <col min="6913" max="6913" width="9" style="32" customWidth="1"/>
    <col min="6914" max="6914" width="22.625" style="32" customWidth="1"/>
    <col min="6915" max="6915" width="11" style="32" customWidth="1"/>
    <col min="6916" max="6916" width="9" style="32" customWidth="1"/>
    <col min="6917" max="6917" width="13" style="32" bestFit="1" customWidth="1"/>
    <col min="6918" max="6918" width="9" style="32" customWidth="1"/>
    <col min="6919" max="6919" width="13.125" style="32" bestFit="1" customWidth="1"/>
    <col min="6920" max="6920" width="12.125" style="32" bestFit="1" customWidth="1"/>
    <col min="6921" max="6921" width="11" style="32" bestFit="1" customWidth="1"/>
    <col min="6922" max="7168" width="9" style="32"/>
    <col min="7169" max="7169" width="9" style="32" customWidth="1"/>
    <col min="7170" max="7170" width="22.625" style="32" customWidth="1"/>
    <col min="7171" max="7171" width="11" style="32" customWidth="1"/>
    <col min="7172" max="7172" width="9" style="32" customWidth="1"/>
    <col min="7173" max="7173" width="13" style="32" bestFit="1" customWidth="1"/>
    <col min="7174" max="7174" width="9" style="32" customWidth="1"/>
    <col min="7175" max="7175" width="13.125" style="32" bestFit="1" customWidth="1"/>
    <col min="7176" max="7176" width="12.125" style="32" bestFit="1" customWidth="1"/>
    <col min="7177" max="7177" width="11" style="32" bestFit="1" customWidth="1"/>
    <col min="7178" max="7424" width="9" style="32"/>
    <col min="7425" max="7425" width="9" style="32" customWidth="1"/>
    <col min="7426" max="7426" width="22.625" style="32" customWidth="1"/>
    <col min="7427" max="7427" width="11" style="32" customWidth="1"/>
    <col min="7428" max="7428" width="9" style="32" customWidth="1"/>
    <col min="7429" max="7429" width="13" style="32" bestFit="1" customWidth="1"/>
    <col min="7430" max="7430" width="9" style="32" customWidth="1"/>
    <col min="7431" max="7431" width="13.125" style="32" bestFit="1" customWidth="1"/>
    <col min="7432" max="7432" width="12.125" style="32" bestFit="1" customWidth="1"/>
    <col min="7433" max="7433" width="11" style="32" bestFit="1" customWidth="1"/>
    <col min="7434" max="7680" width="9" style="32"/>
    <col min="7681" max="7681" width="9" style="32" customWidth="1"/>
    <col min="7682" max="7682" width="22.625" style="32" customWidth="1"/>
    <col min="7683" max="7683" width="11" style="32" customWidth="1"/>
    <col min="7684" max="7684" width="9" style="32" customWidth="1"/>
    <col min="7685" max="7685" width="13" style="32" bestFit="1" customWidth="1"/>
    <col min="7686" max="7686" width="9" style="32" customWidth="1"/>
    <col min="7687" max="7687" width="13.125" style="32" bestFit="1" customWidth="1"/>
    <col min="7688" max="7688" width="12.125" style="32" bestFit="1" customWidth="1"/>
    <col min="7689" max="7689" width="11" style="32" bestFit="1" customWidth="1"/>
    <col min="7690" max="7936" width="9" style="32"/>
    <col min="7937" max="7937" width="9" style="32" customWidth="1"/>
    <col min="7938" max="7938" width="22.625" style="32" customWidth="1"/>
    <col min="7939" max="7939" width="11" style="32" customWidth="1"/>
    <col min="7940" max="7940" width="9" style="32" customWidth="1"/>
    <col min="7941" max="7941" width="13" style="32" bestFit="1" customWidth="1"/>
    <col min="7942" max="7942" width="9" style="32" customWidth="1"/>
    <col min="7943" max="7943" width="13.125" style="32" bestFit="1" customWidth="1"/>
    <col min="7944" max="7944" width="12.125" style="32" bestFit="1" customWidth="1"/>
    <col min="7945" max="7945" width="11" style="32" bestFit="1" customWidth="1"/>
    <col min="7946" max="8192" width="9" style="32"/>
    <col min="8193" max="8193" width="9" style="32" customWidth="1"/>
    <col min="8194" max="8194" width="22.625" style="32" customWidth="1"/>
    <col min="8195" max="8195" width="11" style="32" customWidth="1"/>
    <col min="8196" max="8196" width="9" style="32" customWidth="1"/>
    <col min="8197" max="8197" width="13" style="32" bestFit="1" customWidth="1"/>
    <col min="8198" max="8198" width="9" style="32" customWidth="1"/>
    <col min="8199" max="8199" width="13.125" style="32" bestFit="1" customWidth="1"/>
    <col min="8200" max="8200" width="12.125" style="32" bestFit="1" customWidth="1"/>
    <col min="8201" max="8201" width="11" style="32" bestFit="1" customWidth="1"/>
    <col min="8202" max="8448" width="9" style="32"/>
    <col min="8449" max="8449" width="9" style="32" customWidth="1"/>
    <col min="8450" max="8450" width="22.625" style="32" customWidth="1"/>
    <col min="8451" max="8451" width="11" style="32" customWidth="1"/>
    <col min="8452" max="8452" width="9" style="32" customWidth="1"/>
    <col min="8453" max="8453" width="13" style="32" bestFit="1" customWidth="1"/>
    <col min="8454" max="8454" width="9" style="32" customWidth="1"/>
    <col min="8455" max="8455" width="13.125" style="32" bestFit="1" customWidth="1"/>
    <col min="8456" max="8456" width="12.125" style="32" bestFit="1" customWidth="1"/>
    <col min="8457" max="8457" width="11" style="32" bestFit="1" customWidth="1"/>
    <col min="8458" max="8704" width="9" style="32"/>
    <col min="8705" max="8705" width="9" style="32" customWidth="1"/>
    <col min="8706" max="8706" width="22.625" style="32" customWidth="1"/>
    <col min="8707" max="8707" width="11" style="32" customWidth="1"/>
    <col min="8708" max="8708" width="9" style="32" customWidth="1"/>
    <col min="8709" max="8709" width="13" style="32" bestFit="1" customWidth="1"/>
    <col min="8710" max="8710" width="9" style="32" customWidth="1"/>
    <col min="8711" max="8711" width="13.125" style="32" bestFit="1" customWidth="1"/>
    <col min="8712" max="8712" width="12.125" style="32" bestFit="1" customWidth="1"/>
    <col min="8713" max="8713" width="11" style="32" bestFit="1" customWidth="1"/>
    <col min="8714" max="8960" width="9" style="32"/>
    <col min="8961" max="8961" width="9" style="32" customWidth="1"/>
    <col min="8962" max="8962" width="22.625" style="32" customWidth="1"/>
    <col min="8963" max="8963" width="11" style="32" customWidth="1"/>
    <col min="8964" max="8964" width="9" style="32" customWidth="1"/>
    <col min="8965" max="8965" width="13" style="32" bestFit="1" customWidth="1"/>
    <col min="8966" max="8966" width="9" style="32" customWidth="1"/>
    <col min="8967" max="8967" width="13.125" style="32" bestFit="1" customWidth="1"/>
    <col min="8968" max="8968" width="12.125" style="32" bestFit="1" customWidth="1"/>
    <col min="8969" max="8969" width="11" style="32" bestFit="1" customWidth="1"/>
    <col min="8970" max="9216" width="9" style="32"/>
    <col min="9217" max="9217" width="9" style="32" customWidth="1"/>
    <col min="9218" max="9218" width="22.625" style="32" customWidth="1"/>
    <col min="9219" max="9219" width="11" style="32" customWidth="1"/>
    <col min="9220" max="9220" width="9" style="32" customWidth="1"/>
    <col min="9221" max="9221" width="13" style="32" bestFit="1" customWidth="1"/>
    <col min="9222" max="9222" width="9" style="32" customWidth="1"/>
    <col min="9223" max="9223" width="13.125" style="32" bestFit="1" customWidth="1"/>
    <col min="9224" max="9224" width="12.125" style="32" bestFit="1" customWidth="1"/>
    <col min="9225" max="9225" width="11" style="32" bestFit="1" customWidth="1"/>
    <col min="9226" max="9472" width="9" style="32"/>
    <col min="9473" max="9473" width="9" style="32" customWidth="1"/>
    <col min="9474" max="9474" width="22.625" style="32" customWidth="1"/>
    <col min="9475" max="9475" width="11" style="32" customWidth="1"/>
    <col min="9476" max="9476" width="9" style="32" customWidth="1"/>
    <col min="9477" max="9477" width="13" style="32" bestFit="1" customWidth="1"/>
    <col min="9478" max="9478" width="9" style="32" customWidth="1"/>
    <col min="9479" max="9479" width="13.125" style="32" bestFit="1" customWidth="1"/>
    <col min="9480" max="9480" width="12.125" style="32" bestFit="1" customWidth="1"/>
    <col min="9481" max="9481" width="11" style="32" bestFit="1" customWidth="1"/>
    <col min="9482" max="9728" width="9" style="32"/>
    <col min="9729" max="9729" width="9" style="32" customWidth="1"/>
    <col min="9730" max="9730" width="22.625" style="32" customWidth="1"/>
    <col min="9731" max="9731" width="11" style="32" customWidth="1"/>
    <col min="9732" max="9732" width="9" style="32" customWidth="1"/>
    <col min="9733" max="9733" width="13" style="32" bestFit="1" customWidth="1"/>
    <col min="9734" max="9734" width="9" style="32" customWidth="1"/>
    <col min="9735" max="9735" width="13.125" style="32" bestFit="1" customWidth="1"/>
    <col min="9736" max="9736" width="12.125" style="32" bestFit="1" customWidth="1"/>
    <col min="9737" max="9737" width="11" style="32" bestFit="1" customWidth="1"/>
    <col min="9738" max="9984" width="9" style="32"/>
    <col min="9985" max="9985" width="9" style="32" customWidth="1"/>
    <col min="9986" max="9986" width="22.625" style="32" customWidth="1"/>
    <col min="9987" max="9987" width="11" style="32" customWidth="1"/>
    <col min="9988" max="9988" width="9" style="32" customWidth="1"/>
    <col min="9989" max="9989" width="13" style="32" bestFit="1" customWidth="1"/>
    <col min="9990" max="9990" width="9" style="32" customWidth="1"/>
    <col min="9991" max="9991" width="13.125" style="32" bestFit="1" customWidth="1"/>
    <col min="9992" max="9992" width="12.125" style="32" bestFit="1" customWidth="1"/>
    <col min="9993" max="9993" width="11" style="32" bestFit="1" customWidth="1"/>
    <col min="9994" max="10240" width="9" style="32"/>
    <col min="10241" max="10241" width="9" style="32" customWidth="1"/>
    <col min="10242" max="10242" width="22.625" style="32" customWidth="1"/>
    <col min="10243" max="10243" width="11" style="32" customWidth="1"/>
    <col min="10244" max="10244" width="9" style="32" customWidth="1"/>
    <col min="10245" max="10245" width="13" style="32" bestFit="1" customWidth="1"/>
    <col min="10246" max="10246" width="9" style="32" customWidth="1"/>
    <col min="10247" max="10247" width="13.125" style="32" bestFit="1" customWidth="1"/>
    <col min="10248" max="10248" width="12.125" style="32" bestFit="1" customWidth="1"/>
    <col min="10249" max="10249" width="11" style="32" bestFit="1" customWidth="1"/>
    <col min="10250" max="10496" width="9" style="32"/>
    <col min="10497" max="10497" width="9" style="32" customWidth="1"/>
    <col min="10498" max="10498" width="22.625" style="32" customWidth="1"/>
    <col min="10499" max="10499" width="11" style="32" customWidth="1"/>
    <col min="10500" max="10500" width="9" style="32" customWidth="1"/>
    <col min="10501" max="10501" width="13" style="32" bestFit="1" customWidth="1"/>
    <col min="10502" max="10502" width="9" style="32" customWidth="1"/>
    <col min="10503" max="10503" width="13.125" style="32" bestFit="1" customWidth="1"/>
    <col min="10504" max="10504" width="12.125" style="32" bestFit="1" customWidth="1"/>
    <col min="10505" max="10505" width="11" style="32" bestFit="1" customWidth="1"/>
    <col min="10506" max="10752" width="9" style="32"/>
    <col min="10753" max="10753" width="9" style="32" customWidth="1"/>
    <col min="10754" max="10754" width="22.625" style="32" customWidth="1"/>
    <col min="10755" max="10755" width="11" style="32" customWidth="1"/>
    <col min="10756" max="10756" width="9" style="32" customWidth="1"/>
    <col min="10757" max="10757" width="13" style="32" bestFit="1" customWidth="1"/>
    <col min="10758" max="10758" width="9" style="32" customWidth="1"/>
    <col min="10759" max="10759" width="13.125" style="32" bestFit="1" customWidth="1"/>
    <col min="10760" max="10760" width="12.125" style="32" bestFit="1" customWidth="1"/>
    <col min="10761" max="10761" width="11" style="32" bestFit="1" customWidth="1"/>
    <col min="10762" max="11008" width="9" style="32"/>
    <col min="11009" max="11009" width="9" style="32" customWidth="1"/>
    <col min="11010" max="11010" width="22.625" style="32" customWidth="1"/>
    <col min="11011" max="11011" width="11" style="32" customWidth="1"/>
    <col min="11012" max="11012" width="9" style="32" customWidth="1"/>
    <col min="11013" max="11013" width="13" style="32" bestFit="1" customWidth="1"/>
    <col min="11014" max="11014" width="9" style="32" customWidth="1"/>
    <col min="11015" max="11015" width="13.125" style="32" bestFit="1" customWidth="1"/>
    <col min="11016" max="11016" width="12.125" style="32" bestFit="1" customWidth="1"/>
    <col min="11017" max="11017" width="11" style="32" bestFit="1" customWidth="1"/>
    <col min="11018" max="11264" width="9" style="32"/>
    <col min="11265" max="11265" width="9" style="32" customWidth="1"/>
    <col min="11266" max="11266" width="22.625" style="32" customWidth="1"/>
    <col min="11267" max="11267" width="11" style="32" customWidth="1"/>
    <col min="11268" max="11268" width="9" style="32" customWidth="1"/>
    <col min="11269" max="11269" width="13" style="32" bestFit="1" customWidth="1"/>
    <col min="11270" max="11270" width="9" style="32" customWidth="1"/>
    <col min="11271" max="11271" width="13.125" style="32" bestFit="1" customWidth="1"/>
    <col min="11272" max="11272" width="12.125" style="32" bestFit="1" customWidth="1"/>
    <col min="11273" max="11273" width="11" style="32" bestFit="1" customWidth="1"/>
    <col min="11274" max="11520" width="9" style="32"/>
    <col min="11521" max="11521" width="9" style="32" customWidth="1"/>
    <col min="11522" max="11522" width="22.625" style="32" customWidth="1"/>
    <col min="11523" max="11523" width="11" style="32" customWidth="1"/>
    <col min="11524" max="11524" width="9" style="32" customWidth="1"/>
    <col min="11525" max="11525" width="13" style="32" bestFit="1" customWidth="1"/>
    <col min="11526" max="11526" width="9" style="32" customWidth="1"/>
    <col min="11527" max="11527" width="13.125" style="32" bestFit="1" customWidth="1"/>
    <col min="11528" max="11528" width="12.125" style="32" bestFit="1" customWidth="1"/>
    <col min="11529" max="11529" width="11" style="32" bestFit="1" customWidth="1"/>
    <col min="11530" max="11776" width="9" style="32"/>
    <col min="11777" max="11777" width="9" style="32" customWidth="1"/>
    <col min="11778" max="11778" width="22.625" style="32" customWidth="1"/>
    <col min="11779" max="11779" width="11" style="32" customWidth="1"/>
    <col min="11780" max="11780" width="9" style="32" customWidth="1"/>
    <col min="11781" max="11781" width="13" style="32" bestFit="1" customWidth="1"/>
    <col min="11782" max="11782" width="9" style="32" customWidth="1"/>
    <col min="11783" max="11783" width="13.125" style="32" bestFit="1" customWidth="1"/>
    <col min="11784" max="11784" width="12.125" style="32" bestFit="1" customWidth="1"/>
    <col min="11785" max="11785" width="11" style="32" bestFit="1" customWidth="1"/>
    <col min="11786" max="12032" width="9" style="32"/>
    <col min="12033" max="12033" width="9" style="32" customWidth="1"/>
    <col min="12034" max="12034" width="22.625" style="32" customWidth="1"/>
    <col min="12035" max="12035" width="11" style="32" customWidth="1"/>
    <col min="12036" max="12036" width="9" style="32" customWidth="1"/>
    <col min="12037" max="12037" width="13" style="32" bestFit="1" customWidth="1"/>
    <col min="12038" max="12038" width="9" style="32" customWidth="1"/>
    <col min="12039" max="12039" width="13.125" style="32" bestFit="1" customWidth="1"/>
    <col min="12040" max="12040" width="12.125" style="32" bestFit="1" customWidth="1"/>
    <col min="12041" max="12041" width="11" style="32" bestFit="1" customWidth="1"/>
    <col min="12042" max="12288" width="9" style="32"/>
    <col min="12289" max="12289" width="9" style="32" customWidth="1"/>
    <col min="12290" max="12290" width="22.625" style="32" customWidth="1"/>
    <col min="12291" max="12291" width="11" style="32" customWidth="1"/>
    <col min="12292" max="12292" width="9" style="32" customWidth="1"/>
    <col min="12293" max="12293" width="13" style="32" bestFit="1" customWidth="1"/>
    <col min="12294" max="12294" width="9" style="32" customWidth="1"/>
    <col min="12295" max="12295" width="13.125" style="32" bestFit="1" customWidth="1"/>
    <col min="12296" max="12296" width="12.125" style="32" bestFit="1" customWidth="1"/>
    <col min="12297" max="12297" width="11" style="32" bestFit="1" customWidth="1"/>
    <col min="12298" max="12544" width="9" style="32"/>
    <col min="12545" max="12545" width="9" style="32" customWidth="1"/>
    <col min="12546" max="12546" width="22.625" style="32" customWidth="1"/>
    <col min="12547" max="12547" width="11" style="32" customWidth="1"/>
    <col min="12548" max="12548" width="9" style="32" customWidth="1"/>
    <col min="12549" max="12549" width="13" style="32" bestFit="1" customWidth="1"/>
    <col min="12550" max="12550" width="9" style="32" customWidth="1"/>
    <col min="12551" max="12551" width="13.125" style="32" bestFit="1" customWidth="1"/>
    <col min="12552" max="12552" width="12.125" style="32" bestFit="1" customWidth="1"/>
    <col min="12553" max="12553" width="11" style="32" bestFit="1" customWidth="1"/>
    <col min="12554" max="12800" width="9" style="32"/>
    <col min="12801" max="12801" width="9" style="32" customWidth="1"/>
    <col min="12802" max="12802" width="22.625" style="32" customWidth="1"/>
    <col min="12803" max="12803" width="11" style="32" customWidth="1"/>
    <col min="12804" max="12804" width="9" style="32" customWidth="1"/>
    <col min="12805" max="12805" width="13" style="32" bestFit="1" customWidth="1"/>
    <col min="12806" max="12806" width="9" style="32" customWidth="1"/>
    <col min="12807" max="12807" width="13.125" style="32" bestFit="1" customWidth="1"/>
    <col min="12808" max="12808" width="12.125" style="32" bestFit="1" customWidth="1"/>
    <col min="12809" max="12809" width="11" style="32" bestFit="1" customWidth="1"/>
    <col min="12810" max="13056" width="9" style="32"/>
    <col min="13057" max="13057" width="9" style="32" customWidth="1"/>
    <col min="13058" max="13058" width="22.625" style="32" customWidth="1"/>
    <col min="13059" max="13059" width="11" style="32" customWidth="1"/>
    <col min="13060" max="13060" width="9" style="32" customWidth="1"/>
    <col min="13061" max="13061" width="13" style="32" bestFit="1" customWidth="1"/>
    <col min="13062" max="13062" width="9" style="32" customWidth="1"/>
    <col min="13063" max="13063" width="13.125" style="32" bestFit="1" customWidth="1"/>
    <col min="13064" max="13064" width="12.125" style="32" bestFit="1" customWidth="1"/>
    <col min="13065" max="13065" width="11" style="32" bestFit="1" customWidth="1"/>
    <col min="13066" max="13312" width="9" style="32"/>
    <col min="13313" max="13313" width="9" style="32" customWidth="1"/>
    <col min="13314" max="13314" width="22.625" style="32" customWidth="1"/>
    <col min="13315" max="13315" width="11" style="32" customWidth="1"/>
    <col min="13316" max="13316" width="9" style="32" customWidth="1"/>
    <col min="13317" max="13317" width="13" style="32" bestFit="1" customWidth="1"/>
    <col min="13318" max="13318" width="9" style="32" customWidth="1"/>
    <col min="13319" max="13319" width="13.125" style="32" bestFit="1" customWidth="1"/>
    <col min="13320" max="13320" width="12.125" style="32" bestFit="1" customWidth="1"/>
    <col min="13321" max="13321" width="11" style="32" bestFit="1" customWidth="1"/>
    <col min="13322" max="13568" width="9" style="32"/>
    <col min="13569" max="13569" width="9" style="32" customWidth="1"/>
    <col min="13570" max="13570" width="22.625" style="32" customWidth="1"/>
    <col min="13571" max="13571" width="11" style="32" customWidth="1"/>
    <col min="13572" max="13572" width="9" style="32" customWidth="1"/>
    <col min="13573" max="13573" width="13" style="32" bestFit="1" customWidth="1"/>
    <col min="13574" max="13574" width="9" style="32" customWidth="1"/>
    <col min="13575" max="13575" width="13.125" style="32" bestFit="1" customWidth="1"/>
    <col min="13576" max="13576" width="12.125" style="32" bestFit="1" customWidth="1"/>
    <col min="13577" max="13577" width="11" style="32" bestFit="1" customWidth="1"/>
    <col min="13578" max="13824" width="9" style="32"/>
    <col min="13825" max="13825" width="9" style="32" customWidth="1"/>
    <col min="13826" max="13826" width="22.625" style="32" customWidth="1"/>
    <col min="13827" max="13827" width="11" style="32" customWidth="1"/>
    <col min="13828" max="13828" width="9" style="32" customWidth="1"/>
    <col min="13829" max="13829" width="13" style="32" bestFit="1" customWidth="1"/>
    <col min="13830" max="13830" width="9" style="32" customWidth="1"/>
    <col min="13831" max="13831" width="13.125" style="32" bestFit="1" customWidth="1"/>
    <col min="13832" max="13832" width="12.125" style="32" bestFit="1" customWidth="1"/>
    <col min="13833" max="13833" width="11" style="32" bestFit="1" customWidth="1"/>
    <col min="13834" max="14080" width="9" style="32"/>
    <col min="14081" max="14081" width="9" style="32" customWidth="1"/>
    <col min="14082" max="14082" width="22.625" style="32" customWidth="1"/>
    <col min="14083" max="14083" width="11" style="32" customWidth="1"/>
    <col min="14084" max="14084" width="9" style="32" customWidth="1"/>
    <col min="14085" max="14085" width="13" style="32" bestFit="1" customWidth="1"/>
    <col min="14086" max="14086" width="9" style="32" customWidth="1"/>
    <col min="14087" max="14087" width="13.125" style="32" bestFit="1" customWidth="1"/>
    <col min="14088" max="14088" width="12.125" style="32" bestFit="1" customWidth="1"/>
    <col min="14089" max="14089" width="11" style="32" bestFit="1" customWidth="1"/>
    <col min="14090" max="14336" width="9" style="32"/>
    <col min="14337" max="14337" width="9" style="32" customWidth="1"/>
    <col min="14338" max="14338" width="22.625" style="32" customWidth="1"/>
    <col min="14339" max="14339" width="11" style="32" customWidth="1"/>
    <col min="14340" max="14340" width="9" style="32" customWidth="1"/>
    <col min="14341" max="14341" width="13" style="32" bestFit="1" customWidth="1"/>
    <col min="14342" max="14342" width="9" style="32" customWidth="1"/>
    <col min="14343" max="14343" width="13.125" style="32" bestFit="1" customWidth="1"/>
    <col min="14344" max="14344" width="12.125" style="32" bestFit="1" customWidth="1"/>
    <col min="14345" max="14345" width="11" style="32" bestFit="1" customWidth="1"/>
    <col min="14346" max="14592" width="9" style="32"/>
    <col min="14593" max="14593" width="9" style="32" customWidth="1"/>
    <col min="14594" max="14594" width="22.625" style="32" customWidth="1"/>
    <col min="14595" max="14595" width="11" style="32" customWidth="1"/>
    <col min="14596" max="14596" width="9" style="32" customWidth="1"/>
    <col min="14597" max="14597" width="13" style="32" bestFit="1" customWidth="1"/>
    <col min="14598" max="14598" width="9" style="32" customWidth="1"/>
    <col min="14599" max="14599" width="13.125" style="32" bestFit="1" customWidth="1"/>
    <col min="14600" max="14600" width="12.125" style="32" bestFit="1" customWidth="1"/>
    <col min="14601" max="14601" width="11" style="32" bestFit="1" customWidth="1"/>
    <col min="14602" max="14848" width="9" style="32"/>
    <col min="14849" max="14849" width="9" style="32" customWidth="1"/>
    <col min="14850" max="14850" width="22.625" style="32" customWidth="1"/>
    <col min="14851" max="14851" width="11" style="32" customWidth="1"/>
    <col min="14852" max="14852" width="9" style="32" customWidth="1"/>
    <col min="14853" max="14853" width="13" style="32" bestFit="1" customWidth="1"/>
    <col min="14854" max="14854" width="9" style="32" customWidth="1"/>
    <col min="14855" max="14855" width="13.125" style="32" bestFit="1" customWidth="1"/>
    <col min="14856" max="14856" width="12.125" style="32" bestFit="1" customWidth="1"/>
    <col min="14857" max="14857" width="11" style="32" bestFit="1" customWidth="1"/>
    <col min="14858" max="15104" width="9" style="32"/>
    <col min="15105" max="15105" width="9" style="32" customWidth="1"/>
    <col min="15106" max="15106" width="22.625" style="32" customWidth="1"/>
    <col min="15107" max="15107" width="11" style="32" customWidth="1"/>
    <col min="15108" max="15108" width="9" style="32" customWidth="1"/>
    <col min="15109" max="15109" width="13" style="32" bestFit="1" customWidth="1"/>
    <col min="15110" max="15110" width="9" style="32" customWidth="1"/>
    <col min="15111" max="15111" width="13.125" style="32" bestFit="1" customWidth="1"/>
    <col min="15112" max="15112" width="12.125" style="32" bestFit="1" customWidth="1"/>
    <col min="15113" max="15113" width="11" style="32" bestFit="1" customWidth="1"/>
    <col min="15114" max="15360" width="9" style="32"/>
    <col min="15361" max="15361" width="9" style="32" customWidth="1"/>
    <col min="15362" max="15362" width="22.625" style="32" customWidth="1"/>
    <col min="15363" max="15363" width="11" style="32" customWidth="1"/>
    <col min="15364" max="15364" width="9" style="32" customWidth="1"/>
    <col min="15365" max="15365" width="13" style="32" bestFit="1" customWidth="1"/>
    <col min="15366" max="15366" width="9" style="32" customWidth="1"/>
    <col min="15367" max="15367" width="13.125" style="32" bestFit="1" customWidth="1"/>
    <col min="15368" max="15368" width="12.125" style="32" bestFit="1" customWidth="1"/>
    <col min="15369" max="15369" width="11" style="32" bestFit="1" customWidth="1"/>
    <col min="15370" max="15616" width="9" style="32"/>
    <col min="15617" max="15617" width="9" style="32" customWidth="1"/>
    <col min="15618" max="15618" width="22.625" style="32" customWidth="1"/>
    <col min="15619" max="15619" width="11" style="32" customWidth="1"/>
    <col min="15620" max="15620" width="9" style="32" customWidth="1"/>
    <col min="15621" max="15621" width="13" style="32" bestFit="1" customWidth="1"/>
    <col min="15622" max="15622" width="9" style="32" customWidth="1"/>
    <col min="15623" max="15623" width="13.125" style="32" bestFit="1" customWidth="1"/>
    <col min="15624" max="15624" width="12.125" style="32" bestFit="1" customWidth="1"/>
    <col min="15625" max="15625" width="11" style="32" bestFit="1" customWidth="1"/>
    <col min="15626" max="15872" width="9" style="32"/>
    <col min="15873" max="15873" width="9" style="32" customWidth="1"/>
    <col min="15874" max="15874" width="22.625" style="32" customWidth="1"/>
    <col min="15875" max="15875" width="11" style="32" customWidth="1"/>
    <col min="15876" max="15876" width="9" style="32" customWidth="1"/>
    <col min="15877" max="15877" width="13" style="32" bestFit="1" customWidth="1"/>
    <col min="15878" max="15878" width="9" style="32" customWidth="1"/>
    <col min="15879" max="15879" width="13.125" style="32" bestFit="1" customWidth="1"/>
    <col min="15880" max="15880" width="12.125" style="32" bestFit="1" customWidth="1"/>
    <col min="15881" max="15881" width="11" style="32" bestFit="1" customWidth="1"/>
    <col min="15882" max="16128" width="9" style="32"/>
    <col min="16129" max="16129" width="9" style="32" customWidth="1"/>
    <col min="16130" max="16130" width="22.625" style="32" customWidth="1"/>
    <col min="16131" max="16131" width="11" style="32" customWidth="1"/>
    <col min="16132" max="16132" width="9" style="32" customWidth="1"/>
    <col min="16133" max="16133" width="13" style="32" bestFit="1" customWidth="1"/>
    <col min="16134" max="16134" width="9" style="32" customWidth="1"/>
    <col min="16135" max="16135" width="13.125" style="32" bestFit="1" customWidth="1"/>
    <col min="16136" max="16136" width="12.125" style="32" bestFit="1" customWidth="1"/>
    <col min="16137" max="16137" width="11" style="32" bestFit="1" customWidth="1"/>
    <col min="16138" max="16384" width="9" style="32"/>
  </cols>
  <sheetData>
    <row r="1" spans="1:10">
      <c r="A1" s="32" t="s">
        <v>0</v>
      </c>
      <c r="B1" s="83" t="str">
        <f>[16]合計!C3</f>
        <v>熊本市</v>
      </c>
      <c r="C1" s="73"/>
      <c r="D1" s="73"/>
      <c r="E1" s="73"/>
      <c r="F1" s="73"/>
      <c r="G1" s="73"/>
      <c r="I1" s="32" t="s">
        <v>88</v>
      </c>
    </row>
    <row r="2" spans="1:10" s="34" customFormat="1" ht="56.25" customHeight="1">
      <c r="B2" s="84"/>
      <c r="E2" s="820" t="s">
        <v>89</v>
      </c>
      <c r="F2" s="817"/>
      <c r="G2" s="817"/>
      <c r="H2" s="165">
        <f>SUMIF(G6:G356,"PPS",H6:H356)</f>
        <v>0</v>
      </c>
    </row>
    <row r="3" spans="1:10" s="34" customFormat="1" ht="16.5" customHeight="1">
      <c r="B3" s="43"/>
      <c r="E3" s="116"/>
      <c r="F3" s="116"/>
      <c r="G3" s="116"/>
      <c r="H3" s="122"/>
    </row>
    <row r="4" spans="1:10" ht="54">
      <c r="A4" s="53" t="s">
        <v>90</v>
      </c>
      <c r="B4" s="49" t="s">
        <v>57</v>
      </c>
      <c r="C4" s="49" t="s">
        <v>58</v>
      </c>
      <c r="D4" s="49" t="s">
        <v>91</v>
      </c>
      <c r="E4" s="49" t="s">
        <v>76</v>
      </c>
      <c r="F4" s="49" t="s">
        <v>92</v>
      </c>
      <c r="G4" s="52" t="s">
        <v>60</v>
      </c>
      <c r="H4" s="117" t="s">
        <v>93</v>
      </c>
      <c r="I4" s="117" t="s">
        <v>94</v>
      </c>
      <c r="J4" s="118" t="s">
        <v>87</v>
      </c>
    </row>
    <row r="5" spans="1:10" s="173" customFormat="1" ht="14.25" thickBot="1">
      <c r="B5" s="175" t="s">
        <v>69</v>
      </c>
      <c r="C5" s="175"/>
      <c r="D5" s="175"/>
      <c r="E5" s="175"/>
      <c r="F5" s="175"/>
      <c r="G5" s="175"/>
      <c r="H5" s="195">
        <f>SUM(H6:H65)</f>
        <v>5234156</v>
      </c>
      <c r="I5" s="195">
        <f>SUM(I6:I65)</f>
        <v>151679</v>
      </c>
      <c r="J5" s="175">
        <f>H5/I5</f>
        <v>34.508112527113177</v>
      </c>
    </row>
    <row r="6" spans="1:10" ht="14.25" thickTop="1">
      <c r="A6" s="32">
        <v>1</v>
      </c>
      <c r="B6" s="13" t="s">
        <v>1503</v>
      </c>
      <c r="C6" s="13" t="s">
        <v>677</v>
      </c>
      <c r="D6" s="70" t="s">
        <v>153</v>
      </c>
      <c r="E6" s="120">
        <v>1</v>
      </c>
      <c r="F6" s="70" t="s">
        <v>1504</v>
      </c>
      <c r="G6" s="74" t="s">
        <v>127</v>
      </c>
      <c r="H6" s="166">
        <v>513800</v>
      </c>
      <c r="I6" s="166">
        <v>12845</v>
      </c>
      <c r="J6" s="49">
        <f t="shared" ref="J6:J65" si="0">H6/I6</f>
        <v>40</v>
      </c>
    </row>
    <row r="7" spans="1:10">
      <c r="A7" s="32">
        <v>2</v>
      </c>
      <c r="B7" s="13" t="s">
        <v>1505</v>
      </c>
      <c r="C7" s="13" t="s">
        <v>677</v>
      </c>
      <c r="D7" s="70" t="s">
        <v>153</v>
      </c>
      <c r="E7" s="120">
        <v>1</v>
      </c>
      <c r="F7" s="70" t="s">
        <v>1504</v>
      </c>
      <c r="G7" s="74" t="s">
        <v>127</v>
      </c>
      <c r="H7" s="166">
        <v>4720356</v>
      </c>
      <c r="I7" s="166">
        <v>138834</v>
      </c>
      <c r="J7" s="49">
        <f t="shared" si="0"/>
        <v>34</v>
      </c>
    </row>
    <row r="8" spans="1:10">
      <c r="A8" s="32">
        <v>3</v>
      </c>
      <c r="B8" s="70"/>
      <c r="C8" s="70"/>
      <c r="D8" s="70"/>
      <c r="E8" s="120"/>
      <c r="F8" s="70"/>
      <c r="G8" s="74"/>
      <c r="H8" s="166"/>
      <c r="I8" s="166"/>
      <c r="J8" s="49" t="e">
        <f t="shared" si="0"/>
        <v>#DIV/0!</v>
      </c>
    </row>
    <row r="9" spans="1:10">
      <c r="A9" s="32">
        <v>4</v>
      </c>
      <c r="B9" s="70"/>
      <c r="C9" s="70"/>
      <c r="D9" s="70"/>
      <c r="E9" s="70"/>
      <c r="F9" s="70"/>
      <c r="G9" s="74"/>
      <c r="H9" s="125"/>
      <c r="I9" s="125"/>
      <c r="J9" s="49" t="e">
        <f t="shared" si="0"/>
        <v>#DIV/0!</v>
      </c>
    </row>
    <row r="10" spans="1:10">
      <c r="A10" s="32">
        <v>5</v>
      </c>
      <c r="B10" s="70"/>
      <c r="C10" s="70"/>
      <c r="D10" s="70"/>
      <c r="E10" s="70"/>
      <c r="F10" s="70"/>
      <c r="G10" s="74"/>
      <c r="H10" s="125"/>
      <c r="I10" s="125"/>
      <c r="J10" s="49" t="e">
        <f t="shared" si="0"/>
        <v>#DIV/0!</v>
      </c>
    </row>
    <row r="11" spans="1:10">
      <c r="A11" s="73">
        <v>6</v>
      </c>
      <c r="B11" s="75"/>
      <c r="C11" s="70"/>
      <c r="D11" s="70"/>
      <c r="E11" s="70"/>
      <c r="F11" s="70"/>
      <c r="G11" s="74"/>
      <c r="H11" s="125"/>
      <c r="I11" s="125"/>
      <c r="J11" s="49" t="e">
        <f t="shared" si="0"/>
        <v>#DIV/0!</v>
      </c>
    </row>
    <row r="12" spans="1:10">
      <c r="A12" s="73">
        <v>7</v>
      </c>
      <c r="B12" s="75"/>
      <c r="C12" s="70"/>
      <c r="D12" s="70"/>
      <c r="E12" s="70"/>
      <c r="F12" s="70"/>
      <c r="G12" s="74"/>
      <c r="H12" s="125"/>
      <c r="I12" s="125"/>
      <c r="J12" s="49" t="e">
        <f t="shared" si="0"/>
        <v>#DIV/0!</v>
      </c>
    </row>
    <row r="13" spans="1:10">
      <c r="A13" s="32">
        <v>8</v>
      </c>
      <c r="B13" s="70"/>
      <c r="C13" s="70"/>
      <c r="D13" s="70"/>
      <c r="E13" s="70"/>
      <c r="F13" s="70"/>
      <c r="G13" s="74"/>
      <c r="H13" s="125"/>
      <c r="I13" s="125"/>
      <c r="J13" s="49" t="e">
        <f t="shared" si="0"/>
        <v>#DIV/0!</v>
      </c>
    </row>
    <row r="14" spans="1:10">
      <c r="A14" s="32">
        <v>9</v>
      </c>
      <c r="B14" s="70"/>
      <c r="C14" s="70"/>
      <c r="D14" s="70"/>
      <c r="E14" s="70"/>
      <c r="F14" s="70"/>
      <c r="G14" s="74"/>
      <c r="H14" s="125"/>
      <c r="I14" s="125"/>
      <c r="J14" s="49" t="e">
        <f t="shared" si="0"/>
        <v>#DIV/0!</v>
      </c>
    </row>
    <row r="15" spans="1:10">
      <c r="A15" s="32">
        <v>10</v>
      </c>
      <c r="B15" s="70"/>
      <c r="C15" s="70"/>
      <c r="D15" s="70"/>
      <c r="E15" s="70"/>
      <c r="F15" s="70"/>
      <c r="G15" s="74"/>
      <c r="H15" s="125"/>
      <c r="I15" s="125"/>
      <c r="J15" s="49" t="e">
        <f t="shared" si="0"/>
        <v>#DIV/0!</v>
      </c>
    </row>
    <row r="16" spans="1:10">
      <c r="A16" s="73">
        <v>11</v>
      </c>
      <c r="B16" s="70"/>
      <c r="C16" s="70"/>
      <c r="D16" s="70"/>
      <c r="E16" s="70"/>
      <c r="F16" s="70"/>
      <c r="G16" s="74"/>
      <c r="H16" s="125"/>
      <c r="I16" s="125"/>
      <c r="J16" s="49" t="e">
        <f t="shared" si="0"/>
        <v>#DIV/0!</v>
      </c>
    </row>
    <row r="17" spans="1:10">
      <c r="A17" s="73">
        <v>12</v>
      </c>
      <c r="B17" s="70"/>
      <c r="C17" s="70"/>
      <c r="D17" s="70"/>
      <c r="E17" s="70"/>
      <c r="F17" s="70"/>
      <c r="G17" s="74"/>
      <c r="H17" s="125"/>
      <c r="I17" s="125"/>
      <c r="J17" s="49" t="e">
        <f t="shared" si="0"/>
        <v>#DIV/0!</v>
      </c>
    </row>
    <row r="18" spans="1:10">
      <c r="A18" s="32">
        <v>13</v>
      </c>
      <c r="B18" s="70"/>
      <c r="C18" s="70"/>
      <c r="D18" s="70"/>
      <c r="E18" s="70"/>
      <c r="F18" s="70"/>
      <c r="G18" s="74"/>
      <c r="H18" s="125"/>
      <c r="I18" s="125"/>
      <c r="J18" s="49" t="e">
        <f t="shared" si="0"/>
        <v>#DIV/0!</v>
      </c>
    </row>
    <row r="19" spans="1:10">
      <c r="A19" s="32">
        <v>14</v>
      </c>
      <c r="B19" s="70"/>
      <c r="C19" s="70"/>
      <c r="D19" s="70"/>
      <c r="E19" s="70"/>
      <c r="F19" s="70"/>
      <c r="G19" s="74"/>
      <c r="H19" s="125"/>
      <c r="I19" s="125"/>
      <c r="J19" s="49" t="e">
        <f t="shared" si="0"/>
        <v>#DIV/0!</v>
      </c>
    </row>
    <row r="20" spans="1:10">
      <c r="A20" s="32">
        <v>15</v>
      </c>
      <c r="B20" s="70"/>
      <c r="C20" s="70"/>
      <c r="D20" s="70"/>
      <c r="E20" s="70"/>
      <c r="F20" s="70"/>
      <c r="G20" s="74"/>
      <c r="H20" s="125"/>
      <c r="I20" s="125"/>
      <c r="J20" s="49" t="e">
        <f t="shared" si="0"/>
        <v>#DIV/0!</v>
      </c>
    </row>
    <row r="21" spans="1:10">
      <c r="A21" s="73">
        <v>16</v>
      </c>
      <c r="B21" s="70"/>
      <c r="C21" s="70"/>
      <c r="D21" s="70"/>
      <c r="E21" s="70"/>
      <c r="F21" s="70"/>
      <c r="G21" s="74"/>
      <c r="H21" s="125"/>
      <c r="I21" s="125"/>
      <c r="J21" s="49" t="e">
        <f t="shared" si="0"/>
        <v>#DIV/0!</v>
      </c>
    </row>
    <row r="22" spans="1:10">
      <c r="A22" s="73">
        <v>17</v>
      </c>
      <c r="B22" s="70"/>
      <c r="C22" s="70"/>
      <c r="D22" s="70"/>
      <c r="E22" s="70"/>
      <c r="F22" s="70"/>
      <c r="G22" s="74"/>
      <c r="H22" s="125"/>
      <c r="I22" s="125"/>
      <c r="J22" s="49" t="e">
        <f t="shared" si="0"/>
        <v>#DIV/0!</v>
      </c>
    </row>
    <row r="23" spans="1:10">
      <c r="A23" s="32">
        <v>18</v>
      </c>
      <c r="B23" s="70"/>
      <c r="C23" s="70"/>
      <c r="D23" s="70"/>
      <c r="E23" s="70"/>
      <c r="F23" s="70"/>
      <c r="G23" s="74"/>
      <c r="H23" s="125"/>
      <c r="I23" s="125"/>
      <c r="J23" s="49" t="e">
        <f t="shared" si="0"/>
        <v>#DIV/0!</v>
      </c>
    </row>
    <row r="24" spans="1:10">
      <c r="A24" s="32">
        <v>19</v>
      </c>
      <c r="B24" s="70"/>
      <c r="C24" s="70"/>
      <c r="D24" s="70"/>
      <c r="E24" s="70"/>
      <c r="F24" s="70"/>
      <c r="G24" s="74"/>
      <c r="H24" s="125"/>
      <c r="I24" s="125"/>
      <c r="J24" s="49" t="e">
        <f t="shared" si="0"/>
        <v>#DIV/0!</v>
      </c>
    </row>
    <row r="25" spans="1:10">
      <c r="A25" s="32">
        <v>20</v>
      </c>
      <c r="B25" s="70"/>
      <c r="C25" s="70"/>
      <c r="D25" s="70"/>
      <c r="E25" s="70"/>
      <c r="F25" s="70"/>
      <c r="G25" s="74"/>
      <c r="H25" s="125"/>
      <c r="I25" s="125"/>
      <c r="J25" s="49" t="e">
        <f t="shared" si="0"/>
        <v>#DIV/0!</v>
      </c>
    </row>
    <row r="26" spans="1:10">
      <c r="A26" s="73">
        <v>21</v>
      </c>
      <c r="B26" s="70"/>
      <c r="C26" s="70"/>
      <c r="D26" s="70"/>
      <c r="E26" s="70"/>
      <c r="F26" s="70"/>
      <c r="G26" s="74"/>
      <c r="H26" s="125"/>
      <c r="I26" s="125"/>
      <c r="J26" s="49" t="e">
        <f t="shared" si="0"/>
        <v>#DIV/0!</v>
      </c>
    </row>
    <row r="27" spans="1:10">
      <c r="A27" s="73">
        <v>22</v>
      </c>
      <c r="B27" s="70"/>
      <c r="C27" s="70"/>
      <c r="D27" s="70"/>
      <c r="E27" s="70"/>
      <c r="F27" s="70"/>
      <c r="G27" s="74"/>
      <c r="H27" s="125"/>
      <c r="I27" s="125"/>
      <c r="J27" s="49" t="e">
        <f t="shared" si="0"/>
        <v>#DIV/0!</v>
      </c>
    </row>
    <row r="28" spans="1:10">
      <c r="A28" s="32">
        <v>23</v>
      </c>
      <c r="B28" s="70"/>
      <c r="C28" s="70"/>
      <c r="D28" s="70"/>
      <c r="E28" s="70"/>
      <c r="F28" s="70"/>
      <c r="G28" s="74"/>
      <c r="H28" s="125"/>
      <c r="I28" s="125"/>
      <c r="J28" s="49" t="e">
        <f t="shared" si="0"/>
        <v>#DIV/0!</v>
      </c>
    </row>
    <row r="29" spans="1:10">
      <c r="A29" s="32">
        <v>24</v>
      </c>
      <c r="B29" s="70"/>
      <c r="C29" s="70"/>
      <c r="D29" s="70"/>
      <c r="E29" s="70"/>
      <c r="F29" s="70"/>
      <c r="G29" s="74"/>
      <c r="H29" s="125"/>
      <c r="I29" s="125"/>
      <c r="J29" s="49" t="e">
        <f t="shared" si="0"/>
        <v>#DIV/0!</v>
      </c>
    </row>
    <row r="30" spans="1:10">
      <c r="A30" s="32">
        <v>25</v>
      </c>
      <c r="B30" s="70"/>
      <c r="C30" s="70"/>
      <c r="D30" s="70"/>
      <c r="E30" s="70"/>
      <c r="F30" s="70"/>
      <c r="G30" s="74"/>
      <c r="H30" s="125"/>
      <c r="I30" s="125"/>
      <c r="J30" s="49" t="e">
        <f t="shared" si="0"/>
        <v>#DIV/0!</v>
      </c>
    </row>
    <row r="31" spans="1:10">
      <c r="A31" s="73">
        <v>26</v>
      </c>
      <c r="B31" s="49"/>
      <c r="C31" s="49"/>
      <c r="D31" s="49"/>
      <c r="E31" s="49"/>
      <c r="F31" s="49"/>
      <c r="G31" s="78"/>
      <c r="H31" s="49"/>
      <c r="I31" s="49"/>
      <c r="J31" s="49" t="e">
        <f t="shared" si="0"/>
        <v>#DIV/0!</v>
      </c>
    </row>
    <row r="32" spans="1:10">
      <c r="A32" s="73">
        <v>27</v>
      </c>
      <c r="B32" s="49"/>
      <c r="C32" s="49"/>
      <c r="D32" s="49"/>
      <c r="E32" s="49"/>
      <c r="F32" s="49"/>
      <c r="G32" s="78"/>
      <c r="H32" s="49"/>
      <c r="I32" s="49"/>
      <c r="J32" s="49" t="e">
        <f t="shared" si="0"/>
        <v>#DIV/0!</v>
      </c>
    </row>
    <row r="33" spans="1:10">
      <c r="A33" s="32">
        <v>28</v>
      </c>
      <c r="B33" s="49"/>
      <c r="C33" s="49"/>
      <c r="D33" s="49"/>
      <c r="E33" s="49"/>
      <c r="F33" s="49"/>
      <c r="G33" s="78"/>
      <c r="H33" s="49"/>
      <c r="I33" s="49"/>
      <c r="J33" s="49" t="e">
        <f t="shared" si="0"/>
        <v>#DIV/0!</v>
      </c>
    </row>
    <row r="34" spans="1:10">
      <c r="A34" s="32">
        <v>29</v>
      </c>
      <c r="B34" s="49"/>
      <c r="C34" s="49"/>
      <c r="D34" s="49"/>
      <c r="E34" s="49"/>
      <c r="F34" s="49"/>
      <c r="G34" s="78"/>
      <c r="H34" s="49"/>
      <c r="I34" s="49"/>
      <c r="J34" s="49" t="e">
        <f t="shared" si="0"/>
        <v>#DIV/0!</v>
      </c>
    </row>
    <row r="35" spans="1:10">
      <c r="A35" s="32">
        <v>30</v>
      </c>
      <c r="B35" s="49"/>
      <c r="C35" s="49"/>
      <c r="D35" s="49"/>
      <c r="E35" s="49"/>
      <c r="F35" s="49"/>
      <c r="G35" s="78"/>
      <c r="H35" s="49"/>
      <c r="I35" s="49"/>
      <c r="J35" s="49" t="e">
        <f t="shared" si="0"/>
        <v>#DIV/0!</v>
      </c>
    </row>
    <row r="36" spans="1:10">
      <c r="A36" s="73">
        <v>31</v>
      </c>
      <c r="B36" s="49"/>
      <c r="C36" s="49"/>
      <c r="D36" s="49"/>
      <c r="E36" s="49"/>
      <c r="F36" s="49"/>
      <c r="G36" s="78"/>
      <c r="H36" s="49"/>
      <c r="I36" s="49"/>
      <c r="J36" s="49" t="e">
        <f t="shared" si="0"/>
        <v>#DIV/0!</v>
      </c>
    </row>
    <row r="37" spans="1:10">
      <c r="A37" s="73">
        <v>32</v>
      </c>
      <c r="B37" s="49"/>
      <c r="C37" s="49"/>
      <c r="D37" s="49"/>
      <c r="E37" s="49"/>
      <c r="F37" s="49"/>
      <c r="G37" s="78"/>
      <c r="H37" s="49"/>
      <c r="I37" s="49"/>
      <c r="J37" s="49" t="e">
        <f t="shared" si="0"/>
        <v>#DIV/0!</v>
      </c>
    </row>
    <row r="38" spans="1:10">
      <c r="A38" s="32">
        <v>33</v>
      </c>
      <c r="B38" s="49"/>
      <c r="C38" s="49"/>
      <c r="D38" s="49"/>
      <c r="E38" s="49"/>
      <c r="F38" s="49"/>
      <c r="G38" s="78"/>
      <c r="H38" s="49"/>
      <c r="I38" s="49"/>
      <c r="J38" s="49" t="e">
        <f t="shared" si="0"/>
        <v>#DIV/0!</v>
      </c>
    </row>
    <row r="39" spans="1:10">
      <c r="A39" s="32">
        <v>34</v>
      </c>
      <c r="B39" s="49"/>
      <c r="C39" s="49"/>
      <c r="D39" s="49"/>
      <c r="E39" s="49"/>
      <c r="F39" s="49"/>
      <c r="G39" s="78"/>
      <c r="H39" s="49"/>
      <c r="I39" s="49"/>
      <c r="J39" s="49" t="e">
        <f t="shared" si="0"/>
        <v>#DIV/0!</v>
      </c>
    </row>
    <row r="40" spans="1:10">
      <c r="A40" s="32">
        <v>35</v>
      </c>
      <c r="B40" s="49"/>
      <c r="C40" s="49"/>
      <c r="D40" s="49"/>
      <c r="E40" s="49"/>
      <c r="F40" s="49"/>
      <c r="G40" s="78"/>
      <c r="H40" s="49"/>
      <c r="I40" s="49"/>
      <c r="J40" s="49" t="e">
        <f t="shared" si="0"/>
        <v>#DIV/0!</v>
      </c>
    </row>
    <row r="41" spans="1:10">
      <c r="A41" s="73">
        <v>36</v>
      </c>
      <c r="B41" s="49"/>
      <c r="C41" s="49"/>
      <c r="D41" s="49"/>
      <c r="E41" s="49"/>
      <c r="F41" s="49"/>
      <c r="G41" s="78"/>
      <c r="H41" s="49"/>
      <c r="I41" s="49"/>
      <c r="J41" s="49" t="e">
        <f t="shared" si="0"/>
        <v>#DIV/0!</v>
      </c>
    </row>
    <row r="42" spans="1:10">
      <c r="A42" s="73">
        <v>37</v>
      </c>
      <c r="B42" s="49"/>
      <c r="C42" s="49"/>
      <c r="D42" s="49"/>
      <c r="E42" s="49"/>
      <c r="F42" s="49"/>
      <c r="G42" s="78"/>
      <c r="H42" s="49"/>
      <c r="I42" s="49"/>
      <c r="J42" s="49" t="e">
        <f t="shared" si="0"/>
        <v>#DIV/0!</v>
      </c>
    </row>
    <row r="43" spans="1:10">
      <c r="A43" s="32">
        <v>38</v>
      </c>
      <c r="B43" s="49"/>
      <c r="C43" s="49"/>
      <c r="D43" s="49"/>
      <c r="E43" s="49"/>
      <c r="F43" s="49"/>
      <c r="G43" s="78"/>
      <c r="H43" s="49"/>
      <c r="I43" s="49"/>
      <c r="J43" s="49" t="e">
        <f t="shared" si="0"/>
        <v>#DIV/0!</v>
      </c>
    </row>
    <row r="44" spans="1:10">
      <c r="A44" s="32">
        <v>39</v>
      </c>
      <c r="B44" s="49"/>
      <c r="C44" s="49"/>
      <c r="D44" s="49"/>
      <c r="E44" s="49"/>
      <c r="F44" s="49"/>
      <c r="G44" s="78"/>
      <c r="H44" s="49"/>
      <c r="I44" s="49"/>
      <c r="J44" s="49" t="e">
        <f t="shared" si="0"/>
        <v>#DIV/0!</v>
      </c>
    </row>
    <row r="45" spans="1:10">
      <c r="A45" s="32">
        <v>40</v>
      </c>
      <c r="B45" s="49"/>
      <c r="C45" s="49"/>
      <c r="D45" s="49"/>
      <c r="E45" s="49"/>
      <c r="F45" s="49"/>
      <c r="G45" s="78"/>
      <c r="H45" s="49"/>
      <c r="I45" s="49"/>
      <c r="J45" s="49" t="e">
        <f t="shared" si="0"/>
        <v>#DIV/0!</v>
      </c>
    </row>
    <row r="46" spans="1:10">
      <c r="A46" s="73">
        <v>41</v>
      </c>
      <c r="B46" s="49"/>
      <c r="C46" s="49"/>
      <c r="D46" s="49"/>
      <c r="E46" s="49"/>
      <c r="F46" s="49"/>
      <c r="G46" s="78"/>
      <c r="H46" s="49"/>
      <c r="I46" s="49"/>
      <c r="J46" s="49" t="e">
        <f t="shared" si="0"/>
        <v>#DIV/0!</v>
      </c>
    </row>
    <row r="47" spans="1:10">
      <c r="A47" s="73">
        <v>42</v>
      </c>
      <c r="B47" s="49"/>
      <c r="C47" s="49"/>
      <c r="D47" s="49"/>
      <c r="E47" s="49"/>
      <c r="F47" s="49"/>
      <c r="G47" s="78"/>
      <c r="H47" s="49"/>
      <c r="I47" s="49"/>
      <c r="J47" s="49" t="e">
        <f t="shared" si="0"/>
        <v>#DIV/0!</v>
      </c>
    </row>
    <row r="48" spans="1:10">
      <c r="A48" s="32">
        <v>43</v>
      </c>
      <c r="B48" s="49"/>
      <c r="C48" s="49"/>
      <c r="D48" s="49"/>
      <c r="E48" s="49"/>
      <c r="F48" s="49"/>
      <c r="G48" s="78"/>
      <c r="H48" s="49"/>
      <c r="I48" s="49"/>
      <c r="J48" s="49" t="e">
        <f t="shared" si="0"/>
        <v>#DIV/0!</v>
      </c>
    </row>
    <row r="49" spans="1:10">
      <c r="A49" s="32">
        <v>44</v>
      </c>
      <c r="B49" s="49"/>
      <c r="C49" s="49"/>
      <c r="D49" s="49"/>
      <c r="E49" s="49"/>
      <c r="F49" s="49"/>
      <c r="G49" s="78"/>
      <c r="H49" s="49"/>
      <c r="I49" s="49"/>
      <c r="J49" s="49" t="e">
        <f t="shared" si="0"/>
        <v>#DIV/0!</v>
      </c>
    </row>
    <row r="50" spans="1:10">
      <c r="A50" s="32">
        <v>45</v>
      </c>
      <c r="B50" s="49"/>
      <c r="C50" s="49"/>
      <c r="D50" s="49"/>
      <c r="E50" s="49"/>
      <c r="F50" s="49"/>
      <c r="G50" s="78"/>
      <c r="H50" s="49"/>
      <c r="I50" s="49"/>
      <c r="J50" s="49" t="e">
        <f t="shared" si="0"/>
        <v>#DIV/0!</v>
      </c>
    </row>
    <row r="51" spans="1:10">
      <c r="A51" s="73">
        <v>46</v>
      </c>
      <c r="B51" s="49"/>
      <c r="C51" s="49"/>
      <c r="D51" s="49"/>
      <c r="E51" s="49"/>
      <c r="F51" s="49"/>
      <c r="G51" s="78"/>
      <c r="H51" s="49"/>
      <c r="I51" s="49"/>
      <c r="J51" s="49" t="e">
        <f t="shared" si="0"/>
        <v>#DIV/0!</v>
      </c>
    </row>
    <row r="52" spans="1:10">
      <c r="A52" s="73">
        <v>47</v>
      </c>
      <c r="B52" s="49"/>
      <c r="C52" s="49"/>
      <c r="D52" s="49"/>
      <c r="E52" s="49"/>
      <c r="F52" s="49"/>
      <c r="G52" s="78"/>
      <c r="H52" s="49"/>
      <c r="I52" s="49"/>
      <c r="J52" s="49" t="e">
        <f t="shared" si="0"/>
        <v>#DIV/0!</v>
      </c>
    </row>
    <row r="53" spans="1:10">
      <c r="A53" s="32">
        <v>48</v>
      </c>
      <c r="B53" s="49"/>
      <c r="C53" s="49"/>
      <c r="D53" s="49"/>
      <c r="E53" s="49"/>
      <c r="F53" s="49"/>
      <c r="G53" s="78"/>
      <c r="H53" s="49"/>
      <c r="I53" s="49"/>
      <c r="J53" s="49" t="e">
        <f t="shared" si="0"/>
        <v>#DIV/0!</v>
      </c>
    </row>
    <row r="54" spans="1:10">
      <c r="A54" s="32">
        <v>49</v>
      </c>
      <c r="B54" s="49"/>
      <c r="C54" s="49"/>
      <c r="D54" s="49"/>
      <c r="E54" s="49"/>
      <c r="F54" s="49"/>
      <c r="G54" s="78"/>
      <c r="H54" s="49"/>
      <c r="I54" s="49"/>
      <c r="J54" s="49" t="e">
        <f t="shared" si="0"/>
        <v>#DIV/0!</v>
      </c>
    </row>
    <row r="55" spans="1:10">
      <c r="A55" s="32">
        <v>50</v>
      </c>
      <c r="B55" s="49"/>
      <c r="C55" s="49"/>
      <c r="D55" s="49"/>
      <c r="E55" s="49"/>
      <c r="F55" s="49"/>
      <c r="G55" s="78"/>
      <c r="H55" s="49"/>
      <c r="I55" s="49"/>
      <c r="J55" s="49" t="e">
        <f t="shared" si="0"/>
        <v>#DIV/0!</v>
      </c>
    </row>
    <row r="56" spans="1:10">
      <c r="A56" s="73">
        <v>51</v>
      </c>
      <c r="B56" s="49"/>
      <c r="C56" s="49"/>
      <c r="D56" s="49"/>
      <c r="E56" s="49"/>
      <c r="F56" s="49"/>
      <c r="G56" s="78"/>
      <c r="H56" s="49"/>
      <c r="I56" s="49"/>
      <c r="J56" s="49" t="e">
        <f t="shared" si="0"/>
        <v>#DIV/0!</v>
      </c>
    </row>
    <row r="57" spans="1:10">
      <c r="A57" s="73">
        <v>52</v>
      </c>
      <c r="B57" s="49"/>
      <c r="C57" s="49"/>
      <c r="D57" s="49"/>
      <c r="E57" s="49"/>
      <c r="F57" s="49"/>
      <c r="G57" s="78"/>
      <c r="H57" s="49"/>
      <c r="I57" s="49"/>
      <c r="J57" s="49" t="e">
        <f t="shared" si="0"/>
        <v>#DIV/0!</v>
      </c>
    </row>
    <row r="58" spans="1:10">
      <c r="A58" s="32">
        <v>53</v>
      </c>
      <c r="B58" s="49"/>
      <c r="C58" s="49"/>
      <c r="D58" s="49"/>
      <c r="E58" s="49"/>
      <c r="F58" s="49"/>
      <c r="G58" s="78"/>
      <c r="H58" s="49"/>
      <c r="I58" s="49"/>
      <c r="J58" s="49" t="e">
        <f t="shared" si="0"/>
        <v>#DIV/0!</v>
      </c>
    </row>
    <row r="59" spans="1:10">
      <c r="A59" s="32">
        <v>54</v>
      </c>
      <c r="B59" s="49"/>
      <c r="C59" s="49"/>
      <c r="D59" s="49"/>
      <c r="E59" s="49"/>
      <c r="F59" s="49"/>
      <c r="G59" s="78"/>
      <c r="H59" s="49"/>
      <c r="I59" s="49"/>
      <c r="J59" s="49" t="e">
        <f t="shared" si="0"/>
        <v>#DIV/0!</v>
      </c>
    </row>
    <row r="60" spans="1:10">
      <c r="A60" s="32">
        <v>55</v>
      </c>
      <c r="B60" s="49"/>
      <c r="C60" s="49"/>
      <c r="D60" s="49"/>
      <c r="E60" s="49"/>
      <c r="F60" s="49"/>
      <c r="G60" s="78"/>
      <c r="H60" s="49"/>
      <c r="I60" s="49"/>
      <c r="J60" s="49" t="e">
        <f t="shared" si="0"/>
        <v>#DIV/0!</v>
      </c>
    </row>
    <row r="61" spans="1:10">
      <c r="A61" s="73">
        <v>56</v>
      </c>
      <c r="B61" s="49"/>
      <c r="C61" s="49"/>
      <c r="D61" s="49"/>
      <c r="E61" s="49"/>
      <c r="F61" s="49"/>
      <c r="G61" s="78"/>
      <c r="H61" s="49"/>
      <c r="I61" s="49"/>
      <c r="J61" s="49" t="e">
        <f t="shared" si="0"/>
        <v>#DIV/0!</v>
      </c>
    </row>
    <row r="62" spans="1:10">
      <c r="A62" s="73">
        <v>57</v>
      </c>
      <c r="B62" s="49"/>
      <c r="C62" s="49"/>
      <c r="D62" s="49"/>
      <c r="E62" s="49"/>
      <c r="F62" s="49"/>
      <c r="G62" s="78"/>
      <c r="H62" s="49"/>
      <c r="I62" s="49"/>
      <c r="J62" s="49" t="e">
        <f t="shared" si="0"/>
        <v>#DIV/0!</v>
      </c>
    </row>
    <row r="63" spans="1:10">
      <c r="A63" s="32">
        <v>58</v>
      </c>
      <c r="B63" s="49"/>
      <c r="C63" s="49"/>
      <c r="D63" s="49"/>
      <c r="E63" s="49"/>
      <c r="F63" s="49"/>
      <c r="G63" s="78"/>
      <c r="H63" s="49"/>
      <c r="I63" s="49"/>
      <c r="J63" s="49" t="e">
        <f t="shared" si="0"/>
        <v>#DIV/0!</v>
      </c>
    </row>
    <row r="64" spans="1:10">
      <c r="A64" s="32">
        <v>59</v>
      </c>
      <c r="B64" s="49"/>
      <c r="C64" s="49"/>
      <c r="D64" s="49"/>
      <c r="E64" s="49"/>
      <c r="F64" s="49"/>
      <c r="G64" s="78"/>
      <c r="H64" s="49"/>
      <c r="I64" s="49"/>
      <c r="J64" s="49" t="e">
        <f t="shared" si="0"/>
        <v>#DIV/0!</v>
      </c>
    </row>
    <row r="65" spans="1:10">
      <c r="A65" s="32">
        <v>60</v>
      </c>
      <c r="B65" s="49"/>
      <c r="C65" s="49"/>
      <c r="D65" s="49"/>
      <c r="E65" s="49"/>
      <c r="F65" s="49"/>
      <c r="G65" s="78"/>
      <c r="H65" s="49"/>
      <c r="I65" s="49"/>
      <c r="J65" s="49"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59"/>
  <sheetViews>
    <sheetView view="pageBreakPreview" zoomScaleNormal="100" zoomScaleSheetLayoutView="100" workbookViewId="0">
      <selection activeCell="H3" sqref="H3"/>
    </sheetView>
  </sheetViews>
  <sheetFormatPr defaultColWidth="9" defaultRowHeight="13.5"/>
  <cols>
    <col min="1" max="1" width="9" style="32"/>
    <col min="2" max="2" width="20" style="32" customWidth="1"/>
    <col min="3" max="3" width="21.625" style="32"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1" width="9" style="35"/>
    <col min="12" max="12" width="10.875" style="35" customWidth="1"/>
    <col min="13" max="13" width="14.5" style="32" customWidth="1"/>
    <col min="14" max="14" width="7.25" style="32" bestFit="1" customWidth="1"/>
    <col min="15" max="257" width="9" style="32"/>
    <col min="258" max="258" width="20" style="32" customWidth="1"/>
    <col min="259" max="259" width="21.625" style="32" customWidth="1"/>
    <col min="260" max="260" width="18.375" style="32" bestFit="1" customWidth="1"/>
    <col min="261" max="261" width="13.125" style="32" bestFit="1" customWidth="1"/>
    <col min="262" max="264" width="13" style="32" customWidth="1"/>
    <col min="265" max="265" width="15.125" style="32" bestFit="1" customWidth="1"/>
    <col min="266" max="267" width="9" style="32"/>
    <col min="268" max="268" width="10.875" style="32" customWidth="1"/>
    <col min="269" max="269" width="14.5" style="32" customWidth="1"/>
    <col min="270" max="270" width="7.25" style="32" bestFit="1" customWidth="1"/>
    <col min="271" max="513" width="9" style="32"/>
    <col min="514" max="514" width="20" style="32" customWidth="1"/>
    <col min="515" max="515" width="21.625" style="32" customWidth="1"/>
    <col min="516" max="516" width="18.375" style="32" bestFit="1" customWidth="1"/>
    <col min="517" max="517" width="13.125" style="32" bestFit="1" customWidth="1"/>
    <col min="518" max="520" width="13" style="32" customWidth="1"/>
    <col min="521" max="521" width="15.125" style="32" bestFit="1" customWidth="1"/>
    <col min="522" max="523" width="9" style="32"/>
    <col min="524" max="524" width="10.875" style="32" customWidth="1"/>
    <col min="525" max="525" width="14.5" style="32" customWidth="1"/>
    <col min="526" max="526" width="7.25" style="32" bestFit="1" customWidth="1"/>
    <col min="527" max="769" width="9" style="32"/>
    <col min="770" max="770" width="20" style="32" customWidth="1"/>
    <col min="771" max="771" width="21.625" style="32" customWidth="1"/>
    <col min="772" max="772" width="18.375" style="32" bestFit="1" customWidth="1"/>
    <col min="773" max="773" width="13.125" style="32" bestFit="1" customWidth="1"/>
    <col min="774" max="776" width="13" style="32" customWidth="1"/>
    <col min="777" max="777" width="15.125" style="32" bestFit="1" customWidth="1"/>
    <col min="778" max="779" width="9" style="32"/>
    <col min="780" max="780" width="10.875" style="32" customWidth="1"/>
    <col min="781" max="781" width="14.5" style="32" customWidth="1"/>
    <col min="782" max="782" width="7.25" style="32" bestFit="1" customWidth="1"/>
    <col min="783" max="1025" width="9" style="32"/>
    <col min="1026" max="1026" width="20" style="32" customWidth="1"/>
    <col min="1027" max="1027" width="21.625" style="32" customWidth="1"/>
    <col min="1028" max="1028" width="18.375" style="32" bestFit="1" customWidth="1"/>
    <col min="1029" max="1029" width="13.125" style="32" bestFit="1" customWidth="1"/>
    <col min="1030" max="1032" width="13" style="32" customWidth="1"/>
    <col min="1033" max="1033" width="15.125" style="32" bestFit="1" customWidth="1"/>
    <col min="1034" max="1035" width="9" style="32"/>
    <col min="1036" max="1036" width="10.875" style="32" customWidth="1"/>
    <col min="1037" max="1037" width="14.5" style="32" customWidth="1"/>
    <col min="1038" max="1038" width="7.25" style="32" bestFit="1" customWidth="1"/>
    <col min="1039" max="1281" width="9" style="32"/>
    <col min="1282" max="1282" width="20" style="32" customWidth="1"/>
    <col min="1283" max="1283" width="21.625" style="32" customWidth="1"/>
    <col min="1284" max="1284" width="18.375" style="32" bestFit="1" customWidth="1"/>
    <col min="1285" max="1285" width="13.125" style="32" bestFit="1" customWidth="1"/>
    <col min="1286" max="1288" width="13" style="32" customWidth="1"/>
    <col min="1289" max="1289" width="15.125" style="32" bestFit="1" customWidth="1"/>
    <col min="1290" max="1291" width="9" style="32"/>
    <col min="1292" max="1292" width="10.875" style="32" customWidth="1"/>
    <col min="1293" max="1293" width="14.5" style="32" customWidth="1"/>
    <col min="1294" max="1294" width="7.25" style="32" bestFit="1" customWidth="1"/>
    <col min="1295" max="1537" width="9" style="32"/>
    <col min="1538" max="1538" width="20" style="32" customWidth="1"/>
    <col min="1539" max="1539" width="21.625" style="32" customWidth="1"/>
    <col min="1540" max="1540" width="18.375" style="32" bestFit="1" customWidth="1"/>
    <col min="1541" max="1541" width="13.125" style="32" bestFit="1" customWidth="1"/>
    <col min="1542" max="1544" width="13" style="32" customWidth="1"/>
    <col min="1545" max="1545" width="15.125" style="32" bestFit="1" customWidth="1"/>
    <col min="1546" max="1547" width="9" style="32"/>
    <col min="1548" max="1548" width="10.875" style="32" customWidth="1"/>
    <col min="1549" max="1549" width="14.5" style="32" customWidth="1"/>
    <col min="1550" max="1550" width="7.25" style="32" bestFit="1" customWidth="1"/>
    <col min="1551" max="1793" width="9" style="32"/>
    <col min="1794" max="1794" width="20" style="32" customWidth="1"/>
    <col min="1795" max="1795" width="21.625" style="32" customWidth="1"/>
    <col min="1796" max="1796" width="18.375" style="32" bestFit="1" customWidth="1"/>
    <col min="1797" max="1797" width="13.125" style="32" bestFit="1" customWidth="1"/>
    <col min="1798" max="1800" width="13" style="32" customWidth="1"/>
    <col min="1801" max="1801" width="15.125" style="32" bestFit="1" customWidth="1"/>
    <col min="1802" max="1803" width="9" style="32"/>
    <col min="1804" max="1804" width="10.875" style="32" customWidth="1"/>
    <col min="1805" max="1805" width="14.5" style="32" customWidth="1"/>
    <col min="1806" max="1806" width="7.25" style="32" bestFit="1" customWidth="1"/>
    <col min="1807" max="2049" width="9" style="32"/>
    <col min="2050" max="2050" width="20" style="32" customWidth="1"/>
    <col min="2051" max="2051" width="21.625" style="32" customWidth="1"/>
    <col min="2052" max="2052" width="18.375" style="32" bestFit="1" customWidth="1"/>
    <col min="2053" max="2053" width="13.125" style="32" bestFit="1" customWidth="1"/>
    <col min="2054" max="2056" width="13" style="32" customWidth="1"/>
    <col min="2057" max="2057" width="15.125" style="32" bestFit="1" customWidth="1"/>
    <col min="2058" max="2059" width="9" style="32"/>
    <col min="2060" max="2060" width="10.875" style="32" customWidth="1"/>
    <col min="2061" max="2061" width="14.5" style="32" customWidth="1"/>
    <col min="2062" max="2062" width="7.25" style="32" bestFit="1" customWidth="1"/>
    <col min="2063" max="2305" width="9" style="32"/>
    <col min="2306" max="2306" width="20" style="32" customWidth="1"/>
    <col min="2307" max="2307" width="21.625" style="32" customWidth="1"/>
    <col min="2308" max="2308" width="18.375" style="32" bestFit="1" customWidth="1"/>
    <col min="2309" max="2309" width="13.125" style="32" bestFit="1" customWidth="1"/>
    <col min="2310" max="2312" width="13" style="32" customWidth="1"/>
    <col min="2313" max="2313" width="15.125" style="32" bestFit="1" customWidth="1"/>
    <col min="2314" max="2315" width="9" style="32"/>
    <col min="2316" max="2316" width="10.875" style="32" customWidth="1"/>
    <col min="2317" max="2317" width="14.5" style="32" customWidth="1"/>
    <col min="2318" max="2318" width="7.25" style="32" bestFit="1" customWidth="1"/>
    <col min="2319" max="2561" width="9" style="32"/>
    <col min="2562" max="2562" width="20" style="32" customWidth="1"/>
    <col min="2563" max="2563" width="21.625" style="32" customWidth="1"/>
    <col min="2564" max="2564" width="18.375" style="32" bestFit="1" customWidth="1"/>
    <col min="2565" max="2565" width="13.125" style="32" bestFit="1" customWidth="1"/>
    <col min="2566" max="2568" width="13" style="32" customWidth="1"/>
    <col min="2569" max="2569" width="15.125" style="32" bestFit="1" customWidth="1"/>
    <col min="2570" max="2571" width="9" style="32"/>
    <col min="2572" max="2572" width="10.875" style="32" customWidth="1"/>
    <col min="2573" max="2573" width="14.5" style="32" customWidth="1"/>
    <col min="2574" max="2574" width="7.25" style="32" bestFit="1" customWidth="1"/>
    <col min="2575" max="2817" width="9" style="32"/>
    <col min="2818" max="2818" width="20" style="32" customWidth="1"/>
    <col min="2819" max="2819" width="21.625" style="32" customWidth="1"/>
    <col min="2820" max="2820" width="18.375" style="32" bestFit="1" customWidth="1"/>
    <col min="2821" max="2821" width="13.125" style="32" bestFit="1" customWidth="1"/>
    <col min="2822" max="2824" width="13" style="32" customWidth="1"/>
    <col min="2825" max="2825" width="15.125" style="32" bestFit="1" customWidth="1"/>
    <col min="2826" max="2827" width="9" style="32"/>
    <col min="2828" max="2828" width="10.875" style="32" customWidth="1"/>
    <col min="2829" max="2829" width="14.5" style="32" customWidth="1"/>
    <col min="2830" max="2830" width="7.25" style="32" bestFit="1" customWidth="1"/>
    <col min="2831" max="3073" width="9" style="32"/>
    <col min="3074" max="3074" width="20" style="32" customWidth="1"/>
    <col min="3075" max="3075" width="21.625" style="32" customWidth="1"/>
    <col min="3076" max="3076" width="18.375" style="32" bestFit="1" customWidth="1"/>
    <col min="3077" max="3077" width="13.125" style="32" bestFit="1" customWidth="1"/>
    <col min="3078" max="3080" width="13" style="32" customWidth="1"/>
    <col min="3081" max="3081" width="15.125" style="32" bestFit="1" customWidth="1"/>
    <col min="3082" max="3083" width="9" style="32"/>
    <col min="3084" max="3084" width="10.875" style="32" customWidth="1"/>
    <col min="3085" max="3085" width="14.5" style="32" customWidth="1"/>
    <col min="3086" max="3086" width="7.25" style="32" bestFit="1" customWidth="1"/>
    <col min="3087" max="3329" width="9" style="32"/>
    <col min="3330" max="3330" width="20" style="32" customWidth="1"/>
    <col min="3331" max="3331" width="21.625" style="32" customWidth="1"/>
    <col min="3332" max="3332" width="18.375" style="32" bestFit="1" customWidth="1"/>
    <col min="3333" max="3333" width="13.125" style="32" bestFit="1" customWidth="1"/>
    <col min="3334" max="3336" width="13" style="32" customWidth="1"/>
    <col min="3337" max="3337" width="15.125" style="32" bestFit="1" customWidth="1"/>
    <col min="3338" max="3339" width="9" style="32"/>
    <col min="3340" max="3340" width="10.875" style="32" customWidth="1"/>
    <col min="3341" max="3341" width="14.5" style="32" customWidth="1"/>
    <col min="3342" max="3342" width="7.25" style="32" bestFit="1" customWidth="1"/>
    <col min="3343" max="3585" width="9" style="32"/>
    <col min="3586" max="3586" width="20" style="32" customWidth="1"/>
    <col min="3587" max="3587" width="21.625" style="32" customWidth="1"/>
    <col min="3588" max="3588" width="18.375" style="32" bestFit="1" customWidth="1"/>
    <col min="3589" max="3589" width="13.125" style="32" bestFit="1" customWidth="1"/>
    <col min="3590" max="3592" width="13" style="32" customWidth="1"/>
    <col min="3593" max="3593" width="15.125" style="32" bestFit="1" customWidth="1"/>
    <col min="3594" max="3595" width="9" style="32"/>
    <col min="3596" max="3596" width="10.875" style="32" customWidth="1"/>
    <col min="3597" max="3597" width="14.5" style="32" customWidth="1"/>
    <col min="3598" max="3598" width="7.25" style="32" bestFit="1" customWidth="1"/>
    <col min="3599" max="3841" width="9" style="32"/>
    <col min="3842" max="3842" width="20" style="32" customWidth="1"/>
    <col min="3843" max="3843" width="21.625" style="32" customWidth="1"/>
    <col min="3844" max="3844" width="18.375" style="32" bestFit="1" customWidth="1"/>
    <col min="3845" max="3845" width="13.125" style="32" bestFit="1" customWidth="1"/>
    <col min="3846" max="3848" width="13" style="32" customWidth="1"/>
    <col min="3849" max="3849" width="15.125" style="32" bestFit="1" customWidth="1"/>
    <col min="3850" max="3851" width="9" style="32"/>
    <col min="3852" max="3852" width="10.875" style="32" customWidth="1"/>
    <col min="3853" max="3853" width="14.5" style="32" customWidth="1"/>
    <col min="3854" max="3854" width="7.25" style="32" bestFit="1" customWidth="1"/>
    <col min="3855" max="4097" width="9" style="32"/>
    <col min="4098" max="4098" width="20" style="32" customWidth="1"/>
    <col min="4099" max="4099" width="21.625" style="32" customWidth="1"/>
    <col min="4100" max="4100" width="18.375" style="32" bestFit="1" customWidth="1"/>
    <col min="4101" max="4101" width="13.125" style="32" bestFit="1" customWidth="1"/>
    <col min="4102" max="4104" width="13" style="32" customWidth="1"/>
    <col min="4105" max="4105" width="15.125" style="32" bestFit="1" customWidth="1"/>
    <col min="4106" max="4107" width="9" style="32"/>
    <col min="4108" max="4108" width="10.875" style="32" customWidth="1"/>
    <col min="4109" max="4109" width="14.5" style="32" customWidth="1"/>
    <col min="4110" max="4110" width="7.25" style="32" bestFit="1" customWidth="1"/>
    <col min="4111" max="4353" width="9" style="32"/>
    <col min="4354" max="4354" width="20" style="32" customWidth="1"/>
    <col min="4355" max="4355" width="21.625" style="32" customWidth="1"/>
    <col min="4356" max="4356" width="18.375" style="32" bestFit="1" customWidth="1"/>
    <col min="4357" max="4357" width="13.125" style="32" bestFit="1" customWidth="1"/>
    <col min="4358" max="4360" width="13" style="32" customWidth="1"/>
    <col min="4361" max="4361" width="15.125" style="32" bestFit="1" customWidth="1"/>
    <col min="4362" max="4363" width="9" style="32"/>
    <col min="4364" max="4364" width="10.875" style="32" customWidth="1"/>
    <col min="4365" max="4365" width="14.5" style="32" customWidth="1"/>
    <col min="4366" max="4366" width="7.25" style="32" bestFit="1" customWidth="1"/>
    <col min="4367" max="4609" width="9" style="32"/>
    <col min="4610" max="4610" width="20" style="32" customWidth="1"/>
    <col min="4611" max="4611" width="21.625" style="32" customWidth="1"/>
    <col min="4612" max="4612" width="18.375" style="32" bestFit="1" customWidth="1"/>
    <col min="4613" max="4613" width="13.125" style="32" bestFit="1" customWidth="1"/>
    <col min="4614" max="4616" width="13" style="32" customWidth="1"/>
    <col min="4617" max="4617" width="15.125" style="32" bestFit="1" customWidth="1"/>
    <col min="4618" max="4619" width="9" style="32"/>
    <col min="4620" max="4620" width="10.875" style="32" customWidth="1"/>
    <col min="4621" max="4621" width="14.5" style="32" customWidth="1"/>
    <col min="4622" max="4622" width="7.25" style="32" bestFit="1" customWidth="1"/>
    <col min="4623" max="4865" width="9" style="32"/>
    <col min="4866" max="4866" width="20" style="32" customWidth="1"/>
    <col min="4867" max="4867" width="21.625" style="32" customWidth="1"/>
    <col min="4868" max="4868" width="18.375" style="32" bestFit="1" customWidth="1"/>
    <col min="4869" max="4869" width="13.125" style="32" bestFit="1" customWidth="1"/>
    <col min="4870" max="4872" width="13" style="32" customWidth="1"/>
    <col min="4873" max="4873" width="15.125" style="32" bestFit="1" customWidth="1"/>
    <col min="4874" max="4875" width="9" style="32"/>
    <col min="4876" max="4876" width="10.875" style="32" customWidth="1"/>
    <col min="4877" max="4877" width="14.5" style="32" customWidth="1"/>
    <col min="4878" max="4878" width="7.25" style="32" bestFit="1" customWidth="1"/>
    <col min="4879" max="5121" width="9" style="32"/>
    <col min="5122" max="5122" width="20" style="32" customWidth="1"/>
    <col min="5123" max="5123" width="21.625" style="32" customWidth="1"/>
    <col min="5124" max="5124" width="18.375" style="32" bestFit="1" customWidth="1"/>
    <col min="5125" max="5125" width="13.125" style="32" bestFit="1" customWidth="1"/>
    <col min="5126" max="5128" width="13" style="32" customWidth="1"/>
    <col min="5129" max="5129" width="15.125" style="32" bestFit="1" customWidth="1"/>
    <col min="5130" max="5131" width="9" style="32"/>
    <col min="5132" max="5132" width="10.875" style="32" customWidth="1"/>
    <col min="5133" max="5133" width="14.5" style="32" customWidth="1"/>
    <col min="5134" max="5134" width="7.25" style="32" bestFit="1" customWidth="1"/>
    <col min="5135" max="5377" width="9" style="32"/>
    <col min="5378" max="5378" width="20" style="32" customWidth="1"/>
    <col min="5379" max="5379" width="21.625" style="32" customWidth="1"/>
    <col min="5380" max="5380" width="18.375" style="32" bestFit="1" customWidth="1"/>
    <col min="5381" max="5381" width="13.125" style="32" bestFit="1" customWidth="1"/>
    <col min="5382" max="5384" width="13" style="32" customWidth="1"/>
    <col min="5385" max="5385" width="15.125" style="32" bestFit="1" customWidth="1"/>
    <col min="5386" max="5387" width="9" style="32"/>
    <col min="5388" max="5388" width="10.875" style="32" customWidth="1"/>
    <col min="5389" max="5389" width="14.5" style="32" customWidth="1"/>
    <col min="5390" max="5390" width="7.25" style="32" bestFit="1" customWidth="1"/>
    <col min="5391" max="5633" width="9" style="32"/>
    <col min="5634" max="5634" width="20" style="32" customWidth="1"/>
    <col min="5635" max="5635" width="21.625" style="32" customWidth="1"/>
    <col min="5636" max="5636" width="18.375" style="32" bestFit="1" customWidth="1"/>
    <col min="5637" max="5637" width="13.125" style="32" bestFit="1" customWidth="1"/>
    <col min="5638" max="5640" width="13" style="32" customWidth="1"/>
    <col min="5641" max="5641" width="15.125" style="32" bestFit="1" customWidth="1"/>
    <col min="5642" max="5643" width="9" style="32"/>
    <col min="5644" max="5644" width="10.875" style="32" customWidth="1"/>
    <col min="5645" max="5645" width="14.5" style="32" customWidth="1"/>
    <col min="5646" max="5646" width="7.25" style="32" bestFit="1" customWidth="1"/>
    <col min="5647" max="5889" width="9" style="32"/>
    <col min="5890" max="5890" width="20" style="32" customWidth="1"/>
    <col min="5891" max="5891" width="21.625" style="32" customWidth="1"/>
    <col min="5892" max="5892" width="18.375" style="32" bestFit="1" customWidth="1"/>
    <col min="5893" max="5893" width="13.125" style="32" bestFit="1" customWidth="1"/>
    <col min="5894" max="5896" width="13" style="32" customWidth="1"/>
    <col min="5897" max="5897" width="15.125" style="32" bestFit="1" customWidth="1"/>
    <col min="5898" max="5899" width="9" style="32"/>
    <col min="5900" max="5900" width="10.875" style="32" customWidth="1"/>
    <col min="5901" max="5901" width="14.5" style="32" customWidth="1"/>
    <col min="5902" max="5902" width="7.25" style="32" bestFit="1" customWidth="1"/>
    <col min="5903" max="6145" width="9" style="32"/>
    <col min="6146" max="6146" width="20" style="32" customWidth="1"/>
    <col min="6147" max="6147" width="21.625" style="32" customWidth="1"/>
    <col min="6148" max="6148" width="18.375" style="32" bestFit="1" customWidth="1"/>
    <col min="6149" max="6149" width="13.125" style="32" bestFit="1" customWidth="1"/>
    <col min="6150" max="6152" width="13" style="32" customWidth="1"/>
    <col min="6153" max="6153" width="15.125" style="32" bestFit="1" customWidth="1"/>
    <col min="6154" max="6155" width="9" style="32"/>
    <col min="6156" max="6156" width="10.875" style="32" customWidth="1"/>
    <col min="6157" max="6157" width="14.5" style="32" customWidth="1"/>
    <col min="6158" max="6158" width="7.25" style="32" bestFit="1" customWidth="1"/>
    <col min="6159" max="6401" width="9" style="32"/>
    <col min="6402" max="6402" width="20" style="32" customWidth="1"/>
    <col min="6403" max="6403" width="21.625" style="32" customWidth="1"/>
    <col min="6404" max="6404" width="18.375" style="32" bestFit="1" customWidth="1"/>
    <col min="6405" max="6405" width="13.125" style="32" bestFit="1" customWidth="1"/>
    <col min="6406" max="6408" width="13" style="32" customWidth="1"/>
    <col min="6409" max="6409" width="15.125" style="32" bestFit="1" customWidth="1"/>
    <col min="6410" max="6411" width="9" style="32"/>
    <col min="6412" max="6412" width="10.875" style="32" customWidth="1"/>
    <col min="6413" max="6413" width="14.5" style="32" customWidth="1"/>
    <col min="6414" max="6414" width="7.25" style="32" bestFit="1" customWidth="1"/>
    <col min="6415" max="6657" width="9" style="32"/>
    <col min="6658" max="6658" width="20" style="32" customWidth="1"/>
    <col min="6659" max="6659" width="21.625" style="32" customWidth="1"/>
    <col min="6660" max="6660" width="18.375" style="32" bestFit="1" customWidth="1"/>
    <col min="6661" max="6661" width="13.125" style="32" bestFit="1" customWidth="1"/>
    <col min="6662" max="6664" width="13" style="32" customWidth="1"/>
    <col min="6665" max="6665" width="15.125" style="32" bestFit="1" customWidth="1"/>
    <col min="6666" max="6667" width="9" style="32"/>
    <col min="6668" max="6668" width="10.875" style="32" customWidth="1"/>
    <col min="6669" max="6669" width="14.5" style="32" customWidth="1"/>
    <col min="6670" max="6670" width="7.25" style="32" bestFit="1" customWidth="1"/>
    <col min="6671" max="6913" width="9" style="32"/>
    <col min="6914" max="6914" width="20" style="32" customWidth="1"/>
    <col min="6915" max="6915" width="21.625" style="32" customWidth="1"/>
    <col min="6916" max="6916" width="18.375" style="32" bestFit="1" customWidth="1"/>
    <col min="6917" max="6917" width="13.125" style="32" bestFit="1" customWidth="1"/>
    <col min="6918" max="6920" width="13" style="32" customWidth="1"/>
    <col min="6921" max="6921" width="15.125" style="32" bestFit="1" customWidth="1"/>
    <col min="6922" max="6923" width="9" style="32"/>
    <col min="6924" max="6924" width="10.875" style="32" customWidth="1"/>
    <col min="6925" max="6925" width="14.5" style="32" customWidth="1"/>
    <col min="6926" max="6926" width="7.25" style="32" bestFit="1" customWidth="1"/>
    <col min="6927" max="7169" width="9" style="32"/>
    <col min="7170" max="7170" width="20" style="32" customWidth="1"/>
    <col min="7171" max="7171" width="21.625" style="32" customWidth="1"/>
    <col min="7172" max="7172" width="18.375" style="32" bestFit="1" customWidth="1"/>
    <col min="7173" max="7173" width="13.125" style="32" bestFit="1" customWidth="1"/>
    <col min="7174" max="7176" width="13" style="32" customWidth="1"/>
    <col min="7177" max="7177" width="15.125" style="32" bestFit="1" customWidth="1"/>
    <col min="7178" max="7179" width="9" style="32"/>
    <col min="7180" max="7180" width="10.875" style="32" customWidth="1"/>
    <col min="7181" max="7181" width="14.5" style="32" customWidth="1"/>
    <col min="7182" max="7182" width="7.25" style="32" bestFit="1" customWidth="1"/>
    <col min="7183" max="7425" width="9" style="32"/>
    <col min="7426" max="7426" width="20" style="32" customWidth="1"/>
    <col min="7427" max="7427" width="21.625" style="32" customWidth="1"/>
    <col min="7428" max="7428" width="18.375" style="32" bestFit="1" customWidth="1"/>
    <col min="7429" max="7429" width="13.125" style="32" bestFit="1" customWidth="1"/>
    <col min="7430" max="7432" width="13" style="32" customWidth="1"/>
    <col min="7433" max="7433" width="15.125" style="32" bestFit="1" customWidth="1"/>
    <col min="7434" max="7435" width="9" style="32"/>
    <col min="7436" max="7436" width="10.875" style="32" customWidth="1"/>
    <col min="7437" max="7437" width="14.5" style="32" customWidth="1"/>
    <col min="7438" max="7438" width="7.25" style="32" bestFit="1" customWidth="1"/>
    <col min="7439" max="7681" width="9" style="32"/>
    <col min="7682" max="7682" width="20" style="32" customWidth="1"/>
    <col min="7683" max="7683" width="21.625" style="32" customWidth="1"/>
    <col min="7684" max="7684" width="18.375" style="32" bestFit="1" customWidth="1"/>
    <col min="7685" max="7685" width="13.125" style="32" bestFit="1" customWidth="1"/>
    <col min="7686" max="7688" width="13" style="32" customWidth="1"/>
    <col min="7689" max="7689" width="15.125" style="32" bestFit="1" customWidth="1"/>
    <col min="7690" max="7691" width="9" style="32"/>
    <col min="7692" max="7692" width="10.875" style="32" customWidth="1"/>
    <col min="7693" max="7693" width="14.5" style="32" customWidth="1"/>
    <col min="7694" max="7694" width="7.25" style="32" bestFit="1" customWidth="1"/>
    <col min="7695" max="7937" width="9" style="32"/>
    <col min="7938" max="7938" width="20" style="32" customWidth="1"/>
    <col min="7939" max="7939" width="21.625" style="32" customWidth="1"/>
    <col min="7940" max="7940" width="18.375" style="32" bestFit="1" customWidth="1"/>
    <col min="7941" max="7941" width="13.125" style="32" bestFit="1" customWidth="1"/>
    <col min="7942" max="7944" width="13" style="32" customWidth="1"/>
    <col min="7945" max="7945" width="15.125" style="32" bestFit="1" customWidth="1"/>
    <col min="7946" max="7947" width="9" style="32"/>
    <col min="7948" max="7948" width="10.875" style="32" customWidth="1"/>
    <col min="7949" max="7949" width="14.5" style="32" customWidth="1"/>
    <col min="7950" max="7950" width="7.25" style="32" bestFit="1" customWidth="1"/>
    <col min="7951" max="8193" width="9" style="32"/>
    <col min="8194" max="8194" width="20" style="32" customWidth="1"/>
    <col min="8195" max="8195" width="21.625" style="32" customWidth="1"/>
    <col min="8196" max="8196" width="18.375" style="32" bestFit="1" customWidth="1"/>
    <col min="8197" max="8197" width="13.125" style="32" bestFit="1" customWidth="1"/>
    <col min="8198" max="8200" width="13" style="32" customWidth="1"/>
    <col min="8201" max="8201" width="15.125" style="32" bestFit="1" customWidth="1"/>
    <col min="8202" max="8203" width="9" style="32"/>
    <col min="8204" max="8204" width="10.875" style="32" customWidth="1"/>
    <col min="8205" max="8205" width="14.5" style="32" customWidth="1"/>
    <col min="8206" max="8206" width="7.25" style="32" bestFit="1" customWidth="1"/>
    <col min="8207" max="8449" width="9" style="32"/>
    <col min="8450" max="8450" width="20" style="32" customWidth="1"/>
    <col min="8451" max="8451" width="21.625" style="32" customWidth="1"/>
    <col min="8452" max="8452" width="18.375" style="32" bestFit="1" customWidth="1"/>
    <col min="8453" max="8453" width="13.125" style="32" bestFit="1" customWidth="1"/>
    <col min="8454" max="8456" width="13" style="32" customWidth="1"/>
    <col min="8457" max="8457" width="15.125" style="32" bestFit="1" customWidth="1"/>
    <col min="8458" max="8459" width="9" style="32"/>
    <col min="8460" max="8460" width="10.875" style="32" customWidth="1"/>
    <col min="8461" max="8461" width="14.5" style="32" customWidth="1"/>
    <col min="8462" max="8462" width="7.25" style="32" bestFit="1" customWidth="1"/>
    <col min="8463" max="8705" width="9" style="32"/>
    <col min="8706" max="8706" width="20" style="32" customWidth="1"/>
    <col min="8707" max="8707" width="21.625" style="32" customWidth="1"/>
    <col min="8708" max="8708" width="18.375" style="32" bestFit="1" customWidth="1"/>
    <col min="8709" max="8709" width="13.125" style="32" bestFit="1" customWidth="1"/>
    <col min="8710" max="8712" width="13" style="32" customWidth="1"/>
    <col min="8713" max="8713" width="15.125" style="32" bestFit="1" customWidth="1"/>
    <col min="8714" max="8715" width="9" style="32"/>
    <col min="8716" max="8716" width="10.875" style="32" customWidth="1"/>
    <col min="8717" max="8717" width="14.5" style="32" customWidth="1"/>
    <col min="8718" max="8718" width="7.25" style="32" bestFit="1" customWidth="1"/>
    <col min="8719" max="8961" width="9" style="32"/>
    <col min="8962" max="8962" width="20" style="32" customWidth="1"/>
    <col min="8963" max="8963" width="21.625" style="32" customWidth="1"/>
    <col min="8964" max="8964" width="18.375" style="32" bestFit="1" customWidth="1"/>
    <col min="8965" max="8965" width="13.125" style="32" bestFit="1" customWidth="1"/>
    <col min="8966" max="8968" width="13" style="32" customWidth="1"/>
    <col min="8969" max="8969" width="15.125" style="32" bestFit="1" customWidth="1"/>
    <col min="8970" max="8971" width="9" style="32"/>
    <col min="8972" max="8972" width="10.875" style="32" customWidth="1"/>
    <col min="8973" max="8973" width="14.5" style="32" customWidth="1"/>
    <col min="8974" max="8974" width="7.25" style="32" bestFit="1" customWidth="1"/>
    <col min="8975" max="9217" width="9" style="32"/>
    <col min="9218" max="9218" width="20" style="32" customWidth="1"/>
    <col min="9219" max="9219" width="21.625" style="32" customWidth="1"/>
    <col min="9220" max="9220" width="18.375" style="32" bestFit="1" customWidth="1"/>
    <col min="9221" max="9221" width="13.125" style="32" bestFit="1" customWidth="1"/>
    <col min="9222" max="9224" width="13" style="32" customWidth="1"/>
    <col min="9225" max="9225" width="15.125" style="32" bestFit="1" customWidth="1"/>
    <col min="9226" max="9227" width="9" style="32"/>
    <col min="9228" max="9228" width="10.875" style="32" customWidth="1"/>
    <col min="9229" max="9229" width="14.5" style="32" customWidth="1"/>
    <col min="9230" max="9230" width="7.25" style="32" bestFit="1" customWidth="1"/>
    <col min="9231" max="9473" width="9" style="32"/>
    <col min="9474" max="9474" width="20" style="32" customWidth="1"/>
    <col min="9475" max="9475" width="21.625" style="32" customWidth="1"/>
    <col min="9476" max="9476" width="18.375" style="32" bestFit="1" customWidth="1"/>
    <col min="9477" max="9477" width="13.125" style="32" bestFit="1" customWidth="1"/>
    <col min="9478" max="9480" width="13" style="32" customWidth="1"/>
    <col min="9481" max="9481" width="15.125" style="32" bestFit="1" customWidth="1"/>
    <col min="9482" max="9483" width="9" style="32"/>
    <col min="9484" max="9484" width="10.875" style="32" customWidth="1"/>
    <col min="9485" max="9485" width="14.5" style="32" customWidth="1"/>
    <col min="9486" max="9486" width="7.25" style="32" bestFit="1" customWidth="1"/>
    <col min="9487" max="9729" width="9" style="32"/>
    <col min="9730" max="9730" width="20" style="32" customWidth="1"/>
    <col min="9731" max="9731" width="21.625" style="32" customWidth="1"/>
    <col min="9732" max="9732" width="18.375" style="32" bestFit="1" customWidth="1"/>
    <col min="9733" max="9733" width="13.125" style="32" bestFit="1" customWidth="1"/>
    <col min="9734" max="9736" width="13" style="32" customWidth="1"/>
    <col min="9737" max="9737" width="15.125" style="32" bestFit="1" customWidth="1"/>
    <col min="9738" max="9739" width="9" style="32"/>
    <col min="9740" max="9740" width="10.875" style="32" customWidth="1"/>
    <col min="9741" max="9741" width="14.5" style="32" customWidth="1"/>
    <col min="9742" max="9742" width="7.25" style="32" bestFit="1" customWidth="1"/>
    <col min="9743" max="9985" width="9" style="32"/>
    <col min="9986" max="9986" width="20" style="32" customWidth="1"/>
    <col min="9987" max="9987" width="21.625" style="32" customWidth="1"/>
    <col min="9988" max="9988" width="18.375" style="32" bestFit="1" customWidth="1"/>
    <col min="9989" max="9989" width="13.125" style="32" bestFit="1" customWidth="1"/>
    <col min="9990" max="9992" width="13" style="32" customWidth="1"/>
    <col min="9993" max="9993" width="15.125" style="32" bestFit="1" customWidth="1"/>
    <col min="9994" max="9995" width="9" style="32"/>
    <col min="9996" max="9996" width="10.875" style="32" customWidth="1"/>
    <col min="9997" max="9997" width="14.5" style="32" customWidth="1"/>
    <col min="9998" max="9998" width="7.25" style="32" bestFit="1" customWidth="1"/>
    <col min="9999" max="10241" width="9" style="32"/>
    <col min="10242" max="10242" width="20" style="32" customWidth="1"/>
    <col min="10243" max="10243" width="21.625" style="32" customWidth="1"/>
    <col min="10244" max="10244" width="18.375" style="32" bestFit="1" customWidth="1"/>
    <col min="10245" max="10245" width="13.125" style="32" bestFit="1" customWidth="1"/>
    <col min="10246" max="10248" width="13" style="32" customWidth="1"/>
    <col min="10249" max="10249" width="15.125" style="32" bestFit="1" customWidth="1"/>
    <col min="10250" max="10251" width="9" style="32"/>
    <col min="10252" max="10252" width="10.875" style="32" customWidth="1"/>
    <col min="10253" max="10253" width="14.5" style="32" customWidth="1"/>
    <col min="10254" max="10254" width="7.25" style="32" bestFit="1" customWidth="1"/>
    <col min="10255" max="10497" width="9" style="32"/>
    <col min="10498" max="10498" width="20" style="32" customWidth="1"/>
    <col min="10499" max="10499" width="21.625" style="32" customWidth="1"/>
    <col min="10500" max="10500" width="18.375" style="32" bestFit="1" customWidth="1"/>
    <col min="10501" max="10501" width="13.125" style="32" bestFit="1" customWidth="1"/>
    <col min="10502" max="10504" width="13" style="32" customWidth="1"/>
    <col min="10505" max="10505" width="15.125" style="32" bestFit="1" customWidth="1"/>
    <col min="10506" max="10507" width="9" style="32"/>
    <col min="10508" max="10508" width="10.875" style="32" customWidth="1"/>
    <col min="10509" max="10509" width="14.5" style="32" customWidth="1"/>
    <col min="10510" max="10510" width="7.25" style="32" bestFit="1" customWidth="1"/>
    <col min="10511" max="10753" width="9" style="32"/>
    <col min="10754" max="10754" width="20" style="32" customWidth="1"/>
    <col min="10755" max="10755" width="21.625" style="32" customWidth="1"/>
    <col min="10756" max="10756" width="18.375" style="32" bestFit="1" customWidth="1"/>
    <col min="10757" max="10757" width="13.125" style="32" bestFit="1" customWidth="1"/>
    <col min="10758" max="10760" width="13" style="32" customWidth="1"/>
    <col min="10761" max="10761" width="15.125" style="32" bestFit="1" customWidth="1"/>
    <col min="10762" max="10763" width="9" style="32"/>
    <col min="10764" max="10764" width="10.875" style="32" customWidth="1"/>
    <col min="10765" max="10765" width="14.5" style="32" customWidth="1"/>
    <col min="10766" max="10766" width="7.25" style="32" bestFit="1" customWidth="1"/>
    <col min="10767" max="11009" width="9" style="32"/>
    <col min="11010" max="11010" width="20" style="32" customWidth="1"/>
    <col min="11011" max="11011" width="21.625" style="32" customWidth="1"/>
    <col min="11012" max="11012" width="18.375" style="32" bestFit="1" customWidth="1"/>
    <col min="11013" max="11013" width="13.125" style="32" bestFit="1" customWidth="1"/>
    <col min="11014" max="11016" width="13" style="32" customWidth="1"/>
    <col min="11017" max="11017" width="15.125" style="32" bestFit="1" customWidth="1"/>
    <col min="11018" max="11019" width="9" style="32"/>
    <col min="11020" max="11020" width="10.875" style="32" customWidth="1"/>
    <col min="11021" max="11021" width="14.5" style="32" customWidth="1"/>
    <col min="11022" max="11022" width="7.25" style="32" bestFit="1" customWidth="1"/>
    <col min="11023" max="11265" width="9" style="32"/>
    <col min="11266" max="11266" width="20" style="32" customWidth="1"/>
    <col min="11267" max="11267" width="21.625" style="32" customWidth="1"/>
    <col min="11268" max="11268" width="18.375" style="32" bestFit="1" customWidth="1"/>
    <col min="11269" max="11269" width="13.125" style="32" bestFit="1" customWidth="1"/>
    <col min="11270" max="11272" width="13" style="32" customWidth="1"/>
    <col min="11273" max="11273" width="15.125" style="32" bestFit="1" customWidth="1"/>
    <col min="11274" max="11275" width="9" style="32"/>
    <col min="11276" max="11276" width="10.875" style="32" customWidth="1"/>
    <col min="11277" max="11277" width="14.5" style="32" customWidth="1"/>
    <col min="11278" max="11278" width="7.25" style="32" bestFit="1" customWidth="1"/>
    <col min="11279" max="11521" width="9" style="32"/>
    <col min="11522" max="11522" width="20" style="32" customWidth="1"/>
    <col min="11523" max="11523" width="21.625" style="32" customWidth="1"/>
    <col min="11524" max="11524" width="18.375" style="32" bestFit="1" customWidth="1"/>
    <col min="11525" max="11525" width="13.125" style="32" bestFit="1" customWidth="1"/>
    <col min="11526" max="11528" width="13" style="32" customWidth="1"/>
    <col min="11529" max="11529" width="15.125" style="32" bestFit="1" customWidth="1"/>
    <col min="11530" max="11531" width="9" style="32"/>
    <col min="11532" max="11532" width="10.875" style="32" customWidth="1"/>
    <col min="11533" max="11533" width="14.5" style="32" customWidth="1"/>
    <col min="11534" max="11534" width="7.25" style="32" bestFit="1" customWidth="1"/>
    <col min="11535" max="11777" width="9" style="32"/>
    <col min="11778" max="11778" width="20" style="32" customWidth="1"/>
    <col min="11779" max="11779" width="21.625" style="32" customWidth="1"/>
    <col min="11780" max="11780" width="18.375" style="32" bestFit="1" customWidth="1"/>
    <col min="11781" max="11781" width="13.125" style="32" bestFit="1" customWidth="1"/>
    <col min="11782" max="11784" width="13" style="32" customWidth="1"/>
    <col min="11785" max="11785" width="15.125" style="32" bestFit="1" customWidth="1"/>
    <col min="11786" max="11787" width="9" style="32"/>
    <col min="11788" max="11788" width="10.875" style="32" customWidth="1"/>
    <col min="11789" max="11789" width="14.5" style="32" customWidth="1"/>
    <col min="11790" max="11790" width="7.25" style="32" bestFit="1" customWidth="1"/>
    <col min="11791" max="12033" width="9" style="32"/>
    <col min="12034" max="12034" width="20" style="32" customWidth="1"/>
    <col min="12035" max="12035" width="21.625" style="32" customWidth="1"/>
    <col min="12036" max="12036" width="18.375" style="32" bestFit="1" customWidth="1"/>
    <col min="12037" max="12037" width="13.125" style="32" bestFit="1" customWidth="1"/>
    <col min="12038" max="12040" width="13" style="32" customWidth="1"/>
    <col min="12041" max="12041" width="15.125" style="32" bestFit="1" customWidth="1"/>
    <col min="12042" max="12043" width="9" style="32"/>
    <col min="12044" max="12044" width="10.875" style="32" customWidth="1"/>
    <col min="12045" max="12045" width="14.5" style="32" customWidth="1"/>
    <col min="12046" max="12046" width="7.25" style="32" bestFit="1" customWidth="1"/>
    <col min="12047" max="12289" width="9" style="32"/>
    <col min="12290" max="12290" width="20" style="32" customWidth="1"/>
    <col min="12291" max="12291" width="21.625" style="32" customWidth="1"/>
    <col min="12292" max="12292" width="18.375" style="32" bestFit="1" customWidth="1"/>
    <col min="12293" max="12293" width="13.125" style="32" bestFit="1" customWidth="1"/>
    <col min="12294" max="12296" width="13" style="32" customWidth="1"/>
    <col min="12297" max="12297" width="15.125" style="32" bestFit="1" customWidth="1"/>
    <col min="12298" max="12299" width="9" style="32"/>
    <col min="12300" max="12300" width="10.875" style="32" customWidth="1"/>
    <col min="12301" max="12301" width="14.5" style="32" customWidth="1"/>
    <col min="12302" max="12302" width="7.25" style="32" bestFit="1" customWidth="1"/>
    <col min="12303" max="12545" width="9" style="32"/>
    <col min="12546" max="12546" width="20" style="32" customWidth="1"/>
    <col min="12547" max="12547" width="21.625" style="32" customWidth="1"/>
    <col min="12548" max="12548" width="18.375" style="32" bestFit="1" customWidth="1"/>
    <col min="12549" max="12549" width="13.125" style="32" bestFit="1" customWidth="1"/>
    <col min="12550" max="12552" width="13" style="32" customWidth="1"/>
    <col min="12553" max="12553" width="15.125" style="32" bestFit="1" customWidth="1"/>
    <col min="12554" max="12555" width="9" style="32"/>
    <col min="12556" max="12556" width="10.875" style="32" customWidth="1"/>
    <col min="12557" max="12557" width="14.5" style="32" customWidth="1"/>
    <col min="12558" max="12558" width="7.25" style="32" bestFit="1" customWidth="1"/>
    <col min="12559" max="12801" width="9" style="32"/>
    <col min="12802" max="12802" width="20" style="32" customWidth="1"/>
    <col min="12803" max="12803" width="21.625" style="32" customWidth="1"/>
    <col min="12804" max="12804" width="18.375" style="32" bestFit="1" customWidth="1"/>
    <col min="12805" max="12805" width="13.125" style="32" bestFit="1" customWidth="1"/>
    <col min="12806" max="12808" width="13" style="32" customWidth="1"/>
    <col min="12809" max="12809" width="15.125" style="32" bestFit="1" customWidth="1"/>
    <col min="12810" max="12811" width="9" style="32"/>
    <col min="12812" max="12812" width="10.875" style="32" customWidth="1"/>
    <col min="12813" max="12813" width="14.5" style="32" customWidth="1"/>
    <col min="12814" max="12814" width="7.25" style="32" bestFit="1" customWidth="1"/>
    <col min="12815" max="13057" width="9" style="32"/>
    <col min="13058" max="13058" width="20" style="32" customWidth="1"/>
    <col min="13059" max="13059" width="21.625" style="32" customWidth="1"/>
    <col min="13060" max="13060" width="18.375" style="32" bestFit="1" customWidth="1"/>
    <col min="13061" max="13061" width="13.125" style="32" bestFit="1" customWidth="1"/>
    <col min="13062" max="13064" width="13" style="32" customWidth="1"/>
    <col min="13065" max="13065" width="15.125" style="32" bestFit="1" customWidth="1"/>
    <col min="13066" max="13067" width="9" style="32"/>
    <col min="13068" max="13068" width="10.875" style="32" customWidth="1"/>
    <col min="13069" max="13069" width="14.5" style="32" customWidth="1"/>
    <col min="13070" max="13070" width="7.25" style="32" bestFit="1" customWidth="1"/>
    <col min="13071" max="13313" width="9" style="32"/>
    <col min="13314" max="13314" width="20" style="32" customWidth="1"/>
    <col min="13315" max="13315" width="21.625" style="32" customWidth="1"/>
    <col min="13316" max="13316" width="18.375" style="32" bestFit="1" customWidth="1"/>
    <col min="13317" max="13317" width="13.125" style="32" bestFit="1" customWidth="1"/>
    <col min="13318" max="13320" width="13" style="32" customWidth="1"/>
    <col min="13321" max="13321" width="15.125" style="32" bestFit="1" customWidth="1"/>
    <col min="13322" max="13323" width="9" style="32"/>
    <col min="13324" max="13324" width="10.875" style="32" customWidth="1"/>
    <col min="13325" max="13325" width="14.5" style="32" customWidth="1"/>
    <col min="13326" max="13326" width="7.25" style="32" bestFit="1" customWidth="1"/>
    <col min="13327" max="13569" width="9" style="32"/>
    <col min="13570" max="13570" width="20" style="32" customWidth="1"/>
    <col min="13571" max="13571" width="21.625" style="32" customWidth="1"/>
    <col min="13572" max="13572" width="18.375" style="32" bestFit="1" customWidth="1"/>
    <col min="13573" max="13573" width="13.125" style="32" bestFit="1" customWidth="1"/>
    <col min="13574" max="13576" width="13" style="32" customWidth="1"/>
    <col min="13577" max="13577" width="15.125" style="32" bestFit="1" customWidth="1"/>
    <col min="13578" max="13579" width="9" style="32"/>
    <col min="13580" max="13580" width="10.875" style="32" customWidth="1"/>
    <col min="13581" max="13581" width="14.5" style="32" customWidth="1"/>
    <col min="13582" max="13582" width="7.25" style="32" bestFit="1" customWidth="1"/>
    <col min="13583" max="13825" width="9" style="32"/>
    <col min="13826" max="13826" width="20" style="32" customWidth="1"/>
    <col min="13827" max="13827" width="21.625" style="32" customWidth="1"/>
    <col min="13828" max="13828" width="18.375" style="32" bestFit="1" customWidth="1"/>
    <col min="13829" max="13829" width="13.125" style="32" bestFit="1" customWidth="1"/>
    <col min="13830" max="13832" width="13" style="32" customWidth="1"/>
    <col min="13833" max="13833" width="15.125" style="32" bestFit="1" customWidth="1"/>
    <col min="13834" max="13835" width="9" style="32"/>
    <col min="13836" max="13836" width="10.875" style="32" customWidth="1"/>
    <col min="13837" max="13837" width="14.5" style="32" customWidth="1"/>
    <col min="13838" max="13838" width="7.25" style="32" bestFit="1" customWidth="1"/>
    <col min="13839" max="14081" width="9" style="32"/>
    <col min="14082" max="14082" width="20" style="32" customWidth="1"/>
    <col min="14083" max="14083" width="21.625" style="32" customWidth="1"/>
    <col min="14084" max="14084" width="18.375" style="32" bestFit="1" customWidth="1"/>
    <col min="14085" max="14085" width="13.125" style="32" bestFit="1" customWidth="1"/>
    <col min="14086" max="14088" width="13" style="32" customWidth="1"/>
    <col min="14089" max="14089" width="15.125" style="32" bestFit="1" customWidth="1"/>
    <col min="14090" max="14091" width="9" style="32"/>
    <col min="14092" max="14092" width="10.875" style="32" customWidth="1"/>
    <col min="14093" max="14093" width="14.5" style="32" customWidth="1"/>
    <col min="14094" max="14094" width="7.25" style="32" bestFit="1" customWidth="1"/>
    <col min="14095" max="14337" width="9" style="32"/>
    <col min="14338" max="14338" width="20" style="32" customWidth="1"/>
    <col min="14339" max="14339" width="21.625" style="32" customWidth="1"/>
    <col min="14340" max="14340" width="18.375" style="32" bestFit="1" customWidth="1"/>
    <col min="14341" max="14341" width="13.125" style="32" bestFit="1" customWidth="1"/>
    <col min="14342" max="14344" width="13" style="32" customWidth="1"/>
    <col min="14345" max="14345" width="15.125" style="32" bestFit="1" customWidth="1"/>
    <col min="14346" max="14347" width="9" style="32"/>
    <col min="14348" max="14348" width="10.875" style="32" customWidth="1"/>
    <col min="14349" max="14349" width="14.5" style="32" customWidth="1"/>
    <col min="14350" max="14350" width="7.25" style="32" bestFit="1" customWidth="1"/>
    <col min="14351" max="14593" width="9" style="32"/>
    <col min="14594" max="14594" width="20" style="32" customWidth="1"/>
    <col min="14595" max="14595" width="21.625" style="32" customWidth="1"/>
    <col min="14596" max="14596" width="18.375" style="32" bestFit="1" customWidth="1"/>
    <col min="14597" max="14597" width="13.125" style="32" bestFit="1" customWidth="1"/>
    <col min="14598" max="14600" width="13" style="32" customWidth="1"/>
    <col min="14601" max="14601" width="15.125" style="32" bestFit="1" customWidth="1"/>
    <col min="14602" max="14603" width="9" style="32"/>
    <col min="14604" max="14604" width="10.875" style="32" customWidth="1"/>
    <col min="14605" max="14605" width="14.5" style="32" customWidth="1"/>
    <col min="14606" max="14606" width="7.25" style="32" bestFit="1" customWidth="1"/>
    <col min="14607" max="14849" width="9" style="32"/>
    <col min="14850" max="14850" width="20" style="32" customWidth="1"/>
    <col min="14851" max="14851" width="21.625" style="32" customWidth="1"/>
    <col min="14852" max="14852" width="18.375" style="32" bestFit="1" customWidth="1"/>
    <col min="14853" max="14853" width="13.125" style="32" bestFit="1" customWidth="1"/>
    <col min="14854" max="14856" width="13" style="32" customWidth="1"/>
    <col min="14857" max="14857" width="15.125" style="32" bestFit="1" customWidth="1"/>
    <col min="14858" max="14859" width="9" style="32"/>
    <col min="14860" max="14860" width="10.875" style="32" customWidth="1"/>
    <col min="14861" max="14861" width="14.5" style="32" customWidth="1"/>
    <col min="14862" max="14862" width="7.25" style="32" bestFit="1" customWidth="1"/>
    <col min="14863" max="15105" width="9" style="32"/>
    <col min="15106" max="15106" width="20" style="32" customWidth="1"/>
    <col min="15107" max="15107" width="21.625" style="32" customWidth="1"/>
    <col min="15108" max="15108" width="18.375" style="32" bestFit="1" customWidth="1"/>
    <col min="15109" max="15109" width="13.125" style="32" bestFit="1" customWidth="1"/>
    <col min="15110" max="15112" width="13" style="32" customWidth="1"/>
    <col min="15113" max="15113" width="15.125" style="32" bestFit="1" customWidth="1"/>
    <col min="15114" max="15115" width="9" style="32"/>
    <col min="15116" max="15116" width="10.875" style="32" customWidth="1"/>
    <col min="15117" max="15117" width="14.5" style="32" customWidth="1"/>
    <col min="15118" max="15118" width="7.25" style="32" bestFit="1" customWidth="1"/>
    <col min="15119" max="15361" width="9" style="32"/>
    <col min="15362" max="15362" width="20" style="32" customWidth="1"/>
    <col min="15363" max="15363" width="21.625" style="32" customWidth="1"/>
    <col min="15364" max="15364" width="18.375" style="32" bestFit="1" customWidth="1"/>
    <col min="15365" max="15365" width="13.125" style="32" bestFit="1" customWidth="1"/>
    <col min="15366" max="15368" width="13" style="32" customWidth="1"/>
    <col min="15369" max="15369" width="15.125" style="32" bestFit="1" customWidth="1"/>
    <col min="15370" max="15371" width="9" style="32"/>
    <col min="15372" max="15372" width="10.875" style="32" customWidth="1"/>
    <col min="15373" max="15373" width="14.5" style="32" customWidth="1"/>
    <col min="15374" max="15374" width="7.25" style="32" bestFit="1" customWidth="1"/>
    <col min="15375" max="15617" width="9" style="32"/>
    <col min="15618" max="15618" width="20" style="32" customWidth="1"/>
    <col min="15619" max="15619" width="21.625" style="32" customWidth="1"/>
    <col min="15620" max="15620" width="18.375" style="32" bestFit="1" customWidth="1"/>
    <col min="15621" max="15621" width="13.125" style="32" bestFit="1" customWidth="1"/>
    <col min="15622" max="15624" width="13" style="32" customWidth="1"/>
    <col min="15625" max="15625" width="15.125" style="32" bestFit="1" customWidth="1"/>
    <col min="15626" max="15627" width="9" style="32"/>
    <col min="15628" max="15628" width="10.875" style="32" customWidth="1"/>
    <col min="15629" max="15629" width="14.5" style="32" customWidth="1"/>
    <col min="15630" max="15630" width="7.25" style="32" bestFit="1" customWidth="1"/>
    <col min="15631" max="15873" width="9" style="32"/>
    <col min="15874" max="15874" width="20" style="32" customWidth="1"/>
    <col min="15875" max="15875" width="21.625" style="32" customWidth="1"/>
    <col min="15876" max="15876" width="18.375" style="32" bestFit="1" customWidth="1"/>
    <col min="15877" max="15877" width="13.125" style="32" bestFit="1" customWidth="1"/>
    <col min="15878" max="15880" width="13" style="32" customWidth="1"/>
    <col min="15881" max="15881" width="15.125" style="32" bestFit="1" customWidth="1"/>
    <col min="15882" max="15883" width="9" style="32"/>
    <col min="15884" max="15884" width="10.875" style="32" customWidth="1"/>
    <col min="15885" max="15885" width="14.5" style="32" customWidth="1"/>
    <col min="15886" max="15886" width="7.25" style="32" bestFit="1" customWidth="1"/>
    <col min="15887" max="16129" width="9" style="32"/>
    <col min="16130" max="16130" width="20" style="32" customWidth="1"/>
    <col min="16131" max="16131" width="21.625" style="32" customWidth="1"/>
    <col min="16132" max="16132" width="18.375" style="32" bestFit="1" customWidth="1"/>
    <col min="16133" max="16133" width="13.125" style="32" bestFit="1" customWidth="1"/>
    <col min="16134" max="16136" width="13" style="32" customWidth="1"/>
    <col min="16137" max="16137" width="15.125" style="32" bestFit="1" customWidth="1"/>
    <col min="16138" max="16139" width="9" style="32"/>
    <col min="16140" max="16140" width="10.875" style="32" customWidth="1"/>
    <col min="16141" max="16141" width="14.5" style="32" customWidth="1"/>
    <col min="16142" max="16142" width="7.25" style="32" bestFit="1" customWidth="1"/>
    <col min="16143" max="16384" width="9" style="32"/>
  </cols>
  <sheetData>
    <row r="1" spans="1:13">
      <c r="A1" s="32" t="s">
        <v>0</v>
      </c>
      <c r="B1" s="33" t="str">
        <f>[1]合計!C3</f>
        <v>仙台市</v>
      </c>
      <c r="I1" s="32" t="s">
        <v>51</v>
      </c>
      <c r="K1" s="35" t="s">
        <v>52</v>
      </c>
    </row>
    <row r="2" spans="1:13" ht="54" customHeight="1">
      <c r="B2" s="36"/>
      <c r="E2" s="817" t="s">
        <v>53</v>
      </c>
      <c r="F2" s="817"/>
      <c r="G2" s="817"/>
      <c r="H2" s="37">
        <f>SUMIF(E8:E357,"PPS",H8:H357)</f>
        <v>259148</v>
      </c>
      <c r="I2" s="38"/>
      <c r="J2" s="35"/>
    </row>
    <row r="3" spans="1:13" ht="57" customHeight="1">
      <c r="B3" s="34"/>
      <c r="E3" s="817" t="s">
        <v>54</v>
      </c>
      <c r="F3" s="817"/>
      <c r="G3" s="817"/>
      <c r="H3" s="37">
        <f>M7</f>
        <v>275072</v>
      </c>
      <c r="I3" s="38"/>
      <c r="J3" s="39"/>
    </row>
    <row r="4" spans="1:13" s="39" customFormat="1" ht="55.5" customHeight="1">
      <c r="B4" s="40"/>
      <c r="E4" s="817" t="s">
        <v>140</v>
      </c>
      <c r="F4" s="817"/>
      <c r="G4" s="817"/>
      <c r="H4" s="41">
        <f>H3/I7</f>
        <v>0.90394113761612604</v>
      </c>
      <c r="I4" s="38"/>
      <c r="K4" s="42"/>
      <c r="L4" s="42"/>
    </row>
    <row r="5" spans="1:13" s="34" customFormat="1" ht="17.25" customHeight="1">
      <c r="B5" s="43"/>
      <c r="E5" s="44"/>
      <c r="F5" s="44"/>
      <c r="G5" s="44"/>
      <c r="H5" s="45"/>
      <c r="I5" s="46"/>
      <c r="J5" s="43"/>
      <c r="K5" s="47"/>
      <c r="L5" s="47"/>
    </row>
    <row r="6" spans="1:13" ht="54">
      <c r="A6" s="48" t="s">
        <v>56</v>
      </c>
      <c r="B6" s="49" t="s">
        <v>57</v>
      </c>
      <c r="C6" s="49" t="s">
        <v>58</v>
      </c>
      <c r="D6" s="49" t="s">
        <v>59</v>
      </c>
      <c r="E6" s="50" t="s">
        <v>60</v>
      </c>
      <c r="F6" s="49" t="s">
        <v>61</v>
      </c>
      <c r="G6" s="51" t="s">
        <v>62</v>
      </c>
      <c r="H6" s="52" t="s">
        <v>63</v>
      </c>
      <c r="I6" s="52" t="s">
        <v>64</v>
      </c>
      <c r="J6" s="50" t="s">
        <v>65</v>
      </c>
      <c r="K6" s="50" t="s">
        <v>66</v>
      </c>
      <c r="L6" s="50" t="s">
        <v>67</v>
      </c>
      <c r="M6" s="53" t="s">
        <v>68</v>
      </c>
    </row>
    <row r="7" spans="1:13" s="54" customFormat="1" ht="14.25" thickBot="1">
      <c r="B7" s="55" t="s">
        <v>69</v>
      </c>
      <c r="C7" s="55"/>
      <c r="D7" s="55"/>
      <c r="E7" s="55"/>
      <c r="F7" s="55"/>
      <c r="G7" s="55"/>
      <c r="H7" s="56">
        <f>SUM(H8:H357)</f>
        <v>308288</v>
      </c>
      <c r="I7" s="56">
        <f>SUM(I8:I357)</f>
        <v>304303</v>
      </c>
      <c r="J7" s="57">
        <f>H7/I7</f>
        <v>1.0130955002086737</v>
      </c>
      <c r="K7" s="58">
        <f>SUM(K8:K357)</f>
        <v>10682</v>
      </c>
      <c r="L7" s="59">
        <f>SUM(L8:L357)</f>
        <v>16323718</v>
      </c>
      <c r="M7" s="60">
        <f>SUM(M8:M357)</f>
        <v>275072</v>
      </c>
    </row>
    <row r="8" spans="1:13" ht="14.25" thickTop="1">
      <c r="A8" s="32">
        <v>1</v>
      </c>
      <c r="B8" s="61" t="s">
        <v>139</v>
      </c>
      <c r="C8" s="62" t="s">
        <v>120</v>
      </c>
      <c r="D8" s="63" t="s">
        <v>130</v>
      </c>
      <c r="E8" s="63" t="s">
        <v>99</v>
      </c>
      <c r="F8" s="62" t="s">
        <v>113</v>
      </c>
      <c r="G8" s="64">
        <v>3</v>
      </c>
      <c r="H8" s="65">
        <v>51842</v>
      </c>
      <c r="I8" s="66">
        <v>57032</v>
      </c>
      <c r="J8" s="67">
        <v>0.90899845700659276</v>
      </c>
      <c r="K8" s="66">
        <v>2000</v>
      </c>
      <c r="L8" s="66">
        <v>2047260</v>
      </c>
      <c r="M8" s="68">
        <v>51842</v>
      </c>
    </row>
    <row r="9" spans="1:13">
      <c r="A9" s="32">
        <v>2</v>
      </c>
      <c r="B9" s="69" t="s">
        <v>138</v>
      </c>
      <c r="C9" s="62" t="s">
        <v>120</v>
      </c>
      <c r="D9" s="70" t="s">
        <v>130</v>
      </c>
      <c r="E9" s="63" t="s">
        <v>99</v>
      </c>
      <c r="F9" s="62" t="s">
        <v>113</v>
      </c>
      <c r="G9" s="64">
        <v>2</v>
      </c>
      <c r="H9" s="65">
        <v>33216</v>
      </c>
      <c r="I9" s="66"/>
      <c r="J9" s="41" t="e">
        <v>#DIV/0!</v>
      </c>
      <c r="K9" s="66">
        <v>3300</v>
      </c>
      <c r="L9" s="66">
        <v>3117500</v>
      </c>
      <c r="M9" s="71"/>
    </row>
    <row r="10" spans="1:13">
      <c r="A10" s="32">
        <v>3</v>
      </c>
      <c r="B10" s="69" t="s">
        <v>137</v>
      </c>
      <c r="C10" s="72" t="s">
        <v>120</v>
      </c>
      <c r="D10" s="63" t="s">
        <v>130</v>
      </c>
      <c r="E10" s="63" t="s">
        <v>99</v>
      </c>
      <c r="F10" s="62" t="s">
        <v>113</v>
      </c>
      <c r="G10" s="64">
        <v>2</v>
      </c>
      <c r="H10" s="65">
        <v>32403</v>
      </c>
      <c r="I10" s="66">
        <v>34480</v>
      </c>
      <c r="J10" s="41">
        <v>0.93976218097447795</v>
      </c>
      <c r="K10" s="66">
        <v>800</v>
      </c>
      <c r="L10" s="66">
        <v>2100000</v>
      </c>
      <c r="M10" s="71">
        <v>32403</v>
      </c>
    </row>
    <row r="11" spans="1:13" ht="30" customHeight="1">
      <c r="A11" s="32">
        <v>4</v>
      </c>
      <c r="B11" s="69" t="s">
        <v>136</v>
      </c>
      <c r="C11" s="62" t="s">
        <v>120</v>
      </c>
      <c r="D11" s="63" t="s">
        <v>119</v>
      </c>
      <c r="E11" s="63" t="s">
        <v>99</v>
      </c>
      <c r="F11" s="62" t="s">
        <v>113</v>
      </c>
      <c r="G11" s="64">
        <v>4</v>
      </c>
      <c r="H11" s="65">
        <v>8556</v>
      </c>
      <c r="I11" s="66">
        <v>9646</v>
      </c>
      <c r="J11" s="41">
        <v>0.88699979266017004</v>
      </c>
      <c r="K11" s="66">
        <v>165</v>
      </c>
      <c r="L11" s="66">
        <v>441000</v>
      </c>
      <c r="M11" s="71">
        <v>8556</v>
      </c>
    </row>
    <row r="12" spans="1:13" ht="39" customHeight="1">
      <c r="A12" s="32">
        <v>5</v>
      </c>
      <c r="B12" s="69" t="s">
        <v>135</v>
      </c>
      <c r="C12" s="62" t="s">
        <v>120</v>
      </c>
      <c r="D12" s="63" t="s">
        <v>119</v>
      </c>
      <c r="E12" s="63" t="s">
        <v>99</v>
      </c>
      <c r="F12" s="62" t="s">
        <v>113</v>
      </c>
      <c r="G12" s="64">
        <v>4</v>
      </c>
      <c r="H12" s="65">
        <v>17759</v>
      </c>
      <c r="I12" s="66">
        <v>20402</v>
      </c>
      <c r="J12" s="41">
        <v>0.8704538770708754</v>
      </c>
      <c r="K12" s="66">
        <v>400</v>
      </c>
      <c r="L12" s="66">
        <v>878000</v>
      </c>
      <c r="M12" s="71">
        <v>17759</v>
      </c>
    </row>
    <row r="13" spans="1:13" s="73" customFormat="1" ht="40.5" customHeight="1">
      <c r="A13" s="73">
        <v>6</v>
      </c>
      <c r="B13" s="69" t="s">
        <v>134</v>
      </c>
      <c r="C13" s="62" t="s">
        <v>120</v>
      </c>
      <c r="D13" s="63" t="s">
        <v>119</v>
      </c>
      <c r="E13" s="63" t="s">
        <v>99</v>
      </c>
      <c r="F13" s="62" t="s">
        <v>113</v>
      </c>
      <c r="G13" s="64">
        <v>4</v>
      </c>
      <c r="H13" s="65">
        <v>18626</v>
      </c>
      <c r="I13" s="66">
        <v>21467</v>
      </c>
      <c r="J13" s="67">
        <v>0.86765733451343918</v>
      </c>
      <c r="K13" s="66">
        <v>430</v>
      </c>
      <c r="L13" s="66">
        <v>915000</v>
      </c>
      <c r="M13" s="71">
        <v>18626</v>
      </c>
    </row>
    <row r="14" spans="1:13" s="73" customFormat="1" ht="24">
      <c r="A14" s="73">
        <v>7</v>
      </c>
      <c r="B14" s="69" t="s">
        <v>133</v>
      </c>
      <c r="C14" s="62" t="s">
        <v>120</v>
      </c>
      <c r="D14" s="72" t="s">
        <v>132</v>
      </c>
      <c r="E14" s="63" t="s">
        <v>99</v>
      </c>
      <c r="F14" s="62" t="s">
        <v>113</v>
      </c>
      <c r="G14" s="64">
        <v>3</v>
      </c>
      <c r="H14" s="65">
        <v>27651</v>
      </c>
      <c r="I14" s="66">
        <v>29506</v>
      </c>
      <c r="J14" s="67">
        <v>0.93713143089541107</v>
      </c>
      <c r="K14" s="66">
        <v>680</v>
      </c>
      <c r="L14" s="66">
        <v>1164400</v>
      </c>
      <c r="M14" s="71">
        <v>27651</v>
      </c>
    </row>
    <row r="15" spans="1:13" ht="24">
      <c r="A15" s="32">
        <v>8</v>
      </c>
      <c r="B15" s="69" t="s">
        <v>131</v>
      </c>
      <c r="C15" s="62" t="s">
        <v>120</v>
      </c>
      <c r="D15" s="72" t="s">
        <v>130</v>
      </c>
      <c r="E15" s="63" t="s">
        <v>99</v>
      </c>
      <c r="F15" s="62" t="s">
        <v>113</v>
      </c>
      <c r="G15" s="64">
        <v>3</v>
      </c>
      <c r="H15" s="65">
        <v>17741</v>
      </c>
      <c r="I15" s="66">
        <v>23947</v>
      </c>
      <c r="J15" s="41">
        <v>0.74084436463857684</v>
      </c>
      <c r="K15" s="66">
        <v>790</v>
      </c>
      <c r="L15" s="66">
        <v>587542</v>
      </c>
      <c r="M15" s="71">
        <v>17741</v>
      </c>
    </row>
    <row r="16" spans="1:13" ht="19.5" customHeight="1">
      <c r="A16" s="32">
        <v>9</v>
      </c>
      <c r="B16" s="13" t="s">
        <v>129</v>
      </c>
      <c r="C16" s="70" t="s">
        <v>120</v>
      </c>
      <c r="D16" s="70" t="s">
        <v>128</v>
      </c>
      <c r="E16" s="74" t="s">
        <v>127</v>
      </c>
      <c r="F16" s="74" t="s">
        <v>113</v>
      </c>
      <c r="G16" s="75">
        <v>1</v>
      </c>
      <c r="H16" s="76">
        <v>49140</v>
      </c>
      <c r="I16" s="77">
        <v>49140</v>
      </c>
      <c r="J16" s="67">
        <v>1</v>
      </c>
      <c r="K16" s="66">
        <v>950</v>
      </c>
      <c r="L16" s="66">
        <v>2559000</v>
      </c>
      <c r="M16" s="71">
        <v>49140</v>
      </c>
    </row>
    <row r="17" spans="1:13" ht="26.25" customHeight="1">
      <c r="A17" s="32">
        <v>10</v>
      </c>
      <c r="B17" s="13" t="s">
        <v>126</v>
      </c>
      <c r="C17" s="70" t="s">
        <v>120</v>
      </c>
      <c r="D17" s="70" t="s">
        <v>119</v>
      </c>
      <c r="E17" s="74" t="s">
        <v>99</v>
      </c>
      <c r="F17" s="74" t="s">
        <v>113</v>
      </c>
      <c r="G17" s="75">
        <v>4</v>
      </c>
      <c r="H17" s="76">
        <v>20921</v>
      </c>
      <c r="I17" s="77">
        <v>24152</v>
      </c>
      <c r="J17" s="67">
        <v>0.86622225902616756</v>
      </c>
      <c r="K17" s="66">
        <v>520</v>
      </c>
      <c r="L17" s="66">
        <v>1016000</v>
      </c>
      <c r="M17" s="71">
        <v>20921</v>
      </c>
    </row>
    <row r="18" spans="1:13" ht="27">
      <c r="A18" s="32">
        <v>11</v>
      </c>
      <c r="B18" s="13" t="s">
        <v>125</v>
      </c>
      <c r="C18" s="70" t="s">
        <v>120</v>
      </c>
      <c r="D18" s="70" t="s">
        <v>119</v>
      </c>
      <c r="E18" s="74" t="s">
        <v>99</v>
      </c>
      <c r="F18" s="74" t="s">
        <v>113</v>
      </c>
      <c r="G18" s="75">
        <v>3</v>
      </c>
      <c r="H18" s="76">
        <v>11307</v>
      </c>
      <c r="I18" s="77">
        <v>12320</v>
      </c>
      <c r="J18" s="41">
        <v>0.917775974025974</v>
      </c>
      <c r="K18" s="66">
        <v>175</v>
      </c>
      <c r="L18" s="66">
        <v>602392</v>
      </c>
      <c r="M18" s="71">
        <v>11307</v>
      </c>
    </row>
    <row r="19" spans="1:13" ht="27">
      <c r="A19" s="32">
        <v>12</v>
      </c>
      <c r="B19" s="13" t="s">
        <v>124</v>
      </c>
      <c r="C19" s="70" t="s">
        <v>120</v>
      </c>
      <c r="D19" s="70" t="s">
        <v>119</v>
      </c>
      <c r="E19" s="74" t="s">
        <v>99</v>
      </c>
      <c r="F19" s="74" t="s">
        <v>113</v>
      </c>
      <c r="G19" s="75">
        <v>3</v>
      </c>
      <c r="H19" s="76">
        <v>7742</v>
      </c>
      <c r="I19" s="77">
        <v>8878</v>
      </c>
      <c r="J19" s="41">
        <v>0.87204325298490648</v>
      </c>
      <c r="K19" s="66">
        <v>170</v>
      </c>
      <c r="L19" s="66">
        <v>381000</v>
      </c>
      <c r="M19" s="71">
        <v>7742</v>
      </c>
    </row>
    <row r="20" spans="1:13" ht="27">
      <c r="A20" s="32">
        <v>13</v>
      </c>
      <c r="B20" s="13" t="s">
        <v>123</v>
      </c>
      <c r="C20" s="70" t="s">
        <v>120</v>
      </c>
      <c r="D20" s="70" t="s">
        <v>119</v>
      </c>
      <c r="E20" s="74" t="s">
        <v>99</v>
      </c>
      <c r="F20" s="74" t="s">
        <v>113</v>
      </c>
      <c r="G20" s="75">
        <v>3</v>
      </c>
      <c r="H20" s="76">
        <v>4688</v>
      </c>
      <c r="I20" s="77">
        <v>5482</v>
      </c>
      <c r="J20" s="41">
        <v>0.85516234950747905</v>
      </c>
      <c r="K20" s="66">
        <v>123</v>
      </c>
      <c r="L20" s="66">
        <v>202282</v>
      </c>
      <c r="M20" s="71">
        <v>4688</v>
      </c>
    </row>
    <row r="21" spans="1:13" ht="27">
      <c r="A21" s="32">
        <v>14</v>
      </c>
      <c r="B21" s="13" t="s">
        <v>122</v>
      </c>
      <c r="C21" s="70" t="s">
        <v>120</v>
      </c>
      <c r="D21" s="70" t="s">
        <v>119</v>
      </c>
      <c r="E21" s="74" t="s">
        <v>99</v>
      </c>
      <c r="F21" s="74" t="s">
        <v>113</v>
      </c>
      <c r="G21" s="75">
        <v>3</v>
      </c>
      <c r="H21" s="76">
        <v>5002</v>
      </c>
      <c r="I21" s="77">
        <v>5815</v>
      </c>
      <c r="J21" s="41">
        <v>0.86018916595012895</v>
      </c>
      <c r="K21" s="66">
        <v>126</v>
      </c>
      <c r="L21" s="66">
        <v>238251</v>
      </c>
      <c r="M21" s="71">
        <v>5002</v>
      </c>
    </row>
    <row r="22" spans="1:13" ht="27">
      <c r="A22" s="32">
        <v>15</v>
      </c>
      <c r="B22" s="13" t="s">
        <v>121</v>
      </c>
      <c r="C22" s="70" t="s">
        <v>120</v>
      </c>
      <c r="D22" s="70" t="s">
        <v>119</v>
      </c>
      <c r="E22" s="74" t="s">
        <v>99</v>
      </c>
      <c r="F22" s="74" t="s">
        <v>113</v>
      </c>
      <c r="G22" s="75">
        <v>3</v>
      </c>
      <c r="H22" s="76">
        <v>1694</v>
      </c>
      <c r="I22" s="77">
        <v>2036</v>
      </c>
      <c r="J22" s="67">
        <v>0.83202357563850693</v>
      </c>
      <c r="K22" s="66">
        <v>53</v>
      </c>
      <c r="L22" s="66">
        <v>74091</v>
      </c>
      <c r="M22" s="71">
        <v>1694</v>
      </c>
    </row>
    <row r="23" spans="1:13">
      <c r="A23" s="73">
        <v>16</v>
      </c>
      <c r="B23" s="70"/>
      <c r="C23" s="70"/>
      <c r="D23" s="70"/>
      <c r="E23" s="74"/>
      <c r="F23" s="74"/>
      <c r="G23" s="75"/>
      <c r="H23" s="76"/>
      <c r="I23" s="77"/>
      <c r="J23" s="67" t="e">
        <f t="shared" ref="J23:J86" si="0">H23/I23</f>
        <v>#DIV/0!</v>
      </c>
      <c r="K23" s="66"/>
      <c r="L23" s="66"/>
      <c r="M23" s="71"/>
    </row>
    <row r="24" spans="1:13">
      <c r="A24" s="73">
        <v>17</v>
      </c>
      <c r="B24" s="70"/>
      <c r="C24" s="70"/>
      <c r="D24" s="70"/>
      <c r="E24" s="74"/>
      <c r="F24" s="74"/>
      <c r="G24" s="75"/>
      <c r="H24" s="76"/>
      <c r="I24" s="77"/>
      <c r="J24" s="41" t="e">
        <f t="shared" si="0"/>
        <v>#DIV/0!</v>
      </c>
      <c r="K24" s="66"/>
      <c r="L24" s="66"/>
      <c r="M24" s="71"/>
    </row>
    <row r="25" spans="1:13">
      <c r="A25" s="32">
        <v>18</v>
      </c>
      <c r="B25" s="70"/>
      <c r="C25" s="70"/>
      <c r="D25" s="70"/>
      <c r="E25" s="74"/>
      <c r="F25" s="74"/>
      <c r="G25" s="75"/>
      <c r="H25" s="76"/>
      <c r="I25" s="77"/>
      <c r="J25" s="67" t="e">
        <f t="shared" si="0"/>
        <v>#DIV/0!</v>
      </c>
      <c r="K25" s="66"/>
      <c r="L25" s="66"/>
      <c r="M25" s="71"/>
    </row>
    <row r="26" spans="1:13">
      <c r="A26" s="32">
        <v>19</v>
      </c>
      <c r="B26" s="70"/>
      <c r="C26" s="70"/>
      <c r="D26" s="70"/>
      <c r="E26" s="74"/>
      <c r="F26" s="74"/>
      <c r="G26" s="75"/>
      <c r="H26" s="76"/>
      <c r="I26" s="77"/>
      <c r="J26" s="67" t="e">
        <f t="shared" si="0"/>
        <v>#DIV/0!</v>
      </c>
      <c r="K26" s="66"/>
      <c r="L26" s="66"/>
      <c r="M26" s="71"/>
    </row>
    <row r="27" spans="1:13">
      <c r="A27" s="32">
        <v>20</v>
      </c>
      <c r="B27" s="70"/>
      <c r="C27" s="70"/>
      <c r="D27" s="70"/>
      <c r="E27" s="74"/>
      <c r="F27" s="74"/>
      <c r="G27" s="75"/>
      <c r="H27" s="76"/>
      <c r="I27" s="77"/>
      <c r="J27" s="41" t="e">
        <f t="shared" si="0"/>
        <v>#DIV/0!</v>
      </c>
      <c r="K27" s="66"/>
      <c r="L27" s="66"/>
      <c r="M27" s="71"/>
    </row>
    <row r="28" spans="1:13">
      <c r="A28" s="32">
        <v>21</v>
      </c>
      <c r="B28" s="70"/>
      <c r="C28" s="70"/>
      <c r="D28" s="70"/>
      <c r="E28" s="74"/>
      <c r="F28" s="74"/>
      <c r="G28" s="75"/>
      <c r="H28" s="76"/>
      <c r="I28" s="77"/>
      <c r="J28" s="41" t="e">
        <f t="shared" si="0"/>
        <v>#DIV/0!</v>
      </c>
      <c r="K28" s="66"/>
      <c r="L28" s="66"/>
      <c r="M28" s="71"/>
    </row>
    <row r="29" spans="1:13">
      <c r="A29" s="32">
        <v>22</v>
      </c>
      <c r="B29" s="70"/>
      <c r="C29" s="70"/>
      <c r="D29" s="70"/>
      <c r="E29" s="74"/>
      <c r="F29" s="74"/>
      <c r="G29" s="75"/>
      <c r="H29" s="76"/>
      <c r="I29" s="77"/>
      <c r="J29" s="41" t="e">
        <f t="shared" si="0"/>
        <v>#DIV/0!</v>
      </c>
      <c r="K29" s="66"/>
      <c r="L29" s="66"/>
      <c r="M29" s="71"/>
    </row>
    <row r="30" spans="1:13">
      <c r="A30" s="32">
        <v>23</v>
      </c>
      <c r="B30" s="70"/>
      <c r="C30" s="70"/>
      <c r="D30" s="70"/>
      <c r="E30" s="74"/>
      <c r="F30" s="74"/>
      <c r="G30" s="75"/>
      <c r="H30" s="76"/>
      <c r="I30" s="77"/>
      <c r="J30" s="41" t="e">
        <f t="shared" si="0"/>
        <v>#DIV/0!</v>
      </c>
      <c r="K30" s="66"/>
      <c r="L30" s="66"/>
      <c r="M30" s="71"/>
    </row>
    <row r="31" spans="1:13">
      <c r="A31" s="32">
        <v>24</v>
      </c>
      <c r="B31" s="70"/>
      <c r="C31" s="70"/>
      <c r="D31" s="70"/>
      <c r="E31" s="74"/>
      <c r="F31" s="74"/>
      <c r="G31" s="75"/>
      <c r="H31" s="76"/>
      <c r="I31" s="77"/>
      <c r="J31" s="67" t="e">
        <f t="shared" si="0"/>
        <v>#DIV/0!</v>
      </c>
      <c r="K31" s="66"/>
      <c r="L31" s="66"/>
      <c r="M31" s="71"/>
    </row>
    <row r="32" spans="1:13">
      <c r="A32" s="32">
        <v>25</v>
      </c>
      <c r="B32" s="70"/>
      <c r="C32" s="70"/>
      <c r="D32" s="70"/>
      <c r="E32" s="74"/>
      <c r="F32" s="74"/>
      <c r="G32" s="75"/>
      <c r="H32" s="76"/>
      <c r="I32" s="77"/>
      <c r="J32" s="67" t="e">
        <f t="shared" si="0"/>
        <v>#DIV/0!</v>
      </c>
      <c r="K32" s="66"/>
      <c r="L32" s="66"/>
      <c r="M32" s="71"/>
    </row>
    <row r="33" spans="1:13">
      <c r="A33" s="73">
        <v>26</v>
      </c>
      <c r="B33" s="70"/>
      <c r="C33" s="70"/>
      <c r="D33" s="70"/>
      <c r="E33" s="74"/>
      <c r="F33" s="74"/>
      <c r="G33" s="75"/>
      <c r="H33" s="76"/>
      <c r="I33" s="77"/>
      <c r="J33" s="41" t="e">
        <f t="shared" si="0"/>
        <v>#DIV/0!</v>
      </c>
      <c r="K33" s="66"/>
      <c r="L33" s="66"/>
      <c r="M33" s="71"/>
    </row>
    <row r="34" spans="1:13">
      <c r="A34" s="73">
        <v>27</v>
      </c>
      <c r="B34" s="70"/>
      <c r="C34" s="70"/>
      <c r="D34" s="70"/>
      <c r="E34" s="74"/>
      <c r="F34" s="74"/>
      <c r="G34" s="75"/>
      <c r="H34" s="76"/>
      <c r="I34" s="77"/>
      <c r="J34" s="67" t="e">
        <f t="shared" si="0"/>
        <v>#DIV/0!</v>
      </c>
      <c r="K34" s="66"/>
      <c r="L34" s="66"/>
      <c r="M34" s="71"/>
    </row>
    <row r="35" spans="1:13">
      <c r="A35" s="32">
        <v>28</v>
      </c>
      <c r="B35" s="70"/>
      <c r="C35" s="70"/>
      <c r="D35" s="70"/>
      <c r="E35" s="74"/>
      <c r="F35" s="74"/>
      <c r="G35" s="75"/>
      <c r="H35" s="76"/>
      <c r="I35" s="77"/>
      <c r="J35" s="67" t="e">
        <f t="shared" si="0"/>
        <v>#DIV/0!</v>
      </c>
      <c r="K35" s="66"/>
      <c r="L35" s="66"/>
      <c r="M35" s="71"/>
    </row>
    <row r="36" spans="1:13">
      <c r="A36" s="32">
        <v>29</v>
      </c>
      <c r="B36" s="70"/>
      <c r="C36" s="70"/>
      <c r="D36" s="70"/>
      <c r="E36" s="74"/>
      <c r="F36" s="74"/>
      <c r="G36" s="75"/>
      <c r="H36" s="76"/>
      <c r="I36" s="77"/>
      <c r="J36" s="41" t="e">
        <f t="shared" si="0"/>
        <v>#DIV/0!</v>
      </c>
      <c r="K36" s="66"/>
      <c r="L36" s="66"/>
      <c r="M36" s="71"/>
    </row>
    <row r="37" spans="1:13">
      <c r="A37" s="32">
        <v>30</v>
      </c>
      <c r="B37" s="70"/>
      <c r="C37" s="70"/>
      <c r="D37" s="70"/>
      <c r="E37" s="74"/>
      <c r="F37" s="74"/>
      <c r="G37" s="75"/>
      <c r="H37" s="76"/>
      <c r="I37" s="77"/>
      <c r="J37" s="41" t="e">
        <f t="shared" si="0"/>
        <v>#DIV/0!</v>
      </c>
      <c r="K37" s="66"/>
      <c r="L37" s="66"/>
      <c r="M37" s="71"/>
    </row>
    <row r="38" spans="1:13">
      <c r="A38" s="32">
        <v>31</v>
      </c>
      <c r="B38" s="70"/>
      <c r="C38" s="70"/>
      <c r="D38" s="70"/>
      <c r="E38" s="74"/>
      <c r="F38" s="74"/>
      <c r="G38" s="75"/>
      <c r="H38" s="76"/>
      <c r="I38" s="77"/>
      <c r="J38" s="41" t="e">
        <f t="shared" si="0"/>
        <v>#DIV/0!</v>
      </c>
      <c r="K38" s="66"/>
      <c r="L38" s="66"/>
      <c r="M38" s="71"/>
    </row>
    <row r="39" spans="1:13">
      <c r="A39" s="32">
        <v>32</v>
      </c>
      <c r="B39" s="70"/>
      <c r="C39" s="70"/>
      <c r="D39" s="70"/>
      <c r="E39" s="74"/>
      <c r="F39" s="74"/>
      <c r="G39" s="75"/>
      <c r="H39" s="76"/>
      <c r="I39" s="77"/>
      <c r="J39" s="41" t="e">
        <f t="shared" si="0"/>
        <v>#DIV/0!</v>
      </c>
      <c r="K39" s="66"/>
      <c r="L39" s="66"/>
      <c r="M39" s="71"/>
    </row>
    <row r="40" spans="1:13">
      <c r="A40" s="32">
        <v>33</v>
      </c>
      <c r="B40" s="70"/>
      <c r="C40" s="70"/>
      <c r="D40" s="70"/>
      <c r="E40" s="74"/>
      <c r="F40" s="74"/>
      <c r="G40" s="75"/>
      <c r="H40" s="76"/>
      <c r="I40" s="77"/>
      <c r="J40" s="67" t="e">
        <f t="shared" si="0"/>
        <v>#DIV/0!</v>
      </c>
      <c r="K40" s="66"/>
      <c r="L40" s="66"/>
      <c r="M40" s="71"/>
    </row>
    <row r="41" spans="1:13">
      <c r="A41" s="32">
        <v>34</v>
      </c>
      <c r="B41" s="70"/>
      <c r="C41" s="70"/>
      <c r="D41" s="70"/>
      <c r="E41" s="74"/>
      <c r="F41" s="74"/>
      <c r="G41" s="75"/>
      <c r="H41" s="76"/>
      <c r="I41" s="77"/>
      <c r="J41" s="67" t="e">
        <f t="shared" si="0"/>
        <v>#DIV/0!</v>
      </c>
      <c r="K41" s="66"/>
      <c r="L41" s="66"/>
      <c r="M41" s="71"/>
    </row>
    <row r="42" spans="1:13">
      <c r="A42" s="32">
        <v>35</v>
      </c>
      <c r="B42" s="70"/>
      <c r="C42" s="70"/>
      <c r="D42" s="70"/>
      <c r="E42" s="74"/>
      <c r="F42" s="74"/>
      <c r="G42" s="75"/>
      <c r="H42" s="76"/>
      <c r="I42" s="77"/>
      <c r="J42" s="41" t="e">
        <f t="shared" si="0"/>
        <v>#DIV/0!</v>
      </c>
      <c r="K42" s="66"/>
      <c r="L42" s="66"/>
      <c r="M42" s="71"/>
    </row>
    <row r="43" spans="1:13">
      <c r="A43" s="73">
        <v>36</v>
      </c>
      <c r="B43" s="70"/>
      <c r="C43" s="70"/>
      <c r="D43" s="70"/>
      <c r="E43" s="74"/>
      <c r="F43" s="74"/>
      <c r="G43" s="75"/>
      <c r="H43" s="76"/>
      <c r="I43" s="77"/>
      <c r="J43" s="67" t="e">
        <f t="shared" si="0"/>
        <v>#DIV/0!</v>
      </c>
      <c r="K43" s="66"/>
      <c r="L43" s="66"/>
      <c r="M43" s="71"/>
    </row>
    <row r="44" spans="1:13">
      <c r="A44" s="73">
        <v>37</v>
      </c>
      <c r="B44" s="70"/>
      <c r="C44" s="70"/>
      <c r="D44" s="70"/>
      <c r="E44" s="74"/>
      <c r="F44" s="74"/>
      <c r="G44" s="75"/>
      <c r="H44" s="76"/>
      <c r="I44" s="77"/>
      <c r="J44" s="67" t="e">
        <f t="shared" si="0"/>
        <v>#DIV/0!</v>
      </c>
      <c r="K44" s="66"/>
      <c r="L44" s="66"/>
      <c r="M44" s="71"/>
    </row>
    <row r="45" spans="1:13">
      <c r="A45" s="32">
        <v>38</v>
      </c>
      <c r="B45" s="70"/>
      <c r="C45" s="70"/>
      <c r="D45" s="70"/>
      <c r="E45" s="74"/>
      <c r="F45" s="74"/>
      <c r="G45" s="75"/>
      <c r="H45" s="76"/>
      <c r="I45" s="77"/>
      <c r="J45" s="41" t="e">
        <f t="shared" si="0"/>
        <v>#DIV/0!</v>
      </c>
      <c r="K45" s="66"/>
      <c r="L45" s="66"/>
      <c r="M45" s="71"/>
    </row>
    <row r="46" spans="1:13">
      <c r="A46" s="32">
        <v>39</v>
      </c>
      <c r="B46" s="70"/>
      <c r="C46" s="70"/>
      <c r="D46" s="70"/>
      <c r="E46" s="74"/>
      <c r="F46" s="74"/>
      <c r="G46" s="75"/>
      <c r="H46" s="76"/>
      <c r="I46" s="77"/>
      <c r="J46" s="41" t="e">
        <f t="shared" si="0"/>
        <v>#DIV/0!</v>
      </c>
      <c r="K46" s="66"/>
      <c r="L46" s="66"/>
      <c r="M46" s="71"/>
    </row>
    <row r="47" spans="1:13">
      <c r="A47" s="32">
        <v>40</v>
      </c>
      <c r="B47" s="70"/>
      <c r="C47" s="70"/>
      <c r="D47" s="70"/>
      <c r="E47" s="74"/>
      <c r="F47" s="74"/>
      <c r="G47" s="75"/>
      <c r="H47" s="76"/>
      <c r="I47" s="77"/>
      <c r="J47" s="41" t="e">
        <f t="shared" si="0"/>
        <v>#DIV/0!</v>
      </c>
      <c r="K47" s="66"/>
      <c r="L47" s="66"/>
      <c r="M47" s="71"/>
    </row>
    <row r="48" spans="1:13">
      <c r="A48" s="32">
        <v>41</v>
      </c>
      <c r="B48" s="49"/>
      <c r="C48" s="49"/>
      <c r="D48" s="49"/>
      <c r="E48" s="78"/>
      <c r="F48" s="78"/>
      <c r="G48" s="51"/>
      <c r="H48" s="79"/>
      <c r="I48" s="80"/>
      <c r="J48" s="41" t="e">
        <f t="shared" si="0"/>
        <v>#DIV/0!</v>
      </c>
      <c r="K48" s="50"/>
      <c r="L48" s="50"/>
      <c r="M48" s="49"/>
    </row>
    <row r="49" spans="1:13">
      <c r="A49" s="32">
        <v>42</v>
      </c>
      <c r="B49" s="49"/>
      <c r="C49" s="49"/>
      <c r="D49" s="49"/>
      <c r="E49" s="78"/>
      <c r="F49" s="78"/>
      <c r="G49" s="51"/>
      <c r="H49" s="79"/>
      <c r="I49" s="80"/>
      <c r="J49" s="67" t="e">
        <f t="shared" si="0"/>
        <v>#DIV/0!</v>
      </c>
      <c r="K49" s="50"/>
      <c r="L49" s="50"/>
      <c r="M49" s="49"/>
    </row>
    <row r="50" spans="1:13">
      <c r="A50" s="32">
        <v>43</v>
      </c>
      <c r="B50" s="49"/>
      <c r="C50" s="49"/>
      <c r="D50" s="49"/>
      <c r="E50" s="78"/>
      <c r="F50" s="78"/>
      <c r="G50" s="51"/>
      <c r="H50" s="79"/>
      <c r="I50" s="80"/>
      <c r="J50" s="67" t="e">
        <f t="shared" si="0"/>
        <v>#DIV/0!</v>
      </c>
      <c r="K50" s="50"/>
      <c r="L50" s="50"/>
      <c r="M50" s="49"/>
    </row>
    <row r="51" spans="1:13">
      <c r="A51" s="32">
        <v>44</v>
      </c>
      <c r="B51" s="49"/>
      <c r="C51" s="49"/>
      <c r="D51" s="49"/>
      <c r="E51" s="78"/>
      <c r="F51" s="78"/>
      <c r="G51" s="51"/>
      <c r="H51" s="79"/>
      <c r="I51" s="80"/>
      <c r="J51" s="41" t="e">
        <f t="shared" si="0"/>
        <v>#DIV/0!</v>
      </c>
      <c r="K51" s="50"/>
      <c r="L51" s="50"/>
      <c r="M51" s="49"/>
    </row>
    <row r="52" spans="1:13">
      <c r="A52" s="32">
        <v>45</v>
      </c>
      <c r="B52" s="49"/>
      <c r="C52" s="49"/>
      <c r="D52" s="49"/>
      <c r="E52" s="78"/>
      <c r="F52" s="78"/>
      <c r="G52" s="51"/>
      <c r="H52" s="79"/>
      <c r="I52" s="80"/>
      <c r="J52" s="67" t="e">
        <f t="shared" si="0"/>
        <v>#DIV/0!</v>
      </c>
      <c r="K52" s="50"/>
      <c r="L52" s="50"/>
      <c r="M52" s="49"/>
    </row>
    <row r="53" spans="1:13">
      <c r="A53" s="73">
        <v>46</v>
      </c>
      <c r="B53" s="49"/>
      <c r="C53" s="49"/>
      <c r="D53" s="49"/>
      <c r="E53" s="78"/>
      <c r="F53" s="78"/>
      <c r="G53" s="51"/>
      <c r="H53" s="79"/>
      <c r="I53" s="80"/>
      <c r="J53" s="67" t="e">
        <f t="shared" si="0"/>
        <v>#DIV/0!</v>
      </c>
      <c r="K53" s="50"/>
      <c r="L53" s="50"/>
      <c r="M53" s="49"/>
    </row>
    <row r="54" spans="1:13">
      <c r="A54" s="73">
        <v>47</v>
      </c>
      <c r="B54" s="49"/>
      <c r="C54" s="49"/>
      <c r="D54" s="49"/>
      <c r="E54" s="78"/>
      <c r="F54" s="78"/>
      <c r="G54" s="51"/>
      <c r="H54" s="79"/>
      <c r="I54" s="80"/>
      <c r="J54" s="41" t="e">
        <f t="shared" si="0"/>
        <v>#DIV/0!</v>
      </c>
      <c r="K54" s="50"/>
      <c r="L54" s="50"/>
      <c r="M54" s="49"/>
    </row>
    <row r="55" spans="1:13">
      <c r="A55" s="32">
        <v>48</v>
      </c>
      <c r="B55" s="49"/>
      <c r="C55" s="49"/>
      <c r="D55" s="49"/>
      <c r="E55" s="78"/>
      <c r="F55" s="78"/>
      <c r="G55" s="51"/>
      <c r="H55" s="79"/>
      <c r="I55" s="80"/>
      <c r="J55" s="41" t="e">
        <f t="shared" si="0"/>
        <v>#DIV/0!</v>
      </c>
      <c r="K55" s="50"/>
      <c r="L55" s="50"/>
      <c r="M55" s="49"/>
    </row>
    <row r="56" spans="1:13">
      <c r="A56" s="32">
        <v>49</v>
      </c>
      <c r="B56" s="49"/>
      <c r="C56" s="49"/>
      <c r="D56" s="49"/>
      <c r="E56" s="78"/>
      <c r="F56" s="78"/>
      <c r="G56" s="51"/>
      <c r="H56" s="79"/>
      <c r="I56" s="80"/>
      <c r="J56" s="41" t="e">
        <f t="shared" si="0"/>
        <v>#DIV/0!</v>
      </c>
      <c r="K56" s="50"/>
      <c r="L56" s="50"/>
      <c r="M56" s="49"/>
    </row>
    <row r="57" spans="1:13">
      <c r="A57" s="32">
        <v>50</v>
      </c>
      <c r="B57" s="49"/>
      <c r="C57" s="49"/>
      <c r="D57" s="49"/>
      <c r="E57" s="78"/>
      <c r="F57" s="78"/>
      <c r="G57" s="51"/>
      <c r="H57" s="79"/>
      <c r="I57" s="80"/>
      <c r="J57" s="41" t="e">
        <f t="shared" si="0"/>
        <v>#DIV/0!</v>
      </c>
      <c r="K57" s="50"/>
      <c r="L57" s="50"/>
      <c r="M57" s="49"/>
    </row>
    <row r="58" spans="1:13">
      <c r="A58" s="32">
        <v>51</v>
      </c>
      <c r="B58" s="49"/>
      <c r="C58" s="49"/>
      <c r="D58" s="49"/>
      <c r="E58" s="78"/>
      <c r="F58" s="78"/>
      <c r="G58" s="51"/>
      <c r="H58" s="79"/>
      <c r="I58" s="80"/>
      <c r="J58" s="67" t="e">
        <f t="shared" si="0"/>
        <v>#DIV/0!</v>
      </c>
      <c r="K58" s="50"/>
      <c r="L58" s="50"/>
      <c r="M58" s="49"/>
    </row>
    <row r="59" spans="1:13">
      <c r="A59" s="32">
        <v>52</v>
      </c>
      <c r="B59" s="49"/>
      <c r="C59" s="49"/>
      <c r="D59" s="49"/>
      <c r="E59" s="78"/>
      <c r="F59" s="78"/>
      <c r="G59" s="51"/>
      <c r="H59" s="79"/>
      <c r="I59" s="80"/>
      <c r="J59" s="67" t="e">
        <f t="shared" si="0"/>
        <v>#DIV/0!</v>
      </c>
      <c r="K59" s="50"/>
      <c r="L59" s="50"/>
      <c r="M59" s="49"/>
    </row>
    <row r="60" spans="1:13">
      <c r="A60" s="32">
        <v>53</v>
      </c>
      <c r="B60" s="49"/>
      <c r="C60" s="49"/>
      <c r="D60" s="49"/>
      <c r="E60" s="78"/>
      <c r="F60" s="78"/>
      <c r="G60" s="51"/>
      <c r="H60" s="79"/>
      <c r="I60" s="80"/>
      <c r="J60" s="41" t="e">
        <f t="shared" si="0"/>
        <v>#DIV/0!</v>
      </c>
      <c r="K60" s="50"/>
      <c r="L60" s="50"/>
      <c r="M60" s="49"/>
    </row>
    <row r="61" spans="1:13">
      <c r="A61" s="32">
        <v>54</v>
      </c>
      <c r="B61" s="49"/>
      <c r="C61" s="49"/>
      <c r="D61" s="49"/>
      <c r="E61" s="78"/>
      <c r="F61" s="78"/>
      <c r="G61" s="51"/>
      <c r="H61" s="79"/>
      <c r="I61" s="80"/>
      <c r="J61" s="67" t="e">
        <f t="shared" si="0"/>
        <v>#DIV/0!</v>
      </c>
      <c r="K61" s="50"/>
      <c r="L61" s="50"/>
      <c r="M61" s="49"/>
    </row>
    <row r="62" spans="1:13">
      <c r="A62" s="32">
        <v>55</v>
      </c>
      <c r="B62" s="49"/>
      <c r="C62" s="49"/>
      <c r="D62" s="49"/>
      <c r="E62" s="78"/>
      <c r="F62" s="78"/>
      <c r="G62" s="51"/>
      <c r="H62" s="79"/>
      <c r="I62" s="80"/>
      <c r="J62" s="67" t="e">
        <f t="shared" si="0"/>
        <v>#DIV/0!</v>
      </c>
      <c r="K62" s="50"/>
      <c r="L62" s="50"/>
      <c r="M62" s="49"/>
    </row>
    <row r="63" spans="1:13">
      <c r="A63" s="73">
        <v>56</v>
      </c>
      <c r="B63" s="49"/>
      <c r="C63" s="49"/>
      <c r="D63" s="49"/>
      <c r="E63" s="78"/>
      <c r="F63" s="78"/>
      <c r="G63" s="51"/>
      <c r="H63" s="79"/>
      <c r="I63" s="80"/>
      <c r="J63" s="41" t="e">
        <f t="shared" si="0"/>
        <v>#DIV/0!</v>
      </c>
      <c r="K63" s="50"/>
      <c r="L63" s="50"/>
      <c r="M63" s="49"/>
    </row>
    <row r="64" spans="1:13">
      <c r="A64" s="73">
        <v>57</v>
      </c>
      <c r="B64" s="49"/>
      <c r="C64" s="49"/>
      <c r="D64" s="49"/>
      <c r="E64" s="78"/>
      <c r="F64" s="78"/>
      <c r="G64" s="51"/>
      <c r="H64" s="79"/>
      <c r="I64" s="80"/>
      <c r="J64" s="41" t="e">
        <f t="shared" si="0"/>
        <v>#DIV/0!</v>
      </c>
      <c r="K64" s="50"/>
      <c r="L64" s="50"/>
      <c r="M64" s="49"/>
    </row>
    <row r="65" spans="1:13">
      <c r="A65" s="32">
        <v>58</v>
      </c>
      <c r="B65" s="49"/>
      <c r="C65" s="49"/>
      <c r="D65" s="49"/>
      <c r="E65" s="78"/>
      <c r="F65" s="78"/>
      <c r="G65" s="51"/>
      <c r="H65" s="79"/>
      <c r="I65" s="80"/>
      <c r="J65" s="41" t="e">
        <f t="shared" si="0"/>
        <v>#DIV/0!</v>
      </c>
      <c r="K65" s="50"/>
      <c r="L65" s="50"/>
      <c r="M65" s="49"/>
    </row>
    <row r="66" spans="1:13">
      <c r="A66" s="32">
        <v>59</v>
      </c>
      <c r="B66" s="49"/>
      <c r="C66" s="49"/>
      <c r="D66" s="49"/>
      <c r="E66" s="78"/>
      <c r="F66" s="78"/>
      <c r="G66" s="51"/>
      <c r="H66" s="79"/>
      <c r="I66" s="80"/>
      <c r="J66" s="41" t="e">
        <f t="shared" si="0"/>
        <v>#DIV/0!</v>
      </c>
      <c r="K66" s="50"/>
      <c r="L66" s="50"/>
      <c r="M66" s="49"/>
    </row>
    <row r="67" spans="1:13">
      <c r="A67" s="32">
        <v>60</v>
      </c>
      <c r="B67" s="49"/>
      <c r="C67" s="49"/>
      <c r="D67" s="49"/>
      <c r="E67" s="78"/>
      <c r="F67" s="78"/>
      <c r="G67" s="51"/>
      <c r="H67" s="79"/>
      <c r="I67" s="80"/>
      <c r="J67" s="67" t="e">
        <f t="shared" si="0"/>
        <v>#DIV/0!</v>
      </c>
      <c r="K67" s="50"/>
      <c r="L67" s="50"/>
      <c r="M67" s="49"/>
    </row>
    <row r="68" spans="1:13">
      <c r="A68" s="32">
        <v>61</v>
      </c>
      <c r="B68" s="49"/>
      <c r="C68" s="49"/>
      <c r="D68" s="49"/>
      <c r="E68" s="78"/>
      <c r="F68" s="78"/>
      <c r="G68" s="51"/>
      <c r="H68" s="79"/>
      <c r="I68" s="80"/>
      <c r="J68" s="67" t="e">
        <f t="shared" si="0"/>
        <v>#DIV/0!</v>
      </c>
      <c r="K68" s="50"/>
      <c r="L68" s="50"/>
      <c r="M68" s="49"/>
    </row>
    <row r="69" spans="1:13">
      <c r="A69" s="32">
        <v>62</v>
      </c>
      <c r="B69" s="49"/>
      <c r="C69" s="49"/>
      <c r="D69" s="49"/>
      <c r="E69" s="78"/>
      <c r="F69" s="78"/>
      <c r="G69" s="51"/>
      <c r="H69" s="79"/>
      <c r="I69" s="80"/>
      <c r="J69" s="41" t="e">
        <f t="shared" si="0"/>
        <v>#DIV/0!</v>
      </c>
      <c r="K69" s="50"/>
      <c r="L69" s="50"/>
      <c r="M69" s="49"/>
    </row>
    <row r="70" spans="1:13">
      <c r="A70" s="32">
        <v>63</v>
      </c>
      <c r="B70" s="49"/>
      <c r="C70" s="49"/>
      <c r="D70" s="49"/>
      <c r="E70" s="78"/>
      <c r="F70" s="78"/>
      <c r="G70" s="51"/>
      <c r="H70" s="79"/>
      <c r="I70" s="80"/>
      <c r="J70" s="67" t="e">
        <f t="shared" si="0"/>
        <v>#DIV/0!</v>
      </c>
      <c r="K70" s="50"/>
      <c r="L70" s="50"/>
      <c r="M70" s="49"/>
    </row>
    <row r="71" spans="1:13">
      <c r="A71" s="32">
        <v>64</v>
      </c>
      <c r="B71" s="49"/>
      <c r="C71" s="49"/>
      <c r="D71" s="49"/>
      <c r="E71" s="78"/>
      <c r="F71" s="78"/>
      <c r="G71" s="51"/>
      <c r="H71" s="79"/>
      <c r="I71" s="80"/>
      <c r="J71" s="67" t="e">
        <f t="shared" si="0"/>
        <v>#DIV/0!</v>
      </c>
      <c r="K71" s="50"/>
      <c r="L71" s="50"/>
      <c r="M71" s="49"/>
    </row>
    <row r="72" spans="1:13">
      <c r="A72" s="32">
        <v>65</v>
      </c>
      <c r="B72" s="49"/>
      <c r="C72" s="49"/>
      <c r="D72" s="49"/>
      <c r="E72" s="78"/>
      <c r="F72" s="78"/>
      <c r="G72" s="51"/>
      <c r="H72" s="79"/>
      <c r="I72" s="80"/>
      <c r="J72" s="41" t="e">
        <f t="shared" si="0"/>
        <v>#DIV/0!</v>
      </c>
      <c r="K72" s="50"/>
      <c r="L72" s="50"/>
      <c r="M72" s="49"/>
    </row>
    <row r="73" spans="1:13">
      <c r="A73" s="73">
        <v>66</v>
      </c>
      <c r="B73" s="49"/>
      <c r="C73" s="49"/>
      <c r="D73" s="49"/>
      <c r="E73" s="78"/>
      <c r="F73" s="78"/>
      <c r="G73" s="51"/>
      <c r="H73" s="79"/>
      <c r="I73" s="80"/>
      <c r="J73" s="41" t="e">
        <f t="shared" si="0"/>
        <v>#DIV/0!</v>
      </c>
      <c r="K73" s="50"/>
      <c r="L73" s="50"/>
      <c r="M73" s="49"/>
    </row>
    <row r="74" spans="1:13">
      <c r="A74" s="73">
        <v>67</v>
      </c>
      <c r="B74" s="49"/>
      <c r="C74" s="49"/>
      <c r="D74" s="49"/>
      <c r="E74" s="78"/>
      <c r="F74" s="78"/>
      <c r="G74" s="51"/>
      <c r="H74" s="79"/>
      <c r="I74" s="80"/>
      <c r="J74" s="41" t="e">
        <f t="shared" si="0"/>
        <v>#DIV/0!</v>
      </c>
      <c r="K74" s="50"/>
      <c r="L74" s="50"/>
      <c r="M74" s="49"/>
    </row>
    <row r="75" spans="1:13">
      <c r="A75" s="32">
        <v>68</v>
      </c>
      <c r="B75" s="49"/>
      <c r="C75" s="49"/>
      <c r="D75" s="49"/>
      <c r="E75" s="78"/>
      <c r="F75" s="78"/>
      <c r="G75" s="51"/>
      <c r="H75" s="79"/>
      <c r="I75" s="80"/>
      <c r="J75" s="41" t="e">
        <f t="shared" si="0"/>
        <v>#DIV/0!</v>
      </c>
      <c r="K75" s="50"/>
      <c r="L75" s="50"/>
      <c r="M75" s="49"/>
    </row>
    <row r="76" spans="1:13">
      <c r="A76" s="32">
        <v>69</v>
      </c>
      <c r="B76" s="49"/>
      <c r="C76" s="49"/>
      <c r="D76" s="49"/>
      <c r="E76" s="78"/>
      <c r="F76" s="78"/>
      <c r="G76" s="51"/>
      <c r="H76" s="79"/>
      <c r="I76" s="80"/>
      <c r="J76" s="67" t="e">
        <f t="shared" si="0"/>
        <v>#DIV/0!</v>
      </c>
      <c r="K76" s="50"/>
      <c r="L76" s="50"/>
      <c r="M76" s="49"/>
    </row>
    <row r="77" spans="1:13">
      <c r="A77" s="32">
        <v>70</v>
      </c>
      <c r="B77" s="49"/>
      <c r="C77" s="49"/>
      <c r="D77" s="49"/>
      <c r="E77" s="78"/>
      <c r="F77" s="78"/>
      <c r="G77" s="51"/>
      <c r="H77" s="79"/>
      <c r="I77" s="80"/>
      <c r="J77" s="67" t="e">
        <f t="shared" si="0"/>
        <v>#DIV/0!</v>
      </c>
      <c r="K77" s="50"/>
      <c r="L77" s="50"/>
      <c r="M77" s="49"/>
    </row>
    <row r="78" spans="1:13">
      <c r="A78" s="32">
        <v>71</v>
      </c>
      <c r="B78" s="49"/>
      <c r="C78" s="49"/>
      <c r="D78" s="49"/>
      <c r="E78" s="78"/>
      <c r="F78" s="78"/>
      <c r="G78" s="51"/>
      <c r="H78" s="79"/>
      <c r="I78" s="80"/>
      <c r="J78" s="41" t="e">
        <f t="shared" si="0"/>
        <v>#DIV/0!</v>
      </c>
      <c r="K78" s="50"/>
      <c r="L78" s="50"/>
      <c r="M78" s="49"/>
    </row>
    <row r="79" spans="1:13">
      <c r="A79" s="32">
        <v>72</v>
      </c>
      <c r="B79" s="49"/>
      <c r="C79" s="49"/>
      <c r="D79" s="49"/>
      <c r="E79" s="78"/>
      <c r="F79" s="78"/>
      <c r="G79" s="51"/>
      <c r="H79" s="79"/>
      <c r="I79" s="80"/>
      <c r="J79" s="67" t="e">
        <f t="shared" si="0"/>
        <v>#DIV/0!</v>
      </c>
      <c r="K79" s="50"/>
      <c r="L79" s="50"/>
      <c r="M79" s="49"/>
    </row>
    <row r="80" spans="1:13">
      <c r="A80" s="32">
        <v>73</v>
      </c>
      <c r="B80" s="49"/>
      <c r="C80" s="49"/>
      <c r="D80" s="49"/>
      <c r="E80" s="78"/>
      <c r="F80" s="78"/>
      <c r="G80" s="51"/>
      <c r="H80" s="79"/>
      <c r="I80" s="80"/>
      <c r="J80" s="67" t="e">
        <f t="shared" si="0"/>
        <v>#DIV/0!</v>
      </c>
      <c r="K80" s="50"/>
      <c r="L80" s="50"/>
      <c r="M80" s="49"/>
    </row>
    <row r="81" spans="1:13">
      <c r="A81" s="32">
        <v>74</v>
      </c>
      <c r="B81" s="49"/>
      <c r="C81" s="49"/>
      <c r="D81" s="49"/>
      <c r="E81" s="78"/>
      <c r="F81" s="78"/>
      <c r="G81" s="51"/>
      <c r="H81" s="79"/>
      <c r="I81" s="80"/>
      <c r="J81" s="41" t="e">
        <f t="shared" si="0"/>
        <v>#DIV/0!</v>
      </c>
      <c r="K81" s="50"/>
      <c r="L81" s="50"/>
      <c r="M81" s="49"/>
    </row>
    <row r="82" spans="1:13">
      <c r="A82" s="32">
        <v>75</v>
      </c>
      <c r="B82" s="49"/>
      <c r="C82" s="49"/>
      <c r="D82" s="49"/>
      <c r="E82" s="78"/>
      <c r="F82" s="78"/>
      <c r="G82" s="51"/>
      <c r="H82" s="79"/>
      <c r="I82" s="80"/>
      <c r="J82" s="41" t="e">
        <f t="shared" si="0"/>
        <v>#DIV/0!</v>
      </c>
      <c r="K82" s="50"/>
      <c r="L82" s="50"/>
      <c r="M82" s="49"/>
    </row>
    <row r="83" spans="1:13">
      <c r="A83" s="73">
        <v>76</v>
      </c>
      <c r="B83" s="49"/>
      <c r="C83" s="49"/>
      <c r="D83" s="49"/>
      <c r="E83" s="78"/>
      <c r="F83" s="78"/>
      <c r="G83" s="51"/>
      <c r="H83" s="79"/>
      <c r="I83" s="80"/>
      <c r="J83" s="41" t="e">
        <f t="shared" si="0"/>
        <v>#DIV/0!</v>
      </c>
      <c r="K83" s="50"/>
      <c r="L83" s="50"/>
      <c r="M83" s="49"/>
    </row>
    <row r="84" spans="1:13">
      <c r="A84" s="73">
        <v>77</v>
      </c>
      <c r="B84" s="49"/>
      <c r="C84" s="49"/>
      <c r="D84" s="49"/>
      <c r="E84" s="78"/>
      <c r="F84" s="78"/>
      <c r="G84" s="51"/>
      <c r="H84" s="79"/>
      <c r="I84" s="80"/>
      <c r="J84" s="41" t="e">
        <f t="shared" si="0"/>
        <v>#DIV/0!</v>
      </c>
      <c r="K84" s="50"/>
      <c r="L84" s="50"/>
      <c r="M84" s="49"/>
    </row>
    <row r="85" spans="1:13">
      <c r="A85" s="32">
        <v>78</v>
      </c>
      <c r="B85" s="49"/>
      <c r="C85" s="49"/>
      <c r="D85" s="49"/>
      <c r="E85" s="78"/>
      <c r="F85" s="78"/>
      <c r="G85" s="51"/>
      <c r="H85" s="79"/>
      <c r="I85" s="80"/>
      <c r="J85" s="67" t="e">
        <f t="shared" si="0"/>
        <v>#DIV/0!</v>
      </c>
      <c r="K85" s="50"/>
      <c r="L85" s="50"/>
      <c r="M85" s="49"/>
    </row>
    <row r="86" spans="1:13">
      <c r="A86" s="32">
        <v>79</v>
      </c>
      <c r="B86" s="49"/>
      <c r="C86" s="49"/>
      <c r="D86" s="49"/>
      <c r="E86" s="78"/>
      <c r="F86" s="78"/>
      <c r="G86" s="51"/>
      <c r="H86" s="79"/>
      <c r="I86" s="80"/>
      <c r="J86" s="67" t="e">
        <f t="shared" si="0"/>
        <v>#DIV/0!</v>
      </c>
      <c r="K86" s="50"/>
      <c r="L86" s="50"/>
      <c r="M86" s="49"/>
    </row>
    <row r="87" spans="1:13">
      <c r="A87" s="32">
        <v>80</v>
      </c>
      <c r="B87" s="49"/>
      <c r="C87" s="49"/>
      <c r="D87" s="49"/>
      <c r="E87" s="78"/>
      <c r="F87" s="78"/>
      <c r="G87" s="51"/>
      <c r="H87" s="79"/>
      <c r="I87" s="80"/>
      <c r="J87" s="41" t="e">
        <f t="shared" ref="J87:J150" si="1">H87/I87</f>
        <v>#DIV/0!</v>
      </c>
      <c r="K87" s="50"/>
      <c r="L87" s="50"/>
      <c r="M87" s="49"/>
    </row>
    <row r="88" spans="1:13">
      <c r="A88" s="32">
        <v>81</v>
      </c>
      <c r="B88" s="49"/>
      <c r="C88" s="49"/>
      <c r="D88" s="49"/>
      <c r="E88" s="78"/>
      <c r="F88" s="78"/>
      <c r="G88" s="51"/>
      <c r="H88" s="79"/>
      <c r="I88" s="80"/>
      <c r="J88" s="67" t="e">
        <f t="shared" si="1"/>
        <v>#DIV/0!</v>
      </c>
      <c r="K88" s="50"/>
      <c r="L88" s="50"/>
      <c r="M88" s="49"/>
    </row>
    <row r="89" spans="1:13">
      <c r="A89" s="32">
        <v>82</v>
      </c>
      <c r="B89" s="49"/>
      <c r="C89" s="49"/>
      <c r="D89" s="49"/>
      <c r="E89" s="78"/>
      <c r="F89" s="78"/>
      <c r="G89" s="51"/>
      <c r="H89" s="79"/>
      <c r="I89" s="80"/>
      <c r="J89" s="67" t="e">
        <f t="shared" si="1"/>
        <v>#DIV/0!</v>
      </c>
      <c r="K89" s="50"/>
      <c r="L89" s="50"/>
      <c r="M89" s="49"/>
    </row>
    <row r="90" spans="1:13">
      <c r="A90" s="32">
        <v>83</v>
      </c>
      <c r="B90" s="49"/>
      <c r="C90" s="49"/>
      <c r="D90" s="49"/>
      <c r="E90" s="78"/>
      <c r="F90" s="78"/>
      <c r="G90" s="51"/>
      <c r="H90" s="79"/>
      <c r="I90" s="80"/>
      <c r="J90" s="41" t="e">
        <f t="shared" si="1"/>
        <v>#DIV/0!</v>
      </c>
      <c r="K90" s="50"/>
      <c r="L90" s="50"/>
      <c r="M90" s="49"/>
    </row>
    <row r="91" spans="1:13">
      <c r="A91" s="32">
        <v>84</v>
      </c>
      <c r="B91" s="49"/>
      <c r="C91" s="49"/>
      <c r="D91" s="49"/>
      <c r="E91" s="78"/>
      <c r="F91" s="78"/>
      <c r="G91" s="51"/>
      <c r="H91" s="79"/>
      <c r="I91" s="80"/>
      <c r="J91" s="41" t="e">
        <f t="shared" si="1"/>
        <v>#DIV/0!</v>
      </c>
      <c r="K91" s="50"/>
      <c r="L91" s="50"/>
      <c r="M91" s="49"/>
    </row>
    <row r="92" spans="1:13">
      <c r="A92" s="32">
        <v>85</v>
      </c>
      <c r="B92" s="49"/>
      <c r="C92" s="49"/>
      <c r="D92" s="49"/>
      <c r="E92" s="78"/>
      <c r="F92" s="78"/>
      <c r="G92" s="51"/>
      <c r="H92" s="79"/>
      <c r="I92" s="80"/>
      <c r="J92" s="41" t="e">
        <f t="shared" si="1"/>
        <v>#DIV/0!</v>
      </c>
      <c r="K92" s="50"/>
      <c r="L92" s="50"/>
      <c r="M92" s="49"/>
    </row>
    <row r="93" spans="1:13">
      <c r="A93" s="73">
        <v>86</v>
      </c>
      <c r="B93" s="49"/>
      <c r="C93" s="49"/>
      <c r="D93" s="49"/>
      <c r="E93" s="78"/>
      <c r="F93" s="78"/>
      <c r="G93" s="51"/>
      <c r="H93" s="79"/>
      <c r="I93" s="80"/>
      <c r="J93" s="41" t="e">
        <f t="shared" si="1"/>
        <v>#DIV/0!</v>
      </c>
      <c r="K93" s="50"/>
      <c r="L93" s="50"/>
      <c r="M93" s="49"/>
    </row>
    <row r="94" spans="1:13">
      <c r="A94" s="73">
        <v>87</v>
      </c>
      <c r="B94" s="49"/>
      <c r="C94" s="49"/>
      <c r="D94" s="49"/>
      <c r="E94" s="78"/>
      <c r="F94" s="78"/>
      <c r="G94" s="51"/>
      <c r="H94" s="79"/>
      <c r="I94" s="80"/>
      <c r="J94" s="67" t="e">
        <f t="shared" si="1"/>
        <v>#DIV/0!</v>
      </c>
      <c r="K94" s="50"/>
      <c r="L94" s="50"/>
      <c r="M94" s="49"/>
    </row>
    <row r="95" spans="1:13">
      <c r="A95" s="32">
        <v>88</v>
      </c>
      <c r="B95" s="49"/>
      <c r="C95" s="49"/>
      <c r="D95" s="49"/>
      <c r="E95" s="78"/>
      <c r="F95" s="78"/>
      <c r="G95" s="51"/>
      <c r="H95" s="79"/>
      <c r="I95" s="80"/>
      <c r="J95" s="67" t="e">
        <f t="shared" si="1"/>
        <v>#DIV/0!</v>
      </c>
      <c r="K95" s="50"/>
      <c r="L95" s="50"/>
      <c r="M95" s="49"/>
    </row>
    <row r="96" spans="1:13">
      <c r="A96" s="32">
        <v>89</v>
      </c>
      <c r="B96" s="49"/>
      <c r="C96" s="49"/>
      <c r="D96" s="49"/>
      <c r="E96" s="78"/>
      <c r="F96" s="78"/>
      <c r="G96" s="51"/>
      <c r="H96" s="79"/>
      <c r="I96" s="80"/>
      <c r="J96" s="41" t="e">
        <f t="shared" si="1"/>
        <v>#DIV/0!</v>
      </c>
      <c r="K96" s="50"/>
      <c r="L96" s="50"/>
      <c r="M96" s="49"/>
    </row>
    <row r="97" spans="1:13">
      <c r="A97" s="32">
        <v>90</v>
      </c>
      <c r="B97" s="49"/>
      <c r="C97" s="49"/>
      <c r="D97" s="49"/>
      <c r="E97" s="78"/>
      <c r="F97" s="78"/>
      <c r="G97" s="51"/>
      <c r="H97" s="79"/>
      <c r="I97" s="80"/>
      <c r="J97" s="67" t="e">
        <f t="shared" si="1"/>
        <v>#DIV/0!</v>
      </c>
      <c r="K97" s="50"/>
      <c r="L97" s="50"/>
      <c r="M97" s="49"/>
    </row>
    <row r="98" spans="1:13">
      <c r="A98" s="32">
        <v>91</v>
      </c>
      <c r="B98" s="49"/>
      <c r="C98" s="49"/>
      <c r="D98" s="49"/>
      <c r="E98" s="78"/>
      <c r="F98" s="78"/>
      <c r="G98" s="51"/>
      <c r="H98" s="79"/>
      <c r="I98" s="80"/>
      <c r="J98" s="67" t="e">
        <f t="shared" si="1"/>
        <v>#DIV/0!</v>
      </c>
      <c r="K98" s="50"/>
      <c r="L98" s="50"/>
      <c r="M98" s="49"/>
    </row>
    <row r="99" spans="1:13">
      <c r="A99" s="32">
        <v>92</v>
      </c>
      <c r="B99" s="49"/>
      <c r="C99" s="49"/>
      <c r="D99" s="49"/>
      <c r="E99" s="78"/>
      <c r="F99" s="78"/>
      <c r="G99" s="51"/>
      <c r="H99" s="79"/>
      <c r="I99" s="80"/>
      <c r="J99" s="41" t="e">
        <f t="shared" si="1"/>
        <v>#DIV/0!</v>
      </c>
      <c r="K99" s="50"/>
      <c r="L99" s="50"/>
      <c r="M99" s="49"/>
    </row>
    <row r="100" spans="1:13">
      <c r="A100" s="32">
        <v>93</v>
      </c>
      <c r="B100" s="49"/>
      <c r="C100" s="49"/>
      <c r="D100" s="49"/>
      <c r="E100" s="78"/>
      <c r="F100" s="78"/>
      <c r="G100" s="51"/>
      <c r="H100" s="79"/>
      <c r="I100" s="80"/>
      <c r="J100" s="41" t="e">
        <f t="shared" si="1"/>
        <v>#DIV/0!</v>
      </c>
      <c r="K100" s="50"/>
      <c r="L100" s="50"/>
      <c r="M100" s="49"/>
    </row>
    <row r="101" spans="1:13">
      <c r="A101" s="32">
        <v>94</v>
      </c>
      <c r="B101" s="49"/>
      <c r="C101" s="49"/>
      <c r="D101" s="49"/>
      <c r="E101" s="78"/>
      <c r="F101" s="78"/>
      <c r="G101" s="51"/>
      <c r="H101" s="79"/>
      <c r="I101" s="80"/>
      <c r="J101" s="41" t="e">
        <f t="shared" si="1"/>
        <v>#DIV/0!</v>
      </c>
      <c r="K101" s="50"/>
      <c r="L101" s="50"/>
      <c r="M101" s="49"/>
    </row>
    <row r="102" spans="1:13">
      <c r="A102" s="32">
        <v>95</v>
      </c>
      <c r="B102" s="49"/>
      <c r="C102" s="49"/>
      <c r="D102" s="49"/>
      <c r="E102" s="78"/>
      <c r="F102" s="78"/>
      <c r="G102" s="51"/>
      <c r="H102" s="79"/>
      <c r="I102" s="80"/>
      <c r="J102" s="41" t="e">
        <f t="shared" si="1"/>
        <v>#DIV/0!</v>
      </c>
      <c r="K102" s="50"/>
      <c r="L102" s="50"/>
      <c r="M102" s="49"/>
    </row>
    <row r="103" spans="1:13">
      <c r="A103" s="73">
        <v>96</v>
      </c>
      <c r="B103" s="49"/>
      <c r="C103" s="49"/>
      <c r="D103" s="49"/>
      <c r="E103" s="78"/>
      <c r="F103" s="78"/>
      <c r="G103" s="51"/>
      <c r="H103" s="79"/>
      <c r="I103" s="80"/>
      <c r="J103" s="67" t="e">
        <f t="shared" si="1"/>
        <v>#DIV/0!</v>
      </c>
      <c r="K103" s="50"/>
      <c r="L103" s="50"/>
      <c r="M103" s="49"/>
    </row>
    <row r="104" spans="1:13">
      <c r="A104" s="73">
        <v>97</v>
      </c>
      <c r="B104" s="49"/>
      <c r="C104" s="49"/>
      <c r="D104" s="49"/>
      <c r="E104" s="78"/>
      <c r="F104" s="78"/>
      <c r="G104" s="51"/>
      <c r="H104" s="79"/>
      <c r="I104" s="80"/>
      <c r="J104" s="67" t="e">
        <f t="shared" si="1"/>
        <v>#DIV/0!</v>
      </c>
      <c r="K104" s="50"/>
      <c r="L104" s="50"/>
      <c r="M104" s="49"/>
    </row>
    <row r="105" spans="1:13">
      <c r="A105" s="32">
        <v>98</v>
      </c>
      <c r="B105" s="49"/>
      <c r="C105" s="49"/>
      <c r="D105" s="49"/>
      <c r="E105" s="78"/>
      <c r="F105" s="78"/>
      <c r="G105" s="51"/>
      <c r="H105" s="79"/>
      <c r="I105" s="80"/>
      <c r="J105" s="41" t="e">
        <f t="shared" si="1"/>
        <v>#DIV/0!</v>
      </c>
      <c r="K105" s="50"/>
      <c r="L105" s="50"/>
      <c r="M105" s="49"/>
    </row>
    <row r="106" spans="1:13">
      <c r="A106" s="32">
        <v>99</v>
      </c>
      <c r="B106" s="49"/>
      <c r="C106" s="49"/>
      <c r="D106" s="49"/>
      <c r="E106" s="78"/>
      <c r="F106" s="78"/>
      <c r="G106" s="51"/>
      <c r="H106" s="79"/>
      <c r="I106" s="80"/>
      <c r="J106" s="67" t="e">
        <f t="shared" si="1"/>
        <v>#DIV/0!</v>
      </c>
      <c r="K106" s="50"/>
      <c r="L106" s="50"/>
      <c r="M106" s="49"/>
    </row>
    <row r="107" spans="1:13">
      <c r="A107" s="32">
        <v>100</v>
      </c>
      <c r="B107" s="49"/>
      <c r="C107" s="49"/>
      <c r="D107" s="49"/>
      <c r="E107" s="78"/>
      <c r="F107" s="78"/>
      <c r="G107" s="51"/>
      <c r="H107" s="79"/>
      <c r="I107" s="80"/>
      <c r="J107" s="67" t="e">
        <f t="shared" si="1"/>
        <v>#DIV/0!</v>
      </c>
      <c r="K107" s="50"/>
      <c r="L107" s="50"/>
      <c r="M107" s="49"/>
    </row>
    <row r="108" spans="1:13">
      <c r="A108" s="32">
        <v>101</v>
      </c>
      <c r="B108" s="49"/>
      <c r="C108" s="49"/>
      <c r="D108" s="49"/>
      <c r="E108" s="78"/>
      <c r="F108" s="78"/>
      <c r="G108" s="51"/>
      <c r="H108" s="79"/>
      <c r="I108" s="80"/>
      <c r="J108" s="41" t="e">
        <f t="shared" si="1"/>
        <v>#DIV/0!</v>
      </c>
      <c r="K108" s="50"/>
      <c r="L108" s="50"/>
      <c r="M108" s="49"/>
    </row>
    <row r="109" spans="1:13">
      <c r="A109" s="32">
        <v>102</v>
      </c>
      <c r="B109" s="49"/>
      <c r="C109" s="49"/>
      <c r="D109" s="49"/>
      <c r="E109" s="78"/>
      <c r="F109" s="78"/>
      <c r="G109" s="51"/>
      <c r="H109" s="79"/>
      <c r="I109" s="80"/>
      <c r="J109" s="41" t="e">
        <f t="shared" si="1"/>
        <v>#DIV/0!</v>
      </c>
      <c r="K109" s="50"/>
      <c r="L109" s="50"/>
      <c r="M109" s="49"/>
    </row>
    <row r="110" spans="1:13">
      <c r="A110" s="32">
        <v>103</v>
      </c>
      <c r="B110" s="49"/>
      <c r="C110" s="49"/>
      <c r="D110" s="49"/>
      <c r="E110" s="78"/>
      <c r="F110" s="78"/>
      <c r="G110" s="51"/>
      <c r="H110" s="79"/>
      <c r="I110" s="80"/>
      <c r="J110" s="41" t="e">
        <f t="shared" si="1"/>
        <v>#DIV/0!</v>
      </c>
      <c r="K110" s="50"/>
      <c r="L110" s="50"/>
      <c r="M110" s="49"/>
    </row>
    <row r="111" spans="1:13">
      <c r="A111" s="32">
        <v>104</v>
      </c>
      <c r="B111" s="49"/>
      <c r="C111" s="49"/>
      <c r="D111" s="49"/>
      <c r="E111" s="78"/>
      <c r="F111" s="78"/>
      <c r="G111" s="51"/>
      <c r="H111" s="79"/>
      <c r="I111" s="80"/>
      <c r="J111" s="41" t="e">
        <f t="shared" si="1"/>
        <v>#DIV/0!</v>
      </c>
      <c r="K111" s="50"/>
      <c r="L111" s="50"/>
      <c r="M111" s="49"/>
    </row>
    <row r="112" spans="1:13">
      <c r="A112" s="32">
        <v>105</v>
      </c>
      <c r="B112" s="49"/>
      <c r="C112" s="49"/>
      <c r="D112" s="49"/>
      <c r="E112" s="78"/>
      <c r="F112" s="78"/>
      <c r="G112" s="51"/>
      <c r="H112" s="79"/>
      <c r="I112" s="80"/>
      <c r="J112" s="67" t="e">
        <f t="shared" si="1"/>
        <v>#DIV/0!</v>
      </c>
      <c r="K112" s="50"/>
      <c r="L112" s="50"/>
      <c r="M112" s="49"/>
    </row>
    <row r="113" spans="1:13">
      <c r="A113" s="73">
        <v>106</v>
      </c>
      <c r="B113" s="49"/>
      <c r="C113" s="49"/>
      <c r="D113" s="49"/>
      <c r="E113" s="78"/>
      <c r="F113" s="78"/>
      <c r="G113" s="51"/>
      <c r="H113" s="79"/>
      <c r="I113" s="80"/>
      <c r="J113" s="67" t="e">
        <f t="shared" si="1"/>
        <v>#DIV/0!</v>
      </c>
      <c r="K113" s="50"/>
      <c r="L113" s="50"/>
      <c r="M113" s="49"/>
    </row>
    <row r="114" spans="1:13">
      <c r="A114" s="73">
        <v>107</v>
      </c>
      <c r="B114" s="49"/>
      <c r="C114" s="49"/>
      <c r="D114" s="49"/>
      <c r="E114" s="78"/>
      <c r="F114" s="78"/>
      <c r="G114" s="51"/>
      <c r="H114" s="79"/>
      <c r="I114" s="80"/>
      <c r="J114" s="41" t="e">
        <f t="shared" si="1"/>
        <v>#DIV/0!</v>
      </c>
      <c r="K114" s="50"/>
      <c r="L114" s="50"/>
      <c r="M114" s="49"/>
    </row>
    <row r="115" spans="1:13">
      <c r="A115" s="32">
        <v>108</v>
      </c>
      <c r="B115" s="49"/>
      <c r="C115" s="49"/>
      <c r="D115" s="49"/>
      <c r="E115" s="78"/>
      <c r="F115" s="78"/>
      <c r="G115" s="51"/>
      <c r="H115" s="79"/>
      <c r="I115" s="80"/>
      <c r="J115" s="67" t="e">
        <f t="shared" si="1"/>
        <v>#DIV/0!</v>
      </c>
      <c r="K115" s="50"/>
      <c r="L115" s="50"/>
      <c r="M115" s="49"/>
    </row>
    <row r="116" spans="1:13">
      <c r="A116" s="32">
        <v>109</v>
      </c>
      <c r="B116" s="49"/>
      <c r="C116" s="49"/>
      <c r="D116" s="49"/>
      <c r="E116" s="78"/>
      <c r="F116" s="78"/>
      <c r="G116" s="51"/>
      <c r="H116" s="79"/>
      <c r="I116" s="80"/>
      <c r="J116" s="67" t="e">
        <f t="shared" si="1"/>
        <v>#DIV/0!</v>
      </c>
      <c r="K116" s="50"/>
      <c r="L116" s="50"/>
      <c r="M116" s="49"/>
    </row>
    <row r="117" spans="1:13">
      <c r="A117" s="32">
        <v>110</v>
      </c>
      <c r="B117" s="49"/>
      <c r="C117" s="49"/>
      <c r="D117" s="49"/>
      <c r="E117" s="78"/>
      <c r="F117" s="78"/>
      <c r="G117" s="51"/>
      <c r="H117" s="79"/>
      <c r="I117" s="80"/>
      <c r="J117" s="41" t="e">
        <f t="shared" si="1"/>
        <v>#DIV/0!</v>
      </c>
      <c r="K117" s="50"/>
      <c r="L117" s="50"/>
      <c r="M117" s="49"/>
    </row>
    <row r="118" spans="1:13">
      <c r="A118" s="32">
        <v>111</v>
      </c>
      <c r="B118" s="49"/>
      <c r="C118" s="49"/>
      <c r="D118" s="49"/>
      <c r="E118" s="78"/>
      <c r="F118" s="78"/>
      <c r="G118" s="51"/>
      <c r="H118" s="79"/>
      <c r="I118" s="80"/>
      <c r="J118" s="41" t="e">
        <f t="shared" si="1"/>
        <v>#DIV/0!</v>
      </c>
      <c r="K118" s="50"/>
      <c r="L118" s="50"/>
      <c r="M118" s="49"/>
    </row>
    <row r="119" spans="1:13">
      <c r="A119" s="32">
        <v>112</v>
      </c>
      <c r="B119" s="49"/>
      <c r="C119" s="49"/>
      <c r="D119" s="49"/>
      <c r="E119" s="78"/>
      <c r="F119" s="78"/>
      <c r="G119" s="51"/>
      <c r="H119" s="79"/>
      <c r="I119" s="80"/>
      <c r="J119" s="41" t="e">
        <f t="shared" si="1"/>
        <v>#DIV/0!</v>
      </c>
      <c r="K119" s="50"/>
      <c r="L119" s="50"/>
      <c r="M119" s="49"/>
    </row>
    <row r="120" spans="1:13">
      <c r="A120" s="32">
        <v>113</v>
      </c>
      <c r="B120" s="49"/>
      <c r="C120" s="49"/>
      <c r="D120" s="49"/>
      <c r="E120" s="78"/>
      <c r="F120" s="78"/>
      <c r="G120" s="51"/>
      <c r="H120" s="79"/>
      <c r="I120" s="80"/>
      <c r="J120" s="41" t="e">
        <f t="shared" si="1"/>
        <v>#DIV/0!</v>
      </c>
      <c r="K120" s="50"/>
      <c r="L120" s="50"/>
      <c r="M120" s="49"/>
    </row>
    <row r="121" spans="1:13">
      <c r="A121" s="32">
        <v>114</v>
      </c>
      <c r="B121" s="49"/>
      <c r="C121" s="49"/>
      <c r="D121" s="49"/>
      <c r="E121" s="78"/>
      <c r="F121" s="78"/>
      <c r="G121" s="51"/>
      <c r="H121" s="79"/>
      <c r="I121" s="80"/>
      <c r="J121" s="67" t="e">
        <f t="shared" si="1"/>
        <v>#DIV/0!</v>
      </c>
      <c r="K121" s="50"/>
      <c r="L121" s="50"/>
      <c r="M121" s="49"/>
    </row>
    <row r="122" spans="1:13">
      <c r="A122" s="32">
        <v>115</v>
      </c>
      <c r="B122" s="49"/>
      <c r="C122" s="49"/>
      <c r="D122" s="49"/>
      <c r="E122" s="78"/>
      <c r="F122" s="78"/>
      <c r="G122" s="51"/>
      <c r="H122" s="79"/>
      <c r="I122" s="80"/>
      <c r="J122" s="67" t="e">
        <f t="shared" si="1"/>
        <v>#DIV/0!</v>
      </c>
      <c r="K122" s="50"/>
      <c r="L122" s="50"/>
      <c r="M122" s="49"/>
    </row>
    <row r="123" spans="1:13">
      <c r="A123" s="73">
        <v>116</v>
      </c>
      <c r="B123" s="49"/>
      <c r="C123" s="49"/>
      <c r="D123" s="49"/>
      <c r="E123" s="78"/>
      <c r="F123" s="78"/>
      <c r="G123" s="51"/>
      <c r="H123" s="79"/>
      <c r="I123" s="80"/>
      <c r="J123" s="41" t="e">
        <f t="shared" si="1"/>
        <v>#DIV/0!</v>
      </c>
      <c r="K123" s="50"/>
      <c r="L123" s="50"/>
      <c r="M123" s="49"/>
    </row>
    <row r="124" spans="1:13">
      <c r="A124" s="73">
        <v>117</v>
      </c>
      <c r="B124" s="49"/>
      <c r="C124" s="49"/>
      <c r="D124" s="49"/>
      <c r="E124" s="78"/>
      <c r="F124" s="78"/>
      <c r="G124" s="51"/>
      <c r="H124" s="79"/>
      <c r="I124" s="80"/>
      <c r="J124" s="67" t="e">
        <f t="shared" si="1"/>
        <v>#DIV/0!</v>
      </c>
      <c r="K124" s="50"/>
      <c r="L124" s="50"/>
      <c r="M124" s="49"/>
    </row>
    <row r="125" spans="1:13">
      <c r="A125" s="32">
        <v>118</v>
      </c>
      <c r="B125" s="49"/>
      <c r="C125" s="49"/>
      <c r="D125" s="49"/>
      <c r="E125" s="78"/>
      <c r="F125" s="78"/>
      <c r="G125" s="51"/>
      <c r="H125" s="79"/>
      <c r="I125" s="80"/>
      <c r="J125" s="67" t="e">
        <f t="shared" si="1"/>
        <v>#DIV/0!</v>
      </c>
      <c r="K125" s="50"/>
      <c r="L125" s="50"/>
      <c r="M125" s="49"/>
    </row>
    <row r="126" spans="1:13">
      <c r="A126" s="32">
        <v>119</v>
      </c>
      <c r="B126" s="49"/>
      <c r="C126" s="49"/>
      <c r="D126" s="49"/>
      <c r="E126" s="78"/>
      <c r="F126" s="78"/>
      <c r="G126" s="51"/>
      <c r="H126" s="79"/>
      <c r="I126" s="80"/>
      <c r="J126" s="41" t="e">
        <f t="shared" si="1"/>
        <v>#DIV/0!</v>
      </c>
      <c r="K126" s="50"/>
      <c r="L126" s="50"/>
      <c r="M126" s="49"/>
    </row>
    <row r="127" spans="1:13">
      <c r="A127" s="32">
        <v>120</v>
      </c>
      <c r="B127" s="49"/>
      <c r="C127" s="49"/>
      <c r="D127" s="49"/>
      <c r="E127" s="78"/>
      <c r="F127" s="78"/>
      <c r="G127" s="51"/>
      <c r="H127" s="79"/>
      <c r="I127" s="80"/>
      <c r="J127" s="41" t="e">
        <f t="shared" si="1"/>
        <v>#DIV/0!</v>
      </c>
      <c r="K127" s="50"/>
      <c r="L127" s="50"/>
      <c r="M127" s="49"/>
    </row>
    <row r="128" spans="1:13">
      <c r="A128" s="32">
        <v>121</v>
      </c>
      <c r="B128" s="49"/>
      <c r="C128" s="49"/>
      <c r="D128" s="49"/>
      <c r="E128" s="78"/>
      <c r="F128" s="78"/>
      <c r="G128" s="51"/>
      <c r="H128" s="79"/>
      <c r="I128" s="80"/>
      <c r="J128" s="41" t="e">
        <f t="shared" si="1"/>
        <v>#DIV/0!</v>
      </c>
      <c r="K128" s="50"/>
      <c r="L128" s="50"/>
      <c r="M128" s="49"/>
    </row>
    <row r="129" spans="1:13">
      <c r="A129" s="32">
        <v>122</v>
      </c>
      <c r="B129" s="49"/>
      <c r="C129" s="49"/>
      <c r="D129" s="49"/>
      <c r="E129" s="78"/>
      <c r="F129" s="78"/>
      <c r="G129" s="51"/>
      <c r="H129" s="79"/>
      <c r="I129" s="80"/>
      <c r="J129" s="41" t="e">
        <f t="shared" si="1"/>
        <v>#DIV/0!</v>
      </c>
      <c r="K129" s="50"/>
      <c r="L129" s="50"/>
      <c r="M129" s="49"/>
    </row>
    <row r="130" spans="1:13">
      <c r="A130" s="32">
        <v>123</v>
      </c>
      <c r="B130" s="49"/>
      <c r="C130" s="49"/>
      <c r="D130" s="49"/>
      <c r="E130" s="78"/>
      <c r="F130" s="78"/>
      <c r="G130" s="51"/>
      <c r="H130" s="79"/>
      <c r="I130" s="80"/>
      <c r="J130" s="67" t="e">
        <f t="shared" si="1"/>
        <v>#DIV/0!</v>
      </c>
      <c r="K130" s="50"/>
      <c r="L130" s="50"/>
      <c r="M130" s="49"/>
    </row>
    <row r="131" spans="1:13">
      <c r="A131" s="32">
        <v>124</v>
      </c>
      <c r="B131" s="49"/>
      <c r="C131" s="49"/>
      <c r="D131" s="49"/>
      <c r="E131" s="78"/>
      <c r="F131" s="78"/>
      <c r="G131" s="51"/>
      <c r="H131" s="79"/>
      <c r="I131" s="80"/>
      <c r="J131" s="67" t="e">
        <f t="shared" si="1"/>
        <v>#DIV/0!</v>
      </c>
      <c r="K131" s="50"/>
      <c r="L131" s="50"/>
      <c r="M131" s="49"/>
    </row>
    <row r="132" spans="1:13">
      <c r="A132" s="32">
        <v>125</v>
      </c>
      <c r="B132" s="49"/>
      <c r="C132" s="49"/>
      <c r="D132" s="49"/>
      <c r="E132" s="78"/>
      <c r="F132" s="78"/>
      <c r="G132" s="51"/>
      <c r="H132" s="79"/>
      <c r="I132" s="80"/>
      <c r="J132" s="41" t="e">
        <f t="shared" si="1"/>
        <v>#DIV/0!</v>
      </c>
      <c r="K132" s="50"/>
      <c r="L132" s="50"/>
      <c r="M132" s="49"/>
    </row>
    <row r="133" spans="1:13">
      <c r="A133" s="73">
        <v>126</v>
      </c>
      <c r="B133" s="49"/>
      <c r="C133" s="49"/>
      <c r="D133" s="49"/>
      <c r="E133" s="78"/>
      <c r="F133" s="78"/>
      <c r="G133" s="51"/>
      <c r="H133" s="79"/>
      <c r="I133" s="80"/>
      <c r="J133" s="67" t="e">
        <f t="shared" si="1"/>
        <v>#DIV/0!</v>
      </c>
      <c r="K133" s="50"/>
      <c r="L133" s="50"/>
      <c r="M133" s="49"/>
    </row>
    <row r="134" spans="1:13">
      <c r="A134" s="73">
        <v>127</v>
      </c>
      <c r="B134" s="49"/>
      <c r="C134" s="49"/>
      <c r="D134" s="49"/>
      <c r="E134" s="78"/>
      <c r="F134" s="78"/>
      <c r="G134" s="51"/>
      <c r="H134" s="79"/>
      <c r="I134" s="80"/>
      <c r="J134" s="67" t="e">
        <f t="shared" si="1"/>
        <v>#DIV/0!</v>
      </c>
      <c r="K134" s="50"/>
      <c r="L134" s="50"/>
      <c r="M134" s="49"/>
    </row>
    <row r="135" spans="1:13">
      <c r="A135" s="32">
        <v>128</v>
      </c>
      <c r="B135" s="49"/>
      <c r="C135" s="49"/>
      <c r="D135" s="49"/>
      <c r="E135" s="78"/>
      <c r="F135" s="78"/>
      <c r="G135" s="51"/>
      <c r="H135" s="79"/>
      <c r="I135" s="80"/>
      <c r="J135" s="41" t="e">
        <f t="shared" si="1"/>
        <v>#DIV/0!</v>
      </c>
      <c r="K135" s="50"/>
      <c r="L135" s="50"/>
      <c r="M135" s="49"/>
    </row>
    <row r="136" spans="1:13">
      <c r="A136" s="32">
        <v>129</v>
      </c>
      <c r="B136" s="49"/>
      <c r="C136" s="49"/>
      <c r="D136" s="49"/>
      <c r="E136" s="78"/>
      <c r="F136" s="78"/>
      <c r="G136" s="51"/>
      <c r="H136" s="79"/>
      <c r="I136" s="80"/>
      <c r="J136" s="41" t="e">
        <f t="shared" si="1"/>
        <v>#DIV/0!</v>
      </c>
      <c r="K136" s="50"/>
      <c r="L136" s="50"/>
      <c r="M136" s="49"/>
    </row>
    <row r="137" spans="1:13">
      <c r="A137" s="32">
        <v>130</v>
      </c>
      <c r="B137" s="49"/>
      <c r="C137" s="49"/>
      <c r="D137" s="49"/>
      <c r="E137" s="78"/>
      <c r="F137" s="78"/>
      <c r="G137" s="51"/>
      <c r="H137" s="79"/>
      <c r="I137" s="80"/>
      <c r="J137" s="41" t="e">
        <f t="shared" si="1"/>
        <v>#DIV/0!</v>
      </c>
      <c r="K137" s="50"/>
      <c r="L137" s="50"/>
      <c r="M137" s="49"/>
    </row>
    <row r="138" spans="1:13">
      <c r="A138" s="32">
        <v>131</v>
      </c>
      <c r="B138" s="49"/>
      <c r="C138" s="49"/>
      <c r="D138" s="49"/>
      <c r="E138" s="78"/>
      <c r="F138" s="78"/>
      <c r="G138" s="51"/>
      <c r="H138" s="79"/>
      <c r="I138" s="80"/>
      <c r="J138" s="41" t="e">
        <f t="shared" si="1"/>
        <v>#DIV/0!</v>
      </c>
      <c r="K138" s="50"/>
      <c r="L138" s="50"/>
      <c r="M138" s="49"/>
    </row>
    <row r="139" spans="1:13">
      <c r="A139" s="32">
        <v>132</v>
      </c>
      <c r="B139" s="49"/>
      <c r="C139" s="49"/>
      <c r="D139" s="49"/>
      <c r="E139" s="78"/>
      <c r="F139" s="78"/>
      <c r="G139" s="51"/>
      <c r="H139" s="79"/>
      <c r="I139" s="80"/>
      <c r="J139" s="67" t="e">
        <f t="shared" si="1"/>
        <v>#DIV/0!</v>
      </c>
      <c r="K139" s="50"/>
      <c r="L139" s="50"/>
      <c r="M139" s="49"/>
    </row>
    <row r="140" spans="1:13">
      <c r="A140" s="32">
        <v>133</v>
      </c>
      <c r="B140" s="49"/>
      <c r="C140" s="49"/>
      <c r="D140" s="49"/>
      <c r="E140" s="78"/>
      <c r="F140" s="78"/>
      <c r="G140" s="51"/>
      <c r="H140" s="79"/>
      <c r="I140" s="80"/>
      <c r="J140" s="67" t="e">
        <f t="shared" si="1"/>
        <v>#DIV/0!</v>
      </c>
      <c r="K140" s="50"/>
      <c r="L140" s="50"/>
      <c r="M140" s="49"/>
    </row>
    <row r="141" spans="1:13">
      <c r="A141" s="32">
        <v>134</v>
      </c>
      <c r="B141" s="49"/>
      <c r="C141" s="49"/>
      <c r="D141" s="49"/>
      <c r="E141" s="78"/>
      <c r="F141" s="78"/>
      <c r="G141" s="51"/>
      <c r="H141" s="79"/>
      <c r="I141" s="80"/>
      <c r="J141" s="41" t="e">
        <f t="shared" si="1"/>
        <v>#DIV/0!</v>
      </c>
      <c r="K141" s="50"/>
      <c r="L141" s="50"/>
      <c r="M141" s="49"/>
    </row>
    <row r="142" spans="1:13">
      <c r="A142" s="32">
        <v>135</v>
      </c>
      <c r="B142" s="49"/>
      <c r="C142" s="49"/>
      <c r="D142" s="49"/>
      <c r="E142" s="78"/>
      <c r="F142" s="78"/>
      <c r="G142" s="51"/>
      <c r="H142" s="79"/>
      <c r="I142" s="80"/>
      <c r="J142" s="67" t="e">
        <f t="shared" si="1"/>
        <v>#DIV/0!</v>
      </c>
      <c r="K142" s="50"/>
      <c r="L142" s="50"/>
      <c r="M142" s="49"/>
    </row>
    <row r="143" spans="1:13">
      <c r="A143" s="73">
        <v>136</v>
      </c>
      <c r="B143" s="49"/>
      <c r="C143" s="49"/>
      <c r="D143" s="49"/>
      <c r="E143" s="78"/>
      <c r="F143" s="78"/>
      <c r="G143" s="51"/>
      <c r="H143" s="79"/>
      <c r="I143" s="80"/>
      <c r="J143" s="67" t="e">
        <f t="shared" si="1"/>
        <v>#DIV/0!</v>
      </c>
      <c r="K143" s="50"/>
      <c r="L143" s="50"/>
      <c r="M143" s="49"/>
    </row>
    <row r="144" spans="1:13">
      <c r="A144" s="73">
        <v>137</v>
      </c>
      <c r="B144" s="49"/>
      <c r="C144" s="49"/>
      <c r="D144" s="49"/>
      <c r="E144" s="78"/>
      <c r="F144" s="78"/>
      <c r="G144" s="51"/>
      <c r="H144" s="79"/>
      <c r="I144" s="80"/>
      <c r="J144" s="41" t="e">
        <f t="shared" si="1"/>
        <v>#DIV/0!</v>
      </c>
      <c r="K144" s="50"/>
      <c r="L144" s="50"/>
      <c r="M144" s="49"/>
    </row>
    <row r="145" spans="1:13">
      <c r="A145" s="32">
        <v>138</v>
      </c>
      <c r="B145" s="49"/>
      <c r="C145" s="49"/>
      <c r="D145" s="49"/>
      <c r="E145" s="78"/>
      <c r="F145" s="78"/>
      <c r="G145" s="51"/>
      <c r="H145" s="79"/>
      <c r="I145" s="80"/>
      <c r="J145" s="41" t="e">
        <f t="shared" si="1"/>
        <v>#DIV/0!</v>
      </c>
      <c r="K145" s="50"/>
      <c r="L145" s="50"/>
      <c r="M145" s="49"/>
    </row>
    <row r="146" spans="1:13">
      <c r="A146" s="32">
        <v>139</v>
      </c>
      <c r="B146" s="49"/>
      <c r="C146" s="49"/>
      <c r="D146" s="49"/>
      <c r="E146" s="78"/>
      <c r="F146" s="78"/>
      <c r="G146" s="51"/>
      <c r="H146" s="79"/>
      <c r="I146" s="80"/>
      <c r="J146" s="41" t="e">
        <f t="shared" si="1"/>
        <v>#DIV/0!</v>
      </c>
      <c r="K146" s="50"/>
      <c r="L146" s="50"/>
      <c r="M146" s="49"/>
    </row>
    <row r="147" spans="1:13">
      <c r="A147" s="32">
        <v>140</v>
      </c>
      <c r="B147" s="49"/>
      <c r="C147" s="49"/>
      <c r="D147" s="49"/>
      <c r="E147" s="78"/>
      <c r="F147" s="78"/>
      <c r="G147" s="51"/>
      <c r="H147" s="79"/>
      <c r="I147" s="80"/>
      <c r="J147" s="41" t="e">
        <f t="shared" si="1"/>
        <v>#DIV/0!</v>
      </c>
      <c r="K147" s="50"/>
      <c r="L147" s="50"/>
      <c r="M147" s="49"/>
    </row>
    <row r="148" spans="1:13">
      <c r="A148" s="32">
        <v>141</v>
      </c>
      <c r="B148" s="49"/>
      <c r="C148" s="49"/>
      <c r="D148" s="49"/>
      <c r="E148" s="78"/>
      <c r="F148" s="78"/>
      <c r="G148" s="51"/>
      <c r="H148" s="79"/>
      <c r="I148" s="80"/>
      <c r="J148" s="67" t="e">
        <f t="shared" si="1"/>
        <v>#DIV/0!</v>
      </c>
      <c r="K148" s="50"/>
      <c r="L148" s="50"/>
      <c r="M148" s="49"/>
    </row>
    <row r="149" spans="1:13">
      <c r="A149" s="32">
        <v>142</v>
      </c>
      <c r="B149" s="49"/>
      <c r="C149" s="49"/>
      <c r="D149" s="49"/>
      <c r="E149" s="78"/>
      <c r="F149" s="78"/>
      <c r="G149" s="51"/>
      <c r="H149" s="79"/>
      <c r="I149" s="80"/>
      <c r="J149" s="67" t="e">
        <f t="shared" si="1"/>
        <v>#DIV/0!</v>
      </c>
      <c r="K149" s="50"/>
      <c r="L149" s="50"/>
      <c r="M149" s="49"/>
    </row>
    <row r="150" spans="1:13">
      <c r="A150" s="32">
        <v>143</v>
      </c>
      <c r="B150" s="49"/>
      <c r="C150" s="49"/>
      <c r="D150" s="49"/>
      <c r="E150" s="78"/>
      <c r="F150" s="78"/>
      <c r="G150" s="51"/>
      <c r="H150" s="79"/>
      <c r="I150" s="80"/>
      <c r="J150" s="41" t="e">
        <f t="shared" si="1"/>
        <v>#DIV/0!</v>
      </c>
      <c r="K150" s="50"/>
      <c r="L150" s="50"/>
      <c r="M150" s="49"/>
    </row>
    <row r="151" spans="1:13">
      <c r="A151" s="32">
        <v>144</v>
      </c>
      <c r="B151" s="49"/>
      <c r="C151" s="49"/>
      <c r="D151" s="49"/>
      <c r="E151" s="78"/>
      <c r="F151" s="78"/>
      <c r="G151" s="51"/>
      <c r="H151" s="79"/>
      <c r="I151" s="80"/>
      <c r="J151" s="67" t="e">
        <f t="shared" ref="J151:J214" si="2">H151/I151</f>
        <v>#DIV/0!</v>
      </c>
      <c r="K151" s="50"/>
      <c r="L151" s="50"/>
      <c r="M151" s="49"/>
    </row>
    <row r="152" spans="1:13">
      <c r="A152" s="32">
        <v>145</v>
      </c>
      <c r="B152" s="49"/>
      <c r="C152" s="49"/>
      <c r="D152" s="49"/>
      <c r="E152" s="78"/>
      <c r="F152" s="78"/>
      <c r="G152" s="51"/>
      <c r="H152" s="79"/>
      <c r="I152" s="80"/>
      <c r="J152" s="67" t="e">
        <f t="shared" si="2"/>
        <v>#DIV/0!</v>
      </c>
      <c r="K152" s="50"/>
      <c r="L152" s="50"/>
      <c r="M152" s="49"/>
    </row>
    <row r="153" spans="1:13">
      <c r="A153" s="73">
        <v>146</v>
      </c>
      <c r="B153" s="49"/>
      <c r="C153" s="49"/>
      <c r="D153" s="49"/>
      <c r="E153" s="78"/>
      <c r="F153" s="78"/>
      <c r="G153" s="51"/>
      <c r="H153" s="79"/>
      <c r="I153" s="80"/>
      <c r="J153" s="41" t="e">
        <f t="shared" si="2"/>
        <v>#DIV/0!</v>
      </c>
      <c r="K153" s="50"/>
      <c r="L153" s="50"/>
      <c r="M153" s="49"/>
    </row>
    <row r="154" spans="1:13">
      <c r="A154" s="73">
        <v>147</v>
      </c>
      <c r="B154" s="49"/>
      <c r="C154" s="49"/>
      <c r="D154" s="49"/>
      <c r="E154" s="78"/>
      <c r="F154" s="78"/>
      <c r="G154" s="51"/>
      <c r="H154" s="79"/>
      <c r="I154" s="80"/>
      <c r="J154" s="41" t="e">
        <f t="shared" si="2"/>
        <v>#DIV/0!</v>
      </c>
      <c r="K154" s="50"/>
      <c r="L154" s="50"/>
      <c r="M154" s="49"/>
    </row>
    <row r="155" spans="1:13">
      <c r="A155" s="32">
        <v>148</v>
      </c>
      <c r="B155" s="49"/>
      <c r="C155" s="49"/>
      <c r="D155" s="49"/>
      <c r="E155" s="78"/>
      <c r="F155" s="78"/>
      <c r="G155" s="51"/>
      <c r="H155" s="79"/>
      <c r="I155" s="80"/>
      <c r="J155" s="41" t="e">
        <f t="shared" si="2"/>
        <v>#DIV/0!</v>
      </c>
      <c r="K155" s="50"/>
      <c r="L155" s="50"/>
      <c r="M155" s="49"/>
    </row>
    <row r="156" spans="1:13">
      <c r="A156" s="32">
        <v>149</v>
      </c>
      <c r="B156" s="49"/>
      <c r="C156" s="49"/>
      <c r="D156" s="49"/>
      <c r="E156" s="78"/>
      <c r="F156" s="78"/>
      <c r="G156" s="51"/>
      <c r="H156" s="79"/>
      <c r="I156" s="80"/>
      <c r="J156" s="41" t="e">
        <f t="shared" si="2"/>
        <v>#DIV/0!</v>
      </c>
      <c r="K156" s="50"/>
      <c r="L156" s="50"/>
      <c r="M156" s="49"/>
    </row>
    <row r="157" spans="1:13">
      <c r="A157" s="32">
        <v>150</v>
      </c>
      <c r="B157" s="49"/>
      <c r="C157" s="49"/>
      <c r="D157" s="49"/>
      <c r="E157" s="78"/>
      <c r="F157" s="78"/>
      <c r="G157" s="51"/>
      <c r="H157" s="79"/>
      <c r="I157" s="80"/>
      <c r="J157" s="67" t="e">
        <f t="shared" si="2"/>
        <v>#DIV/0!</v>
      </c>
      <c r="K157" s="50"/>
      <c r="L157" s="50"/>
      <c r="M157" s="49"/>
    </row>
    <row r="158" spans="1:13">
      <c r="A158" s="32">
        <v>151</v>
      </c>
      <c r="B158" s="49"/>
      <c r="C158" s="49"/>
      <c r="D158" s="49"/>
      <c r="E158" s="78"/>
      <c r="F158" s="78"/>
      <c r="G158" s="51"/>
      <c r="H158" s="79"/>
      <c r="I158" s="80"/>
      <c r="J158" s="67" t="e">
        <f t="shared" si="2"/>
        <v>#DIV/0!</v>
      </c>
      <c r="K158" s="50"/>
      <c r="L158" s="50"/>
      <c r="M158" s="49"/>
    </row>
    <row r="159" spans="1:13">
      <c r="A159" s="32">
        <v>152</v>
      </c>
      <c r="B159" s="49"/>
      <c r="C159" s="49"/>
      <c r="D159" s="49"/>
      <c r="E159" s="78"/>
      <c r="F159" s="78"/>
      <c r="G159" s="51"/>
      <c r="H159" s="79"/>
      <c r="I159" s="80"/>
      <c r="J159" s="41" t="e">
        <f t="shared" si="2"/>
        <v>#DIV/0!</v>
      </c>
      <c r="K159" s="50"/>
      <c r="L159" s="50"/>
      <c r="M159" s="49"/>
    </row>
    <row r="160" spans="1:13">
      <c r="A160" s="32">
        <v>153</v>
      </c>
      <c r="B160" s="49"/>
      <c r="C160" s="49"/>
      <c r="D160" s="49"/>
      <c r="E160" s="78"/>
      <c r="F160" s="78"/>
      <c r="G160" s="51"/>
      <c r="H160" s="79"/>
      <c r="I160" s="80"/>
      <c r="J160" s="67" t="e">
        <f t="shared" si="2"/>
        <v>#DIV/0!</v>
      </c>
      <c r="K160" s="50"/>
      <c r="L160" s="50"/>
      <c r="M160" s="49"/>
    </row>
    <row r="161" spans="1:13">
      <c r="A161" s="32">
        <v>154</v>
      </c>
      <c r="B161" s="49"/>
      <c r="C161" s="49"/>
      <c r="D161" s="49"/>
      <c r="E161" s="78"/>
      <c r="F161" s="78"/>
      <c r="G161" s="51"/>
      <c r="H161" s="79"/>
      <c r="I161" s="80"/>
      <c r="J161" s="67" t="e">
        <f t="shared" si="2"/>
        <v>#DIV/0!</v>
      </c>
      <c r="K161" s="50"/>
      <c r="L161" s="50"/>
      <c r="M161" s="49"/>
    </row>
    <row r="162" spans="1:13">
      <c r="A162" s="32">
        <v>155</v>
      </c>
      <c r="B162" s="49"/>
      <c r="C162" s="49"/>
      <c r="D162" s="49"/>
      <c r="E162" s="78"/>
      <c r="F162" s="78"/>
      <c r="G162" s="51"/>
      <c r="H162" s="79"/>
      <c r="I162" s="80"/>
      <c r="J162" s="41" t="e">
        <f t="shared" si="2"/>
        <v>#DIV/0!</v>
      </c>
      <c r="K162" s="50"/>
      <c r="L162" s="50"/>
      <c r="M162" s="49"/>
    </row>
    <row r="163" spans="1:13">
      <c r="A163" s="73">
        <v>156</v>
      </c>
      <c r="B163" s="49"/>
      <c r="C163" s="49"/>
      <c r="D163" s="49"/>
      <c r="E163" s="78"/>
      <c r="F163" s="78"/>
      <c r="G163" s="51"/>
      <c r="H163" s="79"/>
      <c r="I163" s="80"/>
      <c r="J163" s="41" t="e">
        <f t="shared" si="2"/>
        <v>#DIV/0!</v>
      </c>
      <c r="K163" s="50"/>
      <c r="L163" s="50"/>
      <c r="M163" s="49"/>
    </row>
    <row r="164" spans="1:13">
      <c r="A164" s="73">
        <v>157</v>
      </c>
      <c r="B164" s="49"/>
      <c r="C164" s="49"/>
      <c r="D164" s="49"/>
      <c r="E164" s="78"/>
      <c r="F164" s="78"/>
      <c r="G164" s="51"/>
      <c r="H164" s="79"/>
      <c r="I164" s="80"/>
      <c r="J164" s="41" t="e">
        <f t="shared" si="2"/>
        <v>#DIV/0!</v>
      </c>
      <c r="K164" s="50"/>
      <c r="L164" s="50"/>
      <c r="M164" s="49"/>
    </row>
    <row r="165" spans="1:13">
      <c r="A165" s="32">
        <v>158</v>
      </c>
      <c r="B165" s="49"/>
      <c r="C165" s="49"/>
      <c r="D165" s="49"/>
      <c r="E165" s="78"/>
      <c r="F165" s="78"/>
      <c r="G165" s="51"/>
      <c r="H165" s="79"/>
      <c r="I165" s="80"/>
      <c r="J165" s="41" t="e">
        <f t="shared" si="2"/>
        <v>#DIV/0!</v>
      </c>
      <c r="K165" s="50"/>
      <c r="L165" s="50"/>
      <c r="M165" s="49"/>
    </row>
    <row r="166" spans="1:13">
      <c r="A166" s="32">
        <v>159</v>
      </c>
      <c r="B166" s="49"/>
      <c r="C166" s="49"/>
      <c r="D166" s="49"/>
      <c r="E166" s="78"/>
      <c r="F166" s="78"/>
      <c r="G166" s="51"/>
      <c r="H166" s="79"/>
      <c r="I166" s="80"/>
      <c r="J166" s="67" t="e">
        <f t="shared" si="2"/>
        <v>#DIV/0!</v>
      </c>
      <c r="K166" s="50"/>
      <c r="L166" s="50"/>
      <c r="M166" s="49"/>
    </row>
    <row r="167" spans="1:13">
      <c r="A167" s="32">
        <v>160</v>
      </c>
      <c r="B167" s="49"/>
      <c r="C167" s="49"/>
      <c r="D167" s="49"/>
      <c r="E167" s="78"/>
      <c r="F167" s="78"/>
      <c r="G167" s="51"/>
      <c r="H167" s="79"/>
      <c r="I167" s="80"/>
      <c r="J167" s="67" t="e">
        <f t="shared" si="2"/>
        <v>#DIV/0!</v>
      </c>
      <c r="K167" s="50"/>
      <c r="L167" s="50"/>
      <c r="M167" s="49"/>
    </row>
    <row r="168" spans="1:13">
      <c r="A168" s="32">
        <v>161</v>
      </c>
      <c r="B168" s="49"/>
      <c r="C168" s="49"/>
      <c r="D168" s="49"/>
      <c r="E168" s="78"/>
      <c r="F168" s="78"/>
      <c r="G168" s="51"/>
      <c r="H168" s="79"/>
      <c r="I168" s="80"/>
      <c r="J168" s="41" t="e">
        <f t="shared" si="2"/>
        <v>#DIV/0!</v>
      </c>
      <c r="K168" s="50"/>
      <c r="L168" s="50"/>
      <c r="M168" s="49"/>
    </row>
    <row r="169" spans="1:13">
      <c r="A169" s="32">
        <v>162</v>
      </c>
      <c r="B169" s="49"/>
      <c r="C169" s="49"/>
      <c r="D169" s="49"/>
      <c r="E169" s="78"/>
      <c r="F169" s="78"/>
      <c r="G169" s="51"/>
      <c r="H169" s="79"/>
      <c r="I169" s="80"/>
      <c r="J169" s="67" t="e">
        <f t="shared" si="2"/>
        <v>#DIV/0!</v>
      </c>
      <c r="K169" s="50"/>
      <c r="L169" s="50"/>
      <c r="M169" s="49"/>
    </row>
    <row r="170" spans="1:13">
      <c r="A170" s="32">
        <v>163</v>
      </c>
      <c r="B170" s="49"/>
      <c r="C170" s="49"/>
      <c r="D170" s="49"/>
      <c r="E170" s="78"/>
      <c r="F170" s="78"/>
      <c r="G170" s="51"/>
      <c r="H170" s="79"/>
      <c r="I170" s="80"/>
      <c r="J170" s="67" t="e">
        <f t="shared" si="2"/>
        <v>#DIV/0!</v>
      </c>
      <c r="K170" s="50"/>
      <c r="L170" s="50"/>
      <c r="M170" s="49"/>
    </row>
    <row r="171" spans="1:13">
      <c r="A171" s="32">
        <v>164</v>
      </c>
      <c r="B171" s="49"/>
      <c r="C171" s="49"/>
      <c r="D171" s="49"/>
      <c r="E171" s="78"/>
      <c r="F171" s="78"/>
      <c r="G171" s="51"/>
      <c r="H171" s="79"/>
      <c r="I171" s="80"/>
      <c r="J171" s="41" t="e">
        <f t="shared" si="2"/>
        <v>#DIV/0!</v>
      </c>
      <c r="K171" s="50"/>
      <c r="L171" s="50"/>
      <c r="M171" s="49"/>
    </row>
    <row r="172" spans="1:13">
      <c r="A172" s="32">
        <v>165</v>
      </c>
      <c r="B172" s="49"/>
      <c r="C172" s="49"/>
      <c r="D172" s="49"/>
      <c r="E172" s="78"/>
      <c r="F172" s="78"/>
      <c r="G172" s="51"/>
      <c r="H172" s="79"/>
      <c r="I172" s="80"/>
      <c r="J172" s="41" t="e">
        <f t="shared" si="2"/>
        <v>#DIV/0!</v>
      </c>
      <c r="K172" s="50"/>
      <c r="L172" s="50"/>
      <c r="M172" s="49"/>
    </row>
    <row r="173" spans="1:13">
      <c r="A173" s="73">
        <v>166</v>
      </c>
      <c r="B173" s="49"/>
      <c r="C173" s="49"/>
      <c r="D173" s="49"/>
      <c r="E173" s="78"/>
      <c r="F173" s="78"/>
      <c r="G173" s="51"/>
      <c r="H173" s="79"/>
      <c r="I173" s="80"/>
      <c r="J173" s="41" t="e">
        <f t="shared" si="2"/>
        <v>#DIV/0!</v>
      </c>
      <c r="K173" s="50"/>
      <c r="L173" s="50"/>
      <c r="M173" s="49"/>
    </row>
    <row r="174" spans="1:13">
      <c r="A174" s="73">
        <v>167</v>
      </c>
      <c r="B174" s="49"/>
      <c r="C174" s="49"/>
      <c r="D174" s="49"/>
      <c r="E174" s="78"/>
      <c r="F174" s="78"/>
      <c r="G174" s="51"/>
      <c r="H174" s="79"/>
      <c r="I174" s="80"/>
      <c r="J174" s="41" t="e">
        <f t="shared" si="2"/>
        <v>#DIV/0!</v>
      </c>
      <c r="K174" s="50"/>
      <c r="L174" s="50"/>
      <c r="M174" s="49"/>
    </row>
    <row r="175" spans="1:13">
      <c r="A175" s="32">
        <v>168</v>
      </c>
      <c r="B175" s="49"/>
      <c r="C175" s="49"/>
      <c r="D175" s="49"/>
      <c r="E175" s="78"/>
      <c r="F175" s="78"/>
      <c r="G175" s="51"/>
      <c r="H175" s="79"/>
      <c r="I175" s="80"/>
      <c r="J175" s="67" t="e">
        <f t="shared" si="2"/>
        <v>#DIV/0!</v>
      </c>
      <c r="K175" s="50"/>
      <c r="L175" s="50"/>
      <c r="M175" s="49"/>
    </row>
    <row r="176" spans="1:13">
      <c r="A176" s="32">
        <v>169</v>
      </c>
      <c r="B176" s="49"/>
      <c r="C176" s="49"/>
      <c r="D176" s="49"/>
      <c r="E176" s="78"/>
      <c r="F176" s="78"/>
      <c r="G176" s="51"/>
      <c r="H176" s="79"/>
      <c r="I176" s="80"/>
      <c r="J176" s="67" t="e">
        <f t="shared" si="2"/>
        <v>#DIV/0!</v>
      </c>
      <c r="K176" s="50"/>
      <c r="L176" s="50"/>
      <c r="M176" s="49"/>
    </row>
    <row r="177" spans="1:13">
      <c r="A177" s="32">
        <v>170</v>
      </c>
      <c r="B177" s="49"/>
      <c r="C177" s="49"/>
      <c r="D177" s="49"/>
      <c r="E177" s="78"/>
      <c r="F177" s="78"/>
      <c r="G177" s="51"/>
      <c r="H177" s="79"/>
      <c r="I177" s="80"/>
      <c r="J177" s="41" t="e">
        <f t="shared" si="2"/>
        <v>#DIV/0!</v>
      </c>
      <c r="K177" s="50"/>
      <c r="L177" s="50"/>
      <c r="M177" s="49"/>
    </row>
    <row r="178" spans="1:13">
      <c r="A178" s="32">
        <v>171</v>
      </c>
      <c r="B178" s="49"/>
      <c r="C178" s="49"/>
      <c r="D178" s="49"/>
      <c r="E178" s="78"/>
      <c r="F178" s="78"/>
      <c r="G178" s="51"/>
      <c r="H178" s="79"/>
      <c r="I178" s="80"/>
      <c r="J178" s="67" t="e">
        <f t="shared" si="2"/>
        <v>#DIV/0!</v>
      </c>
      <c r="K178" s="50"/>
      <c r="L178" s="50"/>
      <c r="M178" s="49"/>
    </row>
    <row r="179" spans="1:13">
      <c r="A179" s="32">
        <v>172</v>
      </c>
      <c r="B179" s="49"/>
      <c r="C179" s="49"/>
      <c r="D179" s="49"/>
      <c r="E179" s="78"/>
      <c r="F179" s="78"/>
      <c r="G179" s="51"/>
      <c r="H179" s="79"/>
      <c r="I179" s="80"/>
      <c r="J179" s="67" t="e">
        <f t="shared" si="2"/>
        <v>#DIV/0!</v>
      </c>
      <c r="K179" s="50"/>
      <c r="L179" s="50"/>
      <c r="M179" s="49"/>
    </row>
    <row r="180" spans="1:13">
      <c r="A180" s="32">
        <v>173</v>
      </c>
      <c r="B180" s="49"/>
      <c r="C180" s="49"/>
      <c r="D180" s="49"/>
      <c r="E180" s="78"/>
      <c r="F180" s="78"/>
      <c r="G180" s="51"/>
      <c r="H180" s="79"/>
      <c r="I180" s="80"/>
      <c r="J180" s="41" t="e">
        <f t="shared" si="2"/>
        <v>#DIV/0!</v>
      </c>
      <c r="K180" s="50"/>
      <c r="L180" s="50"/>
      <c r="M180" s="49"/>
    </row>
    <row r="181" spans="1:13">
      <c r="A181" s="32">
        <v>174</v>
      </c>
      <c r="B181" s="49"/>
      <c r="C181" s="49"/>
      <c r="D181" s="49"/>
      <c r="E181" s="78"/>
      <c r="F181" s="78"/>
      <c r="G181" s="51"/>
      <c r="H181" s="79"/>
      <c r="I181" s="80"/>
      <c r="J181" s="41" t="e">
        <f t="shared" si="2"/>
        <v>#DIV/0!</v>
      </c>
      <c r="K181" s="50"/>
      <c r="L181" s="50"/>
      <c r="M181" s="49"/>
    </row>
    <row r="182" spans="1:13">
      <c r="A182" s="32">
        <v>175</v>
      </c>
      <c r="B182" s="49"/>
      <c r="C182" s="49"/>
      <c r="D182" s="49"/>
      <c r="E182" s="78"/>
      <c r="F182" s="78"/>
      <c r="G182" s="51"/>
      <c r="H182" s="79"/>
      <c r="I182" s="80"/>
      <c r="J182" s="41" t="e">
        <f t="shared" si="2"/>
        <v>#DIV/0!</v>
      </c>
      <c r="K182" s="50"/>
      <c r="L182" s="50"/>
      <c r="M182" s="49"/>
    </row>
    <row r="183" spans="1:13">
      <c r="A183" s="73">
        <v>176</v>
      </c>
      <c r="B183" s="49"/>
      <c r="C183" s="49"/>
      <c r="D183" s="49"/>
      <c r="E183" s="78"/>
      <c r="F183" s="78"/>
      <c r="G183" s="51"/>
      <c r="H183" s="79"/>
      <c r="I183" s="80"/>
      <c r="J183" s="41" t="e">
        <f t="shared" si="2"/>
        <v>#DIV/0!</v>
      </c>
      <c r="K183" s="50"/>
      <c r="L183" s="50"/>
      <c r="M183" s="49"/>
    </row>
    <row r="184" spans="1:13">
      <c r="A184" s="73">
        <v>177</v>
      </c>
      <c r="B184" s="49"/>
      <c r="C184" s="49"/>
      <c r="D184" s="49"/>
      <c r="E184" s="78"/>
      <c r="F184" s="78"/>
      <c r="G184" s="51"/>
      <c r="H184" s="79"/>
      <c r="I184" s="80"/>
      <c r="J184" s="67" t="e">
        <f t="shared" si="2"/>
        <v>#DIV/0!</v>
      </c>
      <c r="K184" s="50"/>
      <c r="L184" s="50"/>
      <c r="M184" s="49"/>
    </row>
    <row r="185" spans="1:13">
      <c r="A185" s="32">
        <v>178</v>
      </c>
      <c r="B185" s="49"/>
      <c r="C185" s="49"/>
      <c r="D185" s="49"/>
      <c r="E185" s="78"/>
      <c r="F185" s="78"/>
      <c r="G185" s="51"/>
      <c r="H185" s="79"/>
      <c r="I185" s="80"/>
      <c r="J185" s="67" t="e">
        <f t="shared" si="2"/>
        <v>#DIV/0!</v>
      </c>
      <c r="K185" s="50"/>
      <c r="L185" s="50"/>
      <c r="M185" s="49"/>
    </row>
    <row r="186" spans="1:13">
      <c r="A186" s="32">
        <v>179</v>
      </c>
      <c r="B186" s="49"/>
      <c r="C186" s="49"/>
      <c r="D186" s="49"/>
      <c r="E186" s="78"/>
      <c r="F186" s="78"/>
      <c r="G186" s="51"/>
      <c r="H186" s="79"/>
      <c r="I186" s="80"/>
      <c r="J186" s="41" t="e">
        <f t="shared" si="2"/>
        <v>#DIV/0!</v>
      </c>
      <c r="K186" s="50"/>
      <c r="L186" s="50"/>
      <c r="M186" s="49"/>
    </row>
    <row r="187" spans="1:13">
      <c r="A187" s="32">
        <v>180</v>
      </c>
      <c r="B187" s="49"/>
      <c r="C187" s="49"/>
      <c r="D187" s="49"/>
      <c r="E187" s="78"/>
      <c r="F187" s="78"/>
      <c r="G187" s="51"/>
      <c r="H187" s="79"/>
      <c r="I187" s="80"/>
      <c r="J187" s="67" t="e">
        <f t="shared" si="2"/>
        <v>#DIV/0!</v>
      </c>
      <c r="K187" s="50"/>
      <c r="L187" s="50"/>
      <c r="M187" s="49"/>
    </row>
    <row r="188" spans="1:13">
      <c r="A188" s="32">
        <v>181</v>
      </c>
      <c r="B188" s="49"/>
      <c r="C188" s="49"/>
      <c r="D188" s="49"/>
      <c r="E188" s="78"/>
      <c r="F188" s="78"/>
      <c r="G188" s="51"/>
      <c r="H188" s="79"/>
      <c r="I188" s="80"/>
      <c r="J188" s="67" t="e">
        <f t="shared" si="2"/>
        <v>#DIV/0!</v>
      </c>
      <c r="K188" s="50"/>
      <c r="L188" s="50"/>
      <c r="M188" s="49"/>
    </row>
    <row r="189" spans="1:13">
      <c r="A189" s="32">
        <v>182</v>
      </c>
      <c r="B189" s="49"/>
      <c r="C189" s="49"/>
      <c r="D189" s="49"/>
      <c r="E189" s="78"/>
      <c r="F189" s="78"/>
      <c r="G189" s="51"/>
      <c r="H189" s="79"/>
      <c r="I189" s="80"/>
      <c r="J189" s="41" t="e">
        <f t="shared" si="2"/>
        <v>#DIV/0!</v>
      </c>
      <c r="K189" s="50"/>
      <c r="L189" s="50"/>
      <c r="M189" s="49"/>
    </row>
    <row r="190" spans="1:13">
      <c r="A190" s="32">
        <v>183</v>
      </c>
      <c r="B190" s="49"/>
      <c r="C190" s="49"/>
      <c r="D190" s="49"/>
      <c r="E190" s="78"/>
      <c r="F190" s="78"/>
      <c r="G190" s="51"/>
      <c r="H190" s="79"/>
      <c r="I190" s="80"/>
      <c r="J190" s="41" t="e">
        <f t="shared" si="2"/>
        <v>#DIV/0!</v>
      </c>
      <c r="K190" s="50"/>
      <c r="L190" s="50"/>
      <c r="M190" s="49"/>
    </row>
    <row r="191" spans="1:13">
      <c r="A191" s="32">
        <v>184</v>
      </c>
      <c r="B191" s="49"/>
      <c r="C191" s="49"/>
      <c r="D191" s="49"/>
      <c r="E191" s="78"/>
      <c r="F191" s="78"/>
      <c r="G191" s="51"/>
      <c r="H191" s="79"/>
      <c r="I191" s="80"/>
      <c r="J191" s="41" t="e">
        <f t="shared" si="2"/>
        <v>#DIV/0!</v>
      </c>
      <c r="K191" s="50"/>
      <c r="L191" s="50"/>
      <c r="M191" s="49"/>
    </row>
    <row r="192" spans="1:13">
      <c r="A192" s="32">
        <v>185</v>
      </c>
      <c r="B192" s="49"/>
      <c r="C192" s="49"/>
      <c r="D192" s="49"/>
      <c r="E192" s="78"/>
      <c r="F192" s="78"/>
      <c r="G192" s="51"/>
      <c r="H192" s="79"/>
      <c r="I192" s="80"/>
      <c r="J192" s="41" t="e">
        <f t="shared" si="2"/>
        <v>#DIV/0!</v>
      </c>
      <c r="K192" s="50"/>
      <c r="L192" s="50"/>
      <c r="M192" s="49"/>
    </row>
    <row r="193" spans="1:13">
      <c r="A193" s="73">
        <v>186</v>
      </c>
      <c r="B193" s="49"/>
      <c r="C193" s="49"/>
      <c r="D193" s="49"/>
      <c r="E193" s="78"/>
      <c r="F193" s="78"/>
      <c r="G193" s="51"/>
      <c r="H193" s="79"/>
      <c r="I193" s="80"/>
      <c r="J193" s="67" t="e">
        <f t="shared" si="2"/>
        <v>#DIV/0!</v>
      </c>
      <c r="K193" s="50"/>
      <c r="L193" s="50"/>
      <c r="M193" s="49"/>
    </row>
    <row r="194" spans="1:13">
      <c r="A194" s="73">
        <v>187</v>
      </c>
      <c r="B194" s="49"/>
      <c r="C194" s="49"/>
      <c r="D194" s="49"/>
      <c r="E194" s="78"/>
      <c r="F194" s="78"/>
      <c r="G194" s="51"/>
      <c r="H194" s="79"/>
      <c r="I194" s="80"/>
      <c r="J194" s="67" t="e">
        <f t="shared" si="2"/>
        <v>#DIV/0!</v>
      </c>
      <c r="K194" s="50"/>
      <c r="L194" s="50"/>
      <c r="M194" s="49"/>
    </row>
    <row r="195" spans="1:13">
      <c r="A195" s="32">
        <v>188</v>
      </c>
      <c r="B195" s="49"/>
      <c r="C195" s="49"/>
      <c r="D195" s="49"/>
      <c r="E195" s="78"/>
      <c r="F195" s="78"/>
      <c r="G195" s="51"/>
      <c r="H195" s="79"/>
      <c r="I195" s="80"/>
      <c r="J195" s="41" t="e">
        <f t="shared" si="2"/>
        <v>#DIV/0!</v>
      </c>
      <c r="K195" s="50"/>
      <c r="L195" s="50"/>
      <c r="M195" s="49"/>
    </row>
    <row r="196" spans="1:13">
      <c r="A196" s="32">
        <v>189</v>
      </c>
      <c r="B196" s="49"/>
      <c r="C196" s="49"/>
      <c r="D196" s="49"/>
      <c r="E196" s="78"/>
      <c r="F196" s="78"/>
      <c r="G196" s="51"/>
      <c r="H196" s="79"/>
      <c r="I196" s="80"/>
      <c r="J196" s="67" t="e">
        <f t="shared" si="2"/>
        <v>#DIV/0!</v>
      </c>
      <c r="K196" s="50"/>
      <c r="L196" s="50"/>
      <c r="M196" s="49"/>
    </row>
    <row r="197" spans="1:13">
      <c r="A197" s="32">
        <v>190</v>
      </c>
      <c r="B197" s="49"/>
      <c r="C197" s="49"/>
      <c r="D197" s="49"/>
      <c r="E197" s="78"/>
      <c r="F197" s="78"/>
      <c r="G197" s="51"/>
      <c r="H197" s="79"/>
      <c r="I197" s="80"/>
      <c r="J197" s="67" t="e">
        <f t="shared" si="2"/>
        <v>#DIV/0!</v>
      </c>
      <c r="K197" s="50"/>
      <c r="L197" s="50"/>
      <c r="M197" s="49"/>
    </row>
    <row r="198" spans="1:13">
      <c r="A198" s="32">
        <v>191</v>
      </c>
      <c r="B198" s="49"/>
      <c r="C198" s="49"/>
      <c r="D198" s="49"/>
      <c r="E198" s="78"/>
      <c r="F198" s="78"/>
      <c r="G198" s="51"/>
      <c r="H198" s="79"/>
      <c r="I198" s="80"/>
      <c r="J198" s="41" t="e">
        <f t="shared" si="2"/>
        <v>#DIV/0!</v>
      </c>
      <c r="K198" s="50"/>
      <c r="L198" s="50"/>
      <c r="M198" s="49"/>
    </row>
    <row r="199" spans="1:13">
      <c r="A199" s="32">
        <v>192</v>
      </c>
      <c r="B199" s="49"/>
      <c r="C199" s="49"/>
      <c r="D199" s="49"/>
      <c r="E199" s="78"/>
      <c r="F199" s="78"/>
      <c r="G199" s="51"/>
      <c r="H199" s="79"/>
      <c r="I199" s="80"/>
      <c r="J199" s="41" t="e">
        <f t="shared" si="2"/>
        <v>#DIV/0!</v>
      </c>
      <c r="K199" s="50"/>
      <c r="L199" s="50"/>
      <c r="M199" s="49"/>
    </row>
    <row r="200" spans="1:13">
      <c r="A200" s="32">
        <v>193</v>
      </c>
      <c r="B200" s="49"/>
      <c r="C200" s="49"/>
      <c r="D200" s="49"/>
      <c r="E200" s="78"/>
      <c r="F200" s="78"/>
      <c r="G200" s="51"/>
      <c r="H200" s="79"/>
      <c r="I200" s="80"/>
      <c r="J200" s="41" t="e">
        <f t="shared" si="2"/>
        <v>#DIV/0!</v>
      </c>
      <c r="K200" s="50"/>
      <c r="L200" s="50"/>
      <c r="M200" s="49"/>
    </row>
    <row r="201" spans="1:13">
      <c r="A201" s="32">
        <v>194</v>
      </c>
      <c r="B201" s="49"/>
      <c r="C201" s="49"/>
      <c r="D201" s="49"/>
      <c r="E201" s="78"/>
      <c r="F201" s="78"/>
      <c r="G201" s="51"/>
      <c r="H201" s="79"/>
      <c r="I201" s="80"/>
      <c r="J201" s="41" t="e">
        <f t="shared" si="2"/>
        <v>#DIV/0!</v>
      </c>
      <c r="K201" s="50"/>
      <c r="L201" s="50"/>
      <c r="M201" s="49"/>
    </row>
    <row r="202" spans="1:13">
      <c r="A202" s="32">
        <v>195</v>
      </c>
      <c r="B202" s="49"/>
      <c r="C202" s="49"/>
      <c r="D202" s="49"/>
      <c r="E202" s="78"/>
      <c r="F202" s="78"/>
      <c r="G202" s="51"/>
      <c r="H202" s="79"/>
      <c r="I202" s="80"/>
      <c r="J202" s="67" t="e">
        <f t="shared" si="2"/>
        <v>#DIV/0!</v>
      </c>
      <c r="K202" s="50"/>
      <c r="L202" s="50"/>
      <c r="M202" s="49"/>
    </row>
    <row r="203" spans="1:13">
      <c r="A203" s="73">
        <v>196</v>
      </c>
      <c r="B203" s="49"/>
      <c r="C203" s="49"/>
      <c r="D203" s="49"/>
      <c r="E203" s="78"/>
      <c r="F203" s="78"/>
      <c r="G203" s="51"/>
      <c r="H203" s="79"/>
      <c r="I203" s="80"/>
      <c r="J203" s="67" t="e">
        <f t="shared" si="2"/>
        <v>#DIV/0!</v>
      </c>
      <c r="K203" s="50"/>
      <c r="L203" s="50"/>
      <c r="M203" s="49"/>
    </row>
    <row r="204" spans="1:13">
      <c r="A204" s="73">
        <v>197</v>
      </c>
      <c r="B204" s="49"/>
      <c r="C204" s="49"/>
      <c r="D204" s="49"/>
      <c r="E204" s="78"/>
      <c r="F204" s="78"/>
      <c r="G204" s="51"/>
      <c r="H204" s="79"/>
      <c r="I204" s="80"/>
      <c r="J204" s="41" t="e">
        <f t="shared" si="2"/>
        <v>#DIV/0!</v>
      </c>
      <c r="K204" s="50"/>
      <c r="L204" s="50"/>
      <c r="M204" s="49"/>
    </row>
    <row r="205" spans="1:13">
      <c r="A205" s="32">
        <v>198</v>
      </c>
      <c r="B205" s="49"/>
      <c r="C205" s="49"/>
      <c r="D205" s="49"/>
      <c r="E205" s="78"/>
      <c r="F205" s="78"/>
      <c r="G205" s="51"/>
      <c r="H205" s="79"/>
      <c r="I205" s="80"/>
      <c r="J205" s="67" t="e">
        <f t="shared" si="2"/>
        <v>#DIV/0!</v>
      </c>
      <c r="K205" s="50"/>
      <c r="L205" s="50"/>
      <c r="M205" s="49"/>
    </row>
    <row r="206" spans="1:13">
      <c r="A206" s="32">
        <v>199</v>
      </c>
      <c r="B206" s="49"/>
      <c r="C206" s="49"/>
      <c r="D206" s="49"/>
      <c r="E206" s="78"/>
      <c r="F206" s="78"/>
      <c r="G206" s="51"/>
      <c r="H206" s="79"/>
      <c r="I206" s="80"/>
      <c r="J206" s="67" t="e">
        <f t="shared" si="2"/>
        <v>#DIV/0!</v>
      </c>
      <c r="K206" s="50"/>
      <c r="L206" s="50"/>
      <c r="M206" s="49"/>
    </row>
    <row r="207" spans="1:13">
      <c r="A207" s="32">
        <v>200</v>
      </c>
      <c r="B207" s="49"/>
      <c r="C207" s="49"/>
      <c r="D207" s="49"/>
      <c r="E207" s="78"/>
      <c r="F207" s="78"/>
      <c r="G207" s="51"/>
      <c r="H207" s="79"/>
      <c r="I207" s="80"/>
      <c r="J207" s="41" t="e">
        <f t="shared" si="2"/>
        <v>#DIV/0!</v>
      </c>
      <c r="K207" s="50"/>
      <c r="L207" s="50"/>
      <c r="M207" s="49"/>
    </row>
    <row r="208" spans="1:13">
      <c r="A208" s="32">
        <v>201</v>
      </c>
      <c r="B208" s="49"/>
      <c r="C208" s="49"/>
      <c r="D208" s="49"/>
      <c r="E208" s="78"/>
      <c r="F208" s="78"/>
      <c r="G208" s="51"/>
      <c r="H208" s="79"/>
      <c r="I208" s="80"/>
      <c r="J208" s="41" t="e">
        <f t="shared" si="2"/>
        <v>#DIV/0!</v>
      </c>
      <c r="K208" s="50"/>
      <c r="L208" s="50"/>
      <c r="M208" s="49"/>
    </row>
    <row r="209" spans="1:13">
      <c r="A209" s="32">
        <v>202</v>
      </c>
      <c r="B209" s="49"/>
      <c r="C209" s="49"/>
      <c r="D209" s="49"/>
      <c r="E209" s="78"/>
      <c r="F209" s="78"/>
      <c r="G209" s="51"/>
      <c r="H209" s="79"/>
      <c r="I209" s="80"/>
      <c r="J209" s="41" t="e">
        <f t="shared" si="2"/>
        <v>#DIV/0!</v>
      </c>
      <c r="K209" s="50"/>
      <c r="L209" s="50"/>
      <c r="M209" s="49"/>
    </row>
    <row r="210" spans="1:13">
      <c r="A210" s="32">
        <v>203</v>
      </c>
      <c r="B210" s="49"/>
      <c r="C210" s="49"/>
      <c r="D210" s="49"/>
      <c r="E210" s="78"/>
      <c r="F210" s="78"/>
      <c r="G210" s="51"/>
      <c r="H210" s="79"/>
      <c r="I210" s="80"/>
      <c r="J210" s="41" t="e">
        <f t="shared" si="2"/>
        <v>#DIV/0!</v>
      </c>
      <c r="K210" s="50"/>
      <c r="L210" s="50"/>
      <c r="M210" s="49"/>
    </row>
    <row r="211" spans="1:13">
      <c r="A211" s="32">
        <v>204</v>
      </c>
      <c r="B211" s="49"/>
      <c r="C211" s="49"/>
      <c r="D211" s="49"/>
      <c r="E211" s="78"/>
      <c r="F211" s="78"/>
      <c r="G211" s="51"/>
      <c r="H211" s="79"/>
      <c r="I211" s="80"/>
      <c r="J211" s="67" t="e">
        <f t="shared" si="2"/>
        <v>#DIV/0!</v>
      </c>
      <c r="K211" s="50"/>
      <c r="L211" s="50"/>
      <c r="M211" s="49"/>
    </row>
    <row r="212" spans="1:13">
      <c r="A212" s="32">
        <v>205</v>
      </c>
      <c r="B212" s="49"/>
      <c r="C212" s="49"/>
      <c r="D212" s="49"/>
      <c r="E212" s="78"/>
      <c r="F212" s="78"/>
      <c r="G212" s="51"/>
      <c r="H212" s="79"/>
      <c r="I212" s="80"/>
      <c r="J212" s="67" t="e">
        <f t="shared" si="2"/>
        <v>#DIV/0!</v>
      </c>
      <c r="K212" s="50"/>
      <c r="L212" s="50"/>
      <c r="M212" s="49"/>
    </row>
    <row r="213" spans="1:13">
      <c r="A213" s="73">
        <v>206</v>
      </c>
      <c r="B213" s="49"/>
      <c r="C213" s="49"/>
      <c r="D213" s="49"/>
      <c r="E213" s="78"/>
      <c r="F213" s="78"/>
      <c r="G213" s="51"/>
      <c r="H213" s="79"/>
      <c r="I213" s="80"/>
      <c r="J213" s="41" t="e">
        <f t="shared" si="2"/>
        <v>#DIV/0!</v>
      </c>
      <c r="K213" s="50"/>
      <c r="L213" s="50"/>
      <c r="M213" s="49"/>
    </row>
    <row r="214" spans="1:13">
      <c r="A214" s="73">
        <v>207</v>
      </c>
      <c r="B214" s="49"/>
      <c r="C214" s="49"/>
      <c r="D214" s="49"/>
      <c r="E214" s="78"/>
      <c r="F214" s="78"/>
      <c r="G214" s="51"/>
      <c r="H214" s="79"/>
      <c r="I214" s="80"/>
      <c r="J214" s="67" t="e">
        <f t="shared" si="2"/>
        <v>#DIV/0!</v>
      </c>
      <c r="K214" s="50"/>
      <c r="L214" s="50"/>
      <c r="M214" s="49"/>
    </row>
    <row r="215" spans="1:13">
      <c r="A215" s="32">
        <v>208</v>
      </c>
      <c r="B215" s="49"/>
      <c r="C215" s="49"/>
      <c r="D215" s="49"/>
      <c r="E215" s="78"/>
      <c r="F215" s="78"/>
      <c r="G215" s="51"/>
      <c r="H215" s="79"/>
      <c r="I215" s="80"/>
      <c r="J215" s="67" t="e">
        <f t="shared" ref="J215:J278" si="3">H215/I215</f>
        <v>#DIV/0!</v>
      </c>
      <c r="K215" s="50"/>
      <c r="L215" s="50"/>
      <c r="M215" s="49"/>
    </row>
    <row r="216" spans="1:13">
      <c r="A216" s="32">
        <v>209</v>
      </c>
      <c r="B216" s="49"/>
      <c r="C216" s="49"/>
      <c r="D216" s="49"/>
      <c r="E216" s="78"/>
      <c r="F216" s="78"/>
      <c r="G216" s="51"/>
      <c r="H216" s="79"/>
      <c r="I216" s="80"/>
      <c r="J216" s="41" t="e">
        <f t="shared" si="3"/>
        <v>#DIV/0!</v>
      </c>
      <c r="K216" s="50"/>
      <c r="L216" s="50"/>
      <c r="M216" s="49"/>
    </row>
    <row r="217" spans="1:13">
      <c r="A217" s="32">
        <v>210</v>
      </c>
      <c r="B217" s="49"/>
      <c r="C217" s="49"/>
      <c r="D217" s="49"/>
      <c r="E217" s="78"/>
      <c r="F217" s="78"/>
      <c r="G217" s="51"/>
      <c r="H217" s="79"/>
      <c r="I217" s="80"/>
      <c r="J217" s="41" t="e">
        <f t="shared" si="3"/>
        <v>#DIV/0!</v>
      </c>
      <c r="K217" s="50"/>
      <c r="L217" s="50"/>
      <c r="M217" s="49"/>
    </row>
    <row r="218" spans="1:13">
      <c r="A218" s="32">
        <v>211</v>
      </c>
      <c r="B218" s="49"/>
      <c r="C218" s="49"/>
      <c r="D218" s="49"/>
      <c r="E218" s="78"/>
      <c r="F218" s="78"/>
      <c r="G218" s="51"/>
      <c r="H218" s="79"/>
      <c r="I218" s="80"/>
      <c r="J218" s="41" t="e">
        <f t="shared" si="3"/>
        <v>#DIV/0!</v>
      </c>
      <c r="K218" s="50"/>
      <c r="L218" s="50"/>
      <c r="M218" s="49"/>
    </row>
    <row r="219" spans="1:13">
      <c r="A219" s="32">
        <v>212</v>
      </c>
      <c r="B219" s="49"/>
      <c r="C219" s="49"/>
      <c r="D219" s="49"/>
      <c r="E219" s="78"/>
      <c r="F219" s="78"/>
      <c r="G219" s="51"/>
      <c r="H219" s="79"/>
      <c r="I219" s="80"/>
      <c r="J219" s="41" t="e">
        <f t="shared" si="3"/>
        <v>#DIV/0!</v>
      </c>
      <c r="K219" s="50"/>
      <c r="L219" s="50"/>
      <c r="M219" s="49"/>
    </row>
    <row r="220" spans="1:13">
      <c r="A220" s="32">
        <v>213</v>
      </c>
      <c r="B220" s="49"/>
      <c r="C220" s="49"/>
      <c r="D220" s="49"/>
      <c r="E220" s="78"/>
      <c r="F220" s="78"/>
      <c r="G220" s="51"/>
      <c r="H220" s="79"/>
      <c r="I220" s="80"/>
      <c r="J220" s="67" t="e">
        <f t="shared" si="3"/>
        <v>#DIV/0!</v>
      </c>
      <c r="K220" s="50"/>
      <c r="L220" s="50"/>
      <c r="M220" s="49"/>
    </row>
    <row r="221" spans="1:13">
      <c r="A221" s="32">
        <v>214</v>
      </c>
      <c r="B221" s="49"/>
      <c r="C221" s="49"/>
      <c r="D221" s="49"/>
      <c r="E221" s="78"/>
      <c r="F221" s="78"/>
      <c r="G221" s="51"/>
      <c r="H221" s="79"/>
      <c r="I221" s="80"/>
      <c r="J221" s="67" t="e">
        <f t="shared" si="3"/>
        <v>#DIV/0!</v>
      </c>
      <c r="K221" s="50"/>
      <c r="L221" s="50"/>
      <c r="M221" s="49"/>
    </row>
    <row r="222" spans="1:13">
      <c r="A222" s="32">
        <v>215</v>
      </c>
      <c r="B222" s="49"/>
      <c r="C222" s="49"/>
      <c r="D222" s="49"/>
      <c r="E222" s="78"/>
      <c r="F222" s="78"/>
      <c r="G222" s="51"/>
      <c r="H222" s="79"/>
      <c r="I222" s="80"/>
      <c r="J222" s="41" t="e">
        <f t="shared" si="3"/>
        <v>#DIV/0!</v>
      </c>
      <c r="K222" s="50"/>
      <c r="L222" s="50"/>
      <c r="M222" s="49"/>
    </row>
    <row r="223" spans="1:13">
      <c r="A223" s="73">
        <v>216</v>
      </c>
      <c r="B223" s="49"/>
      <c r="C223" s="49"/>
      <c r="D223" s="49"/>
      <c r="E223" s="78"/>
      <c r="F223" s="78"/>
      <c r="G223" s="51"/>
      <c r="H223" s="79"/>
      <c r="I223" s="80"/>
      <c r="J223" s="67" t="e">
        <f t="shared" si="3"/>
        <v>#DIV/0!</v>
      </c>
      <c r="K223" s="50"/>
      <c r="L223" s="50"/>
      <c r="M223" s="49"/>
    </row>
    <row r="224" spans="1:13">
      <c r="A224" s="73">
        <v>217</v>
      </c>
      <c r="B224" s="49"/>
      <c r="C224" s="49"/>
      <c r="D224" s="49"/>
      <c r="E224" s="78"/>
      <c r="F224" s="78"/>
      <c r="G224" s="51"/>
      <c r="H224" s="79"/>
      <c r="I224" s="80"/>
      <c r="J224" s="67" t="e">
        <f t="shared" si="3"/>
        <v>#DIV/0!</v>
      </c>
      <c r="K224" s="50"/>
      <c r="L224" s="50"/>
      <c r="M224" s="49"/>
    </row>
    <row r="225" spans="1:13">
      <c r="A225" s="32">
        <v>218</v>
      </c>
      <c r="B225" s="49"/>
      <c r="C225" s="49"/>
      <c r="D225" s="49"/>
      <c r="E225" s="78"/>
      <c r="F225" s="78"/>
      <c r="G225" s="51"/>
      <c r="H225" s="79"/>
      <c r="I225" s="80"/>
      <c r="J225" s="41" t="e">
        <f t="shared" si="3"/>
        <v>#DIV/0!</v>
      </c>
      <c r="K225" s="50"/>
      <c r="L225" s="50"/>
      <c r="M225" s="49"/>
    </row>
    <row r="226" spans="1:13">
      <c r="A226" s="32">
        <v>219</v>
      </c>
      <c r="B226" s="49"/>
      <c r="C226" s="49"/>
      <c r="D226" s="49"/>
      <c r="E226" s="78"/>
      <c r="F226" s="78"/>
      <c r="G226" s="51"/>
      <c r="H226" s="79"/>
      <c r="I226" s="80"/>
      <c r="J226" s="41" t="e">
        <f t="shared" si="3"/>
        <v>#DIV/0!</v>
      </c>
      <c r="K226" s="50"/>
      <c r="L226" s="50"/>
      <c r="M226" s="49"/>
    </row>
    <row r="227" spans="1:13">
      <c r="A227" s="32">
        <v>220</v>
      </c>
      <c r="B227" s="49"/>
      <c r="C227" s="49"/>
      <c r="D227" s="49"/>
      <c r="E227" s="78"/>
      <c r="F227" s="78"/>
      <c r="G227" s="51"/>
      <c r="H227" s="79"/>
      <c r="I227" s="80"/>
      <c r="J227" s="41" t="e">
        <f t="shared" si="3"/>
        <v>#DIV/0!</v>
      </c>
      <c r="K227" s="50"/>
      <c r="L227" s="50"/>
      <c r="M227" s="49"/>
    </row>
    <row r="228" spans="1:13">
      <c r="A228" s="32">
        <v>221</v>
      </c>
      <c r="B228" s="49"/>
      <c r="C228" s="49"/>
      <c r="D228" s="49"/>
      <c r="E228" s="78"/>
      <c r="F228" s="78"/>
      <c r="G228" s="51"/>
      <c r="H228" s="79"/>
      <c r="I228" s="80"/>
      <c r="J228" s="41" t="e">
        <f t="shared" si="3"/>
        <v>#DIV/0!</v>
      </c>
      <c r="K228" s="50"/>
      <c r="L228" s="50"/>
      <c r="M228" s="49"/>
    </row>
    <row r="229" spans="1:13">
      <c r="A229" s="32">
        <v>222</v>
      </c>
      <c r="B229" s="49"/>
      <c r="C229" s="49"/>
      <c r="D229" s="49"/>
      <c r="E229" s="78"/>
      <c r="F229" s="78"/>
      <c r="G229" s="51"/>
      <c r="H229" s="79"/>
      <c r="I229" s="80"/>
      <c r="J229" s="67" t="e">
        <f t="shared" si="3"/>
        <v>#DIV/0!</v>
      </c>
      <c r="K229" s="50"/>
      <c r="L229" s="50"/>
      <c r="M229" s="49"/>
    </row>
    <row r="230" spans="1:13">
      <c r="A230" s="32">
        <v>223</v>
      </c>
      <c r="B230" s="49"/>
      <c r="C230" s="49"/>
      <c r="D230" s="49"/>
      <c r="E230" s="78"/>
      <c r="F230" s="78"/>
      <c r="G230" s="51"/>
      <c r="H230" s="79"/>
      <c r="I230" s="80"/>
      <c r="J230" s="67" t="e">
        <f t="shared" si="3"/>
        <v>#DIV/0!</v>
      </c>
      <c r="K230" s="50"/>
      <c r="L230" s="50"/>
      <c r="M230" s="49"/>
    </row>
    <row r="231" spans="1:13">
      <c r="A231" s="32">
        <v>224</v>
      </c>
      <c r="B231" s="49"/>
      <c r="C231" s="49"/>
      <c r="D231" s="49"/>
      <c r="E231" s="78"/>
      <c r="F231" s="78"/>
      <c r="G231" s="51"/>
      <c r="H231" s="79"/>
      <c r="I231" s="80"/>
      <c r="J231" s="41" t="e">
        <f t="shared" si="3"/>
        <v>#DIV/0!</v>
      </c>
      <c r="K231" s="50"/>
      <c r="L231" s="50"/>
      <c r="M231" s="49"/>
    </row>
    <row r="232" spans="1:13">
      <c r="A232" s="32">
        <v>225</v>
      </c>
      <c r="B232" s="49"/>
      <c r="C232" s="49"/>
      <c r="D232" s="49"/>
      <c r="E232" s="78"/>
      <c r="F232" s="78"/>
      <c r="G232" s="51"/>
      <c r="H232" s="79"/>
      <c r="I232" s="80"/>
      <c r="J232" s="67" t="e">
        <f t="shared" si="3"/>
        <v>#DIV/0!</v>
      </c>
      <c r="K232" s="50"/>
      <c r="L232" s="50"/>
      <c r="M232" s="49"/>
    </row>
    <row r="233" spans="1:13">
      <c r="A233" s="73">
        <v>226</v>
      </c>
      <c r="B233" s="49"/>
      <c r="C233" s="49"/>
      <c r="D233" s="49"/>
      <c r="E233" s="78"/>
      <c r="F233" s="78"/>
      <c r="G233" s="51"/>
      <c r="H233" s="79"/>
      <c r="I233" s="80"/>
      <c r="J233" s="67" t="e">
        <f t="shared" si="3"/>
        <v>#DIV/0!</v>
      </c>
      <c r="K233" s="50"/>
      <c r="L233" s="50"/>
      <c r="M233" s="49"/>
    </row>
    <row r="234" spans="1:13">
      <c r="A234" s="73">
        <v>227</v>
      </c>
      <c r="B234" s="49"/>
      <c r="C234" s="49"/>
      <c r="D234" s="49"/>
      <c r="E234" s="78"/>
      <c r="F234" s="78"/>
      <c r="G234" s="51"/>
      <c r="H234" s="79"/>
      <c r="I234" s="80"/>
      <c r="J234" s="41" t="e">
        <f t="shared" si="3"/>
        <v>#DIV/0!</v>
      </c>
      <c r="K234" s="50"/>
      <c r="L234" s="50"/>
      <c r="M234" s="49"/>
    </row>
    <row r="235" spans="1:13">
      <c r="A235" s="32">
        <v>228</v>
      </c>
      <c r="B235" s="49"/>
      <c r="C235" s="49"/>
      <c r="D235" s="49"/>
      <c r="E235" s="78"/>
      <c r="F235" s="78"/>
      <c r="G235" s="51"/>
      <c r="H235" s="79"/>
      <c r="I235" s="80"/>
      <c r="J235" s="41" t="e">
        <f t="shared" si="3"/>
        <v>#DIV/0!</v>
      </c>
      <c r="K235" s="50"/>
      <c r="L235" s="50"/>
      <c r="M235" s="49"/>
    </row>
    <row r="236" spans="1:13">
      <c r="A236" s="32">
        <v>229</v>
      </c>
      <c r="B236" s="49"/>
      <c r="C236" s="49"/>
      <c r="D236" s="49"/>
      <c r="E236" s="78"/>
      <c r="F236" s="78"/>
      <c r="G236" s="51"/>
      <c r="H236" s="79"/>
      <c r="I236" s="80"/>
      <c r="J236" s="41" t="e">
        <f t="shared" si="3"/>
        <v>#DIV/0!</v>
      </c>
      <c r="K236" s="50"/>
      <c r="L236" s="50"/>
      <c r="M236" s="49"/>
    </row>
    <row r="237" spans="1:13">
      <c r="A237" s="32">
        <v>230</v>
      </c>
      <c r="B237" s="49"/>
      <c r="C237" s="49"/>
      <c r="D237" s="49"/>
      <c r="E237" s="78"/>
      <c r="F237" s="78"/>
      <c r="G237" s="51"/>
      <c r="H237" s="79"/>
      <c r="I237" s="80"/>
      <c r="J237" s="41" t="e">
        <f t="shared" si="3"/>
        <v>#DIV/0!</v>
      </c>
      <c r="K237" s="50"/>
      <c r="L237" s="50"/>
      <c r="M237" s="49"/>
    </row>
    <row r="238" spans="1:13">
      <c r="A238" s="32">
        <v>231</v>
      </c>
      <c r="B238" s="49"/>
      <c r="C238" s="49"/>
      <c r="D238" s="49"/>
      <c r="E238" s="78"/>
      <c r="F238" s="78"/>
      <c r="G238" s="51"/>
      <c r="H238" s="79"/>
      <c r="I238" s="80"/>
      <c r="J238" s="67" t="e">
        <f t="shared" si="3"/>
        <v>#DIV/0!</v>
      </c>
      <c r="K238" s="50"/>
      <c r="L238" s="50"/>
      <c r="M238" s="49"/>
    </row>
    <row r="239" spans="1:13">
      <c r="A239" s="32">
        <v>232</v>
      </c>
      <c r="B239" s="49"/>
      <c r="C239" s="49"/>
      <c r="D239" s="49"/>
      <c r="E239" s="78"/>
      <c r="F239" s="78"/>
      <c r="G239" s="51"/>
      <c r="H239" s="79"/>
      <c r="I239" s="80"/>
      <c r="J239" s="67" t="e">
        <f t="shared" si="3"/>
        <v>#DIV/0!</v>
      </c>
      <c r="K239" s="50"/>
      <c r="L239" s="50"/>
      <c r="M239" s="49"/>
    </row>
    <row r="240" spans="1:13">
      <c r="A240" s="32">
        <v>233</v>
      </c>
      <c r="B240" s="49"/>
      <c r="C240" s="49"/>
      <c r="D240" s="49"/>
      <c r="E240" s="78"/>
      <c r="F240" s="78"/>
      <c r="G240" s="51"/>
      <c r="H240" s="79"/>
      <c r="I240" s="80"/>
      <c r="J240" s="41" t="e">
        <f t="shared" si="3"/>
        <v>#DIV/0!</v>
      </c>
      <c r="K240" s="50"/>
      <c r="L240" s="50"/>
      <c r="M240" s="49"/>
    </row>
    <row r="241" spans="1:13">
      <c r="A241" s="32">
        <v>234</v>
      </c>
      <c r="B241" s="49"/>
      <c r="C241" s="49"/>
      <c r="D241" s="49"/>
      <c r="E241" s="78"/>
      <c r="F241" s="78"/>
      <c r="G241" s="51"/>
      <c r="H241" s="79"/>
      <c r="I241" s="80"/>
      <c r="J241" s="67" t="e">
        <f t="shared" si="3"/>
        <v>#DIV/0!</v>
      </c>
      <c r="K241" s="50"/>
      <c r="L241" s="50"/>
      <c r="M241" s="49"/>
    </row>
    <row r="242" spans="1:13">
      <c r="A242" s="32">
        <v>235</v>
      </c>
      <c r="B242" s="49"/>
      <c r="C242" s="49"/>
      <c r="D242" s="49"/>
      <c r="E242" s="78"/>
      <c r="F242" s="78"/>
      <c r="G242" s="51"/>
      <c r="H242" s="79"/>
      <c r="I242" s="80"/>
      <c r="J242" s="67" t="e">
        <f t="shared" si="3"/>
        <v>#DIV/0!</v>
      </c>
      <c r="K242" s="50"/>
      <c r="L242" s="50"/>
      <c r="M242" s="49"/>
    </row>
    <row r="243" spans="1:13">
      <c r="A243" s="73">
        <v>236</v>
      </c>
      <c r="B243" s="49"/>
      <c r="C243" s="49"/>
      <c r="D243" s="49"/>
      <c r="E243" s="78"/>
      <c r="F243" s="78"/>
      <c r="G243" s="51"/>
      <c r="H243" s="79"/>
      <c r="I243" s="80"/>
      <c r="J243" s="41" t="e">
        <f t="shared" si="3"/>
        <v>#DIV/0!</v>
      </c>
      <c r="K243" s="50"/>
      <c r="L243" s="50"/>
      <c r="M243" s="49"/>
    </row>
    <row r="244" spans="1:13">
      <c r="A244" s="73">
        <v>237</v>
      </c>
      <c r="B244" s="49"/>
      <c r="C244" s="49"/>
      <c r="D244" s="49"/>
      <c r="E244" s="78"/>
      <c r="F244" s="78"/>
      <c r="G244" s="51"/>
      <c r="H244" s="79"/>
      <c r="I244" s="80"/>
      <c r="J244" s="41" t="e">
        <f t="shared" si="3"/>
        <v>#DIV/0!</v>
      </c>
      <c r="K244" s="50"/>
      <c r="L244" s="50"/>
      <c r="M244" s="49"/>
    </row>
    <row r="245" spans="1:13">
      <c r="A245" s="32">
        <v>238</v>
      </c>
      <c r="B245" s="49"/>
      <c r="C245" s="49"/>
      <c r="D245" s="49"/>
      <c r="E245" s="78"/>
      <c r="F245" s="78"/>
      <c r="G245" s="51"/>
      <c r="H245" s="79"/>
      <c r="I245" s="80"/>
      <c r="J245" s="41" t="e">
        <f t="shared" si="3"/>
        <v>#DIV/0!</v>
      </c>
      <c r="K245" s="50"/>
      <c r="L245" s="50"/>
      <c r="M245" s="49"/>
    </row>
    <row r="246" spans="1:13">
      <c r="A246" s="32">
        <v>239</v>
      </c>
      <c r="B246" s="49"/>
      <c r="C246" s="49"/>
      <c r="D246" s="49"/>
      <c r="E246" s="78"/>
      <c r="F246" s="78"/>
      <c r="G246" s="51"/>
      <c r="H246" s="79"/>
      <c r="I246" s="80"/>
      <c r="J246" s="41" t="e">
        <f t="shared" si="3"/>
        <v>#DIV/0!</v>
      </c>
      <c r="K246" s="50"/>
      <c r="L246" s="50"/>
      <c r="M246" s="49"/>
    </row>
    <row r="247" spans="1:13">
      <c r="A247" s="32">
        <v>240</v>
      </c>
      <c r="B247" s="49"/>
      <c r="C247" s="49"/>
      <c r="D247" s="49"/>
      <c r="E247" s="78"/>
      <c r="F247" s="78"/>
      <c r="G247" s="51"/>
      <c r="H247" s="79"/>
      <c r="I247" s="80"/>
      <c r="J247" s="67" t="e">
        <f t="shared" si="3"/>
        <v>#DIV/0!</v>
      </c>
      <c r="K247" s="50"/>
      <c r="L247" s="50"/>
      <c r="M247" s="49"/>
    </row>
    <row r="248" spans="1:13">
      <c r="A248" s="32">
        <v>241</v>
      </c>
      <c r="B248" s="49"/>
      <c r="C248" s="49"/>
      <c r="D248" s="49"/>
      <c r="E248" s="78"/>
      <c r="F248" s="78"/>
      <c r="G248" s="51"/>
      <c r="H248" s="79"/>
      <c r="I248" s="80"/>
      <c r="J248" s="67" t="e">
        <f t="shared" si="3"/>
        <v>#DIV/0!</v>
      </c>
      <c r="K248" s="50"/>
      <c r="L248" s="50"/>
      <c r="M248" s="49"/>
    </row>
    <row r="249" spans="1:13">
      <c r="A249" s="32">
        <v>242</v>
      </c>
      <c r="B249" s="49"/>
      <c r="C249" s="49"/>
      <c r="D249" s="49"/>
      <c r="E249" s="78"/>
      <c r="F249" s="78"/>
      <c r="G249" s="51"/>
      <c r="H249" s="79"/>
      <c r="I249" s="80"/>
      <c r="J249" s="41" t="e">
        <f t="shared" si="3"/>
        <v>#DIV/0!</v>
      </c>
      <c r="K249" s="50"/>
      <c r="L249" s="50"/>
      <c r="M249" s="49"/>
    </row>
    <row r="250" spans="1:13">
      <c r="A250" s="32">
        <v>243</v>
      </c>
      <c r="B250" s="49"/>
      <c r="C250" s="49"/>
      <c r="D250" s="49"/>
      <c r="E250" s="78"/>
      <c r="F250" s="78"/>
      <c r="G250" s="51"/>
      <c r="H250" s="79"/>
      <c r="I250" s="80"/>
      <c r="J250" s="67" t="e">
        <f t="shared" si="3"/>
        <v>#DIV/0!</v>
      </c>
      <c r="K250" s="50"/>
      <c r="L250" s="50"/>
      <c r="M250" s="49"/>
    </row>
    <row r="251" spans="1:13">
      <c r="A251" s="32">
        <v>244</v>
      </c>
      <c r="B251" s="49"/>
      <c r="C251" s="49"/>
      <c r="D251" s="49"/>
      <c r="E251" s="78"/>
      <c r="F251" s="78"/>
      <c r="G251" s="51"/>
      <c r="H251" s="79"/>
      <c r="I251" s="80"/>
      <c r="J251" s="67" t="e">
        <f t="shared" si="3"/>
        <v>#DIV/0!</v>
      </c>
      <c r="K251" s="50"/>
      <c r="L251" s="50"/>
      <c r="M251" s="49"/>
    </row>
    <row r="252" spans="1:13">
      <c r="A252" s="32">
        <v>245</v>
      </c>
      <c r="B252" s="49"/>
      <c r="C252" s="49"/>
      <c r="D252" s="49"/>
      <c r="E252" s="78"/>
      <c r="F252" s="78"/>
      <c r="G252" s="51"/>
      <c r="H252" s="79"/>
      <c r="I252" s="80"/>
      <c r="J252" s="41" t="e">
        <f t="shared" si="3"/>
        <v>#DIV/0!</v>
      </c>
      <c r="K252" s="50"/>
      <c r="L252" s="50"/>
      <c r="M252" s="49"/>
    </row>
    <row r="253" spans="1:13">
      <c r="A253" s="73">
        <v>246</v>
      </c>
      <c r="B253" s="49"/>
      <c r="C253" s="49"/>
      <c r="D253" s="49"/>
      <c r="E253" s="78"/>
      <c r="F253" s="78"/>
      <c r="G253" s="51"/>
      <c r="H253" s="79"/>
      <c r="I253" s="80"/>
      <c r="J253" s="41" t="e">
        <f t="shared" si="3"/>
        <v>#DIV/0!</v>
      </c>
      <c r="K253" s="50"/>
      <c r="L253" s="50"/>
      <c r="M253" s="49"/>
    </row>
    <row r="254" spans="1:13">
      <c r="A254" s="73">
        <v>247</v>
      </c>
      <c r="B254" s="49"/>
      <c r="C254" s="49"/>
      <c r="D254" s="49"/>
      <c r="E254" s="78"/>
      <c r="F254" s="78"/>
      <c r="G254" s="51"/>
      <c r="H254" s="79"/>
      <c r="I254" s="80"/>
      <c r="J254" s="41" t="e">
        <f t="shared" si="3"/>
        <v>#DIV/0!</v>
      </c>
      <c r="K254" s="50"/>
      <c r="L254" s="50"/>
      <c r="M254" s="49"/>
    </row>
    <row r="255" spans="1:13">
      <c r="A255" s="32">
        <v>248</v>
      </c>
      <c r="B255" s="49"/>
      <c r="C255" s="49"/>
      <c r="D255" s="49"/>
      <c r="E255" s="78"/>
      <c r="F255" s="78"/>
      <c r="G255" s="51"/>
      <c r="H255" s="79"/>
      <c r="I255" s="80"/>
      <c r="J255" s="41" t="e">
        <f t="shared" si="3"/>
        <v>#DIV/0!</v>
      </c>
      <c r="K255" s="50"/>
      <c r="L255" s="50"/>
      <c r="M255" s="49"/>
    </row>
    <row r="256" spans="1:13">
      <c r="A256" s="32">
        <v>249</v>
      </c>
      <c r="B256" s="49"/>
      <c r="C256" s="49"/>
      <c r="D256" s="49"/>
      <c r="E256" s="78"/>
      <c r="F256" s="78"/>
      <c r="G256" s="51"/>
      <c r="H256" s="79"/>
      <c r="I256" s="80"/>
      <c r="J256" s="67" t="e">
        <f t="shared" si="3"/>
        <v>#DIV/0!</v>
      </c>
      <c r="K256" s="50"/>
      <c r="L256" s="50"/>
      <c r="M256" s="49"/>
    </row>
    <row r="257" spans="1:13">
      <c r="A257" s="32">
        <v>250</v>
      </c>
      <c r="B257" s="49"/>
      <c r="C257" s="49"/>
      <c r="D257" s="49"/>
      <c r="E257" s="78"/>
      <c r="F257" s="78"/>
      <c r="G257" s="51"/>
      <c r="H257" s="79"/>
      <c r="I257" s="80"/>
      <c r="J257" s="67" t="e">
        <f t="shared" si="3"/>
        <v>#DIV/0!</v>
      </c>
      <c r="K257" s="50"/>
      <c r="L257" s="50"/>
      <c r="M257" s="49"/>
    </row>
    <row r="258" spans="1:13">
      <c r="A258" s="32">
        <v>251</v>
      </c>
      <c r="B258" s="49"/>
      <c r="C258" s="49"/>
      <c r="D258" s="49"/>
      <c r="E258" s="78"/>
      <c r="F258" s="78"/>
      <c r="G258" s="51"/>
      <c r="H258" s="79"/>
      <c r="I258" s="80"/>
      <c r="J258" s="41" t="e">
        <f t="shared" si="3"/>
        <v>#DIV/0!</v>
      </c>
      <c r="K258" s="50"/>
      <c r="L258" s="50"/>
      <c r="M258" s="49"/>
    </row>
    <row r="259" spans="1:13">
      <c r="A259" s="32">
        <v>252</v>
      </c>
      <c r="B259" s="49"/>
      <c r="C259" s="49"/>
      <c r="D259" s="49"/>
      <c r="E259" s="78"/>
      <c r="F259" s="78"/>
      <c r="G259" s="51"/>
      <c r="H259" s="79"/>
      <c r="I259" s="80"/>
      <c r="J259" s="67" t="e">
        <f t="shared" si="3"/>
        <v>#DIV/0!</v>
      </c>
      <c r="K259" s="50"/>
      <c r="L259" s="50"/>
      <c r="M259" s="49"/>
    </row>
    <row r="260" spans="1:13">
      <c r="A260" s="32">
        <v>253</v>
      </c>
      <c r="B260" s="49"/>
      <c r="C260" s="49"/>
      <c r="D260" s="49"/>
      <c r="E260" s="78"/>
      <c r="F260" s="78"/>
      <c r="G260" s="51"/>
      <c r="H260" s="79"/>
      <c r="I260" s="80"/>
      <c r="J260" s="67" t="e">
        <f t="shared" si="3"/>
        <v>#DIV/0!</v>
      </c>
      <c r="K260" s="50"/>
      <c r="L260" s="50"/>
      <c r="M260" s="49"/>
    </row>
    <row r="261" spans="1:13">
      <c r="A261" s="32">
        <v>254</v>
      </c>
      <c r="B261" s="49"/>
      <c r="C261" s="49"/>
      <c r="D261" s="49"/>
      <c r="E261" s="78"/>
      <c r="F261" s="78"/>
      <c r="G261" s="51"/>
      <c r="H261" s="79"/>
      <c r="I261" s="80"/>
      <c r="J261" s="41" t="e">
        <f t="shared" si="3"/>
        <v>#DIV/0!</v>
      </c>
      <c r="K261" s="50"/>
      <c r="L261" s="50"/>
      <c r="M261" s="49"/>
    </row>
    <row r="262" spans="1:13">
      <c r="A262" s="32">
        <v>255</v>
      </c>
      <c r="B262" s="49"/>
      <c r="C262" s="49"/>
      <c r="D262" s="49"/>
      <c r="E262" s="78"/>
      <c r="F262" s="78"/>
      <c r="G262" s="51"/>
      <c r="H262" s="79"/>
      <c r="I262" s="80"/>
      <c r="J262" s="41" t="e">
        <f t="shared" si="3"/>
        <v>#DIV/0!</v>
      </c>
      <c r="K262" s="50"/>
      <c r="L262" s="50"/>
      <c r="M262" s="49"/>
    </row>
    <row r="263" spans="1:13">
      <c r="A263" s="73">
        <v>256</v>
      </c>
      <c r="B263" s="49"/>
      <c r="C263" s="49"/>
      <c r="D263" s="49"/>
      <c r="E263" s="78"/>
      <c r="F263" s="78"/>
      <c r="G263" s="51"/>
      <c r="H263" s="79"/>
      <c r="I263" s="80"/>
      <c r="J263" s="41" t="e">
        <f t="shared" si="3"/>
        <v>#DIV/0!</v>
      </c>
      <c r="K263" s="50"/>
      <c r="L263" s="50"/>
      <c r="M263" s="49"/>
    </row>
    <row r="264" spans="1:13">
      <c r="A264" s="73">
        <v>257</v>
      </c>
      <c r="B264" s="49"/>
      <c r="C264" s="49"/>
      <c r="D264" s="49"/>
      <c r="E264" s="78"/>
      <c r="F264" s="78"/>
      <c r="G264" s="51"/>
      <c r="H264" s="79"/>
      <c r="I264" s="80"/>
      <c r="J264" s="41" t="e">
        <f t="shared" si="3"/>
        <v>#DIV/0!</v>
      </c>
      <c r="K264" s="50"/>
      <c r="L264" s="50"/>
      <c r="M264" s="49"/>
    </row>
    <row r="265" spans="1:13">
      <c r="A265" s="32">
        <v>258</v>
      </c>
      <c r="B265" s="49"/>
      <c r="C265" s="49"/>
      <c r="D265" s="49"/>
      <c r="E265" s="78"/>
      <c r="F265" s="78"/>
      <c r="G265" s="51"/>
      <c r="H265" s="79"/>
      <c r="I265" s="80"/>
      <c r="J265" s="67" t="e">
        <f t="shared" si="3"/>
        <v>#DIV/0!</v>
      </c>
      <c r="K265" s="50"/>
      <c r="L265" s="50"/>
      <c r="M265" s="49"/>
    </row>
    <row r="266" spans="1:13">
      <c r="A266" s="32">
        <v>259</v>
      </c>
      <c r="B266" s="49"/>
      <c r="C266" s="49"/>
      <c r="D266" s="49"/>
      <c r="E266" s="78"/>
      <c r="F266" s="78"/>
      <c r="G266" s="51"/>
      <c r="H266" s="79"/>
      <c r="I266" s="80"/>
      <c r="J266" s="67" t="e">
        <f t="shared" si="3"/>
        <v>#DIV/0!</v>
      </c>
      <c r="K266" s="50"/>
      <c r="L266" s="50"/>
      <c r="M266" s="49"/>
    </row>
    <row r="267" spans="1:13">
      <c r="A267" s="32">
        <v>260</v>
      </c>
      <c r="B267" s="49"/>
      <c r="C267" s="49"/>
      <c r="D267" s="49"/>
      <c r="E267" s="78"/>
      <c r="F267" s="78"/>
      <c r="G267" s="51"/>
      <c r="H267" s="79"/>
      <c r="I267" s="80"/>
      <c r="J267" s="41" t="e">
        <f t="shared" si="3"/>
        <v>#DIV/0!</v>
      </c>
      <c r="K267" s="50"/>
      <c r="L267" s="50"/>
      <c r="M267" s="49"/>
    </row>
    <row r="268" spans="1:13">
      <c r="A268" s="32">
        <v>261</v>
      </c>
      <c r="B268" s="49"/>
      <c r="C268" s="49"/>
      <c r="D268" s="49"/>
      <c r="E268" s="78"/>
      <c r="F268" s="78"/>
      <c r="G268" s="51"/>
      <c r="H268" s="79"/>
      <c r="I268" s="80"/>
      <c r="J268" s="67" t="e">
        <f t="shared" si="3"/>
        <v>#DIV/0!</v>
      </c>
      <c r="K268" s="50"/>
      <c r="L268" s="50"/>
      <c r="M268" s="49"/>
    </row>
    <row r="269" spans="1:13">
      <c r="A269" s="32">
        <v>262</v>
      </c>
      <c r="B269" s="49"/>
      <c r="C269" s="49"/>
      <c r="D269" s="49"/>
      <c r="E269" s="78"/>
      <c r="F269" s="78"/>
      <c r="G269" s="51"/>
      <c r="H269" s="79"/>
      <c r="I269" s="80"/>
      <c r="J269" s="67" t="e">
        <f t="shared" si="3"/>
        <v>#DIV/0!</v>
      </c>
      <c r="K269" s="50"/>
      <c r="L269" s="50"/>
      <c r="M269" s="49"/>
    </row>
    <row r="270" spans="1:13">
      <c r="A270" s="32">
        <v>263</v>
      </c>
      <c r="B270" s="49"/>
      <c r="C270" s="49"/>
      <c r="D270" s="49"/>
      <c r="E270" s="78"/>
      <c r="F270" s="78"/>
      <c r="G270" s="51"/>
      <c r="H270" s="79"/>
      <c r="I270" s="80"/>
      <c r="J270" s="41" t="e">
        <f t="shared" si="3"/>
        <v>#DIV/0!</v>
      </c>
      <c r="K270" s="50"/>
      <c r="L270" s="50"/>
      <c r="M270" s="49"/>
    </row>
    <row r="271" spans="1:13">
      <c r="A271" s="32">
        <v>264</v>
      </c>
      <c r="B271" s="49"/>
      <c r="C271" s="49"/>
      <c r="D271" s="49"/>
      <c r="E271" s="78"/>
      <c r="F271" s="78"/>
      <c r="G271" s="51"/>
      <c r="H271" s="79"/>
      <c r="I271" s="80"/>
      <c r="J271" s="41" t="e">
        <f t="shared" si="3"/>
        <v>#DIV/0!</v>
      </c>
      <c r="K271" s="50"/>
      <c r="L271" s="50"/>
      <c r="M271" s="49"/>
    </row>
    <row r="272" spans="1:13">
      <c r="A272" s="32">
        <v>265</v>
      </c>
      <c r="B272" s="49"/>
      <c r="C272" s="49"/>
      <c r="D272" s="49"/>
      <c r="E272" s="78"/>
      <c r="F272" s="78"/>
      <c r="G272" s="51"/>
      <c r="H272" s="79"/>
      <c r="I272" s="80"/>
      <c r="J272" s="41" t="e">
        <f t="shared" si="3"/>
        <v>#DIV/0!</v>
      </c>
      <c r="K272" s="50"/>
      <c r="L272" s="50"/>
      <c r="M272" s="49"/>
    </row>
    <row r="273" spans="1:13">
      <c r="A273" s="73">
        <v>266</v>
      </c>
      <c r="B273" s="49"/>
      <c r="C273" s="49"/>
      <c r="D273" s="49"/>
      <c r="E273" s="78"/>
      <c r="F273" s="78"/>
      <c r="G273" s="51"/>
      <c r="H273" s="79"/>
      <c r="I273" s="80"/>
      <c r="J273" s="41" t="e">
        <f t="shared" si="3"/>
        <v>#DIV/0!</v>
      </c>
      <c r="K273" s="50"/>
      <c r="L273" s="50"/>
      <c r="M273" s="49"/>
    </row>
    <row r="274" spans="1:13">
      <c r="A274" s="73">
        <v>267</v>
      </c>
      <c r="B274" s="49"/>
      <c r="C274" s="49"/>
      <c r="D274" s="49"/>
      <c r="E274" s="78"/>
      <c r="F274" s="78"/>
      <c r="G274" s="51"/>
      <c r="H274" s="79"/>
      <c r="I274" s="80"/>
      <c r="J274" s="67" t="e">
        <f t="shared" si="3"/>
        <v>#DIV/0!</v>
      </c>
      <c r="K274" s="50"/>
      <c r="L274" s="50"/>
      <c r="M274" s="49"/>
    </row>
    <row r="275" spans="1:13">
      <c r="A275" s="32">
        <v>268</v>
      </c>
      <c r="B275" s="49"/>
      <c r="C275" s="49"/>
      <c r="D275" s="49"/>
      <c r="E275" s="78"/>
      <c r="F275" s="78"/>
      <c r="G275" s="51"/>
      <c r="H275" s="79"/>
      <c r="I275" s="80"/>
      <c r="J275" s="67" t="e">
        <f t="shared" si="3"/>
        <v>#DIV/0!</v>
      </c>
      <c r="K275" s="50"/>
      <c r="L275" s="50"/>
      <c r="M275" s="49"/>
    </row>
    <row r="276" spans="1:13">
      <c r="A276" s="32">
        <v>269</v>
      </c>
      <c r="B276" s="49"/>
      <c r="C276" s="49"/>
      <c r="D276" s="49"/>
      <c r="E276" s="78"/>
      <c r="F276" s="78"/>
      <c r="G276" s="51"/>
      <c r="H276" s="79"/>
      <c r="I276" s="80"/>
      <c r="J276" s="41" t="e">
        <f t="shared" si="3"/>
        <v>#DIV/0!</v>
      </c>
      <c r="K276" s="50"/>
      <c r="L276" s="50"/>
      <c r="M276" s="49"/>
    </row>
    <row r="277" spans="1:13">
      <c r="A277" s="32">
        <v>270</v>
      </c>
      <c r="B277" s="49"/>
      <c r="C277" s="49"/>
      <c r="D277" s="49"/>
      <c r="E277" s="78"/>
      <c r="F277" s="78"/>
      <c r="G277" s="51"/>
      <c r="H277" s="79"/>
      <c r="I277" s="80"/>
      <c r="J277" s="67" t="e">
        <f t="shared" si="3"/>
        <v>#DIV/0!</v>
      </c>
      <c r="K277" s="50"/>
      <c r="L277" s="50"/>
      <c r="M277" s="49"/>
    </row>
    <row r="278" spans="1:13">
      <c r="A278" s="32">
        <v>271</v>
      </c>
      <c r="B278" s="49"/>
      <c r="C278" s="49"/>
      <c r="D278" s="49"/>
      <c r="E278" s="78"/>
      <c r="F278" s="78"/>
      <c r="G278" s="51"/>
      <c r="H278" s="79"/>
      <c r="I278" s="80"/>
      <c r="J278" s="67" t="e">
        <f t="shared" si="3"/>
        <v>#DIV/0!</v>
      </c>
      <c r="K278" s="50"/>
      <c r="L278" s="50"/>
      <c r="M278" s="49"/>
    </row>
    <row r="279" spans="1:13">
      <c r="A279" s="32">
        <v>272</v>
      </c>
      <c r="B279" s="49"/>
      <c r="C279" s="49"/>
      <c r="D279" s="49"/>
      <c r="E279" s="78"/>
      <c r="F279" s="78"/>
      <c r="G279" s="51"/>
      <c r="H279" s="79"/>
      <c r="I279" s="80"/>
      <c r="J279" s="41" t="e">
        <f t="shared" ref="J279:J342" si="4">H279/I279</f>
        <v>#DIV/0!</v>
      </c>
      <c r="K279" s="50"/>
      <c r="L279" s="50"/>
      <c r="M279" s="49"/>
    </row>
    <row r="280" spans="1:13">
      <c r="A280" s="32">
        <v>273</v>
      </c>
      <c r="B280" s="49"/>
      <c r="C280" s="49"/>
      <c r="D280" s="49"/>
      <c r="E280" s="78"/>
      <c r="F280" s="78"/>
      <c r="G280" s="51"/>
      <c r="H280" s="79"/>
      <c r="I280" s="80"/>
      <c r="J280" s="41" t="e">
        <f t="shared" si="4"/>
        <v>#DIV/0!</v>
      </c>
      <c r="K280" s="50"/>
      <c r="L280" s="50"/>
      <c r="M280" s="49"/>
    </row>
    <row r="281" spans="1:13">
      <c r="A281" s="32">
        <v>274</v>
      </c>
      <c r="B281" s="49"/>
      <c r="C281" s="49"/>
      <c r="D281" s="49"/>
      <c r="E281" s="78"/>
      <c r="F281" s="78"/>
      <c r="G281" s="51"/>
      <c r="H281" s="79"/>
      <c r="I281" s="80"/>
      <c r="J281" s="41" t="e">
        <f t="shared" si="4"/>
        <v>#DIV/0!</v>
      </c>
      <c r="K281" s="50"/>
      <c r="L281" s="50"/>
      <c r="M281" s="49"/>
    </row>
    <row r="282" spans="1:13">
      <c r="A282" s="32">
        <v>275</v>
      </c>
      <c r="B282" s="49"/>
      <c r="C282" s="49"/>
      <c r="D282" s="49"/>
      <c r="E282" s="78"/>
      <c r="F282" s="78"/>
      <c r="G282" s="51"/>
      <c r="H282" s="79"/>
      <c r="I282" s="80"/>
      <c r="J282" s="41" t="e">
        <f t="shared" si="4"/>
        <v>#DIV/0!</v>
      </c>
      <c r="K282" s="50"/>
      <c r="L282" s="50"/>
      <c r="M282" s="49"/>
    </row>
    <row r="283" spans="1:13">
      <c r="A283" s="73">
        <v>276</v>
      </c>
      <c r="B283" s="49"/>
      <c r="C283" s="49"/>
      <c r="D283" s="49"/>
      <c r="E283" s="78"/>
      <c r="F283" s="78"/>
      <c r="G283" s="51"/>
      <c r="H283" s="79"/>
      <c r="I283" s="80"/>
      <c r="J283" s="67" t="e">
        <f t="shared" si="4"/>
        <v>#DIV/0!</v>
      </c>
      <c r="K283" s="50"/>
      <c r="L283" s="50"/>
      <c r="M283" s="49"/>
    </row>
    <row r="284" spans="1:13">
      <c r="A284" s="73">
        <v>277</v>
      </c>
      <c r="B284" s="49"/>
      <c r="C284" s="49"/>
      <c r="D284" s="49"/>
      <c r="E284" s="78"/>
      <c r="F284" s="78"/>
      <c r="G284" s="51"/>
      <c r="H284" s="79"/>
      <c r="I284" s="80"/>
      <c r="J284" s="67" t="e">
        <f t="shared" si="4"/>
        <v>#DIV/0!</v>
      </c>
      <c r="K284" s="50"/>
      <c r="L284" s="50"/>
      <c r="M284" s="49"/>
    </row>
    <row r="285" spans="1:13">
      <c r="A285" s="32">
        <v>278</v>
      </c>
      <c r="B285" s="49"/>
      <c r="C285" s="49"/>
      <c r="D285" s="49"/>
      <c r="E285" s="78"/>
      <c r="F285" s="78"/>
      <c r="G285" s="51"/>
      <c r="H285" s="79"/>
      <c r="I285" s="80"/>
      <c r="J285" s="41" t="e">
        <f t="shared" si="4"/>
        <v>#DIV/0!</v>
      </c>
      <c r="K285" s="50"/>
      <c r="L285" s="50"/>
      <c r="M285" s="49"/>
    </row>
    <row r="286" spans="1:13">
      <c r="A286" s="32">
        <v>279</v>
      </c>
      <c r="B286" s="49"/>
      <c r="C286" s="49"/>
      <c r="D286" s="49"/>
      <c r="E286" s="78"/>
      <c r="F286" s="78"/>
      <c r="G286" s="51"/>
      <c r="H286" s="79"/>
      <c r="I286" s="80"/>
      <c r="J286" s="67" t="e">
        <f t="shared" si="4"/>
        <v>#DIV/0!</v>
      </c>
      <c r="K286" s="50"/>
      <c r="L286" s="50"/>
      <c r="M286" s="49"/>
    </row>
    <row r="287" spans="1:13">
      <c r="A287" s="32">
        <v>280</v>
      </c>
      <c r="B287" s="49"/>
      <c r="C287" s="49"/>
      <c r="D287" s="49"/>
      <c r="E287" s="78"/>
      <c r="F287" s="78"/>
      <c r="G287" s="51"/>
      <c r="H287" s="79"/>
      <c r="I287" s="80"/>
      <c r="J287" s="67" t="e">
        <f t="shared" si="4"/>
        <v>#DIV/0!</v>
      </c>
      <c r="K287" s="50"/>
      <c r="L287" s="50"/>
      <c r="M287" s="49"/>
    </row>
    <row r="288" spans="1:13">
      <c r="A288" s="32">
        <v>281</v>
      </c>
      <c r="B288" s="49"/>
      <c r="C288" s="49"/>
      <c r="D288" s="49"/>
      <c r="E288" s="78"/>
      <c r="F288" s="78"/>
      <c r="G288" s="51"/>
      <c r="H288" s="79"/>
      <c r="I288" s="80"/>
      <c r="J288" s="41" t="e">
        <f t="shared" si="4"/>
        <v>#DIV/0!</v>
      </c>
      <c r="K288" s="50"/>
      <c r="L288" s="50"/>
      <c r="M288" s="49"/>
    </row>
    <row r="289" spans="1:13">
      <c r="A289" s="32">
        <v>282</v>
      </c>
      <c r="B289" s="49"/>
      <c r="C289" s="49"/>
      <c r="D289" s="49"/>
      <c r="E289" s="78"/>
      <c r="F289" s="78"/>
      <c r="G289" s="51"/>
      <c r="H289" s="79"/>
      <c r="I289" s="80"/>
      <c r="J289" s="41" t="e">
        <f t="shared" si="4"/>
        <v>#DIV/0!</v>
      </c>
      <c r="K289" s="50"/>
      <c r="L289" s="50"/>
      <c r="M289" s="49"/>
    </row>
    <row r="290" spans="1:13">
      <c r="A290" s="32">
        <v>283</v>
      </c>
      <c r="B290" s="49"/>
      <c r="C290" s="49"/>
      <c r="D290" s="49"/>
      <c r="E290" s="78"/>
      <c r="F290" s="78"/>
      <c r="G290" s="51"/>
      <c r="H290" s="79"/>
      <c r="I290" s="80"/>
      <c r="J290" s="41" t="e">
        <f t="shared" si="4"/>
        <v>#DIV/0!</v>
      </c>
      <c r="K290" s="50"/>
      <c r="L290" s="50"/>
      <c r="M290" s="49"/>
    </row>
    <row r="291" spans="1:13">
      <c r="A291" s="32">
        <v>284</v>
      </c>
      <c r="B291" s="49"/>
      <c r="C291" s="49"/>
      <c r="D291" s="49"/>
      <c r="E291" s="78"/>
      <c r="F291" s="78"/>
      <c r="G291" s="51"/>
      <c r="H291" s="79"/>
      <c r="I291" s="80"/>
      <c r="J291" s="41" t="e">
        <f t="shared" si="4"/>
        <v>#DIV/0!</v>
      </c>
      <c r="K291" s="50"/>
      <c r="L291" s="50"/>
      <c r="M291" s="49"/>
    </row>
    <row r="292" spans="1:13">
      <c r="A292" s="32">
        <v>285</v>
      </c>
      <c r="B292" s="49"/>
      <c r="C292" s="49"/>
      <c r="D292" s="49"/>
      <c r="E292" s="78"/>
      <c r="F292" s="78"/>
      <c r="G292" s="51"/>
      <c r="H292" s="79"/>
      <c r="I292" s="80"/>
      <c r="J292" s="67" t="e">
        <f t="shared" si="4"/>
        <v>#DIV/0!</v>
      </c>
      <c r="K292" s="50"/>
      <c r="L292" s="50"/>
      <c r="M292" s="49"/>
    </row>
    <row r="293" spans="1:13">
      <c r="A293" s="73">
        <v>286</v>
      </c>
      <c r="B293" s="49"/>
      <c r="C293" s="49"/>
      <c r="D293" s="49"/>
      <c r="E293" s="78"/>
      <c r="F293" s="78"/>
      <c r="G293" s="51"/>
      <c r="H293" s="79"/>
      <c r="I293" s="80"/>
      <c r="J293" s="67" t="e">
        <f t="shared" si="4"/>
        <v>#DIV/0!</v>
      </c>
      <c r="K293" s="50"/>
      <c r="L293" s="50"/>
      <c r="M293" s="49"/>
    </row>
    <row r="294" spans="1:13">
      <c r="A294" s="73">
        <v>287</v>
      </c>
      <c r="B294" s="49"/>
      <c r="C294" s="49"/>
      <c r="D294" s="49"/>
      <c r="E294" s="78"/>
      <c r="F294" s="78"/>
      <c r="G294" s="51"/>
      <c r="H294" s="79"/>
      <c r="I294" s="80"/>
      <c r="J294" s="41" t="e">
        <f t="shared" si="4"/>
        <v>#DIV/0!</v>
      </c>
      <c r="K294" s="50"/>
      <c r="L294" s="50"/>
      <c r="M294" s="49"/>
    </row>
    <row r="295" spans="1:13">
      <c r="A295" s="32">
        <v>288</v>
      </c>
      <c r="B295" s="49"/>
      <c r="C295" s="49"/>
      <c r="D295" s="49"/>
      <c r="E295" s="78"/>
      <c r="F295" s="78"/>
      <c r="G295" s="51"/>
      <c r="H295" s="79"/>
      <c r="I295" s="80"/>
      <c r="J295" s="67" t="e">
        <f t="shared" si="4"/>
        <v>#DIV/0!</v>
      </c>
      <c r="K295" s="50"/>
      <c r="L295" s="50"/>
      <c r="M295" s="49"/>
    </row>
    <row r="296" spans="1:13">
      <c r="A296" s="32">
        <v>289</v>
      </c>
      <c r="B296" s="49"/>
      <c r="C296" s="49"/>
      <c r="D296" s="49"/>
      <c r="E296" s="78"/>
      <c r="F296" s="78"/>
      <c r="G296" s="51"/>
      <c r="H296" s="79"/>
      <c r="I296" s="80"/>
      <c r="J296" s="67" t="e">
        <f t="shared" si="4"/>
        <v>#DIV/0!</v>
      </c>
      <c r="K296" s="50"/>
      <c r="L296" s="50"/>
      <c r="M296" s="49"/>
    </row>
    <row r="297" spans="1:13">
      <c r="A297" s="32">
        <v>290</v>
      </c>
      <c r="B297" s="49"/>
      <c r="C297" s="49"/>
      <c r="D297" s="49"/>
      <c r="E297" s="78"/>
      <c r="F297" s="78"/>
      <c r="G297" s="51"/>
      <c r="H297" s="79"/>
      <c r="I297" s="80"/>
      <c r="J297" s="41" t="e">
        <f t="shared" si="4"/>
        <v>#DIV/0!</v>
      </c>
      <c r="K297" s="50"/>
      <c r="L297" s="50"/>
      <c r="M297" s="49"/>
    </row>
    <row r="298" spans="1:13">
      <c r="A298" s="32">
        <v>291</v>
      </c>
      <c r="B298" s="49"/>
      <c r="C298" s="49"/>
      <c r="D298" s="49"/>
      <c r="E298" s="78"/>
      <c r="F298" s="78"/>
      <c r="G298" s="51"/>
      <c r="H298" s="79"/>
      <c r="I298" s="80"/>
      <c r="J298" s="41" t="e">
        <f t="shared" si="4"/>
        <v>#DIV/0!</v>
      </c>
      <c r="K298" s="50"/>
      <c r="L298" s="50"/>
      <c r="M298" s="49"/>
    </row>
    <row r="299" spans="1:13">
      <c r="A299" s="32">
        <v>292</v>
      </c>
      <c r="B299" s="49"/>
      <c r="C299" s="49"/>
      <c r="D299" s="49"/>
      <c r="E299" s="78"/>
      <c r="F299" s="78"/>
      <c r="G299" s="51"/>
      <c r="H299" s="79"/>
      <c r="I299" s="80"/>
      <c r="J299" s="41" t="e">
        <f t="shared" si="4"/>
        <v>#DIV/0!</v>
      </c>
      <c r="K299" s="50"/>
      <c r="L299" s="50"/>
      <c r="M299" s="49"/>
    </row>
    <row r="300" spans="1:13">
      <c r="A300" s="32">
        <v>293</v>
      </c>
      <c r="B300" s="49"/>
      <c r="C300" s="49"/>
      <c r="D300" s="49"/>
      <c r="E300" s="78"/>
      <c r="F300" s="78"/>
      <c r="G300" s="51"/>
      <c r="H300" s="79"/>
      <c r="I300" s="80"/>
      <c r="J300" s="41" t="e">
        <f t="shared" si="4"/>
        <v>#DIV/0!</v>
      </c>
      <c r="K300" s="50"/>
      <c r="L300" s="50"/>
      <c r="M300" s="49"/>
    </row>
    <row r="301" spans="1:13">
      <c r="A301" s="32">
        <v>294</v>
      </c>
      <c r="B301" s="49"/>
      <c r="C301" s="49"/>
      <c r="D301" s="49"/>
      <c r="E301" s="78"/>
      <c r="F301" s="78"/>
      <c r="G301" s="51"/>
      <c r="H301" s="79"/>
      <c r="I301" s="80"/>
      <c r="J301" s="67" t="e">
        <f t="shared" si="4"/>
        <v>#DIV/0!</v>
      </c>
      <c r="K301" s="50"/>
      <c r="L301" s="50"/>
      <c r="M301" s="49"/>
    </row>
    <row r="302" spans="1:13">
      <c r="A302" s="32">
        <v>295</v>
      </c>
      <c r="B302" s="49"/>
      <c r="C302" s="49"/>
      <c r="D302" s="49"/>
      <c r="E302" s="78"/>
      <c r="F302" s="78"/>
      <c r="G302" s="51"/>
      <c r="H302" s="79"/>
      <c r="I302" s="80"/>
      <c r="J302" s="67" t="e">
        <f t="shared" si="4"/>
        <v>#DIV/0!</v>
      </c>
      <c r="K302" s="50"/>
      <c r="L302" s="50"/>
      <c r="M302" s="49"/>
    </row>
    <row r="303" spans="1:13">
      <c r="A303" s="73">
        <v>296</v>
      </c>
      <c r="B303" s="49"/>
      <c r="C303" s="49"/>
      <c r="D303" s="49"/>
      <c r="E303" s="78"/>
      <c r="F303" s="78"/>
      <c r="G303" s="51"/>
      <c r="H303" s="79"/>
      <c r="I303" s="80"/>
      <c r="J303" s="41" t="e">
        <f t="shared" si="4"/>
        <v>#DIV/0!</v>
      </c>
      <c r="K303" s="50"/>
      <c r="L303" s="50"/>
      <c r="M303" s="49"/>
    </row>
    <row r="304" spans="1:13">
      <c r="A304" s="73">
        <v>297</v>
      </c>
      <c r="B304" s="49"/>
      <c r="C304" s="49"/>
      <c r="D304" s="49"/>
      <c r="E304" s="78"/>
      <c r="F304" s="78"/>
      <c r="G304" s="51"/>
      <c r="H304" s="79"/>
      <c r="I304" s="80"/>
      <c r="J304" s="67" t="e">
        <f t="shared" si="4"/>
        <v>#DIV/0!</v>
      </c>
      <c r="K304" s="50"/>
      <c r="L304" s="50"/>
      <c r="M304" s="49"/>
    </row>
    <row r="305" spans="1:13">
      <c r="A305" s="32">
        <v>298</v>
      </c>
      <c r="B305" s="49"/>
      <c r="C305" s="49"/>
      <c r="D305" s="49"/>
      <c r="E305" s="78"/>
      <c r="F305" s="78"/>
      <c r="G305" s="51"/>
      <c r="H305" s="79"/>
      <c r="I305" s="80"/>
      <c r="J305" s="67" t="e">
        <f t="shared" si="4"/>
        <v>#DIV/0!</v>
      </c>
      <c r="K305" s="50"/>
      <c r="L305" s="50"/>
      <c r="M305" s="49"/>
    </row>
    <row r="306" spans="1:13">
      <c r="A306" s="32">
        <v>299</v>
      </c>
      <c r="B306" s="49"/>
      <c r="C306" s="49"/>
      <c r="D306" s="49"/>
      <c r="E306" s="78"/>
      <c r="F306" s="78"/>
      <c r="G306" s="51"/>
      <c r="H306" s="79"/>
      <c r="I306" s="80"/>
      <c r="J306" s="41" t="e">
        <f t="shared" si="4"/>
        <v>#DIV/0!</v>
      </c>
      <c r="K306" s="50"/>
      <c r="L306" s="50"/>
      <c r="M306" s="49"/>
    </row>
    <row r="307" spans="1:13">
      <c r="A307" s="32">
        <v>300</v>
      </c>
      <c r="B307" s="49"/>
      <c r="C307" s="49"/>
      <c r="D307" s="49"/>
      <c r="E307" s="78"/>
      <c r="F307" s="78"/>
      <c r="G307" s="51"/>
      <c r="H307" s="79"/>
      <c r="I307" s="80"/>
      <c r="J307" s="41" t="e">
        <f t="shared" si="4"/>
        <v>#DIV/0!</v>
      </c>
      <c r="K307" s="50"/>
      <c r="L307" s="50"/>
      <c r="M307" s="49"/>
    </row>
    <row r="308" spans="1:13">
      <c r="A308" s="32">
        <v>301</v>
      </c>
      <c r="B308" s="49"/>
      <c r="C308" s="49"/>
      <c r="D308" s="49"/>
      <c r="E308" s="78"/>
      <c r="F308" s="78"/>
      <c r="G308" s="51"/>
      <c r="H308" s="79"/>
      <c r="I308" s="80"/>
      <c r="J308" s="41" t="e">
        <f t="shared" si="4"/>
        <v>#DIV/0!</v>
      </c>
      <c r="K308" s="50"/>
      <c r="L308" s="50"/>
      <c r="M308" s="49"/>
    </row>
    <row r="309" spans="1:13">
      <c r="A309" s="32">
        <v>302</v>
      </c>
      <c r="B309" s="49"/>
      <c r="C309" s="49"/>
      <c r="D309" s="49"/>
      <c r="E309" s="78"/>
      <c r="F309" s="78"/>
      <c r="G309" s="51"/>
      <c r="H309" s="79"/>
      <c r="I309" s="80"/>
      <c r="J309" s="41" t="e">
        <f t="shared" si="4"/>
        <v>#DIV/0!</v>
      </c>
      <c r="K309" s="50"/>
      <c r="L309" s="50"/>
      <c r="M309" s="49"/>
    </row>
    <row r="310" spans="1:13">
      <c r="A310" s="32">
        <v>303</v>
      </c>
      <c r="B310" s="49"/>
      <c r="C310" s="49"/>
      <c r="D310" s="49"/>
      <c r="E310" s="78"/>
      <c r="F310" s="78"/>
      <c r="G310" s="51"/>
      <c r="H310" s="79"/>
      <c r="I310" s="80"/>
      <c r="J310" s="67" t="e">
        <f t="shared" si="4"/>
        <v>#DIV/0!</v>
      </c>
      <c r="K310" s="50"/>
      <c r="L310" s="50"/>
      <c r="M310" s="49"/>
    </row>
    <row r="311" spans="1:13">
      <c r="A311" s="32">
        <v>304</v>
      </c>
      <c r="B311" s="49"/>
      <c r="C311" s="49"/>
      <c r="D311" s="49"/>
      <c r="E311" s="78"/>
      <c r="F311" s="78"/>
      <c r="G311" s="51"/>
      <c r="H311" s="79"/>
      <c r="I311" s="80"/>
      <c r="J311" s="67" t="e">
        <f t="shared" si="4"/>
        <v>#DIV/0!</v>
      </c>
      <c r="K311" s="50"/>
      <c r="L311" s="50"/>
      <c r="M311" s="49"/>
    </row>
    <row r="312" spans="1:13">
      <c r="A312" s="32">
        <v>305</v>
      </c>
      <c r="B312" s="49"/>
      <c r="C312" s="49"/>
      <c r="D312" s="49"/>
      <c r="E312" s="78"/>
      <c r="F312" s="78"/>
      <c r="G312" s="51"/>
      <c r="H312" s="79"/>
      <c r="I312" s="80"/>
      <c r="J312" s="41" t="e">
        <f t="shared" si="4"/>
        <v>#DIV/0!</v>
      </c>
      <c r="K312" s="50"/>
      <c r="L312" s="50"/>
      <c r="M312" s="49"/>
    </row>
    <row r="313" spans="1:13">
      <c r="A313" s="73">
        <v>306</v>
      </c>
      <c r="B313" s="49"/>
      <c r="C313" s="49"/>
      <c r="D313" s="49"/>
      <c r="E313" s="78"/>
      <c r="F313" s="78"/>
      <c r="G313" s="51"/>
      <c r="H313" s="79"/>
      <c r="I313" s="80"/>
      <c r="J313" s="67" t="e">
        <f t="shared" si="4"/>
        <v>#DIV/0!</v>
      </c>
      <c r="K313" s="50"/>
      <c r="L313" s="50"/>
      <c r="M313" s="49"/>
    </row>
    <row r="314" spans="1:13">
      <c r="A314" s="73">
        <v>307</v>
      </c>
      <c r="B314" s="49"/>
      <c r="C314" s="49"/>
      <c r="D314" s="49"/>
      <c r="E314" s="78"/>
      <c r="F314" s="78"/>
      <c r="G314" s="51"/>
      <c r="H314" s="79"/>
      <c r="I314" s="80"/>
      <c r="J314" s="67" t="e">
        <f t="shared" si="4"/>
        <v>#DIV/0!</v>
      </c>
      <c r="K314" s="50"/>
      <c r="L314" s="50"/>
      <c r="M314" s="49"/>
    </row>
    <row r="315" spans="1:13">
      <c r="A315" s="32">
        <v>308</v>
      </c>
      <c r="B315" s="49"/>
      <c r="C315" s="49"/>
      <c r="D315" s="49"/>
      <c r="E315" s="78"/>
      <c r="F315" s="78"/>
      <c r="G315" s="51"/>
      <c r="H315" s="79"/>
      <c r="I315" s="80"/>
      <c r="J315" s="41" t="e">
        <f t="shared" si="4"/>
        <v>#DIV/0!</v>
      </c>
      <c r="K315" s="50"/>
      <c r="L315" s="50"/>
      <c r="M315" s="49"/>
    </row>
    <row r="316" spans="1:13">
      <c r="A316" s="32">
        <v>309</v>
      </c>
      <c r="B316" s="49"/>
      <c r="C316" s="49"/>
      <c r="D316" s="49"/>
      <c r="E316" s="78"/>
      <c r="F316" s="78"/>
      <c r="G316" s="51"/>
      <c r="H316" s="79"/>
      <c r="I316" s="80"/>
      <c r="J316" s="41" t="e">
        <f t="shared" si="4"/>
        <v>#DIV/0!</v>
      </c>
      <c r="K316" s="50"/>
      <c r="L316" s="50"/>
      <c r="M316" s="49"/>
    </row>
    <row r="317" spans="1:13">
      <c r="A317" s="32">
        <v>310</v>
      </c>
      <c r="B317" s="49"/>
      <c r="C317" s="49"/>
      <c r="D317" s="49"/>
      <c r="E317" s="78"/>
      <c r="F317" s="78"/>
      <c r="G317" s="51"/>
      <c r="H317" s="79"/>
      <c r="I317" s="80"/>
      <c r="J317" s="41" t="e">
        <f t="shared" si="4"/>
        <v>#DIV/0!</v>
      </c>
      <c r="K317" s="50"/>
      <c r="L317" s="50"/>
      <c r="M317" s="49"/>
    </row>
    <row r="318" spans="1:13">
      <c r="A318" s="32">
        <v>311</v>
      </c>
      <c r="B318" s="49"/>
      <c r="C318" s="49"/>
      <c r="D318" s="49"/>
      <c r="E318" s="78"/>
      <c r="F318" s="78"/>
      <c r="G318" s="51"/>
      <c r="H318" s="79"/>
      <c r="I318" s="80"/>
      <c r="J318" s="41" t="e">
        <f t="shared" si="4"/>
        <v>#DIV/0!</v>
      </c>
      <c r="K318" s="50"/>
      <c r="L318" s="50"/>
      <c r="M318" s="49"/>
    </row>
    <row r="319" spans="1:13">
      <c r="A319" s="32">
        <v>312</v>
      </c>
      <c r="B319" s="49"/>
      <c r="C319" s="49"/>
      <c r="D319" s="49"/>
      <c r="E319" s="78"/>
      <c r="F319" s="78"/>
      <c r="G319" s="51"/>
      <c r="H319" s="79"/>
      <c r="I319" s="80"/>
      <c r="J319" s="67" t="e">
        <f t="shared" si="4"/>
        <v>#DIV/0!</v>
      </c>
      <c r="K319" s="50"/>
      <c r="L319" s="50"/>
      <c r="M319" s="49"/>
    </row>
    <row r="320" spans="1:13">
      <c r="A320" s="32">
        <v>313</v>
      </c>
      <c r="B320" s="49"/>
      <c r="C320" s="49"/>
      <c r="D320" s="49"/>
      <c r="E320" s="78"/>
      <c r="F320" s="78"/>
      <c r="G320" s="51"/>
      <c r="H320" s="79"/>
      <c r="I320" s="80"/>
      <c r="J320" s="67" t="e">
        <f t="shared" si="4"/>
        <v>#DIV/0!</v>
      </c>
      <c r="K320" s="50"/>
      <c r="L320" s="50"/>
      <c r="M320" s="49"/>
    </row>
    <row r="321" spans="1:13">
      <c r="A321" s="32">
        <v>314</v>
      </c>
      <c r="B321" s="49"/>
      <c r="C321" s="49"/>
      <c r="D321" s="49"/>
      <c r="E321" s="78"/>
      <c r="F321" s="78"/>
      <c r="G321" s="51"/>
      <c r="H321" s="79"/>
      <c r="I321" s="80"/>
      <c r="J321" s="41" t="e">
        <f t="shared" si="4"/>
        <v>#DIV/0!</v>
      </c>
      <c r="K321" s="50"/>
      <c r="L321" s="50"/>
      <c r="M321" s="49"/>
    </row>
    <row r="322" spans="1:13">
      <c r="A322" s="32">
        <v>315</v>
      </c>
      <c r="B322" s="49"/>
      <c r="C322" s="49"/>
      <c r="D322" s="49"/>
      <c r="E322" s="78"/>
      <c r="F322" s="78"/>
      <c r="G322" s="51"/>
      <c r="H322" s="79"/>
      <c r="I322" s="80"/>
      <c r="J322" s="67" t="e">
        <f t="shared" si="4"/>
        <v>#DIV/0!</v>
      </c>
      <c r="K322" s="50"/>
      <c r="L322" s="50"/>
      <c r="M322" s="49"/>
    </row>
    <row r="323" spans="1:13">
      <c r="A323" s="73">
        <v>316</v>
      </c>
      <c r="B323" s="49"/>
      <c r="C323" s="49"/>
      <c r="D323" s="49"/>
      <c r="E323" s="78"/>
      <c r="F323" s="78"/>
      <c r="G323" s="51"/>
      <c r="H323" s="79"/>
      <c r="I323" s="80"/>
      <c r="J323" s="67" t="e">
        <f t="shared" si="4"/>
        <v>#DIV/0!</v>
      </c>
      <c r="K323" s="50"/>
      <c r="L323" s="50"/>
      <c r="M323" s="49"/>
    </row>
    <row r="324" spans="1:13">
      <c r="A324" s="73">
        <v>317</v>
      </c>
      <c r="B324" s="49"/>
      <c r="C324" s="49"/>
      <c r="D324" s="49"/>
      <c r="E324" s="78"/>
      <c r="F324" s="78"/>
      <c r="G324" s="51"/>
      <c r="H324" s="79"/>
      <c r="I324" s="80"/>
      <c r="J324" s="41" t="e">
        <f t="shared" si="4"/>
        <v>#DIV/0!</v>
      </c>
      <c r="K324" s="50"/>
      <c r="L324" s="50"/>
      <c r="M324" s="49"/>
    </row>
    <row r="325" spans="1:13">
      <c r="A325" s="32">
        <v>318</v>
      </c>
      <c r="B325" s="49"/>
      <c r="C325" s="49"/>
      <c r="D325" s="49"/>
      <c r="E325" s="78"/>
      <c r="F325" s="78"/>
      <c r="G325" s="51"/>
      <c r="H325" s="79"/>
      <c r="I325" s="80"/>
      <c r="J325" s="41" t="e">
        <f t="shared" si="4"/>
        <v>#DIV/0!</v>
      </c>
      <c r="K325" s="50"/>
      <c r="L325" s="50"/>
      <c r="M325" s="49"/>
    </row>
    <row r="326" spans="1:13">
      <c r="A326" s="32">
        <v>319</v>
      </c>
      <c r="B326" s="49"/>
      <c r="C326" s="49"/>
      <c r="D326" s="49"/>
      <c r="E326" s="78"/>
      <c r="F326" s="78"/>
      <c r="G326" s="51"/>
      <c r="H326" s="79"/>
      <c r="I326" s="80"/>
      <c r="J326" s="41" t="e">
        <f t="shared" si="4"/>
        <v>#DIV/0!</v>
      </c>
      <c r="K326" s="50"/>
      <c r="L326" s="50"/>
      <c r="M326" s="49"/>
    </row>
    <row r="327" spans="1:13">
      <c r="A327" s="32">
        <v>320</v>
      </c>
      <c r="B327" s="49"/>
      <c r="C327" s="49"/>
      <c r="D327" s="49"/>
      <c r="E327" s="78"/>
      <c r="F327" s="78"/>
      <c r="G327" s="51"/>
      <c r="H327" s="79"/>
      <c r="I327" s="80"/>
      <c r="J327" s="41" t="e">
        <f t="shared" si="4"/>
        <v>#DIV/0!</v>
      </c>
      <c r="K327" s="50"/>
      <c r="L327" s="50"/>
      <c r="M327" s="49"/>
    </row>
    <row r="328" spans="1:13">
      <c r="A328" s="32">
        <v>321</v>
      </c>
      <c r="B328" s="49"/>
      <c r="C328" s="49"/>
      <c r="D328" s="49"/>
      <c r="E328" s="78"/>
      <c r="F328" s="78"/>
      <c r="G328" s="51"/>
      <c r="H328" s="79"/>
      <c r="I328" s="80"/>
      <c r="J328" s="67" t="e">
        <f t="shared" si="4"/>
        <v>#DIV/0!</v>
      </c>
      <c r="K328" s="50"/>
      <c r="L328" s="50"/>
      <c r="M328" s="49"/>
    </row>
    <row r="329" spans="1:13">
      <c r="A329" s="32">
        <v>322</v>
      </c>
      <c r="B329" s="49"/>
      <c r="C329" s="49"/>
      <c r="D329" s="49"/>
      <c r="E329" s="78"/>
      <c r="F329" s="78"/>
      <c r="G329" s="51"/>
      <c r="H329" s="79"/>
      <c r="I329" s="80"/>
      <c r="J329" s="67" t="e">
        <f t="shared" si="4"/>
        <v>#DIV/0!</v>
      </c>
      <c r="K329" s="50"/>
      <c r="L329" s="50"/>
      <c r="M329" s="49"/>
    </row>
    <row r="330" spans="1:13">
      <c r="A330" s="32">
        <v>323</v>
      </c>
      <c r="B330" s="49"/>
      <c r="C330" s="49"/>
      <c r="D330" s="49"/>
      <c r="E330" s="78"/>
      <c r="F330" s="78"/>
      <c r="G330" s="51"/>
      <c r="H330" s="79"/>
      <c r="I330" s="80"/>
      <c r="J330" s="41" t="e">
        <f t="shared" si="4"/>
        <v>#DIV/0!</v>
      </c>
      <c r="K330" s="50"/>
      <c r="L330" s="50"/>
      <c r="M330" s="49"/>
    </row>
    <row r="331" spans="1:13">
      <c r="A331" s="32">
        <v>324</v>
      </c>
      <c r="B331" s="49"/>
      <c r="C331" s="49"/>
      <c r="D331" s="49"/>
      <c r="E331" s="78"/>
      <c r="F331" s="78"/>
      <c r="G331" s="51"/>
      <c r="H331" s="79"/>
      <c r="I331" s="80"/>
      <c r="J331" s="67" t="e">
        <f t="shared" si="4"/>
        <v>#DIV/0!</v>
      </c>
      <c r="K331" s="50"/>
      <c r="L331" s="50"/>
      <c r="M331" s="49"/>
    </row>
    <row r="332" spans="1:13">
      <c r="A332" s="32">
        <v>325</v>
      </c>
      <c r="B332" s="49"/>
      <c r="C332" s="49"/>
      <c r="D332" s="49"/>
      <c r="E332" s="78"/>
      <c r="F332" s="78"/>
      <c r="G332" s="51"/>
      <c r="H332" s="79"/>
      <c r="I332" s="80"/>
      <c r="J332" s="67" t="e">
        <f t="shared" si="4"/>
        <v>#DIV/0!</v>
      </c>
      <c r="K332" s="50"/>
      <c r="L332" s="50"/>
      <c r="M332" s="49"/>
    </row>
    <row r="333" spans="1:13">
      <c r="A333" s="73">
        <v>326</v>
      </c>
      <c r="B333" s="49"/>
      <c r="C333" s="49"/>
      <c r="D333" s="49"/>
      <c r="E333" s="78"/>
      <c r="F333" s="78"/>
      <c r="G333" s="51"/>
      <c r="H333" s="79"/>
      <c r="I333" s="80"/>
      <c r="J333" s="41" t="e">
        <f t="shared" si="4"/>
        <v>#DIV/0!</v>
      </c>
      <c r="K333" s="50"/>
      <c r="L333" s="50"/>
      <c r="M333" s="49"/>
    </row>
    <row r="334" spans="1:13">
      <c r="A334" s="73">
        <v>327</v>
      </c>
      <c r="B334" s="49"/>
      <c r="C334" s="49"/>
      <c r="D334" s="49"/>
      <c r="E334" s="78"/>
      <c r="F334" s="78"/>
      <c r="G334" s="51"/>
      <c r="H334" s="79"/>
      <c r="I334" s="80"/>
      <c r="J334" s="41" t="e">
        <f t="shared" si="4"/>
        <v>#DIV/0!</v>
      </c>
      <c r="K334" s="50"/>
      <c r="L334" s="50"/>
      <c r="M334" s="49"/>
    </row>
    <row r="335" spans="1:13">
      <c r="A335" s="32">
        <v>328</v>
      </c>
      <c r="B335" s="49"/>
      <c r="C335" s="49"/>
      <c r="D335" s="49"/>
      <c r="E335" s="78"/>
      <c r="F335" s="78"/>
      <c r="G335" s="51"/>
      <c r="H335" s="79"/>
      <c r="I335" s="80"/>
      <c r="J335" s="41" t="e">
        <f t="shared" si="4"/>
        <v>#DIV/0!</v>
      </c>
      <c r="K335" s="50"/>
      <c r="L335" s="50"/>
      <c r="M335" s="49"/>
    </row>
    <row r="336" spans="1:13">
      <c r="A336" s="32">
        <v>329</v>
      </c>
      <c r="B336" s="49"/>
      <c r="C336" s="49"/>
      <c r="D336" s="49"/>
      <c r="E336" s="78"/>
      <c r="F336" s="78"/>
      <c r="G336" s="51"/>
      <c r="H336" s="79"/>
      <c r="I336" s="80"/>
      <c r="J336" s="41" t="e">
        <f t="shared" si="4"/>
        <v>#DIV/0!</v>
      </c>
      <c r="K336" s="50"/>
      <c r="L336" s="50"/>
      <c r="M336" s="49"/>
    </row>
    <row r="337" spans="1:13">
      <c r="A337" s="32">
        <v>330</v>
      </c>
      <c r="B337" s="49"/>
      <c r="C337" s="49"/>
      <c r="D337" s="49"/>
      <c r="E337" s="78"/>
      <c r="F337" s="78"/>
      <c r="G337" s="51"/>
      <c r="H337" s="79"/>
      <c r="I337" s="80"/>
      <c r="J337" s="67" t="e">
        <f t="shared" si="4"/>
        <v>#DIV/0!</v>
      </c>
      <c r="K337" s="50"/>
      <c r="L337" s="50"/>
      <c r="M337" s="49"/>
    </row>
    <row r="338" spans="1:13">
      <c r="A338" s="32">
        <v>331</v>
      </c>
      <c r="B338" s="49"/>
      <c r="C338" s="49"/>
      <c r="D338" s="49"/>
      <c r="E338" s="78"/>
      <c r="F338" s="78"/>
      <c r="G338" s="51"/>
      <c r="H338" s="79"/>
      <c r="I338" s="80"/>
      <c r="J338" s="67" t="e">
        <f t="shared" si="4"/>
        <v>#DIV/0!</v>
      </c>
      <c r="K338" s="50"/>
      <c r="L338" s="50"/>
      <c r="M338" s="49"/>
    </row>
    <row r="339" spans="1:13">
      <c r="A339" s="32">
        <v>332</v>
      </c>
      <c r="B339" s="49"/>
      <c r="C339" s="49"/>
      <c r="D339" s="49"/>
      <c r="E339" s="78"/>
      <c r="F339" s="78"/>
      <c r="G339" s="51"/>
      <c r="H339" s="79"/>
      <c r="I339" s="80"/>
      <c r="J339" s="41" t="e">
        <f t="shared" si="4"/>
        <v>#DIV/0!</v>
      </c>
      <c r="K339" s="50"/>
      <c r="L339" s="50"/>
      <c r="M339" s="49"/>
    </row>
    <row r="340" spans="1:13">
      <c r="A340" s="32">
        <v>333</v>
      </c>
      <c r="B340" s="49"/>
      <c r="C340" s="49"/>
      <c r="D340" s="49"/>
      <c r="E340" s="78"/>
      <c r="F340" s="78"/>
      <c r="G340" s="51"/>
      <c r="H340" s="79"/>
      <c r="I340" s="80"/>
      <c r="J340" s="67" t="e">
        <f t="shared" si="4"/>
        <v>#DIV/0!</v>
      </c>
      <c r="K340" s="50"/>
      <c r="L340" s="50"/>
      <c r="M340" s="49"/>
    </row>
    <row r="341" spans="1:13">
      <c r="A341" s="32">
        <v>334</v>
      </c>
      <c r="B341" s="49"/>
      <c r="C341" s="49"/>
      <c r="D341" s="49"/>
      <c r="E341" s="78"/>
      <c r="F341" s="78"/>
      <c r="G341" s="51"/>
      <c r="H341" s="79"/>
      <c r="I341" s="80"/>
      <c r="J341" s="67" t="e">
        <f t="shared" si="4"/>
        <v>#DIV/0!</v>
      </c>
      <c r="K341" s="50"/>
      <c r="L341" s="50"/>
      <c r="M341" s="49"/>
    </row>
    <row r="342" spans="1:13">
      <c r="A342" s="32">
        <v>335</v>
      </c>
      <c r="B342" s="49"/>
      <c r="C342" s="49"/>
      <c r="D342" s="49"/>
      <c r="E342" s="78"/>
      <c r="F342" s="78"/>
      <c r="G342" s="51"/>
      <c r="H342" s="79"/>
      <c r="I342" s="80"/>
      <c r="J342" s="41" t="e">
        <f t="shared" si="4"/>
        <v>#DIV/0!</v>
      </c>
      <c r="K342" s="50"/>
      <c r="L342" s="50"/>
      <c r="M342" s="49"/>
    </row>
    <row r="343" spans="1:13">
      <c r="A343" s="73">
        <v>336</v>
      </c>
      <c r="B343" s="49"/>
      <c r="C343" s="49"/>
      <c r="D343" s="49"/>
      <c r="E343" s="78"/>
      <c r="F343" s="78"/>
      <c r="G343" s="51"/>
      <c r="H343" s="79"/>
      <c r="I343" s="80"/>
      <c r="J343" s="41" t="e">
        <f t="shared" ref="J343:J357" si="5">H343/I343</f>
        <v>#DIV/0!</v>
      </c>
      <c r="K343" s="50"/>
      <c r="L343" s="50"/>
      <c r="M343" s="49"/>
    </row>
    <row r="344" spans="1:13">
      <c r="A344" s="73">
        <v>337</v>
      </c>
      <c r="B344" s="49"/>
      <c r="C344" s="49"/>
      <c r="D344" s="49"/>
      <c r="E344" s="78"/>
      <c r="F344" s="78"/>
      <c r="G344" s="51"/>
      <c r="H344" s="79"/>
      <c r="I344" s="80"/>
      <c r="J344" s="41" t="e">
        <f t="shared" si="5"/>
        <v>#DIV/0!</v>
      </c>
      <c r="K344" s="50"/>
      <c r="L344" s="50"/>
      <c r="M344" s="49"/>
    </row>
    <row r="345" spans="1:13">
      <c r="A345" s="32">
        <v>338</v>
      </c>
      <c r="B345" s="49"/>
      <c r="C345" s="49"/>
      <c r="D345" s="49"/>
      <c r="E345" s="78"/>
      <c r="F345" s="78"/>
      <c r="G345" s="51"/>
      <c r="H345" s="79"/>
      <c r="I345" s="80"/>
      <c r="J345" s="41" t="e">
        <f t="shared" si="5"/>
        <v>#DIV/0!</v>
      </c>
      <c r="K345" s="50"/>
      <c r="L345" s="50"/>
      <c r="M345" s="49"/>
    </row>
    <row r="346" spans="1:13">
      <c r="A346" s="32">
        <v>339</v>
      </c>
      <c r="B346" s="49"/>
      <c r="C346" s="49"/>
      <c r="D346" s="49"/>
      <c r="E346" s="78"/>
      <c r="F346" s="78"/>
      <c r="G346" s="51"/>
      <c r="H346" s="79"/>
      <c r="I346" s="80"/>
      <c r="J346" s="67" t="e">
        <f t="shared" si="5"/>
        <v>#DIV/0!</v>
      </c>
      <c r="K346" s="50"/>
      <c r="L346" s="50"/>
      <c r="M346" s="49"/>
    </row>
    <row r="347" spans="1:13">
      <c r="A347" s="32">
        <v>340</v>
      </c>
      <c r="B347" s="49"/>
      <c r="C347" s="49"/>
      <c r="D347" s="49"/>
      <c r="E347" s="78"/>
      <c r="F347" s="78"/>
      <c r="G347" s="51"/>
      <c r="H347" s="79"/>
      <c r="I347" s="80"/>
      <c r="J347" s="67" t="e">
        <f t="shared" si="5"/>
        <v>#DIV/0!</v>
      </c>
      <c r="K347" s="50"/>
      <c r="L347" s="50"/>
      <c r="M347" s="49"/>
    </row>
    <row r="348" spans="1:13">
      <c r="A348" s="32">
        <v>341</v>
      </c>
      <c r="B348" s="49"/>
      <c r="C348" s="49"/>
      <c r="D348" s="49"/>
      <c r="E348" s="78"/>
      <c r="F348" s="78"/>
      <c r="G348" s="51"/>
      <c r="H348" s="79"/>
      <c r="I348" s="80"/>
      <c r="J348" s="41" t="e">
        <f t="shared" si="5"/>
        <v>#DIV/0!</v>
      </c>
      <c r="K348" s="50"/>
      <c r="L348" s="50"/>
      <c r="M348" s="49"/>
    </row>
    <row r="349" spans="1:13">
      <c r="A349" s="32">
        <v>342</v>
      </c>
      <c r="B349" s="49"/>
      <c r="C349" s="49"/>
      <c r="D349" s="49"/>
      <c r="E349" s="78"/>
      <c r="F349" s="78"/>
      <c r="G349" s="51"/>
      <c r="H349" s="79"/>
      <c r="I349" s="80"/>
      <c r="J349" s="67" t="e">
        <f t="shared" si="5"/>
        <v>#DIV/0!</v>
      </c>
      <c r="K349" s="50"/>
      <c r="L349" s="50"/>
      <c r="M349" s="49"/>
    </row>
    <row r="350" spans="1:13">
      <c r="A350" s="32">
        <v>343</v>
      </c>
      <c r="B350" s="49"/>
      <c r="C350" s="49"/>
      <c r="D350" s="49"/>
      <c r="E350" s="78"/>
      <c r="F350" s="78"/>
      <c r="G350" s="51"/>
      <c r="H350" s="79"/>
      <c r="I350" s="80"/>
      <c r="J350" s="67" t="e">
        <f t="shared" si="5"/>
        <v>#DIV/0!</v>
      </c>
      <c r="K350" s="50"/>
      <c r="L350" s="50"/>
      <c r="M350" s="49"/>
    </row>
    <row r="351" spans="1:13">
      <c r="A351" s="32">
        <v>344</v>
      </c>
      <c r="B351" s="49"/>
      <c r="C351" s="49"/>
      <c r="D351" s="49"/>
      <c r="E351" s="78"/>
      <c r="F351" s="78"/>
      <c r="G351" s="51"/>
      <c r="H351" s="79"/>
      <c r="I351" s="80"/>
      <c r="J351" s="41" t="e">
        <f t="shared" si="5"/>
        <v>#DIV/0!</v>
      </c>
      <c r="K351" s="50"/>
      <c r="L351" s="50"/>
      <c r="M351" s="49"/>
    </row>
    <row r="352" spans="1:13">
      <c r="A352" s="32">
        <v>345</v>
      </c>
      <c r="B352" s="49"/>
      <c r="C352" s="49"/>
      <c r="D352" s="49"/>
      <c r="E352" s="78"/>
      <c r="F352" s="78"/>
      <c r="G352" s="51"/>
      <c r="H352" s="79"/>
      <c r="I352" s="80"/>
      <c r="J352" s="41" t="e">
        <f t="shared" si="5"/>
        <v>#DIV/0!</v>
      </c>
      <c r="K352" s="50"/>
      <c r="L352" s="50"/>
      <c r="M352" s="49"/>
    </row>
    <row r="353" spans="1:13">
      <c r="A353" s="73">
        <v>346</v>
      </c>
      <c r="B353" s="49"/>
      <c r="C353" s="49"/>
      <c r="D353" s="49"/>
      <c r="E353" s="78"/>
      <c r="F353" s="78"/>
      <c r="G353" s="51"/>
      <c r="H353" s="79"/>
      <c r="I353" s="80"/>
      <c r="J353" s="41" t="e">
        <f t="shared" si="5"/>
        <v>#DIV/0!</v>
      </c>
      <c r="K353" s="50"/>
      <c r="L353" s="50"/>
      <c r="M353" s="49"/>
    </row>
    <row r="354" spans="1:13">
      <c r="A354" s="73">
        <v>347</v>
      </c>
      <c r="B354" s="49"/>
      <c r="C354" s="49"/>
      <c r="D354" s="49"/>
      <c r="E354" s="78"/>
      <c r="F354" s="78"/>
      <c r="G354" s="51"/>
      <c r="H354" s="79"/>
      <c r="I354" s="80"/>
      <c r="J354" s="41" t="e">
        <f t="shared" si="5"/>
        <v>#DIV/0!</v>
      </c>
      <c r="K354" s="50"/>
      <c r="L354" s="50"/>
      <c r="M354" s="49"/>
    </row>
    <row r="355" spans="1:13">
      <c r="A355" s="32">
        <v>348</v>
      </c>
      <c r="B355" s="49"/>
      <c r="C355" s="49"/>
      <c r="D355" s="49"/>
      <c r="E355" s="78"/>
      <c r="F355" s="78"/>
      <c r="G355" s="51"/>
      <c r="H355" s="79"/>
      <c r="I355" s="80"/>
      <c r="J355" s="67" t="e">
        <f t="shared" si="5"/>
        <v>#DIV/0!</v>
      </c>
      <c r="K355" s="50"/>
      <c r="L355" s="50"/>
      <c r="M355" s="49"/>
    </row>
    <row r="356" spans="1:13">
      <c r="A356" s="32">
        <v>349</v>
      </c>
      <c r="B356" s="49"/>
      <c r="C356" s="49"/>
      <c r="D356" s="49"/>
      <c r="E356" s="78"/>
      <c r="F356" s="78"/>
      <c r="G356" s="51"/>
      <c r="H356" s="79"/>
      <c r="I356" s="80"/>
      <c r="J356" s="67" t="e">
        <f t="shared" si="5"/>
        <v>#DIV/0!</v>
      </c>
      <c r="K356" s="50"/>
      <c r="L356" s="50"/>
      <c r="M356" s="49"/>
    </row>
    <row r="357" spans="1:13">
      <c r="A357" s="32">
        <v>350</v>
      </c>
      <c r="B357" s="49"/>
      <c r="C357" s="49"/>
      <c r="D357" s="49"/>
      <c r="E357" s="78"/>
      <c r="F357" s="78"/>
      <c r="G357" s="51"/>
      <c r="H357" s="79"/>
      <c r="I357" s="80"/>
      <c r="J357" s="41" t="e">
        <f t="shared" si="5"/>
        <v>#DIV/0!</v>
      </c>
      <c r="K357" s="50"/>
      <c r="L357" s="50"/>
      <c r="M357" s="49"/>
    </row>
    <row r="358" spans="1:13">
      <c r="B358" s="34"/>
      <c r="H358" s="81"/>
      <c r="I358" s="81"/>
      <c r="J358" s="82"/>
    </row>
    <row r="359" spans="1:13">
      <c r="B359" s="34"/>
      <c r="H359" s="81"/>
      <c r="I359" s="81"/>
      <c r="J359" s="82"/>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3"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357"/>
  <sheetViews>
    <sheetView view="pageBreakPreview" zoomScaleNormal="100" zoomScaleSheetLayoutView="100" workbookViewId="0">
      <selection activeCell="R18" sqref="R18"/>
    </sheetView>
  </sheetViews>
  <sheetFormatPr defaultColWidth="9" defaultRowHeight="13.5"/>
  <cols>
    <col min="1" max="1" width="9" style="32"/>
    <col min="2" max="2" width="20" style="32" customWidth="1"/>
    <col min="3" max="3" width="11" style="32" bestFit="1" customWidth="1"/>
    <col min="4" max="4" width="18.375" style="32" bestFit="1" customWidth="1"/>
    <col min="5" max="5" width="13.125" style="32" bestFit="1" customWidth="1"/>
    <col min="6" max="6" width="13" style="32" customWidth="1"/>
    <col min="7" max="7" width="13" style="34" customWidth="1"/>
    <col min="8" max="8" width="13" style="32" customWidth="1"/>
    <col min="9" max="9" width="15.125" style="32" bestFit="1" customWidth="1"/>
    <col min="10" max="10" width="9" style="32"/>
    <col min="11" max="12" width="9" style="35"/>
    <col min="13" max="14" width="9" style="32"/>
    <col min="15" max="15" width="11.125" style="32" customWidth="1"/>
    <col min="16" max="257" width="9" style="32"/>
    <col min="258" max="258" width="20" style="32" customWidth="1"/>
    <col min="259" max="259" width="11" style="32" bestFit="1" customWidth="1"/>
    <col min="260" max="260" width="18.375" style="32" bestFit="1" customWidth="1"/>
    <col min="261" max="261" width="13.125" style="32" bestFit="1" customWidth="1"/>
    <col min="262" max="264" width="13" style="32" customWidth="1"/>
    <col min="265" max="265" width="15.125" style="32" bestFit="1" customWidth="1"/>
    <col min="266" max="270" width="9" style="32"/>
    <col min="271" max="271" width="11.125" style="32" customWidth="1"/>
    <col min="272" max="513" width="9" style="32"/>
    <col min="514" max="514" width="20" style="32" customWidth="1"/>
    <col min="515" max="515" width="11" style="32" bestFit="1" customWidth="1"/>
    <col min="516" max="516" width="18.375" style="32" bestFit="1" customWidth="1"/>
    <col min="517" max="517" width="13.125" style="32" bestFit="1" customWidth="1"/>
    <col min="518" max="520" width="13" style="32" customWidth="1"/>
    <col min="521" max="521" width="15.125" style="32" bestFit="1" customWidth="1"/>
    <col min="522" max="526" width="9" style="32"/>
    <col min="527" max="527" width="11.125" style="32" customWidth="1"/>
    <col min="528" max="769" width="9" style="32"/>
    <col min="770" max="770" width="20" style="32" customWidth="1"/>
    <col min="771" max="771" width="11" style="32" bestFit="1" customWidth="1"/>
    <col min="772" max="772" width="18.375" style="32" bestFit="1" customWidth="1"/>
    <col min="773" max="773" width="13.125" style="32" bestFit="1" customWidth="1"/>
    <col min="774" max="776" width="13" style="32" customWidth="1"/>
    <col min="777" max="777" width="15.125" style="32" bestFit="1" customWidth="1"/>
    <col min="778" max="782" width="9" style="32"/>
    <col min="783" max="783" width="11.125" style="32" customWidth="1"/>
    <col min="784" max="1025" width="9" style="32"/>
    <col min="1026" max="1026" width="20" style="32" customWidth="1"/>
    <col min="1027" max="1027" width="11" style="32" bestFit="1" customWidth="1"/>
    <col min="1028" max="1028" width="18.375" style="32" bestFit="1" customWidth="1"/>
    <col min="1029" max="1029" width="13.125" style="32" bestFit="1" customWidth="1"/>
    <col min="1030" max="1032" width="13" style="32" customWidth="1"/>
    <col min="1033" max="1033" width="15.125" style="32" bestFit="1" customWidth="1"/>
    <col min="1034" max="1038" width="9" style="32"/>
    <col min="1039" max="1039" width="11.125" style="32" customWidth="1"/>
    <col min="1040" max="1281" width="9" style="32"/>
    <col min="1282" max="1282" width="20" style="32" customWidth="1"/>
    <col min="1283" max="1283" width="11" style="32" bestFit="1" customWidth="1"/>
    <col min="1284" max="1284" width="18.375" style="32" bestFit="1" customWidth="1"/>
    <col min="1285" max="1285" width="13.125" style="32" bestFit="1" customWidth="1"/>
    <col min="1286" max="1288" width="13" style="32" customWidth="1"/>
    <col min="1289" max="1289" width="15.125" style="32" bestFit="1" customWidth="1"/>
    <col min="1290" max="1294" width="9" style="32"/>
    <col min="1295" max="1295" width="11.125" style="32" customWidth="1"/>
    <col min="1296" max="1537" width="9" style="32"/>
    <col min="1538" max="1538" width="20" style="32" customWidth="1"/>
    <col min="1539" max="1539" width="11" style="32" bestFit="1" customWidth="1"/>
    <col min="1540" max="1540" width="18.375" style="32" bestFit="1" customWidth="1"/>
    <col min="1541" max="1541" width="13.125" style="32" bestFit="1" customWidth="1"/>
    <col min="1542" max="1544" width="13" style="32" customWidth="1"/>
    <col min="1545" max="1545" width="15.125" style="32" bestFit="1" customWidth="1"/>
    <col min="1546" max="1550" width="9" style="32"/>
    <col min="1551" max="1551" width="11.125" style="32" customWidth="1"/>
    <col min="1552" max="1793" width="9" style="32"/>
    <col min="1794" max="1794" width="20" style="32" customWidth="1"/>
    <col min="1795" max="1795" width="11" style="32" bestFit="1" customWidth="1"/>
    <col min="1796" max="1796" width="18.375" style="32" bestFit="1" customWidth="1"/>
    <col min="1797" max="1797" width="13.125" style="32" bestFit="1" customWidth="1"/>
    <col min="1798" max="1800" width="13" style="32" customWidth="1"/>
    <col min="1801" max="1801" width="15.125" style="32" bestFit="1" customWidth="1"/>
    <col min="1802" max="1806" width="9" style="32"/>
    <col min="1807" max="1807" width="11.125" style="32" customWidth="1"/>
    <col min="1808" max="2049" width="9" style="32"/>
    <col min="2050" max="2050" width="20" style="32" customWidth="1"/>
    <col min="2051" max="2051" width="11" style="32" bestFit="1" customWidth="1"/>
    <col min="2052" max="2052" width="18.375" style="32" bestFit="1" customWidth="1"/>
    <col min="2053" max="2053" width="13.125" style="32" bestFit="1" customWidth="1"/>
    <col min="2054" max="2056" width="13" style="32" customWidth="1"/>
    <col min="2057" max="2057" width="15.125" style="32" bestFit="1" customWidth="1"/>
    <col min="2058" max="2062" width="9" style="32"/>
    <col min="2063" max="2063" width="11.125" style="32" customWidth="1"/>
    <col min="2064" max="2305" width="9" style="32"/>
    <col min="2306" max="2306" width="20" style="32" customWidth="1"/>
    <col min="2307" max="2307" width="11" style="32" bestFit="1" customWidth="1"/>
    <col min="2308" max="2308" width="18.375" style="32" bestFit="1" customWidth="1"/>
    <col min="2309" max="2309" width="13.125" style="32" bestFit="1" customWidth="1"/>
    <col min="2310" max="2312" width="13" style="32" customWidth="1"/>
    <col min="2313" max="2313" width="15.125" style="32" bestFit="1" customWidth="1"/>
    <col min="2314" max="2318" width="9" style="32"/>
    <col min="2319" max="2319" width="11.125" style="32" customWidth="1"/>
    <col min="2320" max="2561" width="9" style="32"/>
    <col min="2562" max="2562" width="20" style="32" customWidth="1"/>
    <col min="2563" max="2563" width="11" style="32" bestFit="1" customWidth="1"/>
    <col min="2564" max="2564" width="18.375" style="32" bestFit="1" customWidth="1"/>
    <col min="2565" max="2565" width="13.125" style="32" bestFit="1" customWidth="1"/>
    <col min="2566" max="2568" width="13" style="32" customWidth="1"/>
    <col min="2569" max="2569" width="15.125" style="32" bestFit="1" customWidth="1"/>
    <col min="2570" max="2574" width="9" style="32"/>
    <col min="2575" max="2575" width="11.125" style="32" customWidth="1"/>
    <col min="2576" max="2817" width="9" style="32"/>
    <col min="2818" max="2818" width="20" style="32" customWidth="1"/>
    <col min="2819" max="2819" width="11" style="32" bestFit="1" customWidth="1"/>
    <col min="2820" max="2820" width="18.375" style="32" bestFit="1" customWidth="1"/>
    <col min="2821" max="2821" width="13.125" style="32" bestFit="1" customWidth="1"/>
    <col min="2822" max="2824" width="13" style="32" customWidth="1"/>
    <col min="2825" max="2825" width="15.125" style="32" bestFit="1" customWidth="1"/>
    <col min="2826" max="2830" width="9" style="32"/>
    <col min="2831" max="2831" width="11.125" style="32" customWidth="1"/>
    <col min="2832" max="3073" width="9" style="32"/>
    <col min="3074" max="3074" width="20" style="32" customWidth="1"/>
    <col min="3075" max="3075" width="11" style="32" bestFit="1" customWidth="1"/>
    <col min="3076" max="3076" width="18.375" style="32" bestFit="1" customWidth="1"/>
    <col min="3077" max="3077" width="13.125" style="32" bestFit="1" customWidth="1"/>
    <col min="3078" max="3080" width="13" style="32" customWidth="1"/>
    <col min="3081" max="3081" width="15.125" style="32" bestFit="1" customWidth="1"/>
    <col min="3082" max="3086" width="9" style="32"/>
    <col min="3087" max="3087" width="11.125" style="32" customWidth="1"/>
    <col min="3088" max="3329" width="9" style="32"/>
    <col min="3330" max="3330" width="20" style="32" customWidth="1"/>
    <col min="3331" max="3331" width="11" style="32" bestFit="1" customWidth="1"/>
    <col min="3332" max="3332" width="18.375" style="32" bestFit="1" customWidth="1"/>
    <col min="3333" max="3333" width="13.125" style="32" bestFit="1" customWidth="1"/>
    <col min="3334" max="3336" width="13" style="32" customWidth="1"/>
    <col min="3337" max="3337" width="15.125" style="32" bestFit="1" customWidth="1"/>
    <col min="3338" max="3342" width="9" style="32"/>
    <col min="3343" max="3343" width="11.125" style="32" customWidth="1"/>
    <col min="3344" max="3585" width="9" style="32"/>
    <col min="3586" max="3586" width="20" style="32" customWidth="1"/>
    <col min="3587" max="3587" width="11" style="32" bestFit="1" customWidth="1"/>
    <col min="3588" max="3588" width="18.375" style="32" bestFit="1" customWidth="1"/>
    <col min="3589" max="3589" width="13.125" style="32" bestFit="1" customWidth="1"/>
    <col min="3590" max="3592" width="13" style="32" customWidth="1"/>
    <col min="3593" max="3593" width="15.125" style="32" bestFit="1" customWidth="1"/>
    <col min="3594" max="3598" width="9" style="32"/>
    <col min="3599" max="3599" width="11.125" style="32" customWidth="1"/>
    <col min="3600" max="3841" width="9" style="32"/>
    <col min="3842" max="3842" width="20" style="32" customWidth="1"/>
    <col min="3843" max="3843" width="11" style="32" bestFit="1" customWidth="1"/>
    <col min="3844" max="3844" width="18.375" style="32" bestFit="1" customWidth="1"/>
    <col min="3845" max="3845" width="13.125" style="32" bestFit="1" customWidth="1"/>
    <col min="3846" max="3848" width="13" style="32" customWidth="1"/>
    <col min="3849" max="3849" width="15.125" style="32" bestFit="1" customWidth="1"/>
    <col min="3850" max="3854" width="9" style="32"/>
    <col min="3855" max="3855" width="11.125" style="32" customWidth="1"/>
    <col min="3856" max="4097" width="9" style="32"/>
    <col min="4098" max="4098" width="20" style="32" customWidth="1"/>
    <col min="4099" max="4099" width="11" style="32" bestFit="1" customWidth="1"/>
    <col min="4100" max="4100" width="18.375" style="32" bestFit="1" customWidth="1"/>
    <col min="4101" max="4101" width="13.125" style="32" bestFit="1" customWidth="1"/>
    <col min="4102" max="4104" width="13" style="32" customWidth="1"/>
    <col min="4105" max="4105" width="15.125" style="32" bestFit="1" customWidth="1"/>
    <col min="4106" max="4110" width="9" style="32"/>
    <col min="4111" max="4111" width="11.125" style="32" customWidth="1"/>
    <col min="4112" max="4353" width="9" style="32"/>
    <col min="4354" max="4354" width="20" style="32" customWidth="1"/>
    <col min="4355" max="4355" width="11" style="32" bestFit="1" customWidth="1"/>
    <col min="4356" max="4356" width="18.375" style="32" bestFit="1" customWidth="1"/>
    <col min="4357" max="4357" width="13.125" style="32" bestFit="1" customWidth="1"/>
    <col min="4358" max="4360" width="13" style="32" customWidth="1"/>
    <col min="4361" max="4361" width="15.125" style="32" bestFit="1" customWidth="1"/>
    <col min="4362" max="4366" width="9" style="32"/>
    <col min="4367" max="4367" width="11.125" style="32" customWidth="1"/>
    <col min="4368" max="4609" width="9" style="32"/>
    <col min="4610" max="4610" width="20" style="32" customWidth="1"/>
    <col min="4611" max="4611" width="11" style="32" bestFit="1" customWidth="1"/>
    <col min="4612" max="4612" width="18.375" style="32" bestFit="1" customWidth="1"/>
    <col min="4613" max="4613" width="13.125" style="32" bestFit="1" customWidth="1"/>
    <col min="4614" max="4616" width="13" style="32" customWidth="1"/>
    <col min="4617" max="4617" width="15.125" style="32" bestFit="1" customWidth="1"/>
    <col min="4618" max="4622" width="9" style="32"/>
    <col min="4623" max="4623" width="11.125" style="32" customWidth="1"/>
    <col min="4624" max="4865" width="9" style="32"/>
    <col min="4866" max="4866" width="20" style="32" customWidth="1"/>
    <col min="4867" max="4867" width="11" style="32" bestFit="1" customWidth="1"/>
    <col min="4868" max="4868" width="18.375" style="32" bestFit="1" customWidth="1"/>
    <col min="4869" max="4869" width="13.125" style="32" bestFit="1" customWidth="1"/>
    <col min="4870" max="4872" width="13" style="32" customWidth="1"/>
    <col min="4873" max="4873" width="15.125" style="32" bestFit="1" customWidth="1"/>
    <col min="4874" max="4878" width="9" style="32"/>
    <col min="4879" max="4879" width="11.125" style="32" customWidth="1"/>
    <col min="4880" max="5121" width="9" style="32"/>
    <col min="5122" max="5122" width="20" style="32" customWidth="1"/>
    <col min="5123" max="5123" width="11" style="32" bestFit="1" customWidth="1"/>
    <col min="5124" max="5124" width="18.375" style="32" bestFit="1" customWidth="1"/>
    <col min="5125" max="5125" width="13.125" style="32" bestFit="1" customWidth="1"/>
    <col min="5126" max="5128" width="13" style="32" customWidth="1"/>
    <col min="5129" max="5129" width="15.125" style="32" bestFit="1" customWidth="1"/>
    <col min="5130" max="5134" width="9" style="32"/>
    <col min="5135" max="5135" width="11.125" style="32" customWidth="1"/>
    <col min="5136" max="5377" width="9" style="32"/>
    <col min="5378" max="5378" width="20" style="32" customWidth="1"/>
    <col min="5379" max="5379" width="11" style="32" bestFit="1" customWidth="1"/>
    <col min="5380" max="5380" width="18.375" style="32" bestFit="1" customWidth="1"/>
    <col min="5381" max="5381" width="13.125" style="32" bestFit="1" customWidth="1"/>
    <col min="5382" max="5384" width="13" style="32" customWidth="1"/>
    <col min="5385" max="5385" width="15.125" style="32" bestFit="1" customWidth="1"/>
    <col min="5386" max="5390" width="9" style="32"/>
    <col min="5391" max="5391" width="11.125" style="32" customWidth="1"/>
    <col min="5392" max="5633" width="9" style="32"/>
    <col min="5634" max="5634" width="20" style="32" customWidth="1"/>
    <col min="5635" max="5635" width="11" style="32" bestFit="1" customWidth="1"/>
    <col min="5636" max="5636" width="18.375" style="32" bestFit="1" customWidth="1"/>
    <col min="5637" max="5637" width="13.125" style="32" bestFit="1" customWidth="1"/>
    <col min="5638" max="5640" width="13" style="32" customWidth="1"/>
    <col min="5641" max="5641" width="15.125" style="32" bestFit="1" customWidth="1"/>
    <col min="5642" max="5646" width="9" style="32"/>
    <col min="5647" max="5647" width="11.125" style="32" customWidth="1"/>
    <col min="5648" max="5889" width="9" style="32"/>
    <col min="5890" max="5890" width="20" style="32" customWidth="1"/>
    <col min="5891" max="5891" width="11" style="32" bestFit="1" customWidth="1"/>
    <col min="5892" max="5892" width="18.375" style="32" bestFit="1" customWidth="1"/>
    <col min="5893" max="5893" width="13.125" style="32" bestFit="1" customWidth="1"/>
    <col min="5894" max="5896" width="13" style="32" customWidth="1"/>
    <col min="5897" max="5897" width="15.125" style="32" bestFit="1" customWidth="1"/>
    <col min="5898" max="5902" width="9" style="32"/>
    <col min="5903" max="5903" width="11.125" style="32" customWidth="1"/>
    <col min="5904" max="6145" width="9" style="32"/>
    <col min="6146" max="6146" width="20" style="32" customWidth="1"/>
    <col min="6147" max="6147" width="11" style="32" bestFit="1" customWidth="1"/>
    <col min="6148" max="6148" width="18.375" style="32" bestFit="1" customWidth="1"/>
    <col min="6149" max="6149" width="13.125" style="32" bestFit="1" customWidth="1"/>
    <col min="6150" max="6152" width="13" style="32" customWidth="1"/>
    <col min="6153" max="6153" width="15.125" style="32" bestFit="1" customWidth="1"/>
    <col min="6154" max="6158" width="9" style="32"/>
    <col min="6159" max="6159" width="11.125" style="32" customWidth="1"/>
    <col min="6160" max="6401" width="9" style="32"/>
    <col min="6402" max="6402" width="20" style="32" customWidth="1"/>
    <col min="6403" max="6403" width="11" style="32" bestFit="1" customWidth="1"/>
    <col min="6404" max="6404" width="18.375" style="32" bestFit="1" customWidth="1"/>
    <col min="6405" max="6405" width="13.125" style="32" bestFit="1" customWidth="1"/>
    <col min="6406" max="6408" width="13" style="32" customWidth="1"/>
    <col min="6409" max="6409" width="15.125" style="32" bestFit="1" customWidth="1"/>
    <col min="6410" max="6414" width="9" style="32"/>
    <col min="6415" max="6415" width="11.125" style="32" customWidth="1"/>
    <col min="6416" max="6657" width="9" style="32"/>
    <col min="6658" max="6658" width="20" style="32" customWidth="1"/>
    <col min="6659" max="6659" width="11" style="32" bestFit="1" customWidth="1"/>
    <col min="6660" max="6660" width="18.375" style="32" bestFit="1" customWidth="1"/>
    <col min="6661" max="6661" width="13.125" style="32" bestFit="1" customWidth="1"/>
    <col min="6662" max="6664" width="13" style="32" customWidth="1"/>
    <col min="6665" max="6665" width="15.125" style="32" bestFit="1" customWidth="1"/>
    <col min="6666" max="6670" width="9" style="32"/>
    <col min="6671" max="6671" width="11.125" style="32" customWidth="1"/>
    <col min="6672" max="6913" width="9" style="32"/>
    <col min="6914" max="6914" width="20" style="32" customWidth="1"/>
    <col min="6915" max="6915" width="11" style="32" bestFit="1" customWidth="1"/>
    <col min="6916" max="6916" width="18.375" style="32" bestFit="1" customWidth="1"/>
    <col min="6917" max="6917" width="13.125" style="32" bestFit="1" customWidth="1"/>
    <col min="6918" max="6920" width="13" style="32" customWidth="1"/>
    <col min="6921" max="6921" width="15.125" style="32" bestFit="1" customWidth="1"/>
    <col min="6922" max="6926" width="9" style="32"/>
    <col min="6927" max="6927" width="11.125" style="32" customWidth="1"/>
    <col min="6928" max="7169" width="9" style="32"/>
    <col min="7170" max="7170" width="20" style="32" customWidth="1"/>
    <col min="7171" max="7171" width="11" style="32" bestFit="1" customWidth="1"/>
    <col min="7172" max="7172" width="18.375" style="32" bestFit="1" customWidth="1"/>
    <col min="7173" max="7173" width="13.125" style="32" bestFit="1" customWidth="1"/>
    <col min="7174" max="7176" width="13" style="32" customWidth="1"/>
    <col min="7177" max="7177" width="15.125" style="32" bestFit="1" customWidth="1"/>
    <col min="7178" max="7182" width="9" style="32"/>
    <col min="7183" max="7183" width="11.125" style="32" customWidth="1"/>
    <col min="7184" max="7425" width="9" style="32"/>
    <col min="7426" max="7426" width="20" style="32" customWidth="1"/>
    <col min="7427" max="7427" width="11" style="32" bestFit="1" customWidth="1"/>
    <col min="7428" max="7428" width="18.375" style="32" bestFit="1" customWidth="1"/>
    <col min="7429" max="7429" width="13.125" style="32" bestFit="1" customWidth="1"/>
    <col min="7430" max="7432" width="13" style="32" customWidth="1"/>
    <col min="7433" max="7433" width="15.125" style="32" bestFit="1" customWidth="1"/>
    <col min="7434" max="7438" width="9" style="32"/>
    <col min="7439" max="7439" width="11.125" style="32" customWidth="1"/>
    <col min="7440" max="7681" width="9" style="32"/>
    <col min="7682" max="7682" width="20" style="32" customWidth="1"/>
    <col min="7683" max="7683" width="11" style="32" bestFit="1" customWidth="1"/>
    <col min="7684" max="7684" width="18.375" style="32" bestFit="1" customWidth="1"/>
    <col min="7685" max="7685" width="13.125" style="32" bestFit="1" customWidth="1"/>
    <col min="7686" max="7688" width="13" style="32" customWidth="1"/>
    <col min="7689" max="7689" width="15.125" style="32" bestFit="1" customWidth="1"/>
    <col min="7690" max="7694" width="9" style="32"/>
    <col min="7695" max="7695" width="11.125" style="32" customWidth="1"/>
    <col min="7696" max="7937" width="9" style="32"/>
    <col min="7938" max="7938" width="20" style="32" customWidth="1"/>
    <col min="7939" max="7939" width="11" style="32" bestFit="1" customWidth="1"/>
    <col min="7940" max="7940" width="18.375" style="32" bestFit="1" customWidth="1"/>
    <col min="7941" max="7941" width="13.125" style="32" bestFit="1" customWidth="1"/>
    <col min="7942" max="7944" width="13" style="32" customWidth="1"/>
    <col min="7945" max="7945" width="15.125" style="32" bestFit="1" customWidth="1"/>
    <col min="7946" max="7950" width="9" style="32"/>
    <col min="7951" max="7951" width="11.125" style="32" customWidth="1"/>
    <col min="7952" max="8193" width="9" style="32"/>
    <col min="8194" max="8194" width="20" style="32" customWidth="1"/>
    <col min="8195" max="8195" width="11" style="32" bestFit="1" customWidth="1"/>
    <col min="8196" max="8196" width="18.375" style="32" bestFit="1" customWidth="1"/>
    <col min="8197" max="8197" width="13.125" style="32" bestFit="1" customWidth="1"/>
    <col min="8198" max="8200" width="13" style="32" customWidth="1"/>
    <col min="8201" max="8201" width="15.125" style="32" bestFit="1" customWidth="1"/>
    <col min="8202" max="8206" width="9" style="32"/>
    <col min="8207" max="8207" width="11.125" style="32" customWidth="1"/>
    <col min="8208" max="8449" width="9" style="32"/>
    <col min="8450" max="8450" width="20" style="32" customWidth="1"/>
    <col min="8451" max="8451" width="11" style="32" bestFit="1" customWidth="1"/>
    <col min="8452" max="8452" width="18.375" style="32" bestFit="1" customWidth="1"/>
    <col min="8453" max="8453" width="13.125" style="32" bestFit="1" customWidth="1"/>
    <col min="8454" max="8456" width="13" style="32" customWidth="1"/>
    <col min="8457" max="8457" width="15.125" style="32" bestFit="1" customWidth="1"/>
    <col min="8458" max="8462" width="9" style="32"/>
    <col min="8463" max="8463" width="11.125" style="32" customWidth="1"/>
    <col min="8464" max="8705" width="9" style="32"/>
    <col min="8706" max="8706" width="20" style="32" customWidth="1"/>
    <col min="8707" max="8707" width="11" style="32" bestFit="1" customWidth="1"/>
    <col min="8708" max="8708" width="18.375" style="32" bestFit="1" customWidth="1"/>
    <col min="8709" max="8709" width="13.125" style="32" bestFit="1" customWidth="1"/>
    <col min="8710" max="8712" width="13" style="32" customWidth="1"/>
    <col min="8713" max="8713" width="15.125" style="32" bestFit="1" customWidth="1"/>
    <col min="8714" max="8718" width="9" style="32"/>
    <col min="8719" max="8719" width="11.125" style="32" customWidth="1"/>
    <col min="8720" max="8961" width="9" style="32"/>
    <col min="8962" max="8962" width="20" style="32" customWidth="1"/>
    <col min="8963" max="8963" width="11" style="32" bestFit="1" customWidth="1"/>
    <col min="8964" max="8964" width="18.375" style="32" bestFit="1" customWidth="1"/>
    <col min="8965" max="8965" width="13.125" style="32" bestFit="1" customWidth="1"/>
    <col min="8966" max="8968" width="13" style="32" customWidth="1"/>
    <col min="8969" max="8969" width="15.125" style="32" bestFit="1" customWidth="1"/>
    <col min="8970" max="8974" width="9" style="32"/>
    <col min="8975" max="8975" width="11.125" style="32" customWidth="1"/>
    <col min="8976" max="9217" width="9" style="32"/>
    <col min="9218" max="9218" width="20" style="32" customWidth="1"/>
    <col min="9219" max="9219" width="11" style="32" bestFit="1" customWidth="1"/>
    <col min="9220" max="9220" width="18.375" style="32" bestFit="1" customWidth="1"/>
    <col min="9221" max="9221" width="13.125" style="32" bestFit="1" customWidth="1"/>
    <col min="9222" max="9224" width="13" style="32" customWidth="1"/>
    <col min="9225" max="9225" width="15.125" style="32" bestFit="1" customWidth="1"/>
    <col min="9226" max="9230" width="9" style="32"/>
    <col min="9231" max="9231" width="11.125" style="32" customWidth="1"/>
    <col min="9232" max="9473" width="9" style="32"/>
    <col min="9474" max="9474" width="20" style="32" customWidth="1"/>
    <col min="9475" max="9475" width="11" style="32" bestFit="1" customWidth="1"/>
    <col min="9476" max="9476" width="18.375" style="32" bestFit="1" customWidth="1"/>
    <col min="9477" max="9477" width="13.125" style="32" bestFit="1" customWidth="1"/>
    <col min="9478" max="9480" width="13" style="32" customWidth="1"/>
    <col min="9481" max="9481" width="15.125" style="32" bestFit="1" customWidth="1"/>
    <col min="9482" max="9486" width="9" style="32"/>
    <col min="9487" max="9487" width="11.125" style="32" customWidth="1"/>
    <col min="9488" max="9729" width="9" style="32"/>
    <col min="9730" max="9730" width="20" style="32" customWidth="1"/>
    <col min="9731" max="9731" width="11" style="32" bestFit="1" customWidth="1"/>
    <col min="9732" max="9732" width="18.375" style="32" bestFit="1" customWidth="1"/>
    <col min="9733" max="9733" width="13.125" style="32" bestFit="1" customWidth="1"/>
    <col min="9734" max="9736" width="13" style="32" customWidth="1"/>
    <col min="9737" max="9737" width="15.125" style="32" bestFit="1" customWidth="1"/>
    <col min="9738" max="9742" width="9" style="32"/>
    <col min="9743" max="9743" width="11.125" style="32" customWidth="1"/>
    <col min="9744" max="9985" width="9" style="32"/>
    <col min="9986" max="9986" width="20" style="32" customWidth="1"/>
    <col min="9987" max="9987" width="11" style="32" bestFit="1" customWidth="1"/>
    <col min="9988" max="9988" width="18.375" style="32" bestFit="1" customWidth="1"/>
    <col min="9989" max="9989" width="13.125" style="32" bestFit="1" customWidth="1"/>
    <col min="9990" max="9992" width="13" style="32" customWidth="1"/>
    <col min="9993" max="9993" width="15.125" style="32" bestFit="1" customWidth="1"/>
    <col min="9994" max="9998" width="9" style="32"/>
    <col min="9999" max="9999" width="11.125" style="32" customWidth="1"/>
    <col min="10000" max="10241" width="9" style="32"/>
    <col min="10242" max="10242" width="20" style="32" customWidth="1"/>
    <col min="10243" max="10243" width="11" style="32" bestFit="1" customWidth="1"/>
    <col min="10244" max="10244" width="18.375" style="32" bestFit="1" customWidth="1"/>
    <col min="10245" max="10245" width="13.125" style="32" bestFit="1" customWidth="1"/>
    <col min="10246" max="10248" width="13" style="32" customWidth="1"/>
    <col min="10249" max="10249" width="15.125" style="32" bestFit="1" customWidth="1"/>
    <col min="10250" max="10254" width="9" style="32"/>
    <col min="10255" max="10255" width="11.125" style="32" customWidth="1"/>
    <col min="10256" max="10497" width="9" style="32"/>
    <col min="10498" max="10498" width="20" style="32" customWidth="1"/>
    <col min="10499" max="10499" width="11" style="32" bestFit="1" customWidth="1"/>
    <col min="10500" max="10500" width="18.375" style="32" bestFit="1" customWidth="1"/>
    <col min="10501" max="10501" width="13.125" style="32" bestFit="1" customWidth="1"/>
    <col min="10502" max="10504" width="13" style="32" customWidth="1"/>
    <col min="10505" max="10505" width="15.125" style="32" bestFit="1" customWidth="1"/>
    <col min="10506" max="10510" width="9" style="32"/>
    <col min="10511" max="10511" width="11.125" style="32" customWidth="1"/>
    <col min="10512" max="10753" width="9" style="32"/>
    <col min="10754" max="10754" width="20" style="32" customWidth="1"/>
    <col min="10755" max="10755" width="11" style="32" bestFit="1" customWidth="1"/>
    <col min="10756" max="10756" width="18.375" style="32" bestFit="1" customWidth="1"/>
    <col min="10757" max="10757" width="13.125" style="32" bestFit="1" customWidth="1"/>
    <col min="10758" max="10760" width="13" style="32" customWidth="1"/>
    <col min="10761" max="10761" width="15.125" style="32" bestFit="1" customWidth="1"/>
    <col min="10762" max="10766" width="9" style="32"/>
    <col min="10767" max="10767" width="11.125" style="32" customWidth="1"/>
    <col min="10768" max="11009" width="9" style="32"/>
    <col min="11010" max="11010" width="20" style="32" customWidth="1"/>
    <col min="11011" max="11011" width="11" style="32" bestFit="1" customWidth="1"/>
    <col min="11012" max="11012" width="18.375" style="32" bestFit="1" customWidth="1"/>
    <col min="11013" max="11013" width="13.125" style="32" bestFit="1" customWidth="1"/>
    <col min="11014" max="11016" width="13" style="32" customWidth="1"/>
    <col min="11017" max="11017" width="15.125" style="32" bestFit="1" customWidth="1"/>
    <col min="11018" max="11022" width="9" style="32"/>
    <col min="11023" max="11023" width="11.125" style="32" customWidth="1"/>
    <col min="11024" max="11265" width="9" style="32"/>
    <col min="11266" max="11266" width="20" style="32" customWidth="1"/>
    <col min="11267" max="11267" width="11" style="32" bestFit="1" customWidth="1"/>
    <col min="11268" max="11268" width="18.375" style="32" bestFit="1" customWidth="1"/>
    <col min="11269" max="11269" width="13.125" style="32" bestFit="1" customWidth="1"/>
    <col min="11270" max="11272" width="13" style="32" customWidth="1"/>
    <col min="11273" max="11273" width="15.125" style="32" bestFit="1" customWidth="1"/>
    <col min="11274" max="11278" width="9" style="32"/>
    <col min="11279" max="11279" width="11.125" style="32" customWidth="1"/>
    <col min="11280" max="11521" width="9" style="32"/>
    <col min="11522" max="11522" width="20" style="32" customWidth="1"/>
    <col min="11523" max="11523" width="11" style="32" bestFit="1" customWidth="1"/>
    <col min="11524" max="11524" width="18.375" style="32" bestFit="1" customWidth="1"/>
    <col min="11525" max="11525" width="13.125" style="32" bestFit="1" customWidth="1"/>
    <col min="11526" max="11528" width="13" style="32" customWidth="1"/>
    <col min="11529" max="11529" width="15.125" style="32" bestFit="1" customWidth="1"/>
    <col min="11530" max="11534" width="9" style="32"/>
    <col min="11535" max="11535" width="11.125" style="32" customWidth="1"/>
    <col min="11536" max="11777" width="9" style="32"/>
    <col min="11778" max="11778" width="20" style="32" customWidth="1"/>
    <col min="11779" max="11779" width="11" style="32" bestFit="1" customWidth="1"/>
    <col min="11780" max="11780" width="18.375" style="32" bestFit="1" customWidth="1"/>
    <col min="11781" max="11781" width="13.125" style="32" bestFit="1" customWidth="1"/>
    <col min="11782" max="11784" width="13" style="32" customWidth="1"/>
    <col min="11785" max="11785" width="15.125" style="32" bestFit="1" customWidth="1"/>
    <col min="11786" max="11790" width="9" style="32"/>
    <col min="11791" max="11791" width="11.125" style="32" customWidth="1"/>
    <col min="11792" max="12033" width="9" style="32"/>
    <col min="12034" max="12034" width="20" style="32" customWidth="1"/>
    <col min="12035" max="12035" width="11" style="32" bestFit="1" customWidth="1"/>
    <col min="12036" max="12036" width="18.375" style="32" bestFit="1" customWidth="1"/>
    <col min="12037" max="12037" width="13.125" style="32" bestFit="1" customWidth="1"/>
    <col min="12038" max="12040" width="13" style="32" customWidth="1"/>
    <col min="12041" max="12041" width="15.125" style="32" bestFit="1" customWidth="1"/>
    <col min="12042" max="12046" width="9" style="32"/>
    <col min="12047" max="12047" width="11.125" style="32" customWidth="1"/>
    <col min="12048" max="12289" width="9" style="32"/>
    <col min="12290" max="12290" width="20" style="32" customWidth="1"/>
    <col min="12291" max="12291" width="11" style="32" bestFit="1" customWidth="1"/>
    <col min="12292" max="12292" width="18.375" style="32" bestFit="1" customWidth="1"/>
    <col min="12293" max="12293" width="13.125" style="32" bestFit="1" customWidth="1"/>
    <col min="12294" max="12296" width="13" style="32" customWidth="1"/>
    <col min="12297" max="12297" width="15.125" style="32" bestFit="1" customWidth="1"/>
    <col min="12298" max="12302" width="9" style="32"/>
    <col min="12303" max="12303" width="11.125" style="32" customWidth="1"/>
    <col min="12304" max="12545" width="9" style="32"/>
    <col min="12546" max="12546" width="20" style="32" customWidth="1"/>
    <col min="12547" max="12547" width="11" style="32" bestFit="1" customWidth="1"/>
    <col min="12548" max="12548" width="18.375" style="32" bestFit="1" customWidth="1"/>
    <col min="12549" max="12549" width="13.125" style="32" bestFit="1" customWidth="1"/>
    <col min="12550" max="12552" width="13" style="32" customWidth="1"/>
    <col min="12553" max="12553" width="15.125" style="32" bestFit="1" customWidth="1"/>
    <col min="12554" max="12558" width="9" style="32"/>
    <col min="12559" max="12559" width="11.125" style="32" customWidth="1"/>
    <col min="12560" max="12801" width="9" style="32"/>
    <col min="12802" max="12802" width="20" style="32" customWidth="1"/>
    <col min="12803" max="12803" width="11" style="32" bestFit="1" customWidth="1"/>
    <col min="12804" max="12804" width="18.375" style="32" bestFit="1" customWidth="1"/>
    <col min="12805" max="12805" width="13.125" style="32" bestFit="1" customWidth="1"/>
    <col min="12806" max="12808" width="13" style="32" customWidth="1"/>
    <col min="12809" max="12809" width="15.125" style="32" bestFit="1" customWidth="1"/>
    <col min="12810" max="12814" width="9" style="32"/>
    <col min="12815" max="12815" width="11.125" style="32" customWidth="1"/>
    <col min="12816" max="13057" width="9" style="32"/>
    <col min="13058" max="13058" width="20" style="32" customWidth="1"/>
    <col min="13059" max="13059" width="11" style="32" bestFit="1" customWidth="1"/>
    <col min="13060" max="13060" width="18.375" style="32" bestFit="1" customWidth="1"/>
    <col min="13061" max="13061" width="13.125" style="32" bestFit="1" customWidth="1"/>
    <col min="13062" max="13064" width="13" style="32" customWidth="1"/>
    <col min="13065" max="13065" width="15.125" style="32" bestFit="1" customWidth="1"/>
    <col min="13066" max="13070" width="9" style="32"/>
    <col min="13071" max="13071" width="11.125" style="32" customWidth="1"/>
    <col min="13072" max="13313" width="9" style="32"/>
    <col min="13314" max="13314" width="20" style="32" customWidth="1"/>
    <col min="13315" max="13315" width="11" style="32" bestFit="1" customWidth="1"/>
    <col min="13316" max="13316" width="18.375" style="32" bestFit="1" customWidth="1"/>
    <col min="13317" max="13317" width="13.125" style="32" bestFit="1" customWidth="1"/>
    <col min="13318" max="13320" width="13" style="32" customWidth="1"/>
    <col min="13321" max="13321" width="15.125" style="32" bestFit="1" customWidth="1"/>
    <col min="13322" max="13326" width="9" style="32"/>
    <col min="13327" max="13327" width="11.125" style="32" customWidth="1"/>
    <col min="13328" max="13569" width="9" style="32"/>
    <col min="13570" max="13570" width="20" style="32" customWidth="1"/>
    <col min="13571" max="13571" width="11" style="32" bestFit="1" customWidth="1"/>
    <col min="13572" max="13572" width="18.375" style="32" bestFit="1" customWidth="1"/>
    <col min="13573" max="13573" width="13.125" style="32" bestFit="1" customWidth="1"/>
    <col min="13574" max="13576" width="13" style="32" customWidth="1"/>
    <col min="13577" max="13577" width="15.125" style="32" bestFit="1" customWidth="1"/>
    <col min="13578" max="13582" width="9" style="32"/>
    <col min="13583" max="13583" width="11.125" style="32" customWidth="1"/>
    <col min="13584" max="13825" width="9" style="32"/>
    <col min="13826" max="13826" width="20" style="32" customWidth="1"/>
    <col min="13827" max="13827" width="11" style="32" bestFit="1" customWidth="1"/>
    <col min="13828" max="13828" width="18.375" style="32" bestFit="1" customWidth="1"/>
    <col min="13829" max="13829" width="13.125" style="32" bestFit="1" customWidth="1"/>
    <col min="13830" max="13832" width="13" style="32" customWidth="1"/>
    <col min="13833" max="13833" width="15.125" style="32" bestFit="1" customWidth="1"/>
    <col min="13834" max="13838" width="9" style="32"/>
    <col min="13839" max="13839" width="11.125" style="32" customWidth="1"/>
    <col min="13840" max="14081" width="9" style="32"/>
    <col min="14082" max="14082" width="20" style="32" customWidth="1"/>
    <col min="14083" max="14083" width="11" style="32" bestFit="1" customWidth="1"/>
    <col min="14084" max="14084" width="18.375" style="32" bestFit="1" customWidth="1"/>
    <col min="14085" max="14085" width="13.125" style="32" bestFit="1" customWidth="1"/>
    <col min="14086" max="14088" width="13" style="32" customWidth="1"/>
    <col min="14089" max="14089" width="15.125" style="32" bestFit="1" customWidth="1"/>
    <col min="14090" max="14094" width="9" style="32"/>
    <col min="14095" max="14095" width="11.125" style="32" customWidth="1"/>
    <col min="14096" max="14337" width="9" style="32"/>
    <col min="14338" max="14338" width="20" style="32" customWidth="1"/>
    <col min="14339" max="14339" width="11" style="32" bestFit="1" customWidth="1"/>
    <col min="14340" max="14340" width="18.375" style="32" bestFit="1" customWidth="1"/>
    <col min="14341" max="14341" width="13.125" style="32" bestFit="1" customWidth="1"/>
    <col min="14342" max="14344" width="13" style="32" customWidth="1"/>
    <col min="14345" max="14345" width="15.125" style="32" bestFit="1" customWidth="1"/>
    <col min="14346" max="14350" width="9" style="32"/>
    <col min="14351" max="14351" width="11.125" style="32" customWidth="1"/>
    <col min="14352" max="14593" width="9" style="32"/>
    <col min="14594" max="14594" width="20" style="32" customWidth="1"/>
    <col min="14595" max="14595" width="11" style="32" bestFit="1" customWidth="1"/>
    <col min="14596" max="14596" width="18.375" style="32" bestFit="1" customWidth="1"/>
    <col min="14597" max="14597" width="13.125" style="32" bestFit="1" customWidth="1"/>
    <col min="14598" max="14600" width="13" style="32" customWidth="1"/>
    <col min="14601" max="14601" width="15.125" style="32" bestFit="1" customWidth="1"/>
    <col min="14602" max="14606" width="9" style="32"/>
    <col min="14607" max="14607" width="11.125" style="32" customWidth="1"/>
    <col min="14608" max="14849" width="9" style="32"/>
    <col min="14850" max="14850" width="20" style="32" customWidth="1"/>
    <col min="14851" max="14851" width="11" style="32" bestFit="1" customWidth="1"/>
    <col min="14852" max="14852" width="18.375" style="32" bestFit="1" customWidth="1"/>
    <col min="14853" max="14853" width="13.125" style="32" bestFit="1" customWidth="1"/>
    <col min="14854" max="14856" width="13" style="32" customWidth="1"/>
    <col min="14857" max="14857" width="15.125" style="32" bestFit="1" customWidth="1"/>
    <col min="14858" max="14862" width="9" style="32"/>
    <col min="14863" max="14863" width="11.125" style="32" customWidth="1"/>
    <col min="14864" max="15105" width="9" style="32"/>
    <col min="15106" max="15106" width="20" style="32" customWidth="1"/>
    <col min="15107" max="15107" width="11" style="32" bestFit="1" customWidth="1"/>
    <col min="15108" max="15108" width="18.375" style="32" bestFit="1" customWidth="1"/>
    <col min="15109" max="15109" width="13.125" style="32" bestFit="1" customWidth="1"/>
    <col min="15110" max="15112" width="13" style="32" customWidth="1"/>
    <col min="15113" max="15113" width="15.125" style="32" bestFit="1" customWidth="1"/>
    <col min="15114" max="15118" width="9" style="32"/>
    <col min="15119" max="15119" width="11.125" style="32" customWidth="1"/>
    <col min="15120" max="15361" width="9" style="32"/>
    <col min="15362" max="15362" width="20" style="32" customWidth="1"/>
    <col min="15363" max="15363" width="11" style="32" bestFit="1" customWidth="1"/>
    <col min="15364" max="15364" width="18.375" style="32" bestFit="1" customWidth="1"/>
    <col min="15365" max="15365" width="13.125" style="32" bestFit="1" customWidth="1"/>
    <col min="15366" max="15368" width="13" style="32" customWidth="1"/>
    <col min="15369" max="15369" width="15.125" style="32" bestFit="1" customWidth="1"/>
    <col min="15370" max="15374" width="9" style="32"/>
    <col min="15375" max="15375" width="11.125" style="32" customWidth="1"/>
    <col min="15376" max="15617" width="9" style="32"/>
    <col min="15618" max="15618" width="20" style="32" customWidth="1"/>
    <col min="15619" max="15619" width="11" style="32" bestFit="1" customWidth="1"/>
    <col min="15620" max="15620" width="18.375" style="32" bestFit="1" customWidth="1"/>
    <col min="15621" max="15621" width="13.125" style="32" bestFit="1" customWidth="1"/>
    <col min="15622" max="15624" width="13" style="32" customWidth="1"/>
    <col min="15625" max="15625" width="15.125" style="32" bestFit="1" customWidth="1"/>
    <col min="15626" max="15630" width="9" style="32"/>
    <col min="15631" max="15631" width="11.125" style="32" customWidth="1"/>
    <col min="15632" max="15873" width="9" style="32"/>
    <col min="15874" max="15874" width="20" style="32" customWidth="1"/>
    <col min="15875" max="15875" width="11" style="32" bestFit="1" customWidth="1"/>
    <col min="15876" max="15876" width="18.375" style="32" bestFit="1" customWidth="1"/>
    <col min="15877" max="15877" width="13.125" style="32" bestFit="1" customWidth="1"/>
    <col min="15878" max="15880" width="13" style="32" customWidth="1"/>
    <col min="15881" max="15881" width="15.125" style="32" bestFit="1" customWidth="1"/>
    <col min="15882" max="15886" width="9" style="32"/>
    <col min="15887" max="15887" width="11.125" style="32" customWidth="1"/>
    <col min="15888" max="16129" width="9" style="32"/>
    <col min="16130" max="16130" width="20" style="32" customWidth="1"/>
    <col min="16131" max="16131" width="11" style="32" bestFit="1" customWidth="1"/>
    <col min="16132" max="16132" width="18.375" style="32" bestFit="1" customWidth="1"/>
    <col min="16133" max="16133" width="13.125" style="32" bestFit="1" customWidth="1"/>
    <col min="16134" max="16136" width="13" style="32" customWidth="1"/>
    <col min="16137" max="16137" width="15.125" style="32" bestFit="1" customWidth="1"/>
    <col min="16138" max="16142" width="9" style="32"/>
    <col min="16143" max="16143" width="11.125" style="32" customWidth="1"/>
    <col min="16144" max="16384" width="9" style="32"/>
  </cols>
  <sheetData>
    <row r="1" spans="1:15">
      <c r="A1" s="32" t="s">
        <v>0</v>
      </c>
      <c r="B1" s="83" t="str">
        <f>[1]合計!C3</f>
        <v>仙台市</v>
      </c>
      <c r="C1" s="73"/>
      <c r="D1" s="73"/>
      <c r="E1" s="73"/>
      <c r="F1" s="73"/>
      <c r="I1" s="32" t="s">
        <v>51</v>
      </c>
      <c r="K1" s="35" t="s">
        <v>70</v>
      </c>
    </row>
    <row r="2" spans="1:15" s="73" customFormat="1" ht="51" customHeight="1">
      <c r="B2" s="84"/>
      <c r="E2" s="817" t="s">
        <v>71</v>
      </c>
      <c r="F2" s="817"/>
      <c r="G2" s="817"/>
      <c r="H2" s="37">
        <f>SUMIF(E8:E357,"PPS",H8:H357)</f>
        <v>0</v>
      </c>
      <c r="I2" s="38"/>
      <c r="J2" s="35"/>
      <c r="K2" s="48"/>
      <c r="L2" s="48"/>
      <c r="O2" s="32"/>
    </row>
    <row r="3" spans="1:15" s="73" customFormat="1" ht="41.25" customHeight="1">
      <c r="B3" s="34"/>
      <c r="E3" s="817" t="s">
        <v>72</v>
      </c>
      <c r="F3" s="817"/>
      <c r="G3" s="817"/>
      <c r="H3" s="37">
        <f>O7</f>
        <v>0</v>
      </c>
      <c r="I3" s="38"/>
      <c r="J3" s="34"/>
      <c r="K3" s="48"/>
      <c r="L3" s="48"/>
      <c r="O3" s="32"/>
    </row>
    <row r="4" spans="1:15" s="73" customFormat="1" ht="60" customHeight="1">
      <c r="B4" s="34"/>
      <c r="E4" s="817" t="s">
        <v>73</v>
      </c>
      <c r="F4" s="817"/>
      <c r="G4" s="817"/>
      <c r="H4" s="85" t="e">
        <f>H3/I7</f>
        <v>#DIV/0!</v>
      </c>
      <c r="I4" s="86"/>
      <c r="J4" s="34"/>
      <c r="K4" s="48"/>
      <c r="L4" s="48"/>
    </row>
    <row r="5" spans="1:15" s="34" customFormat="1" ht="12.75" customHeight="1">
      <c r="B5" s="43"/>
      <c r="E5" s="44"/>
      <c r="F5" s="44"/>
      <c r="G5" s="44"/>
      <c r="H5" s="46"/>
      <c r="I5" s="46"/>
      <c r="J5" s="43"/>
      <c r="K5" s="47"/>
      <c r="L5" s="47"/>
    </row>
    <row r="6" spans="1:15" ht="67.5">
      <c r="A6" s="48" t="s">
        <v>74</v>
      </c>
      <c r="B6" s="49" t="s">
        <v>57</v>
      </c>
      <c r="C6" s="49" t="s">
        <v>58</v>
      </c>
      <c r="D6" s="49" t="s">
        <v>59</v>
      </c>
      <c r="E6" s="50" t="s">
        <v>60</v>
      </c>
      <c r="F6" s="49" t="s">
        <v>75</v>
      </c>
      <c r="G6" s="51" t="s">
        <v>76</v>
      </c>
      <c r="H6" s="52" t="s">
        <v>77</v>
      </c>
      <c r="I6" s="50" t="s">
        <v>78</v>
      </c>
      <c r="J6" s="50" t="s">
        <v>65</v>
      </c>
      <c r="K6" s="50" t="s">
        <v>66</v>
      </c>
      <c r="L6" s="50" t="s">
        <v>67</v>
      </c>
      <c r="M6" s="50" t="s">
        <v>79</v>
      </c>
      <c r="N6" s="50" t="s">
        <v>80</v>
      </c>
      <c r="O6" s="50" t="s">
        <v>81</v>
      </c>
    </row>
    <row r="7" spans="1:15" s="54" customFormat="1" ht="14.25" thickBot="1">
      <c r="B7" s="55" t="s">
        <v>69</v>
      </c>
      <c r="C7" s="55"/>
      <c r="D7" s="55"/>
      <c r="E7" s="55"/>
      <c r="F7" s="55"/>
      <c r="G7" s="55"/>
      <c r="H7" s="56">
        <f>SUM(H8:H357)</f>
        <v>0</v>
      </c>
      <c r="I7" s="56">
        <f>SUM(I8:I357)</f>
        <v>0</v>
      </c>
      <c r="J7" s="57" t="e">
        <f t="shared" ref="J7:J70" si="0">H7/I7</f>
        <v>#DIV/0!</v>
      </c>
      <c r="K7" s="87"/>
      <c r="L7" s="87"/>
      <c r="M7" s="55"/>
      <c r="N7" s="55"/>
      <c r="O7" s="88">
        <f>SUM(O8:O357)</f>
        <v>0</v>
      </c>
    </row>
    <row r="8" spans="1:15" ht="14.25" thickTop="1">
      <c r="A8" s="32">
        <v>1</v>
      </c>
      <c r="B8" s="72"/>
      <c r="C8" s="62"/>
      <c r="D8" s="62"/>
      <c r="E8" s="74"/>
      <c r="F8" s="89"/>
      <c r="G8" s="90"/>
      <c r="H8" s="91"/>
      <c r="I8" s="92"/>
      <c r="J8" s="67" t="e">
        <f t="shared" si="0"/>
        <v>#DIV/0!</v>
      </c>
      <c r="K8" s="93"/>
      <c r="L8" s="93"/>
      <c r="M8" s="94"/>
      <c r="N8" s="94"/>
      <c r="O8" s="95"/>
    </row>
    <row r="9" spans="1:15">
      <c r="A9" s="32">
        <v>2</v>
      </c>
      <c r="B9" s="63"/>
      <c r="C9" s="63"/>
      <c r="D9" s="63"/>
      <c r="E9" s="74"/>
      <c r="F9" s="89"/>
      <c r="G9" s="90"/>
      <c r="H9" s="91"/>
      <c r="I9" s="92"/>
      <c r="J9" s="67" t="e">
        <f t="shared" si="0"/>
        <v>#DIV/0!</v>
      </c>
      <c r="K9" s="93"/>
      <c r="L9" s="93"/>
      <c r="M9" s="94"/>
      <c r="N9" s="94"/>
      <c r="O9" s="71"/>
    </row>
    <row r="10" spans="1:15">
      <c r="A10" s="32">
        <v>3</v>
      </c>
      <c r="B10" s="69"/>
      <c r="C10" s="12"/>
      <c r="D10" s="63"/>
      <c r="E10" s="74"/>
      <c r="F10" s="89"/>
      <c r="G10" s="90"/>
      <c r="H10" s="91"/>
      <c r="I10" s="92"/>
      <c r="J10" s="41" t="e">
        <f t="shared" si="0"/>
        <v>#DIV/0!</v>
      </c>
      <c r="K10" s="93"/>
      <c r="L10" s="93"/>
      <c r="M10" s="94"/>
      <c r="N10" s="94"/>
      <c r="O10" s="71"/>
    </row>
    <row r="11" spans="1:15">
      <c r="A11" s="32">
        <v>4</v>
      </c>
      <c r="B11" s="72"/>
      <c r="C11" s="62"/>
      <c r="D11" s="62"/>
      <c r="E11" s="74"/>
      <c r="F11" s="89"/>
      <c r="G11" s="90"/>
      <c r="H11" s="91"/>
      <c r="I11" s="92"/>
      <c r="J11" s="67" t="e">
        <f t="shared" si="0"/>
        <v>#DIV/0!</v>
      </c>
      <c r="K11" s="93"/>
      <c r="L11" s="96"/>
      <c r="M11" s="94"/>
      <c r="N11" s="94"/>
      <c r="O11" s="71"/>
    </row>
    <row r="12" spans="1:15">
      <c r="A12" s="32">
        <v>5</v>
      </c>
      <c r="B12" s="97"/>
      <c r="C12" s="63"/>
      <c r="D12" s="63"/>
      <c r="E12" s="63"/>
      <c r="F12" s="62"/>
      <c r="G12" s="90"/>
      <c r="H12" s="98"/>
      <c r="I12" s="99"/>
      <c r="J12" s="67" t="e">
        <f t="shared" si="0"/>
        <v>#DIV/0!</v>
      </c>
      <c r="K12" s="100"/>
      <c r="L12" s="101"/>
      <c r="M12" s="90"/>
      <c r="N12" s="90"/>
      <c r="O12" s="71"/>
    </row>
    <row r="13" spans="1:15">
      <c r="A13" s="73">
        <v>6</v>
      </c>
      <c r="B13" s="63"/>
      <c r="C13" s="63"/>
      <c r="D13" s="63"/>
      <c r="E13" s="74"/>
      <c r="F13" s="89"/>
      <c r="G13" s="90"/>
      <c r="H13" s="91"/>
      <c r="I13" s="92"/>
      <c r="J13" s="67" t="e">
        <f t="shared" si="0"/>
        <v>#DIV/0!</v>
      </c>
      <c r="K13" s="93"/>
      <c r="L13" s="93"/>
      <c r="M13" s="94"/>
      <c r="N13" s="94"/>
      <c r="O13" s="71"/>
    </row>
    <row r="14" spans="1:15">
      <c r="A14" s="73">
        <v>7</v>
      </c>
      <c r="B14" s="72"/>
      <c r="C14" s="62"/>
      <c r="D14" s="62"/>
      <c r="E14" s="74"/>
      <c r="F14" s="89"/>
      <c r="G14" s="90"/>
      <c r="H14" s="91"/>
      <c r="I14" s="92"/>
      <c r="J14" s="41" t="e">
        <f t="shared" si="0"/>
        <v>#DIV/0!</v>
      </c>
      <c r="K14" s="93"/>
      <c r="L14" s="102"/>
      <c r="M14" s="94"/>
      <c r="N14" s="94"/>
      <c r="O14" s="71"/>
    </row>
    <row r="15" spans="1:15">
      <c r="A15" s="32">
        <v>8</v>
      </c>
      <c r="B15" s="13"/>
      <c r="C15" s="70"/>
      <c r="D15" s="62"/>
      <c r="E15" s="74"/>
      <c r="F15" s="89"/>
      <c r="G15" s="75"/>
      <c r="H15" s="103"/>
      <c r="I15" s="104"/>
      <c r="J15" s="67" t="e">
        <f t="shared" si="0"/>
        <v>#DIV/0!</v>
      </c>
      <c r="K15" s="101"/>
      <c r="L15" s="105"/>
      <c r="M15" s="94"/>
      <c r="N15" s="94"/>
      <c r="O15" s="71"/>
    </row>
    <row r="16" spans="1:15">
      <c r="A16" s="32">
        <v>9</v>
      </c>
      <c r="B16" s="72"/>
      <c r="C16" s="62"/>
      <c r="D16" s="62"/>
      <c r="E16" s="74"/>
      <c r="F16" s="89"/>
      <c r="G16" s="90"/>
      <c r="H16" s="91"/>
      <c r="I16" s="92"/>
      <c r="J16" s="67" t="e">
        <f t="shared" si="0"/>
        <v>#DIV/0!</v>
      </c>
      <c r="K16" s="93"/>
      <c r="L16" s="93"/>
      <c r="M16" s="94"/>
      <c r="N16" s="94"/>
      <c r="O16" s="71"/>
    </row>
    <row r="17" spans="1:15">
      <c r="A17" s="32">
        <v>10</v>
      </c>
      <c r="B17" s="72"/>
      <c r="C17" s="72"/>
      <c r="D17" s="62"/>
      <c r="E17" s="74"/>
      <c r="F17" s="89"/>
      <c r="G17" s="90"/>
      <c r="H17" s="91"/>
      <c r="I17" s="92"/>
      <c r="J17" s="67" t="e">
        <f t="shared" si="0"/>
        <v>#DIV/0!</v>
      </c>
      <c r="K17" s="93"/>
      <c r="L17" s="93"/>
      <c r="M17" s="94"/>
      <c r="N17" s="94"/>
      <c r="O17" s="71"/>
    </row>
    <row r="18" spans="1:15">
      <c r="A18" s="73">
        <v>11</v>
      </c>
      <c r="B18" s="13"/>
      <c r="C18" s="70"/>
      <c r="D18" s="70"/>
      <c r="E18" s="74"/>
      <c r="F18" s="89"/>
      <c r="G18" s="75"/>
      <c r="H18" s="103"/>
      <c r="I18" s="104"/>
      <c r="J18" s="41" t="e">
        <f t="shared" si="0"/>
        <v>#DIV/0!</v>
      </c>
      <c r="K18" s="101"/>
      <c r="L18" s="101"/>
      <c r="M18" s="94"/>
      <c r="N18" s="94"/>
      <c r="O18" s="71"/>
    </row>
    <row r="19" spans="1:15">
      <c r="A19" s="73">
        <v>12</v>
      </c>
      <c r="B19" s="13"/>
      <c r="C19" s="70"/>
      <c r="D19" s="70"/>
      <c r="E19" s="74"/>
      <c r="F19" s="89"/>
      <c r="G19" s="75"/>
      <c r="H19" s="103"/>
      <c r="I19" s="104"/>
      <c r="J19" s="67" t="e">
        <f t="shared" si="0"/>
        <v>#DIV/0!</v>
      </c>
      <c r="K19" s="101"/>
      <c r="L19" s="101"/>
      <c r="M19" s="94"/>
      <c r="N19" s="94"/>
      <c r="O19" s="71"/>
    </row>
    <row r="20" spans="1:15">
      <c r="A20" s="32">
        <v>13</v>
      </c>
      <c r="B20" s="13"/>
      <c r="C20" s="70"/>
      <c r="D20" s="70"/>
      <c r="E20" s="74"/>
      <c r="F20" s="89"/>
      <c r="G20" s="75"/>
      <c r="H20" s="103"/>
      <c r="I20" s="104"/>
      <c r="J20" s="67" t="e">
        <f t="shared" si="0"/>
        <v>#DIV/0!</v>
      </c>
      <c r="K20" s="101"/>
      <c r="L20" s="101"/>
      <c r="M20" s="94"/>
      <c r="N20" s="94"/>
      <c r="O20" s="71"/>
    </row>
    <row r="21" spans="1:15">
      <c r="A21" s="32">
        <v>14</v>
      </c>
      <c r="B21" s="106"/>
      <c r="C21" s="70"/>
      <c r="D21" s="70"/>
      <c r="E21" s="74"/>
      <c r="F21" s="70"/>
      <c r="G21" s="75"/>
      <c r="H21" s="107"/>
      <c r="I21" s="104"/>
      <c r="J21" s="67" t="e">
        <f t="shared" si="0"/>
        <v>#DIV/0!</v>
      </c>
      <c r="K21" s="101"/>
      <c r="L21" s="101"/>
      <c r="M21" s="94"/>
      <c r="N21" s="94"/>
      <c r="O21" s="71"/>
    </row>
    <row r="22" spans="1:15">
      <c r="A22" s="32">
        <v>15</v>
      </c>
      <c r="B22" s="106"/>
      <c r="C22" s="70"/>
      <c r="D22" s="75"/>
      <c r="E22" s="74"/>
      <c r="F22" s="70"/>
      <c r="G22" s="75"/>
      <c r="H22" s="108"/>
      <c r="I22" s="104"/>
      <c r="J22" s="41" t="e">
        <f t="shared" si="0"/>
        <v>#DIV/0!</v>
      </c>
      <c r="K22" s="101"/>
      <c r="L22" s="101"/>
      <c r="M22" s="94"/>
      <c r="N22" s="94"/>
      <c r="O22" s="71"/>
    </row>
    <row r="23" spans="1:15">
      <c r="A23" s="73">
        <v>16</v>
      </c>
      <c r="B23" s="109"/>
      <c r="C23" s="70"/>
      <c r="D23" s="70"/>
      <c r="E23" s="74"/>
      <c r="F23" s="74"/>
      <c r="G23" s="75"/>
      <c r="H23" s="103"/>
      <c r="I23" s="104"/>
      <c r="J23" s="67" t="e">
        <f t="shared" si="0"/>
        <v>#DIV/0!</v>
      </c>
      <c r="K23" s="101"/>
      <c r="L23" s="101"/>
      <c r="M23" s="94"/>
      <c r="N23" s="94"/>
      <c r="O23" s="71"/>
    </row>
    <row r="24" spans="1:15">
      <c r="A24" s="73">
        <v>17</v>
      </c>
      <c r="B24" s="70"/>
      <c r="C24" s="70"/>
      <c r="D24" s="70"/>
      <c r="E24" s="74"/>
      <c r="F24" s="74"/>
      <c r="G24" s="75"/>
      <c r="H24" s="110"/>
      <c r="I24" s="104"/>
      <c r="J24" s="67" t="e">
        <f t="shared" si="0"/>
        <v>#DIV/0!</v>
      </c>
      <c r="K24" s="101"/>
      <c r="L24" s="101"/>
      <c r="M24" s="94"/>
      <c r="N24" s="94"/>
      <c r="O24" s="71"/>
    </row>
    <row r="25" spans="1:15">
      <c r="A25" s="32">
        <v>18</v>
      </c>
      <c r="B25" s="70"/>
      <c r="C25" s="70"/>
      <c r="D25" s="70"/>
      <c r="E25" s="74"/>
      <c r="F25" s="74"/>
      <c r="G25" s="75"/>
      <c r="H25" s="110"/>
      <c r="I25" s="104"/>
      <c r="J25" s="67" t="e">
        <f t="shared" si="0"/>
        <v>#DIV/0!</v>
      </c>
      <c r="K25" s="101"/>
      <c r="L25" s="101"/>
      <c r="M25" s="94"/>
      <c r="N25" s="94"/>
      <c r="O25" s="71"/>
    </row>
    <row r="26" spans="1:15">
      <c r="A26" s="32">
        <v>19</v>
      </c>
      <c r="B26" s="70"/>
      <c r="C26" s="70"/>
      <c r="D26" s="70"/>
      <c r="E26" s="74"/>
      <c r="F26" s="74"/>
      <c r="G26" s="75"/>
      <c r="H26" s="110"/>
      <c r="I26" s="104"/>
      <c r="J26" s="41" t="e">
        <f t="shared" si="0"/>
        <v>#DIV/0!</v>
      </c>
      <c r="K26" s="101"/>
      <c r="L26" s="101"/>
      <c r="M26" s="94"/>
      <c r="N26" s="94"/>
      <c r="O26" s="71"/>
    </row>
    <row r="27" spans="1:15">
      <c r="A27" s="32">
        <v>20</v>
      </c>
      <c r="B27" s="70"/>
      <c r="C27" s="70"/>
      <c r="D27" s="70"/>
      <c r="E27" s="74"/>
      <c r="F27" s="74"/>
      <c r="G27" s="75"/>
      <c r="H27" s="110"/>
      <c r="I27" s="104"/>
      <c r="J27" s="67" t="e">
        <f t="shared" si="0"/>
        <v>#DIV/0!</v>
      </c>
      <c r="K27" s="101"/>
      <c r="L27" s="101"/>
      <c r="M27" s="94"/>
      <c r="N27" s="94"/>
      <c r="O27" s="71"/>
    </row>
    <row r="28" spans="1:15">
      <c r="A28" s="73">
        <v>21</v>
      </c>
      <c r="B28" s="70"/>
      <c r="C28" s="70"/>
      <c r="D28" s="70"/>
      <c r="E28" s="74"/>
      <c r="F28" s="74"/>
      <c r="G28" s="75"/>
      <c r="H28" s="110"/>
      <c r="I28" s="104"/>
      <c r="J28" s="67" t="e">
        <f t="shared" si="0"/>
        <v>#DIV/0!</v>
      </c>
      <c r="K28" s="101"/>
      <c r="L28" s="101"/>
      <c r="M28" s="94"/>
      <c r="N28" s="94"/>
      <c r="O28" s="71"/>
    </row>
    <row r="29" spans="1:15">
      <c r="A29" s="73">
        <v>22</v>
      </c>
      <c r="B29" s="70"/>
      <c r="C29" s="70"/>
      <c r="D29" s="70"/>
      <c r="E29" s="74"/>
      <c r="F29" s="74"/>
      <c r="G29" s="75"/>
      <c r="H29" s="110"/>
      <c r="I29" s="104"/>
      <c r="J29" s="67" t="e">
        <f t="shared" si="0"/>
        <v>#DIV/0!</v>
      </c>
      <c r="K29" s="101"/>
      <c r="L29" s="101"/>
      <c r="M29" s="94"/>
      <c r="N29" s="94"/>
      <c r="O29" s="71"/>
    </row>
    <row r="30" spans="1:15">
      <c r="A30" s="32">
        <v>23</v>
      </c>
      <c r="B30" s="70"/>
      <c r="C30" s="70"/>
      <c r="D30" s="70"/>
      <c r="E30" s="74"/>
      <c r="F30" s="74"/>
      <c r="G30" s="75"/>
      <c r="H30" s="110"/>
      <c r="I30" s="104"/>
      <c r="J30" s="41" t="e">
        <f t="shared" si="0"/>
        <v>#DIV/0!</v>
      </c>
      <c r="K30" s="101"/>
      <c r="L30" s="101"/>
      <c r="M30" s="94"/>
      <c r="N30" s="94"/>
      <c r="O30" s="71"/>
    </row>
    <row r="31" spans="1:15">
      <c r="A31" s="32">
        <v>24</v>
      </c>
      <c r="B31" s="70"/>
      <c r="C31" s="70"/>
      <c r="D31" s="70"/>
      <c r="E31" s="74"/>
      <c r="F31" s="74"/>
      <c r="G31" s="75"/>
      <c r="H31" s="110"/>
      <c r="I31" s="104"/>
      <c r="J31" s="67" t="e">
        <f t="shared" si="0"/>
        <v>#DIV/0!</v>
      </c>
      <c r="K31" s="101"/>
      <c r="L31" s="101"/>
      <c r="M31" s="94"/>
      <c r="N31" s="94"/>
      <c r="O31" s="71"/>
    </row>
    <row r="32" spans="1:15">
      <c r="A32" s="32">
        <v>25</v>
      </c>
      <c r="B32" s="70"/>
      <c r="C32" s="70"/>
      <c r="D32" s="70"/>
      <c r="E32" s="74"/>
      <c r="F32" s="74"/>
      <c r="G32" s="75"/>
      <c r="H32" s="110"/>
      <c r="I32" s="104"/>
      <c r="J32" s="67" t="e">
        <f t="shared" si="0"/>
        <v>#DIV/0!</v>
      </c>
      <c r="K32" s="101"/>
      <c r="L32" s="101"/>
      <c r="M32" s="94"/>
      <c r="N32" s="94"/>
      <c r="O32" s="71"/>
    </row>
    <row r="33" spans="1:15">
      <c r="A33" s="73">
        <v>26</v>
      </c>
      <c r="B33" s="70"/>
      <c r="C33" s="70"/>
      <c r="D33" s="70"/>
      <c r="E33" s="74"/>
      <c r="F33" s="74"/>
      <c r="G33" s="75"/>
      <c r="H33" s="110"/>
      <c r="I33" s="104"/>
      <c r="J33" s="67" t="e">
        <f t="shared" si="0"/>
        <v>#DIV/0!</v>
      </c>
      <c r="K33" s="101"/>
      <c r="L33" s="101"/>
      <c r="M33" s="94"/>
      <c r="N33" s="94"/>
      <c r="O33" s="71"/>
    </row>
    <row r="34" spans="1:15">
      <c r="A34" s="73">
        <v>27</v>
      </c>
      <c r="B34" s="70"/>
      <c r="C34" s="70"/>
      <c r="D34" s="70"/>
      <c r="E34" s="74"/>
      <c r="F34" s="74"/>
      <c r="G34" s="75"/>
      <c r="H34" s="110"/>
      <c r="I34" s="104"/>
      <c r="J34" s="41" t="e">
        <f t="shared" si="0"/>
        <v>#DIV/0!</v>
      </c>
      <c r="K34" s="101"/>
      <c r="L34" s="101"/>
      <c r="M34" s="94"/>
      <c r="N34" s="94"/>
      <c r="O34" s="71"/>
    </row>
    <row r="35" spans="1:15">
      <c r="A35" s="32">
        <v>28</v>
      </c>
      <c r="B35" s="70"/>
      <c r="C35" s="70"/>
      <c r="D35" s="70"/>
      <c r="E35" s="74"/>
      <c r="F35" s="74"/>
      <c r="G35" s="75"/>
      <c r="H35" s="110"/>
      <c r="I35" s="104"/>
      <c r="J35" s="67" t="e">
        <f t="shared" si="0"/>
        <v>#DIV/0!</v>
      </c>
      <c r="K35" s="101"/>
      <c r="L35" s="101"/>
      <c r="M35" s="94"/>
      <c r="N35" s="94"/>
      <c r="O35" s="71"/>
    </row>
    <row r="36" spans="1:15">
      <c r="A36" s="32">
        <v>29</v>
      </c>
      <c r="B36" s="70"/>
      <c r="C36" s="70"/>
      <c r="D36" s="70"/>
      <c r="E36" s="74"/>
      <c r="F36" s="74"/>
      <c r="G36" s="75"/>
      <c r="H36" s="110"/>
      <c r="I36" s="104"/>
      <c r="J36" s="67" t="e">
        <f t="shared" si="0"/>
        <v>#DIV/0!</v>
      </c>
      <c r="K36" s="101"/>
      <c r="L36" s="101"/>
      <c r="M36" s="70"/>
      <c r="N36" s="70"/>
      <c r="O36" s="71"/>
    </row>
    <row r="37" spans="1:15">
      <c r="A37" s="32">
        <v>30</v>
      </c>
      <c r="B37" s="70"/>
      <c r="C37" s="70"/>
      <c r="D37" s="70"/>
      <c r="E37" s="74"/>
      <c r="F37" s="74"/>
      <c r="G37" s="75"/>
      <c r="H37" s="110"/>
      <c r="I37" s="104"/>
      <c r="J37" s="67" t="e">
        <f t="shared" si="0"/>
        <v>#DIV/0!</v>
      </c>
      <c r="K37" s="101"/>
      <c r="L37" s="101"/>
      <c r="M37" s="94"/>
      <c r="N37" s="94"/>
      <c r="O37" s="71"/>
    </row>
    <row r="38" spans="1:15">
      <c r="A38" s="73">
        <v>31</v>
      </c>
      <c r="B38" s="70"/>
      <c r="C38" s="70"/>
      <c r="D38" s="70"/>
      <c r="E38" s="74"/>
      <c r="F38" s="74"/>
      <c r="G38" s="75"/>
      <c r="H38" s="110"/>
      <c r="I38" s="104"/>
      <c r="J38" s="41" t="e">
        <f t="shared" si="0"/>
        <v>#DIV/0!</v>
      </c>
      <c r="K38" s="101"/>
      <c r="L38" s="101"/>
      <c r="M38" s="94"/>
      <c r="N38" s="94"/>
      <c r="O38" s="71"/>
    </row>
    <row r="39" spans="1:15">
      <c r="A39" s="73">
        <v>32</v>
      </c>
      <c r="B39" s="70"/>
      <c r="C39" s="70"/>
      <c r="D39" s="70"/>
      <c r="E39" s="74"/>
      <c r="F39" s="74"/>
      <c r="G39" s="75"/>
      <c r="H39" s="110"/>
      <c r="I39" s="104"/>
      <c r="J39" s="67" t="e">
        <f t="shared" si="0"/>
        <v>#DIV/0!</v>
      </c>
      <c r="K39" s="101"/>
      <c r="L39" s="101"/>
      <c r="M39" s="94"/>
      <c r="N39" s="94"/>
      <c r="O39" s="71"/>
    </row>
    <row r="40" spans="1:15">
      <c r="A40" s="32">
        <v>33</v>
      </c>
      <c r="B40" s="70"/>
      <c r="C40" s="70"/>
      <c r="D40" s="70"/>
      <c r="E40" s="74"/>
      <c r="F40" s="74"/>
      <c r="G40" s="75"/>
      <c r="H40" s="110"/>
      <c r="I40" s="104"/>
      <c r="J40" s="67" t="e">
        <f t="shared" si="0"/>
        <v>#DIV/0!</v>
      </c>
      <c r="K40" s="101"/>
      <c r="L40" s="101"/>
      <c r="M40" s="94"/>
      <c r="N40" s="94"/>
      <c r="O40" s="71"/>
    </row>
    <row r="41" spans="1:15">
      <c r="A41" s="32">
        <v>34</v>
      </c>
      <c r="B41" s="70"/>
      <c r="C41" s="70"/>
      <c r="D41" s="70"/>
      <c r="E41" s="74"/>
      <c r="F41" s="74"/>
      <c r="G41" s="75"/>
      <c r="H41" s="110"/>
      <c r="I41" s="104"/>
      <c r="J41" s="67" t="e">
        <f t="shared" si="0"/>
        <v>#DIV/0!</v>
      </c>
      <c r="K41" s="101"/>
      <c r="L41" s="101"/>
      <c r="M41" s="94"/>
      <c r="N41" s="94"/>
      <c r="O41" s="71"/>
    </row>
    <row r="42" spans="1:15">
      <c r="A42" s="32">
        <v>35</v>
      </c>
      <c r="B42" s="70"/>
      <c r="C42" s="70"/>
      <c r="D42" s="70"/>
      <c r="E42" s="74"/>
      <c r="F42" s="74"/>
      <c r="G42" s="75"/>
      <c r="H42" s="110"/>
      <c r="I42" s="104"/>
      <c r="J42" s="41" t="e">
        <f t="shared" si="0"/>
        <v>#DIV/0!</v>
      </c>
      <c r="K42" s="101"/>
      <c r="L42" s="101"/>
      <c r="M42" s="94"/>
      <c r="N42" s="94"/>
      <c r="O42" s="71"/>
    </row>
    <row r="43" spans="1:15">
      <c r="A43" s="73">
        <v>36</v>
      </c>
      <c r="B43" s="70"/>
      <c r="C43" s="70"/>
      <c r="D43" s="70"/>
      <c r="E43" s="74"/>
      <c r="F43" s="74"/>
      <c r="G43" s="75"/>
      <c r="H43" s="110"/>
      <c r="I43" s="104"/>
      <c r="J43" s="67" t="e">
        <f t="shared" si="0"/>
        <v>#DIV/0!</v>
      </c>
      <c r="K43" s="101"/>
      <c r="L43" s="101"/>
      <c r="M43" s="70"/>
      <c r="N43" s="70"/>
      <c r="O43" s="71"/>
    </row>
    <row r="44" spans="1:15">
      <c r="A44" s="73">
        <v>37</v>
      </c>
      <c r="B44" s="70"/>
      <c r="C44" s="70"/>
      <c r="D44" s="70"/>
      <c r="E44" s="74"/>
      <c r="F44" s="74"/>
      <c r="G44" s="75"/>
      <c r="H44" s="110"/>
      <c r="I44" s="104"/>
      <c r="J44" s="67" t="e">
        <f t="shared" si="0"/>
        <v>#DIV/0!</v>
      </c>
      <c r="K44" s="101"/>
      <c r="L44" s="101"/>
      <c r="M44" s="94"/>
      <c r="N44" s="94"/>
      <c r="O44" s="71"/>
    </row>
    <row r="45" spans="1:15">
      <c r="A45" s="32">
        <v>38</v>
      </c>
      <c r="B45" s="70"/>
      <c r="C45" s="70"/>
      <c r="D45" s="70"/>
      <c r="E45" s="74"/>
      <c r="F45" s="74"/>
      <c r="G45" s="75"/>
      <c r="H45" s="110"/>
      <c r="I45" s="104"/>
      <c r="J45" s="67" t="e">
        <f t="shared" si="0"/>
        <v>#DIV/0!</v>
      </c>
      <c r="K45" s="101"/>
      <c r="L45" s="101"/>
      <c r="M45" s="94"/>
      <c r="N45" s="94"/>
      <c r="O45" s="71"/>
    </row>
    <row r="46" spans="1:15">
      <c r="A46" s="32">
        <v>39</v>
      </c>
      <c r="B46" s="70"/>
      <c r="C46" s="70"/>
      <c r="D46" s="70"/>
      <c r="E46" s="74"/>
      <c r="F46" s="74"/>
      <c r="G46" s="75"/>
      <c r="H46" s="110"/>
      <c r="I46" s="104"/>
      <c r="J46" s="41" t="e">
        <f t="shared" si="0"/>
        <v>#DIV/0!</v>
      </c>
      <c r="K46" s="101"/>
      <c r="L46" s="101"/>
      <c r="M46" s="94"/>
      <c r="N46" s="94"/>
      <c r="O46" s="71"/>
    </row>
    <row r="47" spans="1:15">
      <c r="A47" s="32">
        <v>40</v>
      </c>
      <c r="B47" s="70"/>
      <c r="C47" s="70"/>
      <c r="D47" s="70"/>
      <c r="E47" s="74"/>
      <c r="F47" s="74"/>
      <c r="G47" s="75"/>
      <c r="H47" s="110"/>
      <c r="I47" s="104"/>
      <c r="J47" s="67" t="e">
        <f t="shared" si="0"/>
        <v>#DIV/0!</v>
      </c>
      <c r="K47" s="101"/>
      <c r="L47" s="101"/>
      <c r="M47" s="70"/>
      <c r="N47" s="70"/>
      <c r="O47" s="71"/>
    </row>
    <row r="48" spans="1:15">
      <c r="A48" s="73">
        <v>41</v>
      </c>
      <c r="B48" s="70"/>
      <c r="C48" s="70"/>
      <c r="D48" s="70"/>
      <c r="E48" s="74"/>
      <c r="F48" s="74"/>
      <c r="G48" s="75"/>
      <c r="H48" s="110"/>
      <c r="I48" s="104"/>
      <c r="J48" s="67" t="e">
        <f t="shared" si="0"/>
        <v>#DIV/0!</v>
      </c>
      <c r="K48" s="101"/>
      <c r="L48" s="101"/>
      <c r="M48" s="70"/>
      <c r="N48" s="70"/>
      <c r="O48" s="71"/>
    </row>
    <row r="49" spans="1:15">
      <c r="A49" s="73">
        <v>42</v>
      </c>
      <c r="B49" s="70"/>
      <c r="C49" s="70"/>
      <c r="D49" s="70"/>
      <c r="E49" s="74"/>
      <c r="F49" s="74"/>
      <c r="G49" s="75"/>
      <c r="H49" s="110"/>
      <c r="I49" s="104"/>
      <c r="J49" s="67" t="e">
        <f t="shared" si="0"/>
        <v>#DIV/0!</v>
      </c>
      <c r="K49" s="101"/>
      <c r="L49" s="101"/>
      <c r="M49" s="94"/>
      <c r="N49" s="94"/>
      <c r="O49" s="71"/>
    </row>
    <row r="50" spans="1:15">
      <c r="A50" s="32">
        <v>43</v>
      </c>
      <c r="B50" s="70"/>
      <c r="C50" s="70"/>
      <c r="D50" s="70"/>
      <c r="E50" s="74"/>
      <c r="F50" s="74"/>
      <c r="G50" s="75"/>
      <c r="H50" s="110"/>
      <c r="I50" s="104"/>
      <c r="J50" s="41" t="e">
        <f t="shared" si="0"/>
        <v>#DIV/0!</v>
      </c>
      <c r="K50" s="101"/>
      <c r="L50" s="101"/>
      <c r="M50" s="94"/>
      <c r="N50" s="94"/>
      <c r="O50" s="71"/>
    </row>
    <row r="51" spans="1:15">
      <c r="A51" s="32">
        <v>44</v>
      </c>
      <c r="B51" s="70"/>
      <c r="C51" s="70"/>
      <c r="D51" s="13"/>
      <c r="E51" s="74"/>
      <c r="F51" s="74"/>
      <c r="G51" s="75"/>
      <c r="H51" s="110"/>
      <c r="I51" s="104"/>
      <c r="J51" s="67" t="e">
        <f t="shared" si="0"/>
        <v>#DIV/0!</v>
      </c>
      <c r="K51" s="101"/>
      <c r="L51" s="101"/>
      <c r="M51" s="70"/>
      <c r="N51" s="70"/>
      <c r="O51" s="71"/>
    </row>
    <row r="52" spans="1:15">
      <c r="A52" s="32">
        <v>45</v>
      </c>
      <c r="B52" s="70"/>
      <c r="C52" s="70"/>
      <c r="D52" s="70"/>
      <c r="E52" s="74"/>
      <c r="F52" s="74"/>
      <c r="G52" s="75"/>
      <c r="H52" s="110"/>
      <c r="I52" s="104"/>
      <c r="J52" s="67" t="e">
        <f t="shared" si="0"/>
        <v>#DIV/0!</v>
      </c>
      <c r="K52" s="101"/>
      <c r="L52" s="101"/>
      <c r="M52" s="94"/>
      <c r="N52" s="94"/>
      <c r="O52" s="71"/>
    </row>
    <row r="53" spans="1:15">
      <c r="A53" s="73">
        <v>46</v>
      </c>
      <c r="B53" s="70"/>
      <c r="C53" s="70"/>
      <c r="D53" s="70"/>
      <c r="E53" s="74"/>
      <c r="F53" s="74"/>
      <c r="G53" s="75"/>
      <c r="H53" s="110"/>
      <c r="I53" s="104"/>
      <c r="J53" s="67" t="e">
        <f t="shared" si="0"/>
        <v>#DIV/0!</v>
      </c>
      <c r="K53" s="101"/>
      <c r="L53" s="101"/>
      <c r="M53" s="94"/>
      <c r="N53" s="94"/>
      <c r="O53" s="71"/>
    </row>
    <row r="54" spans="1:15">
      <c r="A54" s="73">
        <v>47</v>
      </c>
      <c r="B54" s="111"/>
      <c r="C54" s="62"/>
      <c r="D54" s="111"/>
      <c r="E54" s="74"/>
      <c r="F54" s="74"/>
      <c r="G54" s="62"/>
      <c r="H54" s="64"/>
      <c r="I54" s="64"/>
      <c r="J54" s="41" t="e">
        <f t="shared" si="0"/>
        <v>#DIV/0!</v>
      </c>
      <c r="K54" s="112"/>
      <c r="L54" s="113"/>
      <c r="M54" s="70"/>
      <c r="N54" s="70"/>
      <c r="O54" s="71"/>
    </row>
    <row r="55" spans="1:15">
      <c r="A55" s="32">
        <v>48</v>
      </c>
      <c r="B55" s="69"/>
      <c r="C55" s="62"/>
      <c r="D55" s="63"/>
      <c r="E55" s="74"/>
      <c r="F55" s="63"/>
      <c r="G55" s="62"/>
      <c r="H55" s="64"/>
      <c r="I55" s="99"/>
      <c r="J55" s="67" t="e">
        <f t="shared" si="0"/>
        <v>#DIV/0!</v>
      </c>
      <c r="K55" s="112"/>
      <c r="L55" s="113"/>
      <c r="M55" s="70"/>
      <c r="N55" s="70"/>
      <c r="O55" s="71"/>
    </row>
    <row r="56" spans="1:15">
      <c r="A56" s="32">
        <v>49</v>
      </c>
      <c r="B56" s="70"/>
      <c r="C56" s="70"/>
      <c r="D56" s="70"/>
      <c r="E56" s="74"/>
      <c r="F56" s="74"/>
      <c r="G56" s="75"/>
      <c r="H56" s="110"/>
      <c r="I56" s="104"/>
      <c r="J56" s="67" t="e">
        <f t="shared" si="0"/>
        <v>#DIV/0!</v>
      </c>
      <c r="K56" s="112"/>
      <c r="L56" s="112"/>
      <c r="M56" s="70"/>
      <c r="N56" s="70"/>
      <c r="O56" s="71"/>
    </row>
    <row r="57" spans="1:15">
      <c r="A57" s="32">
        <v>50</v>
      </c>
      <c r="B57" s="13"/>
      <c r="C57" s="70"/>
      <c r="D57" s="70"/>
      <c r="E57" s="74"/>
      <c r="F57" s="74"/>
      <c r="G57" s="75"/>
      <c r="H57" s="110"/>
      <c r="I57" s="104"/>
      <c r="J57" s="67" t="e">
        <f t="shared" si="0"/>
        <v>#DIV/0!</v>
      </c>
      <c r="K57" s="114"/>
      <c r="L57" s="114"/>
      <c r="M57" s="94"/>
      <c r="N57" s="94"/>
      <c r="O57" s="71"/>
    </row>
    <row r="58" spans="1:15">
      <c r="A58" s="73">
        <v>51</v>
      </c>
      <c r="B58" s="70"/>
      <c r="C58" s="70"/>
      <c r="D58" s="70"/>
      <c r="E58" s="74"/>
      <c r="F58" s="74"/>
      <c r="G58" s="75"/>
      <c r="H58" s="110"/>
      <c r="I58" s="104"/>
      <c r="J58" s="41" t="e">
        <f t="shared" si="0"/>
        <v>#DIV/0!</v>
      </c>
      <c r="K58" s="101"/>
      <c r="L58" s="101"/>
      <c r="M58" s="94"/>
      <c r="N58" s="115"/>
      <c r="O58" s="71"/>
    </row>
    <row r="59" spans="1:15">
      <c r="A59" s="73">
        <v>52</v>
      </c>
      <c r="B59" s="70"/>
      <c r="C59" s="70"/>
      <c r="D59" s="13"/>
      <c r="E59" s="74"/>
      <c r="F59" s="74"/>
      <c r="G59" s="75"/>
      <c r="H59" s="110"/>
      <c r="I59" s="104"/>
      <c r="J59" s="67" t="e">
        <f t="shared" si="0"/>
        <v>#DIV/0!</v>
      </c>
      <c r="K59" s="101"/>
      <c r="L59" s="101"/>
      <c r="M59" s="94"/>
      <c r="N59" s="94"/>
      <c r="O59" s="71"/>
    </row>
    <row r="60" spans="1:15">
      <c r="A60" s="32">
        <v>53</v>
      </c>
      <c r="B60" s="70"/>
      <c r="C60" s="70"/>
      <c r="D60" s="13"/>
      <c r="E60" s="74"/>
      <c r="F60" s="74"/>
      <c r="G60" s="75"/>
      <c r="H60" s="110"/>
      <c r="I60" s="104"/>
      <c r="J60" s="67" t="e">
        <f t="shared" si="0"/>
        <v>#DIV/0!</v>
      </c>
      <c r="K60" s="101"/>
      <c r="L60" s="101"/>
      <c r="M60" s="94"/>
      <c r="N60" s="94"/>
      <c r="O60" s="71"/>
    </row>
    <row r="61" spans="1:15">
      <c r="A61" s="32">
        <v>54</v>
      </c>
      <c r="B61" s="70"/>
      <c r="C61" s="70"/>
      <c r="D61" s="13"/>
      <c r="E61" s="74"/>
      <c r="F61" s="74"/>
      <c r="G61" s="75"/>
      <c r="H61" s="110"/>
      <c r="I61" s="104"/>
      <c r="J61" s="67" t="e">
        <f t="shared" si="0"/>
        <v>#DIV/0!</v>
      </c>
      <c r="K61" s="101"/>
      <c r="L61" s="101"/>
      <c r="M61" s="94"/>
      <c r="N61" s="94"/>
      <c r="O61" s="71"/>
    </row>
    <row r="62" spans="1:15">
      <c r="A62" s="32">
        <v>55</v>
      </c>
      <c r="B62" s="49"/>
      <c r="C62" s="49"/>
      <c r="D62" s="49"/>
      <c r="E62" s="78"/>
      <c r="F62" s="78"/>
      <c r="G62" s="51"/>
      <c r="H62" s="79"/>
      <c r="I62" s="80"/>
      <c r="J62" s="41" t="e">
        <f t="shared" si="0"/>
        <v>#DIV/0!</v>
      </c>
      <c r="K62" s="50"/>
      <c r="L62" s="50"/>
      <c r="M62" s="49"/>
      <c r="N62" s="49"/>
      <c r="O62" s="49"/>
    </row>
    <row r="63" spans="1:15">
      <c r="A63" s="73">
        <v>56</v>
      </c>
      <c r="B63" s="49"/>
      <c r="C63" s="49"/>
      <c r="D63" s="49"/>
      <c r="E63" s="78"/>
      <c r="F63" s="78"/>
      <c r="G63" s="51"/>
      <c r="H63" s="79"/>
      <c r="I63" s="80"/>
      <c r="J63" s="67" t="e">
        <f t="shared" si="0"/>
        <v>#DIV/0!</v>
      </c>
      <c r="K63" s="50"/>
      <c r="L63" s="50"/>
      <c r="M63" s="49"/>
      <c r="N63" s="49"/>
      <c r="O63" s="49"/>
    </row>
    <row r="64" spans="1:15">
      <c r="A64" s="73">
        <v>57</v>
      </c>
      <c r="B64" s="49"/>
      <c r="C64" s="49"/>
      <c r="D64" s="49"/>
      <c r="E64" s="78"/>
      <c r="F64" s="78"/>
      <c r="G64" s="51"/>
      <c r="H64" s="79"/>
      <c r="I64" s="80"/>
      <c r="J64" s="67" t="e">
        <f t="shared" si="0"/>
        <v>#DIV/0!</v>
      </c>
      <c r="K64" s="50"/>
      <c r="L64" s="50"/>
      <c r="M64" s="49"/>
      <c r="N64" s="49"/>
      <c r="O64" s="49"/>
    </row>
    <row r="65" spans="1:15">
      <c r="A65" s="32">
        <v>58</v>
      </c>
      <c r="B65" s="49"/>
      <c r="C65" s="49"/>
      <c r="D65" s="49"/>
      <c r="E65" s="78"/>
      <c r="F65" s="78"/>
      <c r="G65" s="51"/>
      <c r="H65" s="79"/>
      <c r="I65" s="80"/>
      <c r="J65" s="67" t="e">
        <f t="shared" si="0"/>
        <v>#DIV/0!</v>
      </c>
      <c r="K65" s="50"/>
      <c r="L65" s="50"/>
      <c r="M65" s="49"/>
      <c r="N65" s="49"/>
      <c r="O65" s="49"/>
    </row>
    <row r="66" spans="1:15">
      <c r="A66" s="32">
        <v>59</v>
      </c>
      <c r="B66" s="49"/>
      <c r="C66" s="49"/>
      <c r="D66" s="49"/>
      <c r="E66" s="78"/>
      <c r="F66" s="78"/>
      <c r="G66" s="51"/>
      <c r="H66" s="79"/>
      <c r="I66" s="80"/>
      <c r="J66" s="41" t="e">
        <f t="shared" si="0"/>
        <v>#DIV/0!</v>
      </c>
      <c r="K66" s="50"/>
      <c r="L66" s="50"/>
      <c r="M66" s="49"/>
      <c r="N66" s="49"/>
      <c r="O66" s="49"/>
    </row>
    <row r="67" spans="1:15">
      <c r="A67" s="32">
        <v>60</v>
      </c>
      <c r="B67" s="49"/>
      <c r="C67" s="49"/>
      <c r="D67" s="49"/>
      <c r="E67" s="78"/>
      <c r="F67" s="78"/>
      <c r="G67" s="51"/>
      <c r="H67" s="79"/>
      <c r="I67" s="80"/>
      <c r="J67" s="67" t="e">
        <f t="shared" si="0"/>
        <v>#DIV/0!</v>
      </c>
      <c r="K67" s="50"/>
      <c r="L67" s="50"/>
      <c r="M67" s="49"/>
      <c r="N67" s="49"/>
      <c r="O67" s="49"/>
    </row>
    <row r="68" spans="1:15">
      <c r="A68" s="73">
        <v>61</v>
      </c>
      <c r="B68" s="49"/>
      <c r="C68" s="49"/>
      <c r="D68" s="49"/>
      <c r="E68" s="78"/>
      <c r="F68" s="78"/>
      <c r="G68" s="51"/>
      <c r="H68" s="79"/>
      <c r="I68" s="80"/>
      <c r="J68" s="67" t="e">
        <f t="shared" si="0"/>
        <v>#DIV/0!</v>
      </c>
      <c r="K68" s="50"/>
      <c r="L68" s="50"/>
      <c r="M68" s="49"/>
      <c r="N68" s="49"/>
      <c r="O68" s="49"/>
    </row>
    <row r="69" spans="1:15">
      <c r="A69" s="73">
        <v>62</v>
      </c>
      <c r="B69" s="49"/>
      <c r="C69" s="49"/>
      <c r="D69" s="49"/>
      <c r="E69" s="78"/>
      <c r="F69" s="78"/>
      <c r="G69" s="51"/>
      <c r="H69" s="79"/>
      <c r="I69" s="80"/>
      <c r="J69" s="67" t="e">
        <f t="shared" si="0"/>
        <v>#DIV/0!</v>
      </c>
      <c r="K69" s="50"/>
      <c r="L69" s="50"/>
      <c r="M69" s="49"/>
      <c r="N69" s="49"/>
      <c r="O69" s="49"/>
    </row>
    <row r="70" spans="1:15">
      <c r="A70" s="32">
        <v>63</v>
      </c>
      <c r="B70" s="49"/>
      <c r="C70" s="49"/>
      <c r="D70" s="49"/>
      <c r="E70" s="78"/>
      <c r="F70" s="78"/>
      <c r="G70" s="51"/>
      <c r="H70" s="79"/>
      <c r="I70" s="80"/>
      <c r="J70" s="41" t="e">
        <f t="shared" si="0"/>
        <v>#DIV/0!</v>
      </c>
      <c r="K70" s="50"/>
      <c r="L70" s="50"/>
      <c r="M70" s="49"/>
      <c r="N70" s="49"/>
      <c r="O70" s="49"/>
    </row>
    <row r="71" spans="1:15">
      <c r="A71" s="32">
        <v>64</v>
      </c>
      <c r="B71" s="49"/>
      <c r="C71" s="49"/>
      <c r="D71" s="49"/>
      <c r="E71" s="78"/>
      <c r="F71" s="78"/>
      <c r="G71" s="51"/>
      <c r="H71" s="79"/>
      <c r="I71" s="80"/>
      <c r="J71" s="67" t="e">
        <f t="shared" ref="J71:J134" si="1">H71/I71</f>
        <v>#DIV/0!</v>
      </c>
      <c r="K71" s="50"/>
      <c r="L71" s="50"/>
      <c r="M71" s="49"/>
      <c r="N71" s="49"/>
      <c r="O71" s="49"/>
    </row>
    <row r="72" spans="1:15">
      <c r="A72" s="32">
        <v>65</v>
      </c>
      <c r="B72" s="49"/>
      <c r="C72" s="49"/>
      <c r="D72" s="49"/>
      <c r="E72" s="78"/>
      <c r="F72" s="78"/>
      <c r="G72" s="51"/>
      <c r="H72" s="79"/>
      <c r="I72" s="80"/>
      <c r="J72" s="67" t="e">
        <f t="shared" si="1"/>
        <v>#DIV/0!</v>
      </c>
      <c r="K72" s="50"/>
      <c r="L72" s="50"/>
      <c r="M72" s="49"/>
      <c r="N72" s="49"/>
      <c r="O72" s="49"/>
    </row>
    <row r="73" spans="1:15">
      <c r="A73" s="73">
        <v>66</v>
      </c>
      <c r="B73" s="49"/>
      <c r="C73" s="49"/>
      <c r="D73" s="49"/>
      <c r="E73" s="78"/>
      <c r="F73" s="78"/>
      <c r="G73" s="51"/>
      <c r="H73" s="79"/>
      <c r="I73" s="80"/>
      <c r="J73" s="67" t="e">
        <f t="shared" si="1"/>
        <v>#DIV/0!</v>
      </c>
      <c r="K73" s="50"/>
      <c r="L73" s="50"/>
      <c r="M73" s="49"/>
      <c r="N73" s="49"/>
      <c r="O73" s="49"/>
    </row>
    <row r="74" spans="1:15">
      <c r="A74" s="73">
        <v>67</v>
      </c>
      <c r="B74" s="49"/>
      <c r="C74" s="49"/>
      <c r="D74" s="49"/>
      <c r="E74" s="78"/>
      <c r="F74" s="78"/>
      <c r="G74" s="51"/>
      <c r="H74" s="79"/>
      <c r="I74" s="80"/>
      <c r="J74" s="41" t="e">
        <f t="shared" si="1"/>
        <v>#DIV/0!</v>
      </c>
      <c r="K74" s="50"/>
      <c r="L74" s="50"/>
      <c r="M74" s="49"/>
      <c r="N74" s="49"/>
      <c r="O74" s="49"/>
    </row>
    <row r="75" spans="1:15">
      <c r="A75" s="32">
        <v>68</v>
      </c>
      <c r="B75" s="49"/>
      <c r="C75" s="49"/>
      <c r="D75" s="49"/>
      <c r="E75" s="78"/>
      <c r="F75" s="78"/>
      <c r="G75" s="51"/>
      <c r="H75" s="79"/>
      <c r="I75" s="80"/>
      <c r="J75" s="67" t="e">
        <f t="shared" si="1"/>
        <v>#DIV/0!</v>
      </c>
      <c r="K75" s="50"/>
      <c r="L75" s="50"/>
      <c r="M75" s="49"/>
      <c r="N75" s="49"/>
      <c r="O75" s="49"/>
    </row>
    <row r="76" spans="1:15">
      <c r="A76" s="32">
        <v>69</v>
      </c>
      <c r="B76" s="49"/>
      <c r="C76" s="49"/>
      <c r="D76" s="49"/>
      <c r="E76" s="78"/>
      <c r="F76" s="78"/>
      <c r="G76" s="51"/>
      <c r="H76" s="79"/>
      <c r="I76" s="80"/>
      <c r="J76" s="67" t="e">
        <f t="shared" si="1"/>
        <v>#DIV/0!</v>
      </c>
      <c r="K76" s="50"/>
      <c r="L76" s="50"/>
      <c r="M76" s="49"/>
      <c r="N76" s="49"/>
      <c r="O76" s="49"/>
    </row>
    <row r="77" spans="1:15">
      <c r="A77" s="32">
        <v>70</v>
      </c>
      <c r="B77" s="49"/>
      <c r="C77" s="49"/>
      <c r="D77" s="49"/>
      <c r="E77" s="78"/>
      <c r="F77" s="78"/>
      <c r="G77" s="51"/>
      <c r="H77" s="79"/>
      <c r="I77" s="80"/>
      <c r="J77" s="67" t="e">
        <f t="shared" si="1"/>
        <v>#DIV/0!</v>
      </c>
      <c r="K77" s="50"/>
      <c r="L77" s="50"/>
      <c r="M77" s="49"/>
      <c r="N77" s="49"/>
      <c r="O77" s="49"/>
    </row>
    <row r="78" spans="1:15">
      <c r="A78" s="73">
        <v>71</v>
      </c>
      <c r="B78" s="49"/>
      <c r="C78" s="49"/>
      <c r="D78" s="49"/>
      <c r="E78" s="78"/>
      <c r="F78" s="78"/>
      <c r="G78" s="51"/>
      <c r="H78" s="79"/>
      <c r="I78" s="80"/>
      <c r="J78" s="41" t="e">
        <f t="shared" si="1"/>
        <v>#DIV/0!</v>
      </c>
      <c r="K78" s="50"/>
      <c r="L78" s="50"/>
      <c r="M78" s="49"/>
      <c r="N78" s="49"/>
      <c r="O78" s="49"/>
    </row>
    <row r="79" spans="1:15">
      <c r="A79" s="73">
        <v>72</v>
      </c>
      <c r="B79" s="49"/>
      <c r="C79" s="49"/>
      <c r="D79" s="49"/>
      <c r="E79" s="78"/>
      <c r="F79" s="78"/>
      <c r="G79" s="51"/>
      <c r="H79" s="79"/>
      <c r="I79" s="80"/>
      <c r="J79" s="67" t="e">
        <f t="shared" si="1"/>
        <v>#DIV/0!</v>
      </c>
      <c r="K79" s="50"/>
      <c r="L79" s="50"/>
      <c r="M79" s="49"/>
      <c r="N79" s="49"/>
      <c r="O79" s="49"/>
    </row>
    <row r="80" spans="1:15">
      <c r="A80" s="32">
        <v>73</v>
      </c>
      <c r="B80" s="49"/>
      <c r="C80" s="49"/>
      <c r="D80" s="49"/>
      <c r="E80" s="78"/>
      <c r="F80" s="78"/>
      <c r="G80" s="51"/>
      <c r="H80" s="79"/>
      <c r="I80" s="80"/>
      <c r="J80" s="67" t="e">
        <f t="shared" si="1"/>
        <v>#DIV/0!</v>
      </c>
      <c r="K80" s="50"/>
      <c r="L80" s="50"/>
      <c r="M80" s="49"/>
      <c r="N80" s="49"/>
      <c r="O80" s="49"/>
    </row>
    <row r="81" spans="1:15">
      <c r="A81" s="32">
        <v>74</v>
      </c>
      <c r="B81" s="49"/>
      <c r="C81" s="49"/>
      <c r="D81" s="49"/>
      <c r="E81" s="78"/>
      <c r="F81" s="78"/>
      <c r="G81" s="51"/>
      <c r="H81" s="79"/>
      <c r="I81" s="80"/>
      <c r="J81" s="41" t="e">
        <f t="shared" si="1"/>
        <v>#DIV/0!</v>
      </c>
      <c r="K81" s="50"/>
      <c r="L81" s="50"/>
      <c r="M81" s="49"/>
      <c r="N81" s="49"/>
      <c r="O81" s="49"/>
    </row>
    <row r="82" spans="1:15">
      <c r="A82" s="32">
        <v>75</v>
      </c>
      <c r="B82" s="49"/>
      <c r="C82" s="49"/>
      <c r="D82" s="49"/>
      <c r="E82" s="78"/>
      <c r="F82" s="78"/>
      <c r="G82" s="51"/>
      <c r="H82" s="79"/>
      <c r="I82" s="80"/>
      <c r="J82" s="67" t="e">
        <f t="shared" si="1"/>
        <v>#DIV/0!</v>
      </c>
      <c r="K82" s="50"/>
      <c r="L82" s="50"/>
      <c r="M82" s="49"/>
      <c r="N82" s="49"/>
      <c r="O82" s="49"/>
    </row>
    <row r="83" spans="1:15">
      <c r="A83" s="73">
        <v>76</v>
      </c>
      <c r="B83" s="49"/>
      <c r="C83" s="49"/>
      <c r="D83" s="49"/>
      <c r="E83" s="78"/>
      <c r="F83" s="78"/>
      <c r="G83" s="51"/>
      <c r="H83" s="79"/>
      <c r="I83" s="80"/>
      <c r="J83" s="67" t="e">
        <f t="shared" si="1"/>
        <v>#DIV/0!</v>
      </c>
      <c r="K83" s="50"/>
      <c r="L83" s="50"/>
      <c r="M83" s="49"/>
      <c r="N83" s="49"/>
      <c r="O83" s="49"/>
    </row>
    <row r="84" spans="1:15">
      <c r="A84" s="73">
        <v>77</v>
      </c>
      <c r="B84" s="49"/>
      <c r="C84" s="49"/>
      <c r="D84" s="49"/>
      <c r="E84" s="78"/>
      <c r="F84" s="78"/>
      <c r="G84" s="51"/>
      <c r="H84" s="79"/>
      <c r="I84" s="80"/>
      <c r="J84" s="41" t="e">
        <f t="shared" si="1"/>
        <v>#DIV/0!</v>
      </c>
      <c r="K84" s="50"/>
      <c r="L84" s="50"/>
      <c r="M84" s="49"/>
      <c r="N84" s="49"/>
      <c r="O84" s="49"/>
    </row>
    <row r="85" spans="1:15">
      <c r="A85" s="32">
        <v>78</v>
      </c>
      <c r="B85" s="49"/>
      <c r="C85" s="49"/>
      <c r="D85" s="49"/>
      <c r="E85" s="78"/>
      <c r="F85" s="78"/>
      <c r="G85" s="51"/>
      <c r="H85" s="79"/>
      <c r="I85" s="80"/>
      <c r="J85" s="67" t="e">
        <f t="shared" si="1"/>
        <v>#DIV/0!</v>
      </c>
      <c r="K85" s="50"/>
      <c r="L85" s="50"/>
      <c r="M85" s="49"/>
      <c r="N85" s="49"/>
      <c r="O85" s="49"/>
    </row>
    <row r="86" spans="1:15">
      <c r="A86" s="32">
        <v>79</v>
      </c>
      <c r="B86" s="49"/>
      <c r="C86" s="49"/>
      <c r="D86" s="49"/>
      <c r="E86" s="78"/>
      <c r="F86" s="78"/>
      <c r="G86" s="51"/>
      <c r="H86" s="79"/>
      <c r="I86" s="80"/>
      <c r="J86" s="67" t="e">
        <f t="shared" si="1"/>
        <v>#DIV/0!</v>
      </c>
      <c r="K86" s="50"/>
      <c r="L86" s="50"/>
      <c r="M86" s="49"/>
      <c r="N86" s="49"/>
      <c r="O86" s="49"/>
    </row>
    <row r="87" spans="1:15">
      <c r="A87" s="32">
        <v>80</v>
      </c>
      <c r="B87" s="49"/>
      <c r="C87" s="49"/>
      <c r="D87" s="49"/>
      <c r="E87" s="78"/>
      <c r="F87" s="78"/>
      <c r="G87" s="51"/>
      <c r="H87" s="79"/>
      <c r="I87" s="80"/>
      <c r="J87" s="41" t="e">
        <f t="shared" si="1"/>
        <v>#DIV/0!</v>
      </c>
      <c r="K87" s="50"/>
      <c r="L87" s="50"/>
      <c r="M87" s="49"/>
      <c r="N87" s="49"/>
      <c r="O87" s="49"/>
    </row>
    <row r="88" spans="1:15">
      <c r="A88" s="73">
        <v>81</v>
      </c>
      <c r="B88" s="49"/>
      <c r="C88" s="49"/>
      <c r="D88" s="49"/>
      <c r="E88" s="78"/>
      <c r="F88" s="78"/>
      <c r="G88" s="51"/>
      <c r="H88" s="79"/>
      <c r="I88" s="80"/>
      <c r="J88" s="67" t="e">
        <f t="shared" si="1"/>
        <v>#DIV/0!</v>
      </c>
      <c r="K88" s="50"/>
      <c r="L88" s="50"/>
      <c r="M88" s="49"/>
      <c r="N88" s="49"/>
      <c r="O88" s="49"/>
    </row>
    <row r="89" spans="1:15">
      <c r="A89" s="73">
        <v>82</v>
      </c>
      <c r="B89" s="49"/>
      <c r="C89" s="49"/>
      <c r="D89" s="49"/>
      <c r="E89" s="78"/>
      <c r="F89" s="78"/>
      <c r="G89" s="51"/>
      <c r="H89" s="79"/>
      <c r="I89" s="80"/>
      <c r="J89" s="67" t="e">
        <f t="shared" si="1"/>
        <v>#DIV/0!</v>
      </c>
      <c r="K89" s="50"/>
      <c r="L89" s="50"/>
      <c r="M89" s="49"/>
      <c r="N89" s="49"/>
      <c r="O89" s="49"/>
    </row>
    <row r="90" spans="1:15">
      <c r="A90" s="32">
        <v>83</v>
      </c>
      <c r="B90" s="49"/>
      <c r="C90" s="49"/>
      <c r="D90" s="49"/>
      <c r="E90" s="78"/>
      <c r="F90" s="78"/>
      <c r="G90" s="51"/>
      <c r="H90" s="79"/>
      <c r="I90" s="80"/>
      <c r="J90" s="41" t="e">
        <f t="shared" si="1"/>
        <v>#DIV/0!</v>
      </c>
      <c r="K90" s="50"/>
      <c r="L90" s="50"/>
      <c r="M90" s="49"/>
      <c r="N90" s="49"/>
      <c r="O90" s="49"/>
    </row>
    <row r="91" spans="1:15">
      <c r="A91" s="32">
        <v>84</v>
      </c>
      <c r="B91" s="49"/>
      <c r="C91" s="49"/>
      <c r="D91" s="49"/>
      <c r="E91" s="78"/>
      <c r="F91" s="78"/>
      <c r="G91" s="51"/>
      <c r="H91" s="79"/>
      <c r="I91" s="80"/>
      <c r="J91" s="67" t="e">
        <f t="shared" si="1"/>
        <v>#DIV/0!</v>
      </c>
      <c r="K91" s="50"/>
      <c r="L91" s="50"/>
      <c r="M91" s="49"/>
      <c r="N91" s="49"/>
      <c r="O91" s="49"/>
    </row>
    <row r="92" spans="1:15">
      <c r="A92" s="32">
        <v>85</v>
      </c>
      <c r="B92" s="49"/>
      <c r="C92" s="49"/>
      <c r="D92" s="49"/>
      <c r="E92" s="78"/>
      <c r="F92" s="78"/>
      <c r="G92" s="51"/>
      <c r="H92" s="79"/>
      <c r="I92" s="80"/>
      <c r="J92" s="67" t="e">
        <f t="shared" si="1"/>
        <v>#DIV/0!</v>
      </c>
      <c r="K92" s="50"/>
      <c r="L92" s="50"/>
      <c r="M92" s="49"/>
      <c r="N92" s="49"/>
      <c r="O92" s="49"/>
    </row>
    <row r="93" spans="1:15">
      <c r="A93" s="73">
        <v>86</v>
      </c>
      <c r="B93" s="49"/>
      <c r="C93" s="49"/>
      <c r="D93" s="49"/>
      <c r="E93" s="78"/>
      <c r="F93" s="78"/>
      <c r="G93" s="51"/>
      <c r="H93" s="79"/>
      <c r="I93" s="80"/>
      <c r="J93" s="41" t="e">
        <f t="shared" si="1"/>
        <v>#DIV/0!</v>
      </c>
      <c r="K93" s="50"/>
      <c r="L93" s="50"/>
      <c r="M93" s="49"/>
      <c r="N93" s="49"/>
      <c r="O93" s="49"/>
    </row>
    <row r="94" spans="1:15">
      <c r="A94" s="73">
        <v>87</v>
      </c>
      <c r="B94" s="49"/>
      <c r="C94" s="49"/>
      <c r="D94" s="49"/>
      <c r="E94" s="78"/>
      <c r="F94" s="78"/>
      <c r="G94" s="51"/>
      <c r="H94" s="79"/>
      <c r="I94" s="80"/>
      <c r="J94" s="67" t="e">
        <f t="shared" si="1"/>
        <v>#DIV/0!</v>
      </c>
      <c r="K94" s="50"/>
      <c r="L94" s="50"/>
      <c r="M94" s="49"/>
      <c r="N94" s="49"/>
      <c r="O94" s="49"/>
    </row>
    <row r="95" spans="1:15">
      <c r="A95" s="32">
        <v>88</v>
      </c>
      <c r="B95" s="49"/>
      <c r="C95" s="49"/>
      <c r="D95" s="49"/>
      <c r="E95" s="78"/>
      <c r="F95" s="78"/>
      <c r="G95" s="51"/>
      <c r="H95" s="79"/>
      <c r="I95" s="80"/>
      <c r="J95" s="67" t="e">
        <f t="shared" si="1"/>
        <v>#DIV/0!</v>
      </c>
      <c r="K95" s="50"/>
      <c r="L95" s="50"/>
      <c r="M95" s="49"/>
      <c r="N95" s="49"/>
      <c r="O95" s="49"/>
    </row>
    <row r="96" spans="1:15">
      <c r="A96" s="32">
        <v>89</v>
      </c>
      <c r="B96" s="49"/>
      <c r="C96" s="49"/>
      <c r="D96" s="49"/>
      <c r="E96" s="78"/>
      <c r="F96" s="78"/>
      <c r="G96" s="51"/>
      <c r="H96" s="79"/>
      <c r="I96" s="80"/>
      <c r="J96" s="41" t="e">
        <f t="shared" si="1"/>
        <v>#DIV/0!</v>
      </c>
      <c r="K96" s="50"/>
      <c r="L96" s="50"/>
      <c r="M96" s="49"/>
      <c r="N96" s="49"/>
      <c r="O96" s="49"/>
    </row>
    <row r="97" spans="1:15">
      <c r="A97" s="32">
        <v>90</v>
      </c>
      <c r="B97" s="49"/>
      <c r="C97" s="49"/>
      <c r="D97" s="49"/>
      <c r="E97" s="78"/>
      <c r="F97" s="78"/>
      <c r="G97" s="51"/>
      <c r="H97" s="79"/>
      <c r="I97" s="80"/>
      <c r="J97" s="67" t="e">
        <f t="shared" si="1"/>
        <v>#DIV/0!</v>
      </c>
      <c r="K97" s="50"/>
      <c r="L97" s="50"/>
      <c r="M97" s="49"/>
      <c r="N97" s="49"/>
      <c r="O97" s="49"/>
    </row>
    <row r="98" spans="1:15">
      <c r="A98" s="73">
        <v>91</v>
      </c>
      <c r="B98" s="49"/>
      <c r="C98" s="49"/>
      <c r="D98" s="49"/>
      <c r="E98" s="78"/>
      <c r="F98" s="78"/>
      <c r="G98" s="51"/>
      <c r="H98" s="79"/>
      <c r="I98" s="80"/>
      <c r="J98" s="67" t="e">
        <f t="shared" si="1"/>
        <v>#DIV/0!</v>
      </c>
      <c r="K98" s="50"/>
      <c r="L98" s="50"/>
      <c r="M98" s="49"/>
      <c r="N98" s="49"/>
      <c r="O98" s="49"/>
    </row>
    <row r="99" spans="1:15">
      <c r="A99" s="73">
        <v>92</v>
      </c>
      <c r="B99" s="49"/>
      <c r="C99" s="49"/>
      <c r="D99" s="49"/>
      <c r="E99" s="78"/>
      <c r="F99" s="78"/>
      <c r="G99" s="51"/>
      <c r="H99" s="79"/>
      <c r="I99" s="80"/>
      <c r="J99" s="41" t="e">
        <f t="shared" si="1"/>
        <v>#DIV/0!</v>
      </c>
      <c r="K99" s="50"/>
      <c r="L99" s="50"/>
      <c r="M99" s="49"/>
      <c r="N99" s="49"/>
      <c r="O99" s="49"/>
    </row>
    <row r="100" spans="1:15">
      <c r="A100" s="32">
        <v>93</v>
      </c>
      <c r="B100" s="49"/>
      <c r="C100" s="49"/>
      <c r="D100" s="49"/>
      <c r="E100" s="78"/>
      <c r="F100" s="78"/>
      <c r="G100" s="51"/>
      <c r="H100" s="79"/>
      <c r="I100" s="80"/>
      <c r="J100" s="67" t="e">
        <f t="shared" si="1"/>
        <v>#DIV/0!</v>
      </c>
      <c r="K100" s="50"/>
      <c r="L100" s="50"/>
      <c r="M100" s="49"/>
      <c r="N100" s="49"/>
      <c r="O100" s="49"/>
    </row>
    <row r="101" spans="1:15">
      <c r="A101" s="32">
        <v>94</v>
      </c>
      <c r="B101" s="49"/>
      <c r="C101" s="49"/>
      <c r="D101" s="49"/>
      <c r="E101" s="78"/>
      <c r="F101" s="78"/>
      <c r="G101" s="51"/>
      <c r="H101" s="79"/>
      <c r="I101" s="80"/>
      <c r="J101" s="67" t="e">
        <f t="shared" si="1"/>
        <v>#DIV/0!</v>
      </c>
      <c r="K101" s="50"/>
      <c r="L101" s="50"/>
      <c r="M101" s="49"/>
      <c r="N101" s="49"/>
      <c r="O101" s="49"/>
    </row>
    <row r="102" spans="1:15">
      <c r="A102" s="32">
        <v>95</v>
      </c>
      <c r="B102" s="49"/>
      <c r="C102" s="49"/>
      <c r="D102" s="49"/>
      <c r="E102" s="78"/>
      <c r="F102" s="78"/>
      <c r="G102" s="51"/>
      <c r="H102" s="79"/>
      <c r="I102" s="80"/>
      <c r="J102" s="41" t="e">
        <f t="shared" si="1"/>
        <v>#DIV/0!</v>
      </c>
      <c r="K102" s="50"/>
      <c r="L102" s="50"/>
      <c r="M102" s="49"/>
      <c r="N102" s="49"/>
      <c r="O102" s="49"/>
    </row>
    <row r="103" spans="1:15">
      <c r="A103" s="73">
        <v>96</v>
      </c>
      <c r="B103" s="49"/>
      <c r="C103" s="49"/>
      <c r="D103" s="49"/>
      <c r="E103" s="78"/>
      <c r="F103" s="78"/>
      <c r="G103" s="51"/>
      <c r="H103" s="79"/>
      <c r="I103" s="80"/>
      <c r="J103" s="67" t="e">
        <f t="shared" si="1"/>
        <v>#DIV/0!</v>
      </c>
      <c r="K103" s="50"/>
      <c r="L103" s="50"/>
      <c r="M103" s="49"/>
      <c r="N103" s="49"/>
      <c r="O103" s="49"/>
    </row>
    <row r="104" spans="1:15">
      <c r="A104" s="73">
        <v>97</v>
      </c>
      <c r="B104" s="49"/>
      <c r="C104" s="49"/>
      <c r="D104" s="49"/>
      <c r="E104" s="78"/>
      <c r="F104" s="78"/>
      <c r="G104" s="51"/>
      <c r="H104" s="79"/>
      <c r="I104" s="80"/>
      <c r="J104" s="67" t="e">
        <f t="shared" si="1"/>
        <v>#DIV/0!</v>
      </c>
      <c r="K104" s="50"/>
      <c r="L104" s="50"/>
      <c r="M104" s="49"/>
      <c r="N104" s="49"/>
      <c r="O104" s="49"/>
    </row>
    <row r="105" spans="1:15">
      <c r="A105" s="32">
        <v>98</v>
      </c>
      <c r="B105" s="49"/>
      <c r="C105" s="49"/>
      <c r="D105" s="49"/>
      <c r="E105" s="78"/>
      <c r="F105" s="78"/>
      <c r="G105" s="51"/>
      <c r="H105" s="79"/>
      <c r="I105" s="80"/>
      <c r="J105" s="41" t="e">
        <f t="shared" si="1"/>
        <v>#DIV/0!</v>
      </c>
      <c r="K105" s="50"/>
      <c r="L105" s="50"/>
      <c r="M105" s="49"/>
      <c r="N105" s="49"/>
      <c r="O105" s="49"/>
    </row>
    <row r="106" spans="1:15">
      <c r="A106" s="32">
        <v>99</v>
      </c>
      <c r="B106" s="49"/>
      <c r="C106" s="49"/>
      <c r="D106" s="49"/>
      <c r="E106" s="78"/>
      <c r="F106" s="78"/>
      <c r="G106" s="51"/>
      <c r="H106" s="79"/>
      <c r="I106" s="80"/>
      <c r="J106" s="67" t="e">
        <f t="shared" si="1"/>
        <v>#DIV/0!</v>
      </c>
      <c r="K106" s="50"/>
      <c r="L106" s="50"/>
      <c r="M106" s="49"/>
      <c r="N106" s="49"/>
      <c r="O106" s="49"/>
    </row>
    <row r="107" spans="1:15">
      <c r="A107" s="32">
        <v>100</v>
      </c>
      <c r="B107" s="49"/>
      <c r="C107" s="49"/>
      <c r="D107" s="49"/>
      <c r="E107" s="78"/>
      <c r="F107" s="78"/>
      <c r="G107" s="51"/>
      <c r="H107" s="79"/>
      <c r="I107" s="80"/>
      <c r="J107" s="67" t="e">
        <f t="shared" si="1"/>
        <v>#DIV/0!</v>
      </c>
      <c r="K107" s="50"/>
      <c r="L107" s="50"/>
      <c r="M107" s="49"/>
      <c r="N107" s="49"/>
      <c r="O107" s="49"/>
    </row>
    <row r="108" spans="1:15">
      <c r="A108" s="73">
        <v>101</v>
      </c>
      <c r="B108" s="49"/>
      <c r="C108" s="49"/>
      <c r="D108" s="49"/>
      <c r="E108" s="78"/>
      <c r="F108" s="78"/>
      <c r="G108" s="51"/>
      <c r="H108" s="79"/>
      <c r="I108" s="80"/>
      <c r="J108" s="41" t="e">
        <f t="shared" si="1"/>
        <v>#DIV/0!</v>
      </c>
      <c r="K108" s="50"/>
      <c r="L108" s="50"/>
      <c r="M108" s="49"/>
      <c r="N108" s="49"/>
      <c r="O108" s="49"/>
    </row>
    <row r="109" spans="1:15">
      <c r="A109" s="73">
        <v>102</v>
      </c>
      <c r="B109" s="49"/>
      <c r="C109" s="49"/>
      <c r="D109" s="49"/>
      <c r="E109" s="78"/>
      <c r="F109" s="78"/>
      <c r="G109" s="51"/>
      <c r="H109" s="79"/>
      <c r="I109" s="80"/>
      <c r="J109" s="67" t="e">
        <f t="shared" si="1"/>
        <v>#DIV/0!</v>
      </c>
      <c r="K109" s="50"/>
      <c r="L109" s="50"/>
      <c r="M109" s="49"/>
      <c r="N109" s="49"/>
      <c r="O109" s="49"/>
    </row>
    <row r="110" spans="1:15">
      <c r="A110" s="32">
        <v>103</v>
      </c>
      <c r="B110" s="49"/>
      <c r="C110" s="49"/>
      <c r="D110" s="49"/>
      <c r="E110" s="78"/>
      <c r="F110" s="78"/>
      <c r="G110" s="51"/>
      <c r="H110" s="79"/>
      <c r="I110" s="80"/>
      <c r="J110" s="67" t="e">
        <f t="shared" si="1"/>
        <v>#DIV/0!</v>
      </c>
      <c r="K110" s="50"/>
      <c r="L110" s="50"/>
      <c r="M110" s="49"/>
      <c r="N110" s="49"/>
      <c r="O110" s="49"/>
    </row>
    <row r="111" spans="1:15">
      <c r="A111" s="32">
        <v>104</v>
      </c>
      <c r="B111" s="49"/>
      <c r="C111" s="49"/>
      <c r="D111" s="49"/>
      <c r="E111" s="78"/>
      <c r="F111" s="78"/>
      <c r="G111" s="51"/>
      <c r="H111" s="79"/>
      <c r="I111" s="80"/>
      <c r="J111" s="41" t="e">
        <f t="shared" si="1"/>
        <v>#DIV/0!</v>
      </c>
      <c r="K111" s="50"/>
      <c r="L111" s="50"/>
      <c r="M111" s="49"/>
      <c r="N111" s="49"/>
      <c r="O111" s="49"/>
    </row>
    <row r="112" spans="1:15">
      <c r="A112" s="32">
        <v>105</v>
      </c>
      <c r="B112" s="49"/>
      <c r="C112" s="49"/>
      <c r="D112" s="49"/>
      <c r="E112" s="78"/>
      <c r="F112" s="78"/>
      <c r="G112" s="51"/>
      <c r="H112" s="79"/>
      <c r="I112" s="80"/>
      <c r="J112" s="67" t="e">
        <f t="shared" si="1"/>
        <v>#DIV/0!</v>
      </c>
      <c r="K112" s="50"/>
      <c r="L112" s="50"/>
      <c r="M112" s="49"/>
      <c r="N112" s="49"/>
      <c r="O112" s="49"/>
    </row>
    <row r="113" spans="1:15">
      <c r="A113" s="73">
        <v>106</v>
      </c>
      <c r="B113" s="49"/>
      <c r="C113" s="49"/>
      <c r="D113" s="49"/>
      <c r="E113" s="78"/>
      <c r="F113" s="78"/>
      <c r="G113" s="51"/>
      <c r="H113" s="79"/>
      <c r="I113" s="80"/>
      <c r="J113" s="67" t="e">
        <f t="shared" si="1"/>
        <v>#DIV/0!</v>
      </c>
      <c r="K113" s="50"/>
      <c r="L113" s="50"/>
      <c r="M113" s="49"/>
      <c r="N113" s="49"/>
      <c r="O113" s="49"/>
    </row>
    <row r="114" spans="1:15">
      <c r="A114" s="73">
        <v>107</v>
      </c>
      <c r="B114" s="49"/>
      <c r="C114" s="49"/>
      <c r="D114" s="49"/>
      <c r="E114" s="78"/>
      <c r="F114" s="78"/>
      <c r="G114" s="51"/>
      <c r="H114" s="79"/>
      <c r="I114" s="80"/>
      <c r="J114" s="41" t="e">
        <f t="shared" si="1"/>
        <v>#DIV/0!</v>
      </c>
      <c r="K114" s="50"/>
      <c r="L114" s="50"/>
      <c r="M114" s="49"/>
      <c r="N114" s="49"/>
      <c r="O114" s="49"/>
    </row>
    <row r="115" spans="1:15">
      <c r="A115" s="32">
        <v>108</v>
      </c>
      <c r="B115" s="49"/>
      <c r="C115" s="49"/>
      <c r="D115" s="49"/>
      <c r="E115" s="78"/>
      <c r="F115" s="78"/>
      <c r="G115" s="51"/>
      <c r="H115" s="79"/>
      <c r="I115" s="80"/>
      <c r="J115" s="67" t="e">
        <f t="shared" si="1"/>
        <v>#DIV/0!</v>
      </c>
      <c r="K115" s="50"/>
      <c r="L115" s="50"/>
      <c r="M115" s="49"/>
      <c r="N115" s="49"/>
      <c r="O115" s="49"/>
    </row>
    <row r="116" spans="1:15">
      <c r="A116" s="32">
        <v>109</v>
      </c>
      <c r="B116" s="49"/>
      <c r="C116" s="49"/>
      <c r="D116" s="49"/>
      <c r="E116" s="78"/>
      <c r="F116" s="78"/>
      <c r="G116" s="51"/>
      <c r="H116" s="79"/>
      <c r="I116" s="80"/>
      <c r="J116" s="67" t="e">
        <f t="shared" si="1"/>
        <v>#DIV/0!</v>
      </c>
      <c r="K116" s="50"/>
      <c r="L116" s="50"/>
      <c r="M116" s="49"/>
      <c r="N116" s="49"/>
      <c r="O116" s="49"/>
    </row>
    <row r="117" spans="1:15">
      <c r="A117" s="32">
        <v>110</v>
      </c>
      <c r="B117" s="49"/>
      <c r="C117" s="49"/>
      <c r="D117" s="49"/>
      <c r="E117" s="78"/>
      <c r="F117" s="78"/>
      <c r="G117" s="51"/>
      <c r="H117" s="79"/>
      <c r="I117" s="80"/>
      <c r="J117" s="41" t="e">
        <f t="shared" si="1"/>
        <v>#DIV/0!</v>
      </c>
      <c r="K117" s="50"/>
      <c r="L117" s="50"/>
      <c r="M117" s="49"/>
      <c r="N117" s="49"/>
      <c r="O117" s="49"/>
    </row>
    <row r="118" spans="1:15">
      <c r="A118" s="73">
        <v>111</v>
      </c>
      <c r="B118" s="49"/>
      <c r="C118" s="49"/>
      <c r="D118" s="49"/>
      <c r="E118" s="78"/>
      <c r="F118" s="78"/>
      <c r="G118" s="51"/>
      <c r="H118" s="79"/>
      <c r="I118" s="80"/>
      <c r="J118" s="67" t="e">
        <f t="shared" si="1"/>
        <v>#DIV/0!</v>
      </c>
      <c r="K118" s="50"/>
      <c r="L118" s="50"/>
      <c r="M118" s="49"/>
      <c r="N118" s="49"/>
      <c r="O118" s="49"/>
    </row>
    <row r="119" spans="1:15">
      <c r="A119" s="73">
        <v>112</v>
      </c>
      <c r="B119" s="49"/>
      <c r="C119" s="49"/>
      <c r="D119" s="49"/>
      <c r="E119" s="78"/>
      <c r="F119" s="78"/>
      <c r="G119" s="51"/>
      <c r="H119" s="79"/>
      <c r="I119" s="80"/>
      <c r="J119" s="67" t="e">
        <f t="shared" si="1"/>
        <v>#DIV/0!</v>
      </c>
      <c r="K119" s="50"/>
      <c r="L119" s="50"/>
      <c r="M119" s="49"/>
      <c r="N119" s="49"/>
      <c r="O119" s="49"/>
    </row>
    <row r="120" spans="1:15">
      <c r="A120" s="32">
        <v>113</v>
      </c>
      <c r="B120" s="49"/>
      <c r="C120" s="49"/>
      <c r="D120" s="49"/>
      <c r="E120" s="78"/>
      <c r="F120" s="78"/>
      <c r="G120" s="51"/>
      <c r="H120" s="79"/>
      <c r="I120" s="80"/>
      <c r="J120" s="41" t="e">
        <f t="shared" si="1"/>
        <v>#DIV/0!</v>
      </c>
      <c r="K120" s="50"/>
      <c r="L120" s="50"/>
      <c r="M120" s="49"/>
      <c r="N120" s="49"/>
      <c r="O120" s="49"/>
    </row>
    <row r="121" spans="1:15">
      <c r="A121" s="32">
        <v>114</v>
      </c>
      <c r="B121" s="49"/>
      <c r="C121" s="49"/>
      <c r="D121" s="49"/>
      <c r="E121" s="78"/>
      <c r="F121" s="78"/>
      <c r="G121" s="51"/>
      <c r="H121" s="79"/>
      <c r="I121" s="80"/>
      <c r="J121" s="67" t="e">
        <f t="shared" si="1"/>
        <v>#DIV/0!</v>
      </c>
      <c r="K121" s="50"/>
      <c r="L121" s="50"/>
      <c r="M121" s="49"/>
      <c r="N121" s="49"/>
      <c r="O121" s="49"/>
    </row>
    <row r="122" spans="1:15">
      <c r="A122" s="32">
        <v>115</v>
      </c>
      <c r="B122" s="49"/>
      <c r="C122" s="49"/>
      <c r="D122" s="49"/>
      <c r="E122" s="78"/>
      <c r="F122" s="78"/>
      <c r="G122" s="51"/>
      <c r="H122" s="79"/>
      <c r="I122" s="80"/>
      <c r="J122" s="67" t="e">
        <f t="shared" si="1"/>
        <v>#DIV/0!</v>
      </c>
      <c r="K122" s="50"/>
      <c r="L122" s="50"/>
      <c r="M122" s="49"/>
      <c r="N122" s="49"/>
      <c r="O122" s="49"/>
    </row>
    <row r="123" spans="1:15">
      <c r="A123" s="73">
        <v>116</v>
      </c>
      <c r="B123" s="49"/>
      <c r="C123" s="49"/>
      <c r="D123" s="49"/>
      <c r="E123" s="78"/>
      <c r="F123" s="78"/>
      <c r="G123" s="51"/>
      <c r="H123" s="79"/>
      <c r="I123" s="80"/>
      <c r="J123" s="41" t="e">
        <f t="shared" si="1"/>
        <v>#DIV/0!</v>
      </c>
      <c r="K123" s="50"/>
      <c r="L123" s="50"/>
      <c r="M123" s="49"/>
      <c r="N123" s="49"/>
      <c r="O123" s="49"/>
    </row>
    <row r="124" spans="1:15">
      <c r="A124" s="73">
        <v>117</v>
      </c>
      <c r="B124" s="49"/>
      <c r="C124" s="49"/>
      <c r="D124" s="49"/>
      <c r="E124" s="78"/>
      <c r="F124" s="78"/>
      <c r="G124" s="51"/>
      <c r="H124" s="79"/>
      <c r="I124" s="80"/>
      <c r="J124" s="67" t="e">
        <f t="shared" si="1"/>
        <v>#DIV/0!</v>
      </c>
      <c r="K124" s="50"/>
      <c r="L124" s="50"/>
      <c r="M124" s="49"/>
      <c r="N124" s="49"/>
      <c r="O124" s="49"/>
    </row>
    <row r="125" spans="1:15">
      <c r="A125" s="32">
        <v>118</v>
      </c>
      <c r="B125" s="49"/>
      <c r="C125" s="49"/>
      <c r="D125" s="49"/>
      <c r="E125" s="78"/>
      <c r="F125" s="78"/>
      <c r="G125" s="51"/>
      <c r="H125" s="79"/>
      <c r="I125" s="80"/>
      <c r="J125" s="67" t="e">
        <f t="shared" si="1"/>
        <v>#DIV/0!</v>
      </c>
      <c r="K125" s="50"/>
      <c r="L125" s="50"/>
      <c r="M125" s="49"/>
      <c r="N125" s="49"/>
      <c r="O125" s="49"/>
    </row>
    <row r="126" spans="1:15">
      <c r="A126" s="32">
        <v>119</v>
      </c>
      <c r="B126" s="49"/>
      <c r="C126" s="49"/>
      <c r="D126" s="49"/>
      <c r="E126" s="78"/>
      <c r="F126" s="78"/>
      <c r="G126" s="51"/>
      <c r="H126" s="79"/>
      <c r="I126" s="80"/>
      <c r="J126" s="41" t="e">
        <f t="shared" si="1"/>
        <v>#DIV/0!</v>
      </c>
      <c r="K126" s="50"/>
      <c r="L126" s="50"/>
      <c r="M126" s="49"/>
      <c r="N126" s="49"/>
      <c r="O126" s="49"/>
    </row>
    <row r="127" spans="1:15">
      <c r="A127" s="32">
        <v>120</v>
      </c>
      <c r="B127" s="49"/>
      <c r="C127" s="49"/>
      <c r="D127" s="49"/>
      <c r="E127" s="78"/>
      <c r="F127" s="78"/>
      <c r="G127" s="51"/>
      <c r="H127" s="79"/>
      <c r="I127" s="80"/>
      <c r="J127" s="67" t="e">
        <f t="shared" si="1"/>
        <v>#DIV/0!</v>
      </c>
      <c r="K127" s="50"/>
      <c r="L127" s="50"/>
      <c r="M127" s="49"/>
      <c r="N127" s="49"/>
      <c r="O127" s="49"/>
    </row>
    <row r="128" spans="1:15">
      <c r="A128" s="73">
        <v>121</v>
      </c>
      <c r="B128" s="49"/>
      <c r="C128" s="49"/>
      <c r="D128" s="49"/>
      <c r="E128" s="78"/>
      <c r="F128" s="78"/>
      <c r="G128" s="51"/>
      <c r="H128" s="79"/>
      <c r="I128" s="80"/>
      <c r="J128" s="67" t="e">
        <f t="shared" si="1"/>
        <v>#DIV/0!</v>
      </c>
      <c r="K128" s="50"/>
      <c r="L128" s="50"/>
      <c r="M128" s="49"/>
      <c r="N128" s="49"/>
      <c r="O128" s="49"/>
    </row>
    <row r="129" spans="1:15">
      <c r="A129" s="73">
        <v>122</v>
      </c>
      <c r="B129" s="49"/>
      <c r="C129" s="49"/>
      <c r="D129" s="49"/>
      <c r="E129" s="78"/>
      <c r="F129" s="78"/>
      <c r="G129" s="51"/>
      <c r="H129" s="79"/>
      <c r="I129" s="80"/>
      <c r="J129" s="41" t="e">
        <f t="shared" si="1"/>
        <v>#DIV/0!</v>
      </c>
      <c r="K129" s="50"/>
      <c r="L129" s="50"/>
      <c r="M129" s="49"/>
      <c r="N129" s="49"/>
      <c r="O129" s="49"/>
    </row>
    <row r="130" spans="1:15">
      <c r="A130" s="32">
        <v>123</v>
      </c>
      <c r="B130" s="49"/>
      <c r="C130" s="49"/>
      <c r="D130" s="49"/>
      <c r="E130" s="78"/>
      <c r="F130" s="78"/>
      <c r="G130" s="51"/>
      <c r="H130" s="79"/>
      <c r="I130" s="80"/>
      <c r="J130" s="67" t="e">
        <f t="shared" si="1"/>
        <v>#DIV/0!</v>
      </c>
      <c r="K130" s="50"/>
      <c r="L130" s="50"/>
      <c r="M130" s="49"/>
      <c r="N130" s="49"/>
      <c r="O130" s="49"/>
    </row>
    <row r="131" spans="1:15">
      <c r="A131" s="32">
        <v>124</v>
      </c>
      <c r="B131" s="49"/>
      <c r="C131" s="49"/>
      <c r="D131" s="49"/>
      <c r="E131" s="78"/>
      <c r="F131" s="78"/>
      <c r="G131" s="51"/>
      <c r="H131" s="79"/>
      <c r="I131" s="80"/>
      <c r="J131" s="67" t="e">
        <f t="shared" si="1"/>
        <v>#DIV/0!</v>
      </c>
      <c r="K131" s="50"/>
      <c r="L131" s="50"/>
      <c r="M131" s="49"/>
      <c r="N131" s="49"/>
      <c r="O131" s="49"/>
    </row>
    <row r="132" spans="1:15">
      <c r="A132" s="32">
        <v>125</v>
      </c>
      <c r="B132" s="49"/>
      <c r="C132" s="49"/>
      <c r="D132" s="49"/>
      <c r="E132" s="78"/>
      <c r="F132" s="78"/>
      <c r="G132" s="51"/>
      <c r="H132" s="79"/>
      <c r="I132" s="80"/>
      <c r="J132" s="41" t="e">
        <f t="shared" si="1"/>
        <v>#DIV/0!</v>
      </c>
      <c r="K132" s="50"/>
      <c r="L132" s="50"/>
      <c r="M132" s="49"/>
      <c r="N132" s="49"/>
      <c r="O132" s="49"/>
    </row>
    <row r="133" spans="1:15">
      <c r="A133" s="73">
        <v>126</v>
      </c>
      <c r="B133" s="49"/>
      <c r="C133" s="49"/>
      <c r="D133" s="49"/>
      <c r="E133" s="78"/>
      <c r="F133" s="78"/>
      <c r="G133" s="51"/>
      <c r="H133" s="79"/>
      <c r="I133" s="80"/>
      <c r="J133" s="67" t="e">
        <f t="shared" si="1"/>
        <v>#DIV/0!</v>
      </c>
      <c r="K133" s="50"/>
      <c r="L133" s="50"/>
      <c r="M133" s="49"/>
      <c r="N133" s="49"/>
      <c r="O133" s="49"/>
    </row>
    <row r="134" spans="1:15">
      <c r="A134" s="73">
        <v>127</v>
      </c>
      <c r="B134" s="49"/>
      <c r="C134" s="49"/>
      <c r="D134" s="49"/>
      <c r="E134" s="78"/>
      <c r="F134" s="78"/>
      <c r="G134" s="51"/>
      <c r="H134" s="79"/>
      <c r="I134" s="80"/>
      <c r="J134" s="67" t="e">
        <f t="shared" si="1"/>
        <v>#DIV/0!</v>
      </c>
      <c r="K134" s="50"/>
      <c r="L134" s="50"/>
      <c r="M134" s="49"/>
      <c r="N134" s="49"/>
      <c r="O134" s="49"/>
    </row>
    <row r="135" spans="1:15">
      <c r="A135" s="32">
        <v>128</v>
      </c>
      <c r="B135" s="49"/>
      <c r="C135" s="49"/>
      <c r="D135" s="49"/>
      <c r="E135" s="78"/>
      <c r="F135" s="78"/>
      <c r="G135" s="51"/>
      <c r="H135" s="79"/>
      <c r="I135" s="80"/>
      <c r="J135" s="41" t="e">
        <f t="shared" ref="J135:J198" si="2">H135/I135</f>
        <v>#DIV/0!</v>
      </c>
      <c r="K135" s="50"/>
      <c r="L135" s="50"/>
      <c r="M135" s="49"/>
      <c r="N135" s="49"/>
      <c r="O135" s="49"/>
    </row>
    <row r="136" spans="1:15">
      <c r="A136" s="32">
        <v>129</v>
      </c>
      <c r="B136" s="49"/>
      <c r="C136" s="49"/>
      <c r="D136" s="49"/>
      <c r="E136" s="78"/>
      <c r="F136" s="78"/>
      <c r="G136" s="51"/>
      <c r="H136" s="79"/>
      <c r="I136" s="80"/>
      <c r="J136" s="67" t="e">
        <f t="shared" si="2"/>
        <v>#DIV/0!</v>
      </c>
      <c r="K136" s="50"/>
      <c r="L136" s="50"/>
      <c r="M136" s="49"/>
      <c r="N136" s="49"/>
      <c r="O136" s="49"/>
    </row>
    <row r="137" spans="1:15">
      <c r="A137" s="32">
        <v>130</v>
      </c>
      <c r="B137" s="49"/>
      <c r="C137" s="49"/>
      <c r="D137" s="49"/>
      <c r="E137" s="78"/>
      <c r="F137" s="78"/>
      <c r="G137" s="51"/>
      <c r="H137" s="79"/>
      <c r="I137" s="80"/>
      <c r="J137" s="67" t="e">
        <f t="shared" si="2"/>
        <v>#DIV/0!</v>
      </c>
      <c r="K137" s="50"/>
      <c r="L137" s="50"/>
      <c r="M137" s="49"/>
      <c r="N137" s="49"/>
      <c r="O137" s="49"/>
    </row>
    <row r="138" spans="1:15">
      <c r="A138" s="73">
        <v>131</v>
      </c>
      <c r="B138" s="49"/>
      <c r="C138" s="49"/>
      <c r="D138" s="49"/>
      <c r="E138" s="78"/>
      <c r="F138" s="78"/>
      <c r="G138" s="51"/>
      <c r="H138" s="79"/>
      <c r="I138" s="80"/>
      <c r="J138" s="41" t="e">
        <f t="shared" si="2"/>
        <v>#DIV/0!</v>
      </c>
      <c r="K138" s="50"/>
      <c r="L138" s="50"/>
      <c r="M138" s="49"/>
      <c r="N138" s="49"/>
      <c r="O138" s="49"/>
    </row>
    <row r="139" spans="1:15">
      <c r="A139" s="73">
        <v>132</v>
      </c>
      <c r="B139" s="49"/>
      <c r="C139" s="49"/>
      <c r="D139" s="49"/>
      <c r="E139" s="78"/>
      <c r="F139" s="78"/>
      <c r="G139" s="51"/>
      <c r="H139" s="79"/>
      <c r="I139" s="80"/>
      <c r="J139" s="67" t="e">
        <f t="shared" si="2"/>
        <v>#DIV/0!</v>
      </c>
      <c r="K139" s="50"/>
      <c r="L139" s="50"/>
      <c r="M139" s="49"/>
      <c r="N139" s="49"/>
      <c r="O139" s="49"/>
    </row>
    <row r="140" spans="1:15">
      <c r="A140" s="32">
        <v>133</v>
      </c>
      <c r="B140" s="49"/>
      <c r="C140" s="49"/>
      <c r="D140" s="49"/>
      <c r="E140" s="78"/>
      <c r="F140" s="78"/>
      <c r="G140" s="51"/>
      <c r="H140" s="79"/>
      <c r="I140" s="80"/>
      <c r="J140" s="67" t="e">
        <f t="shared" si="2"/>
        <v>#DIV/0!</v>
      </c>
      <c r="K140" s="50"/>
      <c r="L140" s="50"/>
      <c r="M140" s="49"/>
      <c r="N140" s="49"/>
      <c r="O140" s="49"/>
    </row>
    <row r="141" spans="1:15">
      <c r="A141" s="32">
        <v>134</v>
      </c>
      <c r="B141" s="49"/>
      <c r="C141" s="49"/>
      <c r="D141" s="49"/>
      <c r="E141" s="78"/>
      <c r="F141" s="78"/>
      <c r="G141" s="51"/>
      <c r="H141" s="79"/>
      <c r="I141" s="80"/>
      <c r="J141" s="41" t="e">
        <f t="shared" si="2"/>
        <v>#DIV/0!</v>
      </c>
      <c r="K141" s="50"/>
      <c r="L141" s="50"/>
      <c r="M141" s="49"/>
      <c r="N141" s="49"/>
      <c r="O141" s="49"/>
    </row>
    <row r="142" spans="1:15">
      <c r="A142" s="32">
        <v>135</v>
      </c>
      <c r="B142" s="49"/>
      <c r="C142" s="49"/>
      <c r="D142" s="49"/>
      <c r="E142" s="78"/>
      <c r="F142" s="78"/>
      <c r="G142" s="51"/>
      <c r="H142" s="79"/>
      <c r="I142" s="80"/>
      <c r="J142" s="67" t="e">
        <f t="shared" si="2"/>
        <v>#DIV/0!</v>
      </c>
      <c r="K142" s="50"/>
      <c r="L142" s="50"/>
      <c r="M142" s="49"/>
      <c r="N142" s="49"/>
      <c r="O142" s="49"/>
    </row>
    <row r="143" spans="1:15">
      <c r="A143" s="73">
        <v>136</v>
      </c>
      <c r="B143" s="49"/>
      <c r="C143" s="49"/>
      <c r="D143" s="49"/>
      <c r="E143" s="78"/>
      <c r="F143" s="78"/>
      <c r="G143" s="51"/>
      <c r="H143" s="79"/>
      <c r="I143" s="80"/>
      <c r="J143" s="67" t="e">
        <f t="shared" si="2"/>
        <v>#DIV/0!</v>
      </c>
      <c r="K143" s="50"/>
      <c r="L143" s="50"/>
      <c r="M143" s="49"/>
      <c r="N143" s="49"/>
      <c r="O143" s="49"/>
    </row>
    <row r="144" spans="1:15">
      <c r="A144" s="73">
        <v>137</v>
      </c>
      <c r="B144" s="49"/>
      <c r="C144" s="49"/>
      <c r="D144" s="49"/>
      <c r="E144" s="78"/>
      <c r="F144" s="78"/>
      <c r="G144" s="51"/>
      <c r="H144" s="79"/>
      <c r="I144" s="80"/>
      <c r="J144" s="41" t="e">
        <f t="shared" si="2"/>
        <v>#DIV/0!</v>
      </c>
      <c r="K144" s="50"/>
      <c r="L144" s="50"/>
      <c r="M144" s="49"/>
      <c r="N144" s="49"/>
      <c r="O144" s="49"/>
    </row>
    <row r="145" spans="1:15">
      <c r="A145" s="32">
        <v>138</v>
      </c>
      <c r="B145" s="49"/>
      <c r="C145" s="49"/>
      <c r="D145" s="49"/>
      <c r="E145" s="78"/>
      <c r="F145" s="78"/>
      <c r="G145" s="51"/>
      <c r="H145" s="79"/>
      <c r="I145" s="80"/>
      <c r="J145" s="67" t="e">
        <f t="shared" si="2"/>
        <v>#DIV/0!</v>
      </c>
      <c r="K145" s="50"/>
      <c r="L145" s="50"/>
      <c r="M145" s="49"/>
      <c r="N145" s="49"/>
      <c r="O145" s="49"/>
    </row>
    <row r="146" spans="1:15">
      <c r="A146" s="32">
        <v>139</v>
      </c>
      <c r="B146" s="49"/>
      <c r="C146" s="49"/>
      <c r="D146" s="49"/>
      <c r="E146" s="78"/>
      <c r="F146" s="78"/>
      <c r="G146" s="51"/>
      <c r="H146" s="79"/>
      <c r="I146" s="80"/>
      <c r="J146" s="67" t="e">
        <f t="shared" si="2"/>
        <v>#DIV/0!</v>
      </c>
      <c r="K146" s="50"/>
      <c r="L146" s="50"/>
      <c r="M146" s="49"/>
      <c r="N146" s="49"/>
      <c r="O146" s="49"/>
    </row>
    <row r="147" spans="1:15">
      <c r="A147" s="32">
        <v>140</v>
      </c>
      <c r="B147" s="49"/>
      <c r="C147" s="49"/>
      <c r="D147" s="49"/>
      <c r="E147" s="78"/>
      <c r="F147" s="78"/>
      <c r="G147" s="51"/>
      <c r="H147" s="79"/>
      <c r="I147" s="80"/>
      <c r="J147" s="41" t="e">
        <f t="shared" si="2"/>
        <v>#DIV/0!</v>
      </c>
      <c r="K147" s="50"/>
      <c r="L147" s="50"/>
      <c r="M147" s="49"/>
      <c r="N147" s="49"/>
      <c r="O147" s="49"/>
    </row>
    <row r="148" spans="1:15">
      <c r="A148" s="73">
        <v>141</v>
      </c>
      <c r="B148" s="49"/>
      <c r="C148" s="49"/>
      <c r="D148" s="49"/>
      <c r="E148" s="78"/>
      <c r="F148" s="78"/>
      <c r="G148" s="51"/>
      <c r="H148" s="79"/>
      <c r="I148" s="80"/>
      <c r="J148" s="67" t="e">
        <f t="shared" si="2"/>
        <v>#DIV/0!</v>
      </c>
      <c r="K148" s="50"/>
      <c r="L148" s="50"/>
      <c r="M148" s="49"/>
      <c r="N148" s="49"/>
      <c r="O148" s="49"/>
    </row>
    <row r="149" spans="1:15">
      <c r="A149" s="73">
        <v>142</v>
      </c>
      <c r="B149" s="49"/>
      <c r="C149" s="49"/>
      <c r="D149" s="49"/>
      <c r="E149" s="78"/>
      <c r="F149" s="78"/>
      <c r="G149" s="51"/>
      <c r="H149" s="79"/>
      <c r="I149" s="80"/>
      <c r="J149" s="67" t="e">
        <f t="shared" si="2"/>
        <v>#DIV/0!</v>
      </c>
      <c r="K149" s="50"/>
      <c r="L149" s="50"/>
      <c r="M149" s="49"/>
      <c r="N149" s="49"/>
      <c r="O149" s="49"/>
    </row>
    <row r="150" spans="1:15">
      <c r="A150" s="32">
        <v>143</v>
      </c>
      <c r="B150" s="49"/>
      <c r="C150" s="49"/>
      <c r="D150" s="49"/>
      <c r="E150" s="78"/>
      <c r="F150" s="78"/>
      <c r="G150" s="51"/>
      <c r="H150" s="79"/>
      <c r="I150" s="80"/>
      <c r="J150" s="41" t="e">
        <f t="shared" si="2"/>
        <v>#DIV/0!</v>
      </c>
      <c r="K150" s="50"/>
      <c r="L150" s="50"/>
      <c r="M150" s="49"/>
      <c r="N150" s="49"/>
      <c r="O150" s="49"/>
    </row>
    <row r="151" spans="1:15">
      <c r="A151" s="32">
        <v>144</v>
      </c>
      <c r="B151" s="49"/>
      <c r="C151" s="49"/>
      <c r="D151" s="49"/>
      <c r="E151" s="78"/>
      <c r="F151" s="78"/>
      <c r="G151" s="51"/>
      <c r="H151" s="79"/>
      <c r="I151" s="80"/>
      <c r="J151" s="67" t="e">
        <f t="shared" si="2"/>
        <v>#DIV/0!</v>
      </c>
      <c r="K151" s="50"/>
      <c r="L151" s="50"/>
      <c r="M151" s="49"/>
      <c r="N151" s="49"/>
      <c r="O151" s="49"/>
    </row>
    <row r="152" spans="1:15">
      <c r="A152" s="32">
        <v>145</v>
      </c>
      <c r="B152" s="49"/>
      <c r="C152" s="49"/>
      <c r="D152" s="49"/>
      <c r="E152" s="78"/>
      <c r="F152" s="78"/>
      <c r="G152" s="51"/>
      <c r="H152" s="79"/>
      <c r="I152" s="80"/>
      <c r="J152" s="67" t="e">
        <f t="shared" si="2"/>
        <v>#DIV/0!</v>
      </c>
      <c r="K152" s="50"/>
      <c r="L152" s="50"/>
      <c r="M152" s="49"/>
      <c r="N152" s="49"/>
      <c r="O152" s="49"/>
    </row>
    <row r="153" spans="1:15">
      <c r="A153" s="73">
        <v>146</v>
      </c>
      <c r="B153" s="49"/>
      <c r="C153" s="49"/>
      <c r="D153" s="49"/>
      <c r="E153" s="78"/>
      <c r="F153" s="78"/>
      <c r="G153" s="51"/>
      <c r="H153" s="79"/>
      <c r="I153" s="80"/>
      <c r="J153" s="41" t="e">
        <f t="shared" si="2"/>
        <v>#DIV/0!</v>
      </c>
      <c r="K153" s="50"/>
      <c r="L153" s="50"/>
      <c r="M153" s="49"/>
      <c r="N153" s="49"/>
      <c r="O153" s="49"/>
    </row>
    <row r="154" spans="1:15">
      <c r="A154" s="73">
        <v>147</v>
      </c>
      <c r="B154" s="49"/>
      <c r="C154" s="49"/>
      <c r="D154" s="49"/>
      <c r="E154" s="78"/>
      <c r="F154" s="78"/>
      <c r="G154" s="51"/>
      <c r="H154" s="79"/>
      <c r="I154" s="80"/>
      <c r="J154" s="67" t="e">
        <f t="shared" si="2"/>
        <v>#DIV/0!</v>
      </c>
      <c r="K154" s="50"/>
      <c r="L154" s="50"/>
      <c r="M154" s="49"/>
      <c r="N154" s="49"/>
      <c r="O154" s="49"/>
    </row>
    <row r="155" spans="1:15">
      <c r="A155" s="32">
        <v>148</v>
      </c>
      <c r="B155" s="49"/>
      <c r="C155" s="49"/>
      <c r="D155" s="49"/>
      <c r="E155" s="78"/>
      <c r="F155" s="78"/>
      <c r="G155" s="51"/>
      <c r="H155" s="79"/>
      <c r="I155" s="80"/>
      <c r="J155" s="67" t="e">
        <f t="shared" si="2"/>
        <v>#DIV/0!</v>
      </c>
      <c r="K155" s="50"/>
      <c r="L155" s="50"/>
      <c r="M155" s="49"/>
      <c r="N155" s="49"/>
      <c r="O155" s="49"/>
    </row>
    <row r="156" spans="1:15">
      <c r="A156" s="32">
        <v>149</v>
      </c>
      <c r="B156" s="49"/>
      <c r="C156" s="49"/>
      <c r="D156" s="49"/>
      <c r="E156" s="78"/>
      <c r="F156" s="78"/>
      <c r="G156" s="51"/>
      <c r="H156" s="79"/>
      <c r="I156" s="80"/>
      <c r="J156" s="41" t="e">
        <f t="shared" si="2"/>
        <v>#DIV/0!</v>
      </c>
      <c r="K156" s="50"/>
      <c r="L156" s="50"/>
      <c r="M156" s="49"/>
      <c r="N156" s="49"/>
      <c r="O156" s="49"/>
    </row>
    <row r="157" spans="1:15">
      <c r="A157" s="32">
        <v>150</v>
      </c>
      <c r="B157" s="49"/>
      <c r="C157" s="49"/>
      <c r="D157" s="49"/>
      <c r="E157" s="78"/>
      <c r="F157" s="78"/>
      <c r="G157" s="51"/>
      <c r="H157" s="79"/>
      <c r="I157" s="80"/>
      <c r="J157" s="67" t="e">
        <f t="shared" si="2"/>
        <v>#DIV/0!</v>
      </c>
      <c r="K157" s="50"/>
      <c r="L157" s="50"/>
      <c r="M157" s="49"/>
      <c r="N157" s="49"/>
      <c r="O157" s="49"/>
    </row>
    <row r="158" spans="1:15">
      <c r="A158" s="73">
        <v>151</v>
      </c>
      <c r="B158" s="49"/>
      <c r="C158" s="49"/>
      <c r="D158" s="49"/>
      <c r="E158" s="78"/>
      <c r="F158" s="78"/>
      <c r="G158" s="51"/>
      <c r="H158" s="79"/>
      <c r="I158" s="80"/>
      <c r="J158" s="67" t="e">
        <f t="shared" si="2"/>
        <v>#DIV/0!</v>
      </c>
      <c r="K158" s="50"/>
      <c r="L158" s="50"/>
      <c r="M158" s="49"/>
      <c r="N158" s="49"/>
      <c r="O158" s="49"/>
    </row>
    <row r="159" spans="1:15">
      <c r="A159" s="73">
        <v>152</v>
      </c>
      <c r="B159" s="49"/>
      <c r="C159" s="49"/>
      <c r="D159" s="49"/>
      <c r="E159" s="78"/>
      <c r="F159" s="78"/>
      <c r="G159" s="51"/>
      <c r="H159" s="79"/>
      <c r="I159" s="80"/>
      <c r="J159" s="41" t="e">
        <f t="shared" si="2"/>
        <v>#DIV/0!</v>
      </c>
      <c r="K159" s="50"/>
      <c r="L159" s="50"/>
      <c r="M159" s="49"/>
      <c r="N159" s="49"/>
      <c r="O159" s="49"/>
    </row>
    <row r="160" spans="1:15">
      <c r="A160" s="32">
        <v>153</v>
      </c>
      <c r="B160" s="49"/>
      <c r="C160" s="49"/>
      <c r="D160" s="49"/>
      <c r="E160" s="78"/>
      <c r="F160" s="78"/>
      <c r="G160" s="51"/>
      <c r="H160" s="79"/>
      <c r="I160" s="80"/>
      <c r="J160" s="67" t="e">
        <f t="shared" si="2"/>
        <v>#DIV/0!</v>
      </c>
      <c r="K160" s="50"/>
      <c r="L160" s="50"/>
      <c r="M160" s="49"/>
      <c r="N160" s="49"/>
      <c r="O160" s="49"/>
    </row>
    <row r="161" spans="1:15">
      <c r="A161" s="32">
        <v>154</v>
      </c>
      <c r="B161" s="49"/>
      <c r="C161" s="49"/>
      <c r="D161" s="49"/>
      <c r="E161" s="78"/>
      <c r="F161" s="78"/>
      <c r="G161" s="51"/>
      <c r="H161" s="79"/>
      <c r="I161" s="80"/>
      <c r="J161" s="67" t="e">
        <f t="shared" si="2"/>
        <v>#DIV/0!</v>
      </c>
      <c r="K161" s="50"/>
      <c r="L161" s="50"/>
      <c r="M161" s="49"/>
      <c r="N161" s="49"/>
      <c r="O161" s="49"/>
    </row>
    <row r="162" spans="1:15">
      <c r="A162" s="32">
        <v>155</v>
      </c>
      <c r="B162" s="49"/>
      <c r="C162" s="49"/>
      <c r="D162" s="49"/>
      <c r="E162" s="78"/>
      <c r="F162" s="78"/>
      <c r="G162" s="51"/>
      <c r="H162" s="79"/>
      <c r="I162" s="80"/>
      <c r="J162" s="41" t="e">
        <f t="shared" si="2"/>
        <v>#DIV/0!</v>
      </c>
      <c r="K162" s="50"/>
      <c r="L162" s="50"/>
      <c r="M162" s="49"/>
      <c r="N162" s="49"/>
      <c r="O162" s="49"/>
    </row>
    <row r="163" spans="1:15">
      <c r="A163" s="73">
        <v>156</v>
      </c>
      <c r="B163" s="49"/>
      <c r="C163" s="49"/>
      <c r="D163" s="49"/>
      <c r="E163" s="78"/>
      <c r="F163" s="78"/>
      <c r="G163" s="51"/>
      <c r="H163" s="79"/>
      <c r="I163" s="80"/>
      <c r="J163" s="67" t="e">
        <f t="shared" si="2"/>
        <v>#DIV/0!</v>
      </c>
      <c r="K163" s="50"/>
      <c r="L163" s="50"/>
      <c r="M163" s="49"/>
      <c r="N163" s="49"/>
      <c r="O163" s="49"/>
    </row>
    <row r="164" spans="1:15">
      <c r="A164" s="73">
        <v>157</v>
      </c>
      <c r="B164" s="49"/>
      <c r="C164" s="49"/>
      <c r="D164" s="49"/>
      <c r="E164" s="78"/>
      <c r="F164" s="78"/>
      <c r="G164" s="51"/>
      <c r="H164" s="79"/>
      <c r="I164" s="80"/>
      <c r="J164" s="67" t="e">
        <f t="shared" si="2"/>
        <v>#DIV/0!</v>
      </c>
      <c r="K164" s="50"/>
      <c r="L164" s="50"/>
      <c r="M164" s="49"/>
      <c r="N164" s="49"/>
      <c r="O164" s="49"/>
    </row>
    <row r="165" spans="1:15">
      <c r="A165" s="32">
        <v>158</v>
      </c>
      <c r="B165" s="49"/>
      <c r="C165" s="49"/>
      <c r="D165" s="49"/>
      <c r="E165" s="78"/>
      <c r="F165" s="78"/>
      <c r="G165" s="51"/>
      <c r="H165" s="79"/>
      <c r="I165" s="80"/>
      <c r="J165" s="41" t="e">
        <f t="shared" si="2"/>
        <v>#DIV/0!</v>
      </c>
      <c r="K165" s="50"/>
      <c r="L165" s="50"/>
      <c r="M165" s="49"/>
      <c r="N165" s="49"/>
      <c r="O165" s="49"/>
    </row>
    <row r="166" spans="1:15">
      <c r="A166" s="32">
        <v>159</v>
      </c>
      <c r="B166" s="49"/>
      <c r="C166" s="49"/>
      <c r="D166" s="49"/>
      <c r="E166" s="78"/>
      <c r="F166" s="78"/>
      <c r="G166" s="51"/>
      <c r="H166" s="79"/>
      <c r="I166" s="80"/>
      <c r="J166" s="67" t="e">
        <f t="shared" si="2"/>
        <v>#DIV/0!</v>
      </c>
      <c r="K166" s="50"/>
      <c r="L166" s="50"/>
      <c r="M166" s="49"/>
      <c r="N166" s="49"/>
      <c r="O166" s="49"/>
    </row>
    <row r="167" spans="1:15">
      <c r="A167" s="32">
        <v>160</v>
      </c>
      <c r="B167" s="49"/>
      <c r="C167" s="49"/>
      <c r="D167" s="49"/>
      <c r="E167" s="78"/>
      <c r="F167" s="78"/>
      <c r="G167" s="51"/>
      <c r="H167" s="79"/>
      <c r="I167" s="80"/>
      <c r="J167" s="67" t="e">
        <f t="shared" si="2"/>
        <v>#DIV/0!</v>
      </c>
      <c r="K167" s="50"/>
      <c r="L167" s="50"/>
      <c r="M167" s="49"/>
      <c r="N167" s="49"/>
      <c r="O167" s="49"/>
    </row>
    <row r="168" spans="1:15">
      <c r="A168" s="73">
        <v>161</v>
      </c>
      <c r="B168" s="49"/>
      <c r="C168" s="49"/>
      <c r="D168" s="49"/>
      <c r="E168" s="78"/>
      <c r="F168" s="78"/>
      <c r="G168" s="51"/>
      <c r="H168" s="79"/>
      <c r="I168" s="80"/>
      <c r="J168" s="41" t="e">
        <f t="shared" si="2"/>
        <v>#DIV/0!</v>
      </c>
      <c r="K168" s="50"/>
      <c r="L168" s="50"/>
      <c r="M168" s="49"/>
      <c r="N168" s="49"/>
      <c r="O168" s="49"/>
    </row>
    <row r="169" spans="1:15">
      <c r="A169" s="73">
        <v>162</v>
      </c>
      <c r="B169" s="49"/>
      <c r="C169" s="49"/>
      <c r="D169" s="49"/>
      <c r="E169" s="78"/>
      <c r="F169" s="78"/>
      <c r="G169" s="51"/>
      <c r="H169" s="79"/>
      <c r="I169" s="80"/>
      <c r="J169" s="67" t="e">
        <f t="shared" si="2"/>
        <v>#DIV/0!</v>
      </c>
      <c r="K169" s="50"/>
      <c r="L169" s="50"/>
      <c r="M169" s="49"/>
      <c r="N169" s="49"/>
      <c r="O169" s="49"/>
    </row>
    <row r="170" spans="1:15">
      <c r="A170" s="32">
        <v>163</v>
      </c>
      <c r="B170" s="49"/>
      <c r="C170" s="49"/>
      <c r="D170" s="49"/>
      <c r="E170" s="78"/>
      <c r="F170" s="78"/>
      <c r="G170" s="51"/>
      <c r="H170" s="79"/>
      <c r="I170" s="80"/>
      <c r="J170" s="67" t="e">
        <f t="shared" si="2"/>
        <v>#DIV/0!</v>
      </c>
      <c r="K170" s="50"/>
      <c r="L170" s="50"/>
      <c r="M170" s="49"/>
      <c r="N170" s="49"/>
      <c r="O170" s="49"/>
    </row>
    <row r="171" spans="1:15">
      <c r="A171" s="32">
        <v>164</v>
      </c>
      <c r="B171" s="49"/>
      <c r="C171" s="49"/>
      <c r="D171" s="49"/>
      <c r="E171" s="78"/>
      <c r="F171" s="78"/>
      <c r="G171" s="51"/>
      <c r="H171" s="79"/>
      <c r="I171" s="80"/>
      <c r="J171" s="41" t="e">
        <f t="shared" si="2"/>
        <v>#DIV/0!</v>
      </c>
      <c r="K171" s="50"/>
      <c r="L171" s="50"/>
      <c r="M171" s="49"/>
      <c r="N171" s="49"/>
      <c r="O171" s="49"/>
    </row>
    <row r="172" spans="1:15">
      <c r="A172" s="32">
        <v>165</v>
      </c>
      <c r="B172" s="49"/>
      <c r="C172" s="49"/>
      <c r="D172" s="49"/>
      <c r="E172" s="78"/>
      <c r="F172" s="78"/>
      <c r="G172" s="51"/>
      <c r="H172" s="79"/>
      <c r="I172" s="80"/>
      <c r="J172" s="67" t="e">
        <f t="shared" si="2"/>
        <v>#DIV/0!</v>
      </c>
      <c r="K172" s="50"/>
      <c r="L172" s="50"/>
      <c r="M172" s="49"/>
      <c r="N172" s="49"/>
      <c r="O172" s="49"/>
    </row>
    <row r="173" spans="1:15">
      <c r="A173" s="73">
        <v>166</v>
      </c>
      <c r="B173" s="49"/>
      <c r="C173" s="49"/>
      <c r="D173" s="49"/>
      <c r="E173" s="78"/>
      <c r="F173" s="78"/>
      <c r="G173" s="51"/>
      <c r="H173" s="79"/>
      <c r="I173" s="80"/>
      <c r="J173" s="67" t="e">
        <f t="shared" si="2"/>
        <v>#DIV/0!</v>
      </c>
      <c r="K173" s="50"/>
      <c r="L173" s="50"/>
      <c r="M173" s="49"/>
      <c r="N173" s="49"/>
      <c r="O173" s="49"/>
    </row>
    <row r="174" spans="1:15">
      <c r="A174" s="73">
        <v>167</v>
      </c>
      <c r="B174" s="49"/>
      <c r="C174" s="49"/>
      <c r="D174" s="49"/>
      <c r="E174" s="78"/>
      <c r="F174" s="78"/>
      <c r="G174" s="51"/>
      <c r="H174" s="79"/>
      <c r="I174" s="80"/>
      <c r="J174" s="41" t="e">
        <f t="shared" si="2"/>
        <v>#DIV/0!</v>
      </c>
      <c r="K174" s="50"/>
      <c r="L174" s="50"/>
      <c r="M174" s="49"/>
      <c r="N174" s="49"/>
      <c r="O174" s="49"/>
    </row>
    <row r="175" spans="1:15">
      <c r="A175" s="32">
        <v>168</v>
      </c>
      <c r="B175" s="49"/>
      <c r="C175" s="49"/>
      <c r="D175" s="49"/>
      <c r="E175" s="78"/>
      <c r="F175" s="78"/>
      <c r="G175" s="51"/>
      <c r="H175" s="79"/>
      <c r="I175" s="80"/>
      <c r="J175" s="67" t="e">
        <f t="shared" si="2"/>
        <v>#DIV/0!</v>
      </c>
      <c r="K175" s="50"/>
      <c r="L175" s="50"/>
      <c r="M175" s="49"/>
      <c r="N175" s="49"/>
      <c r="O175" s="49"/>
    </row>
    <row r="176" spans="1:15">
      <c r="A176" s="32">
        <v>169</v>
      </c>
      <c r="B176" s="49"/>
      <c r="C176" s="49"/>
      <c r="D176" s="49"/>
      <c r="E176" s="78"/>
      <c r="F176" s="78"/>
      <c r="G176" s="51"/>
      <c r="H176" s="79"/>
      <c r="I176" s="80"/>
      <c r="J176" s="67" t="e">
        <f t="shared" si="2"/>
        <v>#DIV/0!</v>
      </c>
      <c r="K176" s="50"/>
      <c r="L176" s="50"/>
      <c r="M176" s="49"/>
      <c r="N176" s="49"/>
      <c r="O176" s="49"/>
    </row>
    <row r="177" spans="1:15">
      <c r="A177" s="32">
        <v>170</v>
      </c>
      <c r="B177" s="49"/>
      <c r="C177" s="49"/>
      <c r="D177" s="49"/>
      <c r="E177" s="78"/>
      <c r="F177" s="78"/>
      <c r="G177" s="51"/>
      <c r="H177" s="79"/>
      <c r="I177" s="80"/>
      <c r="J177" s="41" t="e">
        <f t="shared" si="2"/>
        <v>#DIV/0!</v>
      </c>
      <c r="K177" s="50"/>
      <c r="L177" s="50"/>
      <c r="M177" s="49"/>
      <c r="N177" s="49"/>
      <c r="O177" s="49"/>
    </row>
    <row r="178" spans="1:15">
      <c r="A178" s="73">
        <v>171</v>
      </c>
      <c r="B178" s="49"/>
      <c r="C178" s="49"/>
      <c r="D178" s="49"/>
      <c r="E178" s="78"/>
      <c r="F178" s="78"/>
      <c r="G178" s="51"/>
      <c r="H178" s="79"/>
      <c r="I178" s="80"/>
      <c r="J178" s="67" t="e">
        <f t="shared" si="2"/>
        <v>#DIV/0!</v>
      </c>
      <c r="K178" s="50"/>
      <c r="L178" s="50"/>
      <c r="M178" s="49"/>
      <c r="N178" s="49"/>
      <c r="O178" s="49"/>
    </row>
    <row r="179" spans="1:15">
      <c r="A179" s="73">
        <v>172</v>
      </c>
      <c r="B179" s="49"/>
      <c r="C179" s="49"/>
      <c r="D179" s="49"/>
      <c r="E179" s="78"/>
      <c r="F179" s="78"/>
      <c r="G179" s="51"/>
      <c r="H179" s="79"/>
      <c r="I179" s="80"/>
      <c r="J179" s="67" t="e">
        <f t="shared" si="2"/>
        <v>#DIV/0!</v>
      </c>
      <c r="K179" s="50"/>
      <c r="L179" s="50"/>
      <c r="M179" s="49"/>
      <c r="N179" s="49"/>
      <c r="O179" s="49"/>
    </row>
    <row r="180" spans="1:15">
      <c r="A180" s="32">
        <v>173</v>
      </c>
      <c r="B180" s="49"/>
      <c r="C180" s="49"/>
      <c r="D180" s="49"/>
      <c r="E180" s="78"/>
      <c r="F180" s="78"/>
      <c r="G180" s="51"/>
      <c r="H180" s="79"/>
      <c r="I180" s="80"/>
      <c r="J180" s="41" t="e">
        <f t="shared" si="2"/>
        <v>#DIV/0!</v>
      </c>
      <c r="K180" s="50"/>
      <c r="L180" s="50"/>
      <c r="M180" s="49"/>
      <c r="N180" s="49"/>
      <c r="O180" s="49"/>
    </row>
    <row r="181" spans="1:15">
      <c r="A181" s="32">
        <v>174</v>
      </c>
      <c r="B181" s="49"/>
      <c r="C181" s="49"/>
      <c r="D181" s="49"/>
      <c r="E181" s="78"/>
      <c r="F181" s="78"/>
      <c r="G181" s="51"/>
      <c r="H181" s="79"/>
      <c r="I181" s="80"/>
      <c r="J181" s="67" t="e">
        <f t="shared" si="2"/>
        <v>#DIV/0!</v>
      </c>
      <c r="K181" s="50"/>
      <c r="L181" s="50"/>
      <c r="M181" s="49"/>
      <c r="N181" s="49"/>
      <c r="O181" s="49"/>
    </row>
    <row r="182" spans="1:15">
      <c r="A182" s="32">
        <v>175</v>
      </c>
      <c r="B182" s="49"/>
      <c r="C182" s="49"/>
      <c r="D182" s="49"/>
      <c r="E182" s="78"/>
      <c r="F182" s="78"/>
      <c r="G182" s="51"/>
      <c r="H182" s="79"/>
      <c r="I182" s="80"/>
      <c r="J182" s="67" t="e">
        <f t="shared" si="2"/>
        <v>#DIV/0!</v>
      </c>
      <c r="K182" s="50"/>
      <c r="L182" s="50"/>
      <c r="M182" s="49"/>
      <c r="N182" s="49"/>
      <c r="O182" s="49"/>
    </row>
    <row r="183" spans="1:15">
      <c r="A183" s="73">
        <v>176</v>
      </c>
      <c r="B183" s="49"/>
      <c r="C183" s="49"/>
      <c r="D183" s="49"/>
      <c r="E183" s="78"/>
      <c r="F183" s="78"/>
      <c r="G183" s="51"/>
      <c r="H183" s="79"/>
      <c r="I183" s="80"/>
      <c r="J183" s="41" t="e">
        <f t="shared" si="2"/>
        <v>#DIV/0!</v>
      </c>
      <c r="K183" s="50"/>
      <c r="L183" s="50"/>
      <c r="M183" s="49"/>
      <c r="N183" s="49"/>
      <c r="O183" s="49"/>
    </row>
    <row r="184" spans="1:15">
      <c r="A184" s="73">
        <v>177</v>
      </c>
      <c r="B184" s="49"/>
      <c r="C184" s="49"/>
      <c r="D184" s="49"/>
      <c r="E184" s="78"/>
      <c r="F184" s="78"/>
      <c r="G184" s="51"/>
      <c r="H184" s="79"/>
      <c r="I184" s="80"/>
      <c r="J184" s="67" t="e">
        <f t="shared" si="2"/>
        <v>#DIV/0!</v>
      </c>
      <c r="K184" s="50"/>
      <c r="L184" s="50"/>
      <c r="M184" s="49"/>
      <c r="N184" s="49"/>
      <c r="O184" s="49"/>
    </row>
    <row r="185" spans="1:15">
      <c r="A185" s="32">
        <v>178</v>
      </c>
      <c r="B185" s="49"/>
      <c r="C185" s="49"/>
      <c r="D185" s="49"/>
      <c r="E185" s="78"/>
      <c r="F185" s="78"/>
      <c r="G185" s="51"/>
      <c r="H185" s="79"/>
      <c r="I185" s="80"/>
      <c r="J185" s="67" t="e">
        <f t="shared" si="2"/>
        <v>#DIV/0!</v>
      </c>
      <c r="K185" s="50"/>
      <c r="L185" s="50"/>
      <c r="M185" s="49"/>
      <c r="N185" s="49"/>
      <c r="O185" s="49"/>
    </row>
    <row r="186" spans="1:15">
      <c r="A186" s="32">
        <v>179</v>
      </c>
      <c r="B186" s="49"/>
      <c r="C186" s="49"/>
      <c r="D186" s="49"/>
      <c r="E186" s="78"/>
      <c r="F186" s="78"/>
      <c r="G186" s="51"/>
      <c r="H186" s="79"/>
      <c r="I186" s="80"/>
      <c r="J186" s="41" t="e">
        <f t="shared" si="2"/>
        <v>#DIV/0!</v>
      </c>
      <c r="K186" s="50"/>
      <c r="L186" s="50"/>
      <c r="M186" s="49"/>
      <c r="N186" s="49"/>
      <c r="O186" s="49"/>
    </row>
    <row r="187" spans="1:15">
      <c r="A187" s="32">
        <v>180</v>
      </c>
      <c r="B187" s="49"/>
      <c r="C187" s="49"/>
      <c r="D187" s="49"/>
      <c r="E187" s="78"/>
      <c r="F187" s="78"/>
      <c r="G187" s="51"/>
      <c r="H187" s="79"/>
      <c r="I187" s="80"/>
      <c r="J187" s="67" t="e">
        <f t="shared" si="2"/>
        <v>#DIV/0!</v>
      </c>
      <c r="K187" s="50"/>
      <c r="L187" s="50"/>
      <c r="M187" s="49"/>
      <c r="N187" s="49"/>
      <c r="O187" s="49"/>
    </row>
    <row r="188" spans="1:15">
      <c r="A188" s="73">
        <v>181</v>
      </c>
      <c r="B188" s="49"/>
      <c r="C188" s="49"/>
      <c r="D188" s="49"/>
      <c r="E188" s="78"/>
      <c r="F188" s="78"/>
      <c r="G188" s="51"/>
      <c r="H188" s="79"/>
      <c r="I188" s="80"/>
      <c r="J188" s="67" t="e">
        <f t="shared" si="2"/>
        <v>#DIV/0!</v>
      </c>
      <c r="K188" s="50"/>
      <c r="L188" s="50"/>
      <c r="M188" s="49"/>
      <c r="N188" s="49"/>
      <c r="O188" s="49"/>
    </row>
    <row r="189" spans="1:15">
      <c r="A189" s="73">
        <v>182</v>
      </c>
      <c r="B189" s="49"/>
      <c r="C189" s="49"/>
      <c r="D189" s="49"/>
      <c r="E189" s="78"/>
      <c r="F189" s="78"/>
      <c r="G189" s="51"/>
      <c r="H189" s="79"/>
      <c r="I189" s="80"/>
      <c r="J189" s="41" t="e">
        <f t="shared" si="2"/>
        <v>#DIV/0!</v>
      </c>
      <c r="K189" s="50"/>
      <c r="L189" s="50"/>
      <c r="M189" s="49"/>
      <c r="N189" s="49"/>
      <c r="O189" s="49"/>
    </row>
    <row r="190" spans="1:15">
      <c r="A190" s="32">
        <v>183</v>
      </c>
      <c r="B190" s="49"/>
      <c r="C190" s="49"/>
      <c r="D190" s="49"/>
      <c r="E190" s="78"/>
      <c r="F190" s="78"/>
      <c r="G190" s="51"/>
      <c r="H190" s="79"/>
      <c r="I190" s="80"/>
      <c r="J190" s="67" t="e">
        <f t="shared" si="2"/>
        <v>#DIV/0!</v>
      </c>
      <c r="K190" s="50"/>
      <c r="L190" s="50"/>
      <c r="M190" s="49"/>
      <c r="N190" s="49"/>
      <c r="O190" s="49"/>
    </row>
    <row r="191" spans="1:15">
      <c r="A191" s="32">
        <v>184</v>
      </c>
      <c r="B191" s="49"/>
      <c r="C191" s="49"/>
      <c r="D191" s="49"/>
      <c r="E191" s="78"/>
      <c r="F191" s="78"/>
      <c r="G191" s="51"/>
      <c r="H191" s="79"/>
      <c r="I191" s="80"/>
      <c r="J191" s="67" t="e">
        <f t="shared" si="2"/>
        <v>#DIV/0!</v>
      </c>
      <c r="K191" s="50"/>
      <c r="L191" s="50"/>
      <c r="M191" s="49"/>
      <c r="N191" s="49"/>
      <c r="O191" s="49"/>
    </row>
    <row r="192" spans="1:15">
      <c r="A192" s="32">
        <v>185</v>
      </c>
      <c r="B192" s="49"/>
      <c r="C192" s="49"/>
      <c r="D192" s="49"/>
      <c r="E192" s="78"/>
      <c r="F192" s="78"/>
      <c r="G192" s="51"/>
      <c r="H192" s="79"/>
      <c r="I192" s="80"/>
      <c r="J192" s="41" t="e">
        <f t="shared" si="2"/>
        <v>#DIV/0!</v>
      </c>
      <c r="K192" s="50"/>
      <c r="L192" s="50"/>
      <c r="M192" s="49"/>
      <c r="N192" s="49"/>
      <c r="O192" s="49"/>
    </row>
    <row r="193" spans="1:15">
      <c r="A193" s="73">
        <v>186</v>
      </c>
      <c r="B193" s="49"/>
      <c r="C193" s="49"/>
      <c r="D193" s="49"/>
      <c r="E193" s="78"/>
      <c r="F193" s="78"/>
      <c r="G193" s="51"/>
      <c r="H193" s="79"/>
      <c r="I193" s="80"/>
      <c r="J193" s="67" t="e">
        <f t="shared" si="2"/>
        <v>#DIV/0!</v>
      </c>
      <c r="K193" s="50"/>
      <c r="L193" s="50"/>
      <c r="M193" s="49"/>
      <c r="N193" s="49"/>
      <c r="O193" s="49"/>
    </row>
    <row r="194" spans="1:15">
      <c r="A194" s="73">
        <v>187</v>
      </c>
      <c r="B194" s="49"/>
      <c r="C194" s="49"/>
      <c r="D194" s="49"/>
      <c r="E194" s="78"/>
      <c r="F194" s="78"/>
      <c r="G194" s="51"/>
      <c r="H194" s="79"/>
      <c r="I194" s="80"/>
      <c r="J194" s="67" t="e">
        <f t="shared" si="2"/>
        <v>#DIV/0!</v>
      </c>
      <c r="K194" s="50"/>
      <c r="L194" s="50"/>
      <c r="M194" s="49"/>
      <c r="N194" s="49"/>
      <c r="O194" s="49"/>
    </row>
    <row r="195" spans="1:15">
      <c r="A195" s="32">
        <v>188</v>
      </c>
      <c r="B195" s="49"/>
      <c r="C195" s="49"/>
      <c r="D195" s="49"/>
      <c r="E195" s="78"/>
      <c r="F195" s="78"/>
      <c r="G195" s="51"/>
      <c r="H195" s="79"/>
      <c r="I195" s="80"/>
      <c r="J195" s="41" t="e">
        <f t="shared" si="2"/>
        <v>#DIV/0!</v>
      </c>
      <c r="K195" s="50"/>
      <c r="L195" s="50"/>
      <c r="M195" s="49"/>
      <c r="N195" s="49"/>
      <c r="O195" s="49"/>
    </row>
    <row r="196" spans="1:15">
      <c r="A196" s="32">
        <v>189</v>
      </c>
      <c r="B196" s="49"/>
      <c r="C196" s="49"/>
      <c r="D196" s="49"/>
      <c r="E196" s="78"/>
      <c r="F196" s="78"/>
      <c r="G196" s="51"/>
      <c r="H196" s="79"/>
      <c r="I196" s="80"/>
      <c r="J196" s="67" t="e">
        <f t="shared" si="2"/>
        <v>#DIV/0!</v>
      </c>
      <c r="K196" s="50"/>
      <c r="L196" s="50"/>
      <c r="M196" s="49"/>
      <c r="N196" s="49"/>
      <c r="O196" s="49"/>
    </row>
    <row r="197" spans="1:15">
      <c r="A197" s="32">
        <v>190</v>
      </c>
      <c r="B197" s="49"/>
      <c r="C197" s="49"/>
      <c r="D197" s="49"/>
      <c r="E197" s="78"/>
      <c r="F197" s="78"/>
      <c r="G197" s="51"/>
      <c r="H197" s="79"/>
      <c r="I197" s="80"/>
      <c r="J197" s="67" t="e">
        <f t="shared" si="2"/>
        <v>#DIV/0!</v>
      </c>
      <c r="K197" s="50"/>
      <c r="L197" s="50"/>
      <c r="M197" s="49"/>
      <c r="N197" s="49"/>
      <c r="O197" s="49"/>
    </row>
    <row r="198" spans="1:15">
      <c r="A198" s="73">
        <v>191</v>
      </c>
      <c r="B198" s="49"/>
      <c r="C198" s="49"/>
      <c r="D198" s="49"/>
      <c r="E198" s="78"/>
      <c r="F198" s="78"/>
      <c r="G198" s="51"/>
      <c r="H198" s="79"/>
      <c r="I198" s="80"/>
      <c r="J198" s="41" t="e">
        <f t="shared" si="2"/>
        <v>#DIV/0!</v>
      </c>
      <c r="K198" s="50"/>
      <c r="L198" s="50"/>
      <c r="M198" s="49"/>
      <c r="N198" s="49"/>
      <c r="O198" s="49"/>
    </row>
    <row r="199" spans="1:15">
      <c r="A199" s="73">
        <v>192</v>
      </c>
      <c r="B199" s="49"/>
      <c r="C199" s="49"/>
      <c r="D199" s="49"/>
      <c r="E199" s="78"/>
      <c r="F199" s="78"/>
      <c r="G199" s="51"/>
      <c r="H199" s="79"/>
      <c r="I199" s="80"/>
      <c r="J199" s="67" t="e">
        <f t="shared" ref="J199:J262" si="3">H199/I199</f>
        <v>#DIV/0!</v>
      </c>
      <c r="K199" s="50"/>
      <c r="L199" s="50"/>
      <c r="M199" s="49"/>
      <c r="N199" s="49"/>
      <c r="O199" s="49"/>
    </row>
    <row r="200" spans="1:15">
      <c r="A200" s="32">
        <v>193</v>
      </c>
      <c r="B200" s="49"/>
      <c r="C200" s="49"/>
      <c r="D200" s="49"/>
      <c r="E200" s="78"/>
      <c r="F200" s="78"/>
      <c r="G200" s="51"/>
      <c r="H200" s="79"/>
      <c r="I200" s="80"/>
      <c r="J200" s="67" t="e">
        <f t="shared" si="3"/>
        <v>#DIV/0!</v>
      </c>
      <c r="K200" s="50"/>
      <c r="L200" s="50"/>
      <c r="M200" s="49"/>
      <c r="N200" s="49"/>
      <c r="O200" s="49"/>
    </row>
    <row r="201" spans="1:15">
      <c r="A201" s="32">
        <v>194</v>
      </c>
      <c r="B201" s="49"/>
      <c r="C201" s="49"/>
      <c r="D201" s="49"/>
      <c r="E201" s="78"/>
      <c r="F201" s="78"/>
      <c r="G201" s="51"/>
      <c r="H201" s="79"/>
      <c r="I201" s="80"/>
      <c r="J201" s="41" t="e">
        <f t="shared" si="3"/>
        <v>#DIV/0!</v>
      </c>
      <c r="K201" s="50"/>
      <c r="L201" s="50"/>
      <c r="M201" s="49"/>
      <c r="N201" s="49"/>
      <c r="O201" s="49"/>
    </row>
    <row r="202" spans="1:15">
      <c r="A202" s="32">
        <v>195</v>
      </c>
      <c r="B202" s="49"/>
      <c r="C202" s="49"/>
      <c r="D202" s="49"/>
      <c r="E202" s="78"/>
      <c r="F202" s="78"/>
      <c r="G202" s="51"/>
      <c r="H202" s="79"/>
      <c r="I202" s="80"/>
      <c r="J202" s="67" t="e">
        <f t="shared" si="3"/>
        <v>#DIV/0!</v>
      </c>
      <c r="K202" s="50"/>
      <c r="L202" s="50"/>
      <c r="M202" s="49"/>
      <c r="N202" s="49"/>
      <c r="O202" s="49"/>
    </row>
    <row r="203" spans="1:15">
      <c r="A203" s="73">
        <v>196</v>
      </c>
      <c r="B203" s="49"/>
      <c r="C203" s="49"/>
      <c r="D203" s="49"/>
      <c r="E203" s="78"/>
      <c r="F203" s="78"/>
      <c r="G203" s="51"/>
      <c r="H203" s="79"/>
      <c r="I203" s="80"/>
      <c r="J203" s="67" t="e">
        <f t="shared" si="3"/>
        <v>#DIV/0!</v>
      </c>
      <c r="K203" s="50"/>
      <c r="L203" s="50"/>
      <c r="M203" s="49"/>
      <c r="N203" s="49"/>
      <c r="O203" s="49"/>
    </row>
    <row r="204" spans="1:15">
      <c r="A204" s="73">
        <v>197</v>
      </c>
      <c r="B204" s="49"/>
      <c r="C204" s="49"/>
      <c r="D204" s="49"/>
      <c r="E204" s="78"/>
      <c r="F204" s="78"/>
      <c r="G204" s="51"/>
      <c r="H204" s="79"/>
      <c r="I204" s="80"/>
      <c r="J204" s="41" t="e">
        <f t="shared" si="3"/>
        <v>#DIV/0!</v>
      </c>
      <c r="K204" s="50"/>
      <c r="L204" s="50"/>
      <c r="M204" s="49"/>
      <c r="N204" s="49"/>
      <c r="O204" s="49"/>
    </row>
    <row r="205" spans="1:15">
      <c r="A205" s="32">
        <v>198</v>
      </c>
      <c r="B205" s="49"/>
      <c r="C205" s="49"/>
      <c r="D205" s="49"/>
      <c r="E205" s="78"/>
      <c r="F205" s="78"/>
      <c r="G205" s="51"/>
      <c r="H205" s="79"/>
      <c r="I205" s="80"/>
      <c r="J205" s="67" t="e">
        <f t="shared" si="3"/>
        <v>#DIV/0!</v>
      </c>
      <c r="K205" s="50"/>
      <c r="L205" s="50"/>
      <c r="M205" s="49"/>
      <c r="N205" s="49"/>
      <c r="O205" s="49"/>
    </row>
    <row r="206" spans="1:15">
      <c r="A206" s="32">
        <v>199</v>
      </c>
      <c r="B206" s="49"/>
      <c r="C206" s="49"/>
      <c r="D206" s="49"/>
      <c r="E206" s="78"/>
      <c r="F206" s="78"/>
      <c r="G206" s="51"/>
      <c r="H206" s="79"/>
      <c r="I206" s="80"/>
      <c r="J206" s="67" t="e">
        <f t="shared" si="3"/>
        <v>#DIV/0!</v>
      </c>
      <c r="K206" s="50"/>
      <c r="L206" s="50"/>
      <c r="M206" s="49"/>
      <c r="N206" s="49"/>
      <c r="O206" s="49"/>
    </row>
    <row r="207" spans="1:15">
      <c r="A207" s="32">
        <v>200</v>
      </c>
      <c r="B207" s="49"/>
      <c r="C207" s="49"/>
      <c r="D207" s="49"/>
      <c r="E207" s="78"/>
      <c r="F207" s="78"/>
      <c r="G207" s="51"/>
      <c r="H207" s="79"/>
      <c r="I207" s="80"/>
      <c r="J207" s="41" t="e">
        <f t="shared" si="3"/>
        <v>#DIV/0!</v>
      </c>
      <c r="K207" s="50"/>
      <c r="L207" s="50"/>
      <c r="M207" s="49"/>
      <c r="N207" s="49"/>
      <c r="O207" s="49"/>
    </row>
    <row r="208" spans="1:15">
      <c r="A208" s="73">
        <v>201</v>
      </c>
      <c r="B208" s="49"/>
      <c r="C208" s="49"/>
      <c r="D208" s="49"/>
      <c r="E208" s="78"/>
      <c r="F208" s="78"/>
      <c r="G208" s="51"/>
      <c r="H208" s="79"/>
      <c r="I208" s="80"/>
      <c r="J208" s="67" t="e">
        <f t="shared" si="3"/>
        <v>#DIV/0!</v>
      </c>
      <c r="K208" s="50"/>
      <c r="L208" s="50"/>
      <c r="M208" s="49"/>
      <c r="N208" s="49"/>
      <c r="O208" s="49"/>
    </row>
    <row r="209" spans="1:15">
      <c r="A209" s="73">
        <v>202</v>
      </c>
      <c r="B209" s="49"/>
      <c r="C209" s="49"/>
      <c r="D209" s="49"/>
      <c r="E209" s="78"/>
      <c r="F209" s="78"/>
      <c r="G209" s="51"/>
      <c r="H209" s="79"/>
      <c r="I209" s="80"/>
      <c r="J209" s="67" t="e">
        <f t="shared" si="3"/>
        <v>#DIV/0!</v>
      </c>
      <c r="K209" s="50"/>
      <c r="L209" s="50"/>
      <c r="M209" s="49"/>
      <c r="N209" s="49"/>
      <c r="O209" s="49"/>
    </row>
    <row r="210" spans="1:15">
      <c r="A210" s="32">
        <v>203</v>
      </c>
      <c r="B210" s="49"/>
      <c r="C210" s="49"/>
      <c r="D210" s="49"/>
      <c r="E210" s="78"/>
      <c r="F210" s="78"/>
      <c r="G210" s="51"/>
      <c r="H210" s="79"/>
      <c r="I210" s="80"/>
      <c r="J210" s="41" t="e">
        <f t="shared" si="3"/>
        <v>#DIV/0!</v>
      </c>
      <c r="K210" s="50"/>
      <c r="L210" s="50"/>
      <c r="M210" s="49"/>
      <c r="N210" s="49"/>
      <c r="O210" s="49"/>
    </row>
    <row r="211" spans="1:15">
      <c r="A211" s="32">
        <v>204</v>
      </c>
      <c r="B211" s="49"/>
      <c r="C211" s="49"/>
      <c r="D211" s="49"/>
      <c r="E211" s="78"/>
      <c r="F211" s="78"/>
      <c r="G211" s="51"/>
      <c r="H211" s="79"/>
      <c r="I211" s="80"/>
      <c r="J211" s="67" t="e">
        <f t="shared" si="3"/>
        <v>#DIV/0!</v>
      </c>
      <c r="K211" s="50"/>
      <c r="L211" s="50"/>
      <c r="M211" s="49"/>
      <c r="N211" s="49"/>
      <c r="O211" s="49"/>
    </row>
    <row r="212" spans="1:15">
      <c r="A212" s="32">
        <v>205</v>
      </c>
      <c r="B212" s="49"/>
      <c r="C212" s="49"/>
      <c r="D212" s="49"/>
      <c r="E212" s="78"/>
      <c r="F212" s="78"/>
      <c r="G212" s="51"/>
      <c r="H212" s="79"/>
      <c r="I212" s="80"/>
      <c r="J212" s="67" t="e">
        <f t="shared" si="3"/>
        <v>#DIV/0!</v>
      </c>
      <c r="K212" s="50"/>
      <c r="L212" s="50"/>
      <c r="M212" s="49"/>
      <c r="N212" s="49"/>
      <c r="O212" s="49"/>
    </row>
    <row r="213" spans="1:15">
      <c r="A213" s="73">
        <v>206</v>
      </c>
      <c r="B213" s="49"/>
      <c r="C213" s="49"/>
      <c r="D213" s="49"/>
      <c r="E213" s="78"/>
      <c r="F213" s="78"/>
      <c r="G213" s="51"/>
      <c r="H213" s="79"/>
      <c r="I213" s="80"/>
      <c r="J213" s="41" t="e">
        <f t="shared" si="3"/>
        <v>#DIV/0!</v>
      </c>
      <c r="K213" s="50"/>
      <c r="L213" s="50"/>
      <c r="M213" s="49"/>
      <c r="N213" s="49"/>
      <c r="O213" s="49"/>
    </row>
    <row r="214" spans="1:15">
      <c r="A214" s="73">
        <v>207</v>
      </c>
      <c r="B214" s="49"/>
      <c r="C214" s="49"/>
      <c r="D214" s="49"/>
      <c r="E214" s="78"/>
      <c r="F214" s="78"/>
      <c r="G214" s="51"/>
      <c r="H214" s="79"/>
      <c r="I214" s="80"/>
      <c r="J214" s="67" t="e">
        <f t="shared" si="3"/>
        <v>#DIV/0!</v>
      </c>
      <c r="K214" s="50"/>
      <c r="L214" s="50"/>
      <c r="M214" s="49"/>
      <c r="N214" s="49"/>
      <c r="O214" s="49"/>
    </row>
    <row r="215" spans="1:15">
      <c r="A215" s="32">
        <v>208</v>
      </c>
      <c r="B215" s="49"/>
      <c r="C215" s="49"/>
      <c r="D215" s="49"/>
      <c r="E215" s="78"/>
      <c r="F215" s="78"/>
      <c r="G215" s="51"/>
      <c r="H215" s="79"/>
      <c r="I215" s="80"/>
      <c r="J215" s="67" t="e">
        <f t="shared" si="3"/>
        <v>#DIV/0!</v>
      </c>
      <c r="K215" s="50"/>
      <c r="L215" s="50"/>
      <c r="M215" s="49"/>
      <c r="N215" s="49"/>
      <c r="O215" s="49"/>
    </row>
    <row r="216" spans="1:15">
      <c r="A216" s="32">
        <v>209</v>
      </c>
      <c r="B216" s="49"/>
      <c r="C216" s="49"/>
      <c r="D216" s="49"/>
      <c r="E216" s="78"/>
      <c r="F216" s="78"/>
      <c r="G216" s="51"/>
      <c r="H216" s="79"/>
      <c r="I216" s="80"/>
      <c r="J216" s="41" t="e">
        <f t="shared" si="3"/>
        <v>#DIV/0!</v>
      </c>
      <c r="K216" s="50"/>
      <c r="L216" s="50"/>
      <c r="M216" s="49"/>
      <c r="N216" s="49"/>
      <c r="O216" s="49"/>
    </row>
    <row r="217" spans="1:15">
      <c r="A217" s="32">
        <v>210</v>
      </c>
      <c r="B217" s="49"/>
      <c r="C217" s="49"/>
      <c r="D217" s="49"/>
      <c r="E217" s="78"/>
      <c r="F217" s="78"/>
      <c r="G217" s="51"/>
      <c r="H217" s="79"/>
      <c r="I217" s="80"/>
      <c r="J217" s="67" t="e">
        <f t="shared" si="3"/>
        <v>#DIV/0!</v>
      </c>
      <c r="K217" s="50"/>
      <c r="L217" s="50"/>
      <c r="M217" s="49"/>
      <c r="N217" s="49"/>
      <c r="O217" s="49"/>
    </row>
    <row r="218" spans="1:15">
      <c r="A218" s="73">
        <v>211</v>
      </c>
      <c r="B218" s="49"/>
      <c r="C218" s="49"/>
      <c r="D218" s="49"/>
      <c r="E218" s="78"/>
      <c r="F218" s="78"/>
      <c r="G218" s="51"/>
      <c r="H218" s="79"/>
      <c r="I218" s="80"/>
      <c r="J218" s="67" t="e">
        <f t="shared" si="3"/>
        <v>#DIV/0!</v>
      </c>
      <c r="K218" s="50"/>
      <c r="L218" s="50"/>
      <c r="M218" s="49"/>
      <c r="N218" s="49"/>
      <c r="O218" s="49"/>
    </row>
    <row r="219" spans="1:15">
      <c r="A219" s="73">
        <v>212</v>
      </c>
      <c r="B219" s="49"/>
      <c r="C219" s="49"/>
      <c r="D219" s="49"/>
      <c r="E219" s="78"/>
      <c r="F219" s="78"/>
      <c r="G219" s="51"/>
      <c r="H219" s="79"/>
      <c r="I219" s="80"/>
      <c r="J219" s="41" t="e">
        <f t="shared" si="3"/>
        <v>#DIV/0!</v>
      </c>
      <c r="K219" s="50"/>
      <c r="L219" s="50"/>
      <c r="M219" s="49"/>
      <c r="N219" s="49"/>
      <c r="O219" s="49"/>
    </row>
    <row r="220" spans="1:15">
      <c r="A220" s="32">
        <v>213</v>
      </c>
      <c r="B220" s="49"/>
      <c r="C220" s="49"/>
      <c r="D220" s="49"/>
      <c r="E220" s="78"/>
      <c r="F220" s="78"/>
      <c r="G220" s="51"/>
      <c r="H220" s="79"/>
      <c r="I220" s="80"/>
      <c r="J220" s="67" t="e">
        <f t="shared" si="3"/>
        <v>#DIV/0!</v>
      </c>
      <c r="K220" s="50"/>
      <c r="L220" s="50"/>
      <c r="M220" s="49"/>
      <c r="N220" s="49"/>
      <c r="O220" s="49"/>
    </row>
    <row r="221" spans="1:15">
      <c r="A221" s="32">
        <v>214</v>
      </c>
      <c r="B221" s="49"/>
      <c r="C221" s="49"/>
      <c r="D221" s="49"/>
      <c r="E221" s="78"/>
      <c r="F221" s="78"/>
      <c r="G221" s="51"/>
      <c r="H221" s="79"/>
      <c r="I221" s="80"/>
      <c r="J221" s="67" t="e">
        <f t="shared" si="3"/>
        <v>#DIV/0!</v>
      </c>
      <c r="K221" s="50"/>
      <c r="L221" s="50"/>
      <c r="M221" s="49"/>
      <c r="N221" s="49"/>
      <c r="O221" s="49"/>
    </row>
    <row r="222" spans="1:15">
      <c r="A222" s="32">
        <v>215</v>
      </c>
      <c r="B222" s="49"/>
      <c r="C222" s="49"/>
      <c r="D222" s="49"/>
      <c r="E222" s="78"/>
      <c r="F222" s="78"/>
      <c r="G222" s="51"/>
      <c r="H222" s="79"/>
      <c r="I222" s="80"/>
      <c r="J222" s="41" t="e">
        <f t="shared" si="3"/>
        <v>#DIV/0!</v>
      </c>
      <c r="K222" s="50"/>
      <c r="L222" s="50"/>
      <c r="M222" s="49"/>
      <c r="N222" s="49"/>
      <c r="O222" s="49"/>
    </row>
    <row r="223" spans="1:15">
      <c r="A223" s="73">
        <v>216</v>
      </c>
      <c r="B223" s="49"/>
      <c r="C223" s="49"/>
      <c r="D223" s="49"/>
      <c r="E223" s="78"/>
      <c r="F223" s="78"/>
      <c r="G223" s="51"/>
      <c r="H223" s="79"/>
      <c r="I223" s="80"/>
      <c r="J223" s="67" t="e">
        <f t="shared" si="3"/>
        <v>#DIV/0!</v>
      </c>
      <c r="K223" s="50"/>
      <c r="L223" s="50"/>
      <c r="M223" s="49"/>
      <c r="N223" s="49"/>
      <c r="O223" s="49"/>
    </row>
    <row r="224" spans="1:15">
      <c r="A224" s="73">
        <v>217</v>
      </c>
      <c r="B224" s="49"/>
      <c r="C224" s="49"/>
      <c r="D224" s="49"/>
      <c r="E224" s="78"/>
      <c r="F224" s="78"/>
      <c r="G224" s="51"/>
      <c r="H224" s="79"/>
      <c r="I224" s="80"/>
      <c r="J224" s="67" t="e">
        <f t="shared" si="3"/>
        <v>#DIV/0!</v>
      </c>
      <c r="K224" s="50"/>
      <c r="L224" s="50"/>
      <c r="M224" s="49"/>
      <c r="N224" s="49"/>
      <c r="O224" s="49"/>
    </row>
    <row r="225" spans="1:15">
      <c r="A225" s="32">
        <v>218</v>
      </c>
      <c r="B225" s="49"/>
      <c r="C225" s="49"/>
      <c r="D225" s="49"/>
      <c r="E225" s="78"/>
      <c r="F225" s="78"/>
      <c r="G225" s="51"/>
      <c r="H225" s="79"/>
      <c r="I225" s="80"/>
      <c r="J225" s="41" t="e">
        <f t="shared" si="3"/>
        <v>#DIV/0!</v>
      </c>
      <c r="K225" s="50"/>
      <c r="L225" s="50"/>
      <c r="M225" s="49"/>
      <c r="N225" s="49"/>
      <c r="O225" s="49"/>
    </row>
    <row r="226" spans="1:15">
      <c r="A226" s="32">
        <v>219</v>
      </c>
      <c r="B226" s="49"/>
      <c r="C226" s="49"/>
      <c r="D226" s="49"/>
      <c r="E226" s="78"/>
      <c r="F226" s="78"/>
      <c r="G226" s="51"/>
      <c r="H226" s="79"/>
      <c r="I226" s="80"/>
      <c r="J226" s="67" t="e">
        <f t="shared" si="3"/>
        <v>#DIV/0!</v>
      </c>
      <c r="K226" s="50"/>
      <c r="L226" s="50"/>
      <c r="M226" s="49"/>
      <c r="N226" s="49"/>
      <c r="O226" s="49"/>
    </row>
    <row r="227" spans="1:15">
      <c r="A227" s="32">
        <v>220</v>
      </c>
      <c r="B227" s="49"/>
      <c r="C227" s="49"/>
      <c r="D227" s="49"/>
      <c r="E227" s="78"/>
      <c r="F227" s="78"/>
      <c r="G227" s="51"/>
      <c r="H227" s="79"/>
      <c r="I227" s="80"/>
      <c r="J227" s="67" t="e">
        <f t="shared" si="3"/>
        <v>#DIV/0!</v>
      </c>
      <c r="K227" s="50"/>
      <c r="L227" s="50"/>
      <c r="M227" s="49"/>
      <c r="N227" s="49"/>
      <c r="O227" s="49"/>
    </row>
    <row r="228" spans="1:15">
      <c r="A228" s="73">
        <v>221</v>
      </c>
      <c r="B228" s="49"/>
      <c r="C228" s="49"/>
      <c r="D228" s="49"/>
      <c r="E228" s="78"/>
      <c r="F228" s="78"/>
      <c r="G228" s="51"/>
      <c r="H228" s="79"/>
      <c r="I228" s="80"/>
      <c r="J228" s="41" t="e">
        <f t="shared" si="3"/>
        <v>#DIV/0!</v>
      </c>
      <c r="K228" s="50"/>
      <c r="L228" s="50"/>
      <c r="M228" s="49"/>
      <c r="N228" s="49"/>
      <c r="O228" s="49"/>
    </row>
    <row r="229" spans="1:15">
      <c r="A229" s="73">
        <v>222</v>
      </c>
      <c r="B229" s="49"/>
      <c r="C229" s="49"/>
      <c r="D229" s="49"/>
      <c r="E229" s="78"/>
      <c r="F229" s="78"/>
      <c r="G229" s="51"/>
      <c r="H229" s="79"/>
      <c r="I229" s="80"/>
      <c r="J229" s="67" t="e">
        <f t="shared" si="3"/>
        <v>#DIV/0!</v>
      </c>
      <c r="K229" s="50"/>
      <c r="L229" s="50"/>
      <c r="M229" s="49"/>
      <c r="N229" s="49"/>
      <c r="O229" s="49"/>
    </row>
    <row r="230" spans="1:15">
      <c r="A230" s="32">
        <v>223</v>
      </c>
      <c r="B230" s="49"/>
      <c r="C230" s="49"/>
      <c r="D230" s="49"/>
      <c r="E230" s="78"/>
      <c r="F230" s="78"/>
      <c r="G230" s="51"/>
      <c r="H230" s="79"/>
      <c r="I230" s="80"/>
      <c r="J230" s="67" t="e">
        <f t="shared" si="3"/>
        <v>#DIV/0!</v>
      </c>
      <c r="K230" s="50"/>
      <c r="L230" s="50"/>
      <c r="M230" s="49"/>
      <c r="N230" s="49"/>
      <c r="O230" s="49"/>
    </row>
    <row r="231" spans="1:15">
      <c r="A231" s="32">
        <v>224</v>
      </c>
      <c r="B231" s="49"/>
      <c r="C231" s="49"/>
      <c r="D231" s="49"/>
      <c r="E231" s="78"/>
      <c r="F231" s="78"/>
      <c r="G231" s="51"/>
      <c r="H231" s="79"/>
      <c r="I231" s="80"/>
      <c r="J231" s="41" t="e">
        <f t="shared" si="3"/>
        <v>#DIV/0!</v>
      </c>
      <c r="K231" s="50"/>
      <c r="L231" s="50"/>
      <c r="M231" s="49"/>
      <c r="N231" s="49"/>
      <c r="O231" s="49"/>
    </row>
    <row r="232" spans="1:15">
      <c r="A232" s="32">
        <v>225</v>
      </c>
      <c r="B232" s="49"/>
      <c r="C232" s="49"/>
      <c r="D232" s="49"/>
      <c r="E232" s="78"/>
      <c r="F232" s="78"/>
      <c r="G232" s="51"/>
      <c r="H232" s="79"/>
      <c r="I232" s="80"/>
      <c r="J232" s="67" t="e">
        <f t="shared" si="3"/>
        <v>#DIV/0!</v>
      </c>
      <c r="K232" s="50"/>
      <c r="L232" s="50"/>
      <c r="M232" s="49"/>
      <c r="N232" s="49"/>
      <c r="O232" s="49"/>
    </row>
    <row r="233" spans="1:15">
      <c r="A233" s="73">
        <v>226</v>
      </c>
      <c r="B233" s="49"/>
      <c r="C233" s="49"/>
      <c r="D233" s="49"/>
      <c r="E233" s="78"/>
      <c r="F233" s="78"/>
      <c r="G233" s="51"/>
      <c r="H233" s="79"/>
      <c r="I233" s="80"/>
      <c r="J233" s="67" t="e">
        <f t="shared" si="3"/>
        <v>#DIV/0!</v>
      </c>
      <c r="K233" s="50"/>
      <c r="L233" s="50"/>
      <c r="M233" s="49"/>
      <c r="N233" s="49"/>
      <c r="O233" s="49"/>
    </row>
    <row r="234" spans="1:15">
      <c r="A234" s="73">
        <v>227</v>
      </c>
      <c r="B234" s="49"/>
      <c r="C234" s="49"/>
      <c r="D234" s="49"/>
      <c r="E234" s="78"/>
      <c r="F234" s="78"/>
      <c r="G234" s="51"/>
      <c r="H234" s="79"/>
      <c r="I234" s="80"/>
      <c r="J234" s="41" t="e">
        <f t="shared" si="3"/>
        <v>#DIV/0!</v>
      </c>
      <c r="K234" s="50"/>
      <c r="L234" s="50"/>
      <c r="M234" s="49"/>
      <c r="N234" s="49"/>
      <c r="O234" s="49"/>
    </row>
    <row r="235" spans="1:15">
      <c r="A235" s="32">
        <v>228</v>
      </c>
      <c r="B235" s="49"/>
      <c r="C235" s="49"/>
      <c r="D235" s="49"/>
      <c r="E235" s="78"/>
      <c r="F235" s="78"/>
      <c r="G235" s="51"/>
      <c r="H235" s="79"/>
      <c r="I235" s="80"/>
      <c r="J235" s="67" t="e">
        <f t="shared" si="3"/>
        <v>#DIV/0!</v>
      </c>
      <c r="K235" s="50"/>
      <c r="L235" s="50"/>
      <c r="M235" s="49"/>
      <c r="N235" s="49"/>
      <c r="O235" s="49"/>
    </row>
    <row r="236" spans="1:15">
      <c r="A236" s="32">
        <v>229</v>
      </c>
      <c r="B236" s="49"/>
      <c r="C236" s="49"/>
      <c r="D236" s="49"/>
      <c r="E236" s="78"/>
      <c r="F236" s="78"/>
      <c r="G236" s="51"/>
      <c r="H236" s="79"/>
      <c r="I236" s="80"/>
      <c r="J236" s="67" t="e">
        <f t="shared" si="3"/>
        <v>#DIV/0!</v>
      </c>
      <c r="K236" s="50"/>
      <c r="L236" s="50"/>
      <c r="M236" s="49"/>
      <c r="N236" s="49"/>
      <c r="O236" s="49"/>
    </row>
    <row r="237" spans="1:15">
      <c r="A237" s="32">
        <v>230</v>
      </c>
      <c r="B237" s="49"/>
      <c r="C237" s="49"/>
      <c r="D237" s="49"/>
      <c r="E237" s="78"/>
      <c r="F237" s="78"/>
      <c r="G237" s="51"/>
      <c r="H237" s="79"/>
      <c r="I237" s="80"/>
      <c r="J237" s="41" t="e">
        <f t="shared" si="3"/>
        <v>#DIV/0!</v>
      </c>
      <c r="K237" s="50"/>
      <c r="L237" s="50"/>
      <c r="M237" s="49"/>
      <c r="N237" s="49"/>
      <c r="O237" s="49"/>
    </row>
    <row r="238" spans="1:15">
      <c r="A238" s="73">
        <v>231</v>
      </c>
      <c r="B238" s="49"/>
      <c r="C238" s="49"/>
      <c r="D238" s="49"/>
      <c r="E238" s="78"/>
      <c r="F238" s="78"/>
      <c r="G238" s="51"/>
      <c r="H238" s="79"/>
      <c r="I238" s="80"/>
      <c r="J238" s="67" t="e">
        <f t="shared" si="3"/>
        <v>#DIV/0!</v>
      </c>
      <c r="K238" s="50"/>
      <c r="L238" s="50"/>
      <c r="M238" s="49"/>
      <c r="N238" s="49"/>
      <c r="O238" s="49"/>
    </row>
    <row r="239" spans="1:15">
      <c r="A239" s="73">
        <v>232</v>
      </c>
      <c r="B239" s="49"/>
      <c r="C239" s="49"/>
      <c r="D239" s="49"/>
      <c r="E239" s="78"/>
      <c r="F239" s="78"/>
      <c r="G239" s="51"/>
      <c r="H239" s="79"/>
      <c r="I239" s="80"/>
      <c r="J239" s="67" t="e">
        <f t="shared" si="3"/>
        <v>#DIV/0!</v>
      </c>
      <c r="K239" s="50"/>
      <c r="L239" s="50"/>
      <c r="M239" s="49"/>
      <c r="N239" s="49"/>
      <c r="O239" s="49"/>
    </row>
    <row r="240" spans="1:15">
      <c r="A240" s="32">
        <v>233</v>
      </c>
      <c r="B240" s="49"/>
      <c r="C240" s="49"/>
      <c r="D240" s="49"/>
      <c r="E240" s="78"/>
      <c r="F240" s="78"/>
      <c r="G240" s="51"/>
      <c r="H240" s="79"/>
      <c r="I240" s="80"/>
      <c r="J240" s="41" t="e">
        <f t="shared" si="3"/>
        <v>#DIV/0!</v>
      </c>
      <c r="K240" s="50"/>
      <c r="L240" s="50"/>
      <c r="M240" s="49"/>
      <c r="N240" s="49"/>
      <c r="O240" s="49"/>
    </row>
    <row r="241" spans="1:15">
      <c r="A241" s="32">
        <v>234</v>
      </c>
      <c r="B241" s="49"/>
      <c r="C241" s="49"/>
      <c r="D241" s="49"/>
      <c r="E241" s="78"/>
      <c r="F241" s="78"/>
      <c r="G241" s="51"/>
      <c r="H241" s="79"/>
      <c r="I241" s="80"/>
      <c r="J241" s="67" t="e">
        <f t="shared" si="3"/>
        <v>#DIV/0!</v>
      </c>
      <c r="K241" s="50"/>
      <c r="L241" s="50"/>
      <c r="M241" s="49"/>
      <c r="N241" s="49"/>
      <c r="O241" s="49"/>
    </row>
    <row r="242" spans="1:15">
      <c r="A242" s="32">
        <v>235</v>
      </c>
      <c r="B242" s="49"/>
      <c r="C242" s="49"/>
      <c r="D242" s="49"/>
      <c r="E242" s="78"/>
      <c r="F242" s="78"/>
      <c r="G242" s="51"/>
      <c r="H242" s="79"/>
      <c r="I242" s="80"/>
      <c r="J242" s="67" t="e">
        <f t="shared" si="3"/>
        <v>#DIV/0!</v>
      </c>
      <c r="K242" s="50"/>
      <c r="L242" s="50"/>
      <c r="M242" s="49"/>
      <c r="N242" s="49"/>
      <c r="O242" s="49"/>
    </row>
    <row r="243" spans="1:15">
      <c r="A243" s="73">
        <v>236</v>
      </c>
      <c r="B243" s="49"/>
      <c r="C243" s="49"/>
      <c r="D243" s="49"/>
      <c r="E243" s="78"/>
      <c r="F243" s="78"/>
      <c r="G243" s="51"/>
      <c r="H243" s="79"/>
      <c r="I243" s="80"/>
      <c r="J243" s="41" t="e">
        <f t="shared" si="3"/>
        <v>#DIV/0!</v>
      </c>
      <c r="K243" s="50"/>
      <c r="L243" s="50"/>
      <c r="M243" s="49"/>
      <c r="N243" s="49"/>
      <c r="O243" s="49"/>
    </row>
    <row r="244" spans="1:15">
      <c r="A244" s="73">
        <v>237</v>
      </c>
      <c r="B244" s="49"/>
      <c r="C244" s="49"/>
      <c r="D244" s="49"/>
      <c r="E244" s="78"/>
      <c r="F244" s="78"/>
      <c r="G244" s="51"/>
      <c r="H244" s="79"/>
      <c r="I244" s="80"/>
      <c r="J244" s="67" t="e">
        <f t="shared" si="3"/>
        <v>#DIV/0!</v>
      </c>
      <c r="K244" s="50"/>
      <c r="L244" s="50"/>
      <c r="M244" s="49"/>
      <c r="N244" s="49"/>
      <c r="O244" s="49"/>
    </row>
    <row r="245" spans="1:15">
      <c r="A245" s="32">
        <v>238</v>
      </c>
      <c r="B245" s="49"/>
      <c r="C245" s="49"/>
      <c r="D245" s="49"/>
      <c r="E245" s="78"/>
      <c r="F245" s="78"/>
      <c r="G245" s="51"/>
      <c r="H245" s="79"/>
      <c r="I245" s="80"/>
      <c r="J245" s="67" t="e">
        <f t="shared" si="3"/>
        <v>#DIV/0!</v>
      </c>
      <c r="K245" s="50"/>
      <c r="L245" s="50"/>
      <c r="M245" s="49"/>
      <c r="N245" s="49"/>
      <c r="O245" s="49"/>
    </row>
    <row r="246" spans="1:15">
      <c r="A246" s="32">
        <v>239</v>
      </c>
      <c r="B246" s="49"/>
      <c r="C246" s="49"/>
      <c r="D246" s="49"/>
      <c r="E246" s="78"/>
      <c r="F246" s="78"/>
      <c r="G246" s="51"/>
      <c r="H246" s="79"/>
      <c r="I246" s="80"/>
      <c r="J246" s="41" t="e">
        <f t="shared" si="3"/>
        <v>#DIV/0!</v>
      </c>
      <c r="K246" s="50"/>
      <c r="L246" s="50"/>
      <c r="M246" s="49"/>
      <c r="N246" s="49"/>
      <c r="O246" s="49"/>
    </row>
    <row r="247" spans="1:15">
      <c r="A247" s="32">
        <v>240</v>
      </c>
      <c r="B247" s="49"/>
      <c r="C247" s="49"/>
      <c r="D247" s="49"/>
      <c r="E247" s="78"/>
      <c r="F247" s="78"/>
      <c r="G247" s="51"/>
      <c r="H247" s="79"/>
      <c r="I247" s="80"/>
      <c r="J247" s="67" t="e">
        <f t="shared" si="3"/>
        <v>#DIV/0!</v>
      </c>
      <c r="K247" s="50"/>
      <c r="L247" s="50"/>
      <c r="M247" s="49"/>
      <c r="N247" s="49"/>
      <c r="O247" s="49"/>
    </row>
    <row r="248" spans="1:15">
      <c r="A248" s="73">
        <v>241</v>
      </c>
      <c r="B248" s="49"/>
      <c r="C248" s="49"/>
      <c r="D248" s="49"/>
      <c r="E248" s="78"/>
      <c r="F248" s="78"/>
      <c r="G248" s="51"/>
      <c r="H248" s="79"/>
      <c r="I248" s="80"/>
      <c r="J248" s="67" t="e">
        <f t="shared" si="3"/>
        <v>#DIV/0!</v>
      </c>
      <c r="K248" s="50"/>
      <c r="L248" s="50"/>
      <c r="M248" s="49"/>
      <c r="N248" s="49"/>
      <c r="O248" s="49"/>
    </row>
    <row r="249" spans="1:15">
      <c r="A249" s="73">
        <v>242</v>
      </c>
      <c r="B249" s="49"/>
      <c r="C249" s="49"/>
      <c r="D249" s="49"/>
      <c r="E249" s="78"/>
      <c r="F249" s="78"/>
      <c r="G249" s="51"/>
      <c r="H249" s="79"/>
      <c r="I249" s="80"/>
      <c r="J249" s="41" t="e">
        <f t="shared" si="3"/>
        <v>#DIV/0!</v>
      </c>
      <c r="K249" s="50"/>
      <c r="L249" s="50"/>
      <c r="M249" s="49"/>
      <c r="N249" s="49"/>
      <c r="O249" s="49"/>
    </row>
    <row r="250" spans="1:15">
      <c r="A250" s="32">
        <v>243</v>
      </c>
      <c r="B250" s="49"/>
      <c r="C250" s="49"/>
      <c r="D250" s="49"/>
      <c r="E250" s="78"/>
      <c r="F250" s="78"/>
      <c r="G250" s="51"/>
      <c r="H250" s="79"/>
      <c r="I250" s="80"/>
      <c r="J250" s="67" t="e">
        <f t="shared" si="3"/>
        <v>#DIV/0!</v>
      </c>
      <c r="K250" s="50"/>
      <c r="L250" s="50"/>
      <c r="M250" s="49"/>
      <c r="N250" s="49"/>
      <c r="O250" s="49"/>
    </row>
    <row r="251" spans="1:15">
      <c r="A251" s="32">
        <v>244</v>
      </c>
      <c r="B251" s="49"/>
      <c r="C251" s="49"/>
      <c r="D251" s="49"/>
      <c r="E251" s="78"/>
      <c r="F251" s="78"/>
      <c r="G251" s="51"/>
      <c r="H251" s="79"/>
      <c r="I251" s="80"/>
      <c r="J251" s="67" t="e">
        <f t="shared" si="3"/>
        <v>#DIV/0!</v>
      </c>
      <c r="K251" s="50"/>
      <c r="L251" s="50"/>
      <c r="M251" s="49"/>
      <c r="N251" s="49"/>
      <c r="O251" s="49"/>
    </row>
    <row r="252" spans="1:15">
      <c r="A252" s="32">
        <v>245</v>
      </c>
      <c r="B252" s="49"/>
      <c r="C252" s="49"/>
      <c r="D252" s="49"/>
      <c r="E252" s="78"/>
      <c r="F252" s="78"/>
      <c r="G252" s="51"/>
      <c r="H252" s="79"/>
      <c r="I252" s="80"/>
      <c r="J252" s="41" t="e">
        <f t="shared" si="3"/>
        <v>#DIV/0!</v>
      </c>
      <c r="K252" s="50"/>
      <c r="L252" s="50"/>
      <c r="M252" s="49"/>
      <c r="N252" s="49"/>
      <c r="O252" s="49"/>
    </row>
    <row r="253" spans="1:15">
      <c r="A253" s="73">
        <v>246</v>
      </c>
      <c r="B253" s="49"/>
      <c r="C253" s="49"/>
      <c r="D253" s="49"/>
      <c r="E253" s="78"/>
      <c r="F253" s="78"/>
      <c r="G253" s="51"/>
      <c r="H253" s="79"/>
      <c r="I253" s="80"/>
      <c r="J253" s="67" t="e">
        <f t="shared" si="3"/>
        <v>#DIV/0!</v>
      </c>
      <c r="K253" s="50"/>
      <c r="L253" s="50"/>
      <c r="M253" s="49"/>
      <c r="N253" s="49"/>
      <c r="O253" s="49"/>
    </row>
    <row r="254" spans="1:15">
      <c r="A254" s="73">
        <v>247</v>
      </c>
      <c r="B254" s="49"/>
      <c r="C254" s="49"/>
      <c r="D254" s="49"/>
      <c r="E254" s="78"/>
      <c r="F254" s="78"/>
      <c r="G254" s="51"/>
      <c r="H254" s="79"/>
      <c r="I254" s="80"/>
      <c r="J254" s="67" t="e">
        <f t="shared" si="3"/>
        <v>#DIV/0!</v>
      </c>
      <c r="K254" s="50"/>
      <c r="L254" s="50"/>
      <c r="M254" s="49"/>
      <c r="N254" s="49"/>
      <c r="O254" s="49"/>
    </row>
    <row r="255" spans="1:15">
      <c r="A255" s="32">
        <v>248</v>
      </c>
      <c r="B255" s="49"/>
      <c r="C255" s="49"/>
      <c r="D255" s="49"/>
      <c r="E255" s="78"/>
      <c r="F255" s="78"/>
      <c r="G255" s="51"/>
      <c r="H255" s="79"/>
      <c r="I255" s="80"/>
      <c r="J255" s="41" t="e">
        <f t="shared" si="3"/>
        <v>#DIV/0!</v>
      </c>
      <c r="K255" s="50"/>
      <c r="L255" s="50"/>
      <c r="M255" s="49"/>
      <c r="N255" s="49"/>
      <c r="O255" s="49"/>
    </row>
    <row r="256" spans="1:15">
      <c r="A256" s="32">
        <v>249</v>
      </c>
      <c r="B256" s="49"/>
      <c r="C256" s="49"/>
      <c r="D256" s="49"/>
      <c r="E256" s="78"/>
      <c r="F256" s="78"/>
      <c r="G256" s="51"/>
      <c r="H256" s="79"/>
      <c r="I256" s="80"/>
      <c r="J256" s="67" t="e">
        <f t="shared" si="3"/>
        <v>#DIV/0!</v>
      </c>
      <c r="K256" s="50"/>
      <c r="L256" s="50"/>
      <c r="M256" s="49"/>
      <c r="N256" s="49"/>
      <c r="O256" s="49"/>
    </row>
    <row r="257" spans="1:15">
      <c r="A257" s="32">
        <v>250</v>
      </c>
      <c r="B257" s="49"/>
      <c r="C257" s="49"/>
      <c r="D257" s="49"/>
      <c r="E257" s="78"/>
      <c r="F257" s="78"/>
      <c r="G257" s="51"/>
      <c r="H257" s="79"/>
      <c r="I257" s="80"/>
      <c r="J257" s="67" t="e">
        <f t="shared" si="3"/>
        <v>#DIV/0!</v>
      </c>
      <c r="K257" s="50"/>
      <c r="L257" s="50"/>
      <c r="M257" s="49"/>
      <c r="N257" s="49"/>
      <c r="O257" s="49"/>
    </row>
    <row r="258" spans="1:15">
      <c r="A258" s="73">
        <v>251</v>
      </c>
      <c r="B258" s="49"/>
      <c r="C258" s="49"/>
      <c r="D258" s="49"/>
      <c r="E258" s="78"/>
      <c r="F258" s="78"/>
      <c r="G258" s="51"/>
      <c r="H258" s="79"/>
      <c r="I258" s="80"/>
      <c r="J258" s="41" t="e">
        <f t="shared" si="3"/>
        <v>#DIV/0!</v>
      </c>
      <c r="K258" s="50"/>
      <c r="L258" s="50"/>
      <c r="M258" s="49"/>
      <c r="N258" s="49"/>
      <c r="O258" s="49"/>
    </row>
    <row r="259" spans="1:15">
      <c r="A259" s="73">
        <v>252</v>
      </c>
      <c r="B259" s="49"/>
      <c r="C259" s="49"/>
      <c r="D259" s="49"/>
      <c r="E259" s="78"/>
      <c r="F259" s="78"/>
      <c r="G259" s="51"/>
      <c r="H259" s="79"/>
      <c r="I259" s="80"/>
      <c r="J259" s="67" t="e">
        <f t="shared" si="3"/>
        <v>#DIV/0!</v>
      </c>
      <c r="K259" s="50"/>
      <c r="L259" s="50"/>
      <c r="M259" s="49"/>
      <c r="N259" s="49"/>
      <c r="O259" s="49"/>
    </row>
    <row r="260" spans="1:15">
      <c r="A260" s="32">
        <v>253</v>
      </c>
      <c r="B260" s="49"/>
      <c r="C260" s="49"/>
      <c r="D260" s="49"/>
      <c r="E260" s="78"/>
      <c r="F260" s="78"/>
      <c r="G260" s="51"/>
      <c r="H260" s="79"/>
      <c r="I260" s="80"/>
      <c r="J260" s="67" t="e">
        <f t="shared" si="3"/>
        <v>#DIV/0!</v>
      </c>
      <c r="K260" s="50"/>
      <c r="L260" s="50"/>
      <c r="M260" s="49"/>
      <c r="N260" s="49"/>
      <c r="O260" s="49"/>
    </row>
    <row r="261" spans="1:15">
      <c r="A261" s="32">
        <v>254</v>
      </c>
      <c r="B261" s="49"/>
      <c r="C261" s="49"/>
      <c r="D261" s="49"/>
      <c r="E261" s="78"/>
      <c r="F261" s="78"/>
      <c r="G261" s="51"/>
      <c r="H261" s="79"/>
      <c r="I261" s="80"/>
      <c r="J261" s="41" t="e">
        <f t="shared" si="3"/>
        <v>#DIV/0!</v>
      </c>
      <c r="K261" s="50"/>
      <c r="L261" s="50"/>
      <c r="M261" s="49"/>
      <c r="N261" s="49"/>
      <c r="O261" s="49"/>
    </row>
    <row r="262" spans="1:15">
      <c r="A262" s="32">
        <v>255</v>
      </c>
      <c r="B262" s="49"/>
      <c r="C262" s="49"/>
      <c r="D262" s="49"/>
      <c r="E262" s="78"/>
      <c r="F262" s="78"/>
      <c r="G262" s="51"/>
      <c r="H262" s="79"/>
      <c r="I262" s="80"/>
      <c r="J262" s="67" t="e">
        <f t="shared" si="3"/>
        <v>#DIV/0!</v>
      </c>
      <c r="K262" s="50"/>
      <c r="L262" s="50"/>
      <c r="M262" s="49"/>
      <c r="N262" s="49"/>
      <c r="O262" s="49"/>
    </row>
    <row r="263" spans="1:15">
      <c r="A263" s="73">
        <v>256</v>
      </c>
      <c r="B263" s="49"/>
      <c r="C263" s="49"/>
      <c r="D263" s="49"/>
      <c r="E263" s="78"/>
      <c r="F263" s="78"/>
      <c r="G263" s="51"/>
      <c r="H263" s="79"/>
      <c r="I263" s="80"/>
      <c r="J263" s="67" t="e">
        <f t="shared" ref="J263:J326" si="4">H263/I263</f>
        <v>#DIV/0!</v>
      </c>
      <c r="K263" s="50"/>
      <c r="L263" s="50"/>
      <c r="M263" s="49"/>
      <c r="N263" s="49"/>
      <c r="O263" s="49"/>
    </row>
    <row r="264" spans="1:15">
      <c r="A264" s="73">
        <v>257</v>
      </c>
      <c r="B264" s="49"/>
      <c r="C264" s="49"/>
      <c r="D264" s="49"/>
      <c r="E264" s="78"/>
      <c r="F264" s="78"/>
      <c r="G264" s="51"/>
      <c r="H264" s="79"/>
      <c r="I264" s="80"/>
      <c r="J264" s="41" t="e">
        <f t="shared" si="4"/>
        <v>#DIV/0!</v>
      </c>
      <c r="K264" s="50"/>
      <c r="L264" s="50"/>
      <c r="M264" s="49"/>
      <c r="N264" s="49"/>
      <c r="O264" s="49"/>
    </row>
    <row r="265" spans="1:15">
      <c r="A265" s="32">
        <v>258</v>
      </c>
      <c r="B265" s="49"/>
      <c r="C265" s="49"/>
      <c r="D265" s="49"/>
      <c r="E265" s="78"/>
      <c r="F265" s="78"/>
      <c r="G265" s="51"/>
      <c r="H265" s="79"/>
      <c r="I265" s="80"/>
      <c r="J265" s="67" t="e">
        <f t="shared" si="4"/>
        <v>#DIV/0!</v>
      </c>
      <c r="K265" s="50"/>
      <c r="L265" s="50"/>
      <c r="M265" s="49"/>
      <c r="N265" s="49"/>
      <c r="O265" s="49"/>
    </row>
    <row r="266" spans="1:15">
      <c r="A266" s="32">
        <v>259</v>
      </c>
      <c r="B266" s="49"/>
      <c r="C266" s="49"/>
      <c r="D266" s="49"/>
      <c r="E266" s="78"/>
      <c r="F266" s="78"/>
      <c r="G266" s="51"/>
      <c r="H266" s="79"/>
      <c r="I266" s="80"/>
      <c r="J266" s="67" t="e">
        <f t="shared" si="4"/>
        <v>#DIV/0!</v>
      </c>
      <c r="K266" s="50"/>
      <c r="L266" s="50"/>
      <c r="M266" s="49"/>
      <c r="N266" s="49"/>
      <c r="O266" s="49"/>
    </row>
    <row r="267" spans="1:15">
      <c r="A267" s="32">
        <v>260</v>
      </c>
      <c r="B267" s="49"/>
      <c r="C267" s="49"/>
      <c r="D267" s="49"/>
      <c r="E267" s="78"/>
      <c r="F267" s="78"/>
      <c r="G267" s="51"/>
      <c r="H267" s="79"/>
      <c r="I267" s="80"/>
      <c r="J267" s="41" t="e">
        <f t="shared" si="4"/>
        <v>#DIV/0!</v>
      </c>
      <c r="K267" s="50"/>
      <c r="L267" s="50"/>
      <c r="M267" s="49"/>
      <c r="N267" s="49"/>
      <c r="O267" s="49"/>
    </row>
    <row r="268" spans="1:15">
      <c r="A268" s="73">
        <v>261</v>
      </c>
      <c r="B268" s="49"/>
      <c r="C268" s="49"/>
      <c r="D268" s="49"/>
      <c r="E268" s="78"/>
      <c r="F268" s="78"/>
      <c r="G268" s="51"/>
      <c r="H268" s="79"/>
      <c r="I268" s="80"/>
      <c r="J268" s="67" t="e">
        <f t="shared" si="4"/>
        <v>#DIV/0!</v>
      </c>
      <c r="K268" s="50"/>
      <c r="L268" s="50"/>
      <c r="M268" s="49"/>
      <c r="N268" s="49"/>
      <c r="O268" s="49"/>
    </row>
    <row r="269" spans="1:15">
      <c r="A269" s="73">
        <v>262</v>
      </c>
      <c r="B269" s="49"/>
      <c r="C269" s="49"/>
      <c r="D269" s="49"/>
      <c r="E269" s="78"/>
      <c r="F269" s="78"/>
      <c r="G269" s="51"/>
      <c r="H269" s="79"/>
      <c r="I269" s="80"/>
      <c r="J269" s="67" t="e">
        <f t="shared" si="4"/>
        <v>#DIV/0!</v>
      </c>
      <c r="K269" s="50"/>
      <c r="L269" s="50"/>
      <c r="M269" s="49"/>
      <c r="N269" s="49"/>
      <c r="O269" s="49"/>
    </row>
    <row r="270" spans="1:15">
      <c r="A270" s="32">
        <v>263</v>
      </c>
      <c r="B270" s="49"/>
      <c r="C270" s="49"/>
      <c r="D270" s="49"/>
      <c r="E270" s="78"/>
      <c r="F270" s="78"/>
      <c r="G270" s="51"/>
      <c r="H270" s="79"/>
      <c r="I270" s="80"/>
      <c r="J270" s="41" t="e">
        <f t="shared" si="4"/>
        <v>#DIV/0!</v>
      </c>
      <c r="K270" s="50"/>
      <c r="L270" s="50"/>
      <c r="M270" s="49"/>
      <c r="N270" s="49"/>
      <c r="O270" s="49"/>
    </row>
    <row r="271" spans="1:15">
      <c r="A271" s="32">
        <v>264</v>
      </c>
      <c r="B271" s="49"/>
      <c r="C271" s="49"/>
      <c r="D271" s="49"/>
      <c r="E271" s="78"/>
      <c r="F271" s="78"/>
      <c r="G271" s="51"/>
      <c r="H271" s="79"/>
      <c r="I271" s="80"/>
      <c r="J271" s="67" t="e">
        <f t="shared" si="4"/>
        <v>#DIV/0!</v>
      </c>
      <c r="K271" s="50"/>
      <c r="L271" s="50"/>
      <c r="M271" s="49"/>
      <c r="N271" s="49"/>
      <c r="O271" s="49"/>
    </row>
    <row r="272" spans="1:15">
      <c r="A272" s="32">
        <v>265</v>
      </c>
      <c r="B272" s="49"/>
      <c r="C272" s="49"/>
      <c r="D272" s="49"/>
      <c r="E272" s="78"/>
      <c r="F272" s="78"/>
      <c r="G272" s="51"/>
      <c r="H272" s="79"/>
      <c r="I272" s="80"/>
      <c r="J272" s="67" t="e">
        <f t="shared" si="4"/>
        <v>#DIV/0!</v>
      </c>
      <c r="K272" s="50"/>
      <c r="L272" s="50"/>
      <c r="M272" s="49"/>
      <c r="N272" s="49"/>
      <c r="O272" s="49"/>
    </row>
    <row r="273" spans="1:15">
      <c r="A273" s="73">
        <v>266</v>
      </c>
      <c r="B273" s="49"/>
      <c r="C273" s="49"/>
      <c r="D273" s="49"/>
      <c r="E273" s="78"/>
      <c r="F273" s="78"/>
      <c r="G273" s="51"/>
      <c r="H273" s="79"/>
      <c r="I273" s="80"/>
      <c r="J273" s="41" t="e">
        <f t="shared" si="4"/>
        <v>#DIV/0!</v>
      </c>
      <c r="K273" s="50"/>
      <c r="L273" s="50"/>
      <c r="M273" s="49"/>
      <c r="N273" s="49"/>
      <c r="O273" s="49"/>
    </row>
    <row r="274" spans="1:15">
      <c r="A274" s="73">
        <v>267</v>
      </c>
      <c r="B274" s="49"/>
      <c r="C274" s="49"/>
      <c r="D274" s="49"/>
      <c r="E274" s="78"/>
      <c r="F274" s="78"/>
      <c r="G274" s="51"/>
      <c r="H274" s="79"/>
      <c r="I274" s="80"/>
      <c r="J274" s="67" t="e">
        <f t="shared" si="4"/>
        <v>#DIV/0!</v>
      </c>
      <c r="K274" s="50"/>
      <c r="L274" s="50"/>
      <c r="M274" s="49"/>
      <c r="N274" s="49"/>
      <c r="O274" s="49"/>
    </row>
    <row r="275" spans="1:15">
      <c r="A275" s="32">
        <v>268</v>
      </c>
      <c r="B275" s="49"/>
      <c r="C275" s="49"/>
      <c r="D275" s="49"/>
      <c r="E275" s="78"/>
      <c r="F275" s="78"/>
      <c r="G275" s="51"/>
      <c r="H275" s="79"/>
      <c r="I275" s="80"/>
      <c r="J275" s="67" t="e">
        <f t="shared" si="4"/>
        <v>#DIV/0!</v>
      </c>
      <c r="K275" s="50"/>
      <c r="L275" s="50"/>
      <c r="M275" s="49"/>
      <c r="N275" s="49"/>
      <c r="O275" s="49"/>
    </row>
    <row r="276" spans="1:15">
      <c r="A276" s="32">
        <v>269</v>
      </c>
      <c r="B276" s="49"/>
      <c r="C276" s="49"/>
      <c r="D276" s="49"/>
      <c r="E276" s="78"/>
      <c r="F276" s="78"/>
      <c r="G276" s="51"/>
      <c r="H276" s="79"/>
      <c r="I276" s="80"/>
      <c r="J276" s="41" t="e">
        <f t="shared" si="4"/>
        <v>#DIV/0!</v>
      </c>
      <c r="K276" s="50"/>
      <c r="L276" s="50"/>
      <c r="M276" s="49"/>
      <c r="N276" s="49"/>
      <c r="O276" s="49"/>
    </row>
    <row r="277" spans="1:15">
      <c r="A277" s="32">
        <v>270</v>
      </c>
      <c r="B277" s="49"/>
      <c r="C277" s="49"/>
      <c r="D277" s="49"/>
      <c r="E277" s="78"/>
      <c r="F277" s="78"/>
      <c r="G277" s="51"/>
      <c r="H277" s="79"/>
      <c r="I277" s="80"/>
      <c r="J277" s="67" t="e">
        <f t="shared" si="4"/>
        <v>#DIV/0!</v>
      </c>
      <c r="K277" s="50"/>
      <c r="L277" s="50"/>
      <c r="M277" s="49"/>
      <c r="N277" s="49"/>
      <c r="O277" s="49"/>
    </row>
    <row r="278" spans="1:15">
      <c r="A278" s="73">
        <v>271</v>
      </c>
      <c r="B278" s="49"/>
      <c r="C278" s="49"/>
      <c r="D278" s="49"/>
      <c r="E278" s="78"/>
      <c r="F278" s="78"/>
      <c r="G278" s="51"/>
      <c r="H278" s="79"/>
      <c r="I278" s="80"/>
      <c r="J278" s="67" t="e">
        <f t="shared" si="4"/>
        <v>#DIV/0!</v>
      </c>
      <c r="K278" s="50"/>
      <c r="L278" s="50"/>
      <c r="M278" s="49"/>
      <c r="N278" s="49"/>
      <c r="O278" s="49"/>
    </row>
    <row r="279" spans="1:15">
      <c r="A279" s="73">
        <v>272</v>
      </c>
      <c r="B279" s="49"/>
      <c r="C279" s="49"/>
      <c r="D279" s="49"/>
      <c r="E279" s="78"/>
      <c r="F279" s="78"/>
      <c r="G279" s="51"/>
      <c r="H279" s="79"/>
      <c r="I279" s="80"/>
      <c r="J279" s="41" t="e">
        <f t="shared" si="4"/>
        <v>#DIV/0!</v>
      </c>
      <c r="K279" s="50"/>
      <c r="L279" s="50"/>
      <c r="M279" s="49"/>
      <c r="N279" s="49"/>
      <c r="O279" s="49"/>
    </row>
    <row r="280" spans="1:15">
      <c r="A280" s="32">
        <v>273</v>
      </c>
      <c r="B280" s="49"/>
      <c r="C280" s="49"/>
      <c r="D280" s="49"/>
      <c r="E280" s="78"/>
      <c r="F280" s="78"/>
      <c r="G280" s="51"/>
      <c r="H280" s="79"/>
      <c r="I280" s="80"/>
      <c r="J280" s="67" t="e">
        <f t="shared" si="4"/>
        <v>#DIV/0!</v>
      </c>
      <c r="K280" s="50"/>
      <c r="L280" s="50"/>
      <c r="M280" s="49"/>
      <c r="N280" s="49"/>
      <c r="O280" s="49"/>
    </row>
    <row r="281" spans="1:15">
      <c r="A281" s="32">
        <v>274</v>
      </c>
      <c r="B281" s="49"/>
      <c r="C281" s="49"/>
      <c r="D281" s="49"/>
      <c r="E281" s="78"/>
      <c r="F281" s="78"/>
      <c r="G281" s="51"/>
      <c r="H281" s="79"/>
      <c r="I281" s="80"/>
      <c r="J281" s="67" t="e">
        <f t="shared" si="4"/>
        <v>#DIV/0!</v>
      </c>
      <c r="K281" s="50"/>
      <c r="L281" s="50"/>
      <c r="M281" s="49"/>
      <c r="N281" s="49"/>
      <c r="O281" s="49"/>
    </row>
    <row r="282" spans="1:15">
      <c r="A282" s="32">
        <v>275</v>
      </c>
      <c r="B282" s="49"/>
      <c r="C282" s="49"/>
      <c r="D282" s="49"/>
      <c r="E282" s="78"/>
      <c r="F282" s="78"/>
      <c r="G282" s="51"/>
      <c r="H282" s="79"/>
      <c r="I282" s="80"/>
      <c r="J282" s="41" t="e">
        <f t="shared" si="4"/>
        <v>#DIV/0!</v>
      </c>
      <c r="K282" s="50"/>
      <c r="L282" s="50"/>
      <c r="M282" s="49"/>
      <c r="N282" s="49"/>
      <c r="O282" s="49"/>
    </row>
    <row r="283" spans="1:15">
      <c r="A283" s="73">
        <v>276</v>
      </c>
      <c r="B283" s="49"/>
      <c r="C283" s="49"/>
      <c r="D283" s="49"/>
      <c r="E283" s="78"/>
      <c r="F283" s="78"/>
      <c r="G283" s="51"/>
      <c r="H283" s="79"/>
      <c r="I283" s="80"/>
      <c r="J283" s="67" t="e">
        <f t="shared" si="4"/>
        <v>#DIV/0!</v>
      </c>
      <c r="K283" s="50"/>
      <c r="L283" s="50"/>
      <c r="M283" s="49"/>
      <c r="N283" s="49"/>
      <c r="O283" s="49"/>
    </row>
    <row r="284" spans="1:15">
      <c r="A284" s="73">
        <v>277</v>
      </c>
      <c r="B284" s="49"/>
      <c r="C284" s="49"/>
      <c r="D284" s="49"/>
      <c r="E284" s="78"/>
      <c r="F284" s="78"/>
      <c r="G284" s="51"/>
      <c r="H284" s="79"/>
      <c r="I284" s="80"/>
      <c r="J284" s="67" t="e">
        <f t="shared" si="4"/>
        <v>#DIV/0!</v>
      </c>
      <c r="K284" s="50"/>
      <c r="L284" s="50"/>
      <c r="M284" s="49"/>
      <c r="N284" s="49"/>
      <c r="O284" s="49"/>
    </row>
    <row r="285" spans="1:15">
      <c r="A285" s="32">
        <v>278</v>
      </c>
      <c r="B285" s="49"/>
      <c r="C285" s="49"/>
      <c r="D285" s="49"/>
      <c r="E285" s="78"/>
      <c r="F285" s="78"/>
      <c r="G285" s="51"/>
      <c r="H285" s="79"/>
      <c r="I285" s="80"/>
      <c r="J285" s="41" t="e">
        <f t="shared" si="4"/>
        <v>#DIV/0!</v>
      </c>
      <c r="K285" s="50"/>
      <c r="L285" s="50"/>
      <c r="M285" s="49"/>
      <c r="N285" s="49"/>
      <c r="O285" s="49"/>
    </row>
    <row r="286" spans="1:15">
      <c r="A286" s="32">
        <v>279</v>
      </c>
      <c r="B286" s="49"/>
      <c r="C286" s="49"/>
      <c r="D286" s="49"/>
      <c r="E286" s="78"/>
      <c r="F286" s="78"/>
      <c r="G286" s="51"/>
      <c r="H286" s="79"/>
      <c r="I286" s="80"/>
      <c r="J286" s="67" t="e">
        <f t="shared" si="4"/>
        <v>#DIV/0!</v>
      </c>
      <c r="K286" s="50"/>
      <c r="L286" s="50"/>
      <c r="M286" s="49"/>
      <c r="N286" s="49"/>
      <c r="O286" s="49"/>
    </row>
    <row r="287" spans="1:15">
      <c r="A287" s="32">
        <v>280</v>
      </c>
      <c r="B287" s="49"/>
      <c r="C287" s="49"/>
      <c r="D287" s="49"/>
      <c r="E287" s="78"/>
      <c r="F287" s="78"/>
      <c r="G287" s="51"/>
      <c r="H287" s="79"/>
      <c r="I287" s="80"/>
      <c r="J287" s="67" t="e">
        <f t="shared" si="4"/>
        <v>#DIV/0!</v>
      </c>
      <c r="K287" s="50"/>
      <c r="L287" s="50"/>
      <c r="M287" s="49"/>
      <c r="N287" s="49"/>
      <c r="O287" s="49"/>
    </row>
    <row r="288" spans="1:15">
      <c r="A288" s="73">
        <v>281</v>
      </c>
      <c r="B288" s="49"/>
      <c r="C288" s="49"/>
      <c r="D288" s="49"/>
      <c r="E288" s="78"/>
      <c r="F288" s="78"/>
      <c r="G288" s="51"/>
      <c r="H288" s="79"/>
      <c r="I288" s="80"/>
      <c r="J288" s="41" t="e">
        <f t="shared" si="4"/>
        <v>#DIV/0!</v>
      </c>
      <c r="K288" s="50"/>
      <c r="L288" s="50"/>
      <c r="M288" s="49"/>
      <c r="N288" s="49"/>
      <c r="O288" s="49"/>
    </row>
    <row r="289" spans="1:15">
      <c r="A289" s="73">
        <v>282</v>
      </c>
      <c r="B289" s="49"/>
      <c r="C289" s="49"/>
      <c r="D289" s="49"/>
      <c r="E289" s="78"/>
      <c r="F289" s="78"/>
      <c r="G289" s="51"/>
      <c r="H289" s="79"/>
      <c r="I289" s="80"/>
      <c r="J289" s="67" t="e">
        <f t="shared" si="4"/>
        <v>#DIV/0!</v>
      </c>
      <c r="K289" s="50"/>
      <c r="L289" s="50"/>
      <c r="M289" s="49"/>
      <c r="N289" s="49"/>
      <c r="O289" s="49"/>
    </row>
    <row r="290" spans="1:15">
      <c r="A290" s="32">
        <v>283</v>
      </c>
      <c r="B290" s="49"/>
      <c r="C290" s="49"/>
      <c r="D290" s="49"/>
      <c r="E290" s="78"/>
      <c r="F290" s="78"/>
      <c r="G290" s="51"/>
      <c r="H290" s="79"/>
      <c r="I290" s="80"/>
      <c r="J290" s="67" t="e">
        <f t="shared" si="4"/>
        <v>#DIV/0!</v>
      </c>
      <c r="K290" s="50"/>
      <c r="L290" s="50"/>
      <c r="M290" s="49"/>
      <c r="N290" s="49"/>
      <c r="O290" s="49"/>
    </row>
    <row r="291" spans="1:15">
      <c r="A291" s="32">
        <v>284</v>
      </c>
      <c r="B291" s="49"/>
      <c r="C291" s="49"/>
      <c r="D291" s="49"/>
      <c r="E291" s="78"/>
      <c r="F291" s="78"/>
      <c r="G291" s="51"/>
      <c r="H291" s="79"/>
      <c r="I291" s="80"/>
      <c r="J291" s="41" t="e">
        <f t="shared" si="4"/>
        <v>#DIV/0!</v>
      </c>
      <c r="K291" s="50"/>
      <c r="L291" s="50"/>
      <c r="M291" s="49"/>
      <c r="N291" s="49"/>
      <c r="O291" s="49"/>
    </row>
    <row r="292" spans="1:15">
      <c r="A292" s="32">
        <v>285</v>
      </c>
      <c r="B292" s="49"/>
      <c r="C292" s="49"/>
      <c r="D292" s="49"/>
      <c r="E292" s="78"/>
      <c r="F292" s="78"/>
      <c r="G292" s="51"/>
      <c r="H292" s="79"/>
      <c r="I292" s="80"/>
      <c r="J292" s="67" t="e">
        <f t="shared" si="4"/>
        <v>#DIV/0!</v>
      </c>
      <c r="K292" s="50"/>
      <c r="L292" s="50"/>
      <c r="M292" s="49"/>
      <c r="N292" s="49"/>
      <c r="O292" s="49"/>
    </row>
    <row r="293" spans="1:15">
      <c r="A293" s="73">
        <v>286</v>
      </c>
      <c r="B293" s="49"/>
      <c r="C293" s="49"/>
      <c r="D293" s="49"/>
      <c r="E293" s="78"/>
      <c r="F293" s="78"/>
      <c r="G293" s="51"/>
      <c r="H293" s="79"/>
      <c r="I293" s="80"/>
      <c r="J293" s="67" t="e">
        <f t="shared" si="4"/>
        <v>#DIV/0!</v>
      </c>
      <c r="K293" s="50"/>
      <c r="L293" s="50"/>
      <c r="M293" s="49"/>
      <c r="N293" s="49"/>
      <c r="O293" s="49"/>
    </row>
    <row r="294" spans="1:15">
      <c r="A294" s="73">
        <v>287</v>
      </c>
      <c r="B294" s="49"/>
      <c r="C294" s="49"/>
      <c r="D294" s="49"/>
      <c r="E294" s="78"/>
      <c r="F294" s="78"/>
      <c r="G294" s="51"/>
      <c r="H294" s="79"/>
      <c r="I294" s="80"/>
      <c r="J294" s="41" t="e">
        <f t="shared" si="4"/>
        <v>#DIV/0!</v>
      </c>
      <c r="K294" s="50"/>
      <c r="L294" s="50"/>
      <c r="M294" s="49"/>
      <c r="N294" s="49"/>
      <c r="O294" s="49"/>
    </row>
    <row r="295" spans="1:15">
      <c r="A295" s="32">
        <v>288</v>
      </c>
      <c r="B295" s="49"/>
      <c r="C295" s="49"/>
      <c r="D295" s="49"/>
      <c r="E295" s="78"/>
      <c r="F295" s="78"/>
      <c r="G295" s="51"/>
      <c r="H295" s="79"/>
      <c r="I295" s="80"/>
      <c r="J295" s="67" t="e">
        <f t="shared" si="4"/>
        <v>#DIV/0!</v>
      </c>
      <c r="K295" s="50"/>
      <c r="L295" s="50"/>
      <c r="M295" s="49"/>
      <c r="N295" s="49"/>
      <c r="O295" s="49"/>
    </row>
    <row r="296" spans="1:15">
      <c r="A296" s="32">
        <v>289</v>
      </c>
      <c r="B296" s="49"/>
      <c r="C296" s="49"/>
      <c r="D296" s="49"/>
      <c r="E296" s="78"/>
      <c r="F296" s="78"/>
      <c r="G296" s="51"/>
      <c r="H296" s="79"/>
      <c r="I296" s="80"/>
      <c r="J296" s="67" t="e">
        <f t="shared" si="4"/>
        <v>#DIV/0!</v>
      </c>
      <c r="K296" s="50"/>
      <c r="L296" s="50"/>
      <c r="M296" s="49"/>
      <c r="N296" s="49"/>
      <c r="O296" s="49"/>
    </row>
    <row r="297" spans="1:15">
      <c r="A297" s="32">
        <v>290</v>
      </c>
      <c r="B297" s="49"/>
      <c r="C297" s="49"/>
      <c r="D297" s="49"/>
      <c r="E297" s="78"/>
      <c r="F297" s="78"/>
      <c r="G297" s="51"/>
      <c r="H297" s="79"/>
      <c r="I297" s="80"/>
      <c r="J297" s="41" t="e">
        <f t="shared" si="4"/>
        <v>#DIV/0!</v>
      </c>
      <c r="K297" s="50"/>
      <c r="L297" s="50"/>
      <c r="M297" s="49"/>
      <c r="N297" s="49"/>
      <c r="O297" s="49"/>
    </row>
    <row r="298" spans="1:15">
      <c r="A298" s="73">
        <v>291</v>
      </c>
      <c r="B298" s="49"/>
      <c r="C298" s="49"/>
      <c r="D298" s="49"/>
      <c r="E298" s="78"/>
      <c r="F298" s="78"/>
      <c r="G298" s="51"/>
      <c r="H298" s="79"/>
      <c r="I298" s="80"/>
      <c r="J298" s="67" t="e">
        <f t="shared" si="4"/>
        <v>#DIV/0!</v>
      </c>
      <c r="K298" s="50"/>
      <c r="L298" s="50"/>
      <c r="M298" s="49"/>
      <c r="N298" s="49"/>
      <c r="O298" s="49"/>
    </row>
    <row r="299" spans="1:15">
      <c r="A299" s="73">
        <v>292</v>
      </c>
      <c r="B299" s="49"/>
      <c r="C299" s="49"/>
      <c r="D299" s="49"/>
      <c r="E299" s="78"/>
      <c r="F299" s="78"/>
      <c r="G299" s="51"/>
      <c r="H299" s="79"/>
      <c r="I299" s="80"/>
      <c r="J299" s="67" t="e">
        <f t="shared" si="4"/>
        <v>#DIV/0!</v>
      </c>
      <c r="K299" s="50"/>
      <c r="L299" s="50"/>
      <c r="M299" s="49"/>
      <c r="N299" s="49"/>
      <c r="O299" s="49"/>
    </row>
    <row r="300" spans="1:15">
      <c r="A300" s="32">
        <v>293</v>
      </c>
      <c r="B300" s="49"/>
      <c r="C300" s="49"/>
      <c r="D300" s="49"/>
      <c r="E300" s="78"/>
      <c r="F300" s="78"/>
      <c r="G300" s="51"/>
      <c r="H300" s="79"/>
      <c r="I300" s="80"/>
      <c r="J300" s="41" t="e">
        <f t="shared" si="4"/>
        <v>#DIV/0!</v>
      </c>
      <c r="K300" s="50"/>
      <c r="L300" s="50"/>
      <c r="M300" s="49"/>
      <c r="N300" s="49"/>
      <c r="O300" s="49"/>
    </row>
    <row r="301" spans="1:15">
      <c r="A301" s="32">
        <v>294</v>
      </c>
      <c r="B301" s="49"/>
      <c r="C301" s="49"/>
      <c r="D301" s="49"/>
      <c r="E301" s="78"/>
      <c r="F301" s="78"/>
      <c r="G301" s="51"/>
      <c r="H301" s="79"/>
      <c r="I301" s="80"/>
      <c r="J301" s="67" t="e">
        <f t="shared" si="4"/>
        <v>#DIV/0!</v>
      </c>
      <c r="K301" s="50"/>
      <c r="L301" s="50"/>
      <c r="M301" s="49"/>
      <c r="N301" s="49"/>
      <c r="O301" s="49"/>
    </row>
    <row r="302" spans="1:15">
      <c r="A302" s="32">
        <v>295</v>
      </c>
      <c r="B302" s="49"/>
      <c r="C302" s="49"/>
      <c r="D302" s="49"/>
      <c r="E302" s="78"/>
      <c r="F302" s="78"/>
      <c r="G302" s="51"/>
      <c r="H302" s="79"/>
      <c r="I302" s="80"/>
      <c r="J302" s="67" t="e">
        <f t="shared" si="4"/>
        <v>#DIV/0!</v>
      </c>
      <c r="K302" s="50"/>
      <c r="L302" s="50"/>
      <c r="M302" s="49"/>
      <c r="N302" s="49"/>
      <c r="O302" s="49"/>
    </row>
    <row r="303" spans="1:15">
      <c r="A303" s="73">
        <v>296</v>
      </c>
      <c r="B303" s="49"/>
      <c r="C303" s="49"/>
      <c r="D303" s="49"/>
      <c r="E303" s="78"/>
      <c r="F303" s="78"/>
      <c r="G303" s="51"/>
      <c r="H303" s="79"/>
      <c r="I303" s="80"/>
      <c r="J303" s="41" t="e">
        <f t="shared" si="4"/>
        <v>#DIV/0!</v>
      </c>
      <c r="K303" s="50"/>
      <c r="L303" s="50"/>
      <c r="M303" s="49"/>
      <c r="N303" s="49"/>
      <c r="O303" s="49"/>
    </row>
    <row r="304" spans="1:15">
      <c r="A304" s="73">
        <v>297</v>
      </c>
      <c r="B304" s="49"/>
      <c r="C304" s="49"/>
      <c r="D304" s="49"/>
      <c r="E304" s="78"/>
      <c r="F304" s="78"/>
      <c r="G304" s="51"/>
      <c r="H304" s="79"/>
      <c r="I304" s="80"/>
      <c r="J304" s="67" t="e">
        <f t="shared" si="4"/>
        <v>#DIV/0!</v>
      </c>
      <c r="K304" s="50"/>
      <c r="L304" s="50"/>
      <c r="M304" s="49"/>
      <c r="N304" s="49"/>
      <c r="O304" s="49"/>
    </row>
    <row r="305" spans="1:15">
      <c r="A305" s="32">
        <v>298</v>
      </c>
      <c r="B305" s="49"/>
      <c r="C305" s="49"/>
      <c r="D305" s="49"/>
      <c r="E305" s="78"/>
      <c r="F305" s="78"/>
      <c r="G305" s="51"/>
      <c r="H305" s="79"/>
      <c r="I305" s="80"/>
      <c r="J305" s="67" t="e">
        <f t="shared" si="4"/>
        <v>#DIV/0!</v>
      </c>
      <c r="K305" s="50"/>
      <c r="L305" s="50"/>
      <c r="M305" s="49"/>
      <c r="N305" s="49"/>
      <c r="O305" s="49"/>
    </row>
    <row r="306" spans="1:15">
      <c r="A306" s="32">
        <v>299</v>
      </c>
      <c r="B306" s="49"/>
      <c r="C306" s="49"/>
      <c r="D306" s="49"/>
      <c r="E306" s="78"/>
      <c r="F306" s="78"/>
      <c r="G306" s="51"/>
      <c r="H306" s="79"/>
      <c r="I306" s="80"/>
      <c r="J306" s="41" t="e">
        <f t="shared" si="4"/>
        <v>#DIV/0!</v>
      </c>
      <c r="K306" s="50"/>
      <c r="L306" s="50"/>
      <c r="M306" s="49"/>
      <c r="N306" s="49"/>
      <c r="O306" s="49"/>
    </row>
    <row r="307" spans="1:15">
      <c r="A307" s="32">
        <v>300</v>
      </c>
      <c r="B307" s="49"/>
      <c r="C307" s="49"/>
      <c r="D307" s="49"/>
      <c r="E307" s="78"/>
      <c r="F307" s="78"/>
      <c r="G307" s="51"/>
      <c r="H307" s="79"/>
      <c r="I307" s="80"/>
      <c r="J307" s="67" t="e">
        <f t="shared" si="4"/>
        <v>#DIV/0!</v>
      </c>
      <c r="K307" s="50"/>
      <c r="L307" s="50"/>
      <c r="M307" s="49"/>
      <c r="N307" s="49"/>
      <c r="O307" s="49"/>
    </row>
    <row r="308" spans="1:15">
      <c r="A308" s="73">
        <v>301</v>
      </c>
      <c r="B308" s="49"/>
      <c r="C308" s="49"/>
      <c r="D308" s="49"/>
      <c r="E308" s="78"/>
      <c r="F308" s="78"/>
      <c r="G308" s="51"/>
      <c r="H308" s="79"/>
      <c r="I308" s="80"/>
      <c r="J308" s="67" t="e">
        <f t="shared" si="4"/>
        <v>#DIV/0!</v>
      </c>
      <c r="K308" s="50"/>
      <c r="L308" s="50"/>
      <c r="M308" s="49"/>
      <c r="N308" s="49"/>
      <c r="O308" s="49"/>
    </row>
    <row r="309" spans="1:15">
      <c r="A309" s="73">
        <v>302</v>
      </c>
      <c r="B309" s="49"/>
      <c r="C309" s="49"/>
      <c r="D309" s="49"/>
      <c r="E309" s="78"/>
      <c r="F309" s="78"/>
      <c r="G309" s="51"/>
      <c r="H309" s="79"/>
      <c r="I309" s="80"/>
      <c r="J309" s="41" t="e">
        <f t="shared" si="4"/>
        <v>#DIV/0!</v>
      </c>
      <c r="K309" s="50"/>
      <c r="L309" s="50"/>
      <c r="M309" s="49"/>
      <c r="N309" s="49"/>
      <c r="O309" s="49"/>
    </row>
    <row r="310" spans="1:15">
      <c r="A310" s="32">
        <v>303</v>
      </c>
      <c r="B310" s="49"/>
      <c r="C310" s="49"/>
      <c r="D310" s="49"/>
      <c r="E310" s="78"/>
      <c r="F310" s="78"/>
      <c r="G310" s="51"/>
      <c r="H310" s="79"/>
      <c r="I310" s="80"/>
      <c r="J310" s="67" t="e">
        <f t="shared" si="4"/>
        <v>#DIV/0!</v>
      </c>
      <c r="K310" s="50"/>
      <c r="L310" s="50"/>
      <c r="M310" s="49"/>
      <c r="N310" s="49"/>
      <c r="O310" s="49"/>
    </row>
    <row r="311" spans="1:15">
      <c r="A311" s="32">
        <v>304</v>
      </c>
      <c r="B311" s="49"/>
      <c r="C311" s="49"/>
      <c r="D311" s="49"/>
      <c r="E311" s="78"/>
      <c r="F311" s="78"/>
      <c r="G311" s="51"/>
      <c r="H311" s="79"/>
      <c r="I311" s="80"/>
      <c r="J311" s="67" t="e">
        <f t="shared" si="4"/>
        <v>#DIV/0!</v>
      </c>
      <c r="K311" s="50"/>
      <c r="L311" s="50"/>
      <c r="M311" s="49"/>
      <c r="N311" s="49"/>
      <c r="O311" s="49"/>
    </row>
    <row r="312" spans="1:15">
      <c r="A312" s="32">
        <v>305</v>
      </c>
      <c r="B312" s="49"/>
      <c r="C312" s="49"/>
      <c r="D312" s="49"/>
      <c r="E312" s="78"/>
      <c r="F312" s="78"/>
      <c r="G312" s="51"/>
      <c r="H312" s="79"/>
      <c r="I312" s="80"/>
      <c r="J312" s="41" t="e">
        <f t="shared" si="4"/>
        <v>#DIV/0!</v>
      </c>
      <c r="K312" s="50"/>
      <c r="L312" s="50"/>
      <c r="M312" s="49"/>
      <c r="N312" s="49"/>
      <c r="O312" s="49"/>
    </row>
    <row r="313" spans="1:15">
      <c r="A313" s="73">
        <v>306</v>
      </c>
      <c r="B313" s="49"/>
      <c r="C313" s="49"/>
      <c r="D313" s="49"/>
      <c r="E313" s="78"/>
      <c r="F313" s="78"/>
      <c r="G313" s="51"/>
      <c r="H313" s="79"/>
      <c r="I313" s="80"/>
      <c r="J313" s="67" t="e">
        <f t="shared" si="4"/>
        <v>#DIV/0!</v>
      </c>
      <c r="K313" s="50"/>
      <c r="L313" s="50"/>
      <c r="M313" s="49"/>
      <c r="N313" s="49"/>
      <c r="O313" s="49"/>
    </row>
    <row r="314" spans="1:15">
      <c r="A314" s="73">
        <v>307</v>
      </c>
      <c r="B314" s="49"/>
      <c r="C314" s="49"/>
      <c r="D314" s="49"/>
      <c r="E314" s="78"/>
      <c r="F314" s="78"/>
      <c r="G314" s="51"/>
      <c r="H314" s="79"/>
      <c r="I314" s="80"/>
      <c r="J314" s="67" t="e">
        <f t="shared" si="4"/>
        <v>#DIV/0!</v>
      </c>
      <c r="K314" s="50"/>
      <c r="L314" s="50"/>
      <c r="M314" s="49"/>
      <c r="N314" s="49"/>
      <c r="O314" s="49"/>
    </row>
    <row r="315" spans="1:15">
      <c r="A315" s="32">
        <v>308</v>
      </c>
      <c r="B315" s="49"/>
      <c r="C315" s="49"/>
      <c r="D315" s="49"/>
      <c r="E315" s="78"/>
      <c r="F315" s="78"/>
      <c r="G315" s="51"/>
      <c r="H315" s="79"/>
      <c r="I315" s="80"/>
      <c r="J315" s="41" t="e">
        <f t="shared" si="4"/>
        <v>#DIV/0!</v>
      </c>
      <c r="K315" s="50"/>
      <c r="L315" s="50"/>
      <c r="M315" s="49"/>
      <c r="N315" s="49"/>
      <c r="O315" s="49"/>
    </row>
    <row r="316" spans="1:15">
      <c r="A316" s="32">
        <v>309</v>
      </c>
      <c r="B316" s="49"/>
      <c r="C316" s="49"/>
      <c r="D316" s="49"/>
      <c r="E316" s="78"/>
      <c r="F316" s="78"/>
      <c r="G316" s="51"/>
      <c r="H316" s="79"/>
      <c r="I316" s="80"/>
      <c r="J316" s="67" t="e">
        <f t="shared" si="4"/>
        <v>#DIV/0!</v>
      </c>
      <c r="K316" s="50"/>
      <c r="L316" s="50"/>
      <c r="M316" s="49"/>
      <c r="N316" s="49"/>
      <c r="O316" s="49"/>
    </row>
    <row r="317" spans="1:15">
      <c r="A317" s="32">
        <v>310</v>
      </c>
      <c r="B317" s="49"/>
      <c r="C317" s="49"/>
      <c r="D317" s="49"/>
      <c r="E317" s="78"/>
      <c r="F317" s="78"/>
      <c r="G317" s="51"/>
      <c r="H317" s="79"/>
      <c r="I317" s="80"/>
      <c r="J317" s="67" t="e">
        <f t="shared" si="4"/>
        <v>#DIV/0!</v>
      </c>
      <c r="K317" s="50"/>
      <c r="L317" s="50"/>
      <c r="M317" s="49"/>
      <c r="N317" s="49"/>
      <c r="O317" s="49"/>
    </row>
    <row r="318" spans="1:15">
      <c r="A318" s="73">
        <v>311</v>
      </c>
      <c r="B318" s="49"/>
      <c r="C318" s="49"/>
      <c r="D318" s="49"/>
      <c r="E318" s="78"/>
      <c r="F318" s="78"/>
      <c r="G318" s="51"/>
      <c r="H318" s="79"/>
      <c r="I318" s="80"/>
      <c r="J318" s="41" t="e">
        <f t="shared" si="4"/>
        <v>#DIV/0!</v>
      </c>
      <c r="K318" s="50"/>
      <c r="L318" s="50"/>
      <c r="M318" s="49"/>
      <c r="N318" s="49"/>
      <c r="O318" s="49"/>
    </row>
    <row r="319" spans="1:15">
      <c r="A319" s="73">
        <v>312</v>
      </c>
      <c r="B319" s="49"/>
      <c r="C319" s="49"/>
      <c r="D319" s="49"/>
      <c r="E319" s="78"/>
      <c r="F319" s="78"/>
      <c r="G319" s="51"/>
      <c r="H319" s="79"/>
      <c r="I319" s="80"/>
      <c r="J319" s="67" t="e">
        <f t="shared" si="4"/>
        <v>#DIV/0!</v>
      </c>
      <c r="K319" s="50"/>
      <c r="L319" s="50"/>
      <c r="M319" s="49"/>
      <c r="N319" s="49"/>
      <c r="O319" s="49"/>
    </row>
    <row r="320" spans="1:15">
      <c r="A320" s="32">
        <v>313</v>
      </c>
      <c r="B320" s="49"/>
      <c r="C320" s="49"/>
      <c r="D320" s="49"/>
      <c r="E320" s="78"/>
      <c r="F320" s="78"/>
      <c r="G320" s="51"/>
      <c r="H320" s="79"/>
      <c r="I320" s="80"/>
      <c r="J320" s="67" t="e">
        <f t="shared" si="4"/>
        <v>#DIV/0!</v>
      </c>
      <c r="K320" s="50"/>
      <c r="L320" s="50"/>
      <c r="M320" s="49"/>
      <c r="N320" s="49"/>
      <c r="O320" s="49"/>
    </row>
    <row r="321" spans="1:15">
      <c r="A321" s="32">
        <v>314</v>
      </c>
      <c r="B321" s="49"/>
      <c r="C321" s="49"/>
      <c r="D321" s="49"/>
      <c r="E321" s="78"/>
      <c r="F321" s="78"/>
      <c r="G321" s="51"/>
      <c r="H321" s="79"/>
      <c r="I321" s="80"/>
      <c r="J321" s="41" t="e">
        <f t="shared" si="4"/>
        <v>#DIV/0!</v>
      </c>
      <c r="K321" s="50"/>
      <c r="L321" s="50"/>
      <c r="M321" s="49"/>
      <c r="N321" s="49"/>
      <c r="O321" s="49"/>
    </row>
    <row r="322" spans="1:15">
      <c r="A322" s="32">
        <v>315</v>
      </c>
      <c r="B322" s="49"/>
      <c r="C322" s="49"/>
      <c r="D322" s="49"/>
      <c r="E322" s="78"/>
      <c r="F322" s="78"/>
      <c r="G322" s="51"/>
      <c r="H322" s="79"/>
      <c r="I322" s="80"/>
      <c r="J322" s="67" t="e">
        <f t="shared" si="4"/>
        <v>#DIV/0!</v>
      </c>
      <c r="K322" s="50"/>
      <c r="L322" s="50"/>
      <c r="M322" s="49"/>
      <c r="N322" s="49"/>
      <c r="O322" s="49"/>
    </row>
    <row r="323" spans="1:15">
      <c r="A323" s="73">
        <v>316</v>
      </c>
      <c r="B323" s="49"/>
      <c r="C323" s="49"/>
      <c r="D323" s="49"/>
      <c r="E323" s="78"/>
      <c r="F323" s="78"/>
      <c r="G323" s="51"/>
      <c r="H323" s="79"/>
      <c r="I323" s="80"/>
      <c r="J323" s="67" t="e">
        <f t="shared" si="4"/>
        <v>#DIV/0!</v>
      </c>
      <c r="K323" s="50"/>
      <c r="L323" s="50"/>
      <c r="M323" s="49"/>
      <c r="N323" s="49"/>
      <c r="O323" s="49"/>
    </row>
    <row r="324" spans="1:15">
      <c r="A324" s="73">
        <v>317</v>
      </c>
      <c r="B324" s="49"/>
      <c r="C324" s="49"/>
      <c r="D324" s="49"/>
      <c r="E324" s="78"/>
      <c r="F324" s="78"/>
      <c r="G324" s="51"/>
      <c r="H324" s="79"/>
      <c r="I324" s="80"/>
      <c r="J324" s="41" t="e">
        <f t="shared" si="4"/>
        <v>#DIV/0!</v>
      </c>
      <c r="K324" s="50"/>
      <c r="L324" s="50"/>
      <c r="M324" s="49"/>
      <c r="N324" s="49"/>
      <c r="O324" s="49"/>
    </row>
    <row r="325" spans="1:15">
      <c r="A325" s="32">
        <v>318</v>
      </c>
      <c r="B325" s="49"/>
      <c r="C325" s="49"/>
      <c r="D325" s="49"/>
      <c r="E325" s="78"/>
      <c r="F325" s="78"/>
      <c r="G325" s="51"/>
      <c r="H325" s="79"/>
      <c r="I325" s="80"/>
      <c r="J325" s="67" t="e">
        <f t="shared" si="4"/>
        <v>#DIV/0!</v>
      </c>
      <c r="K325" s="50"/>
      <c r="L325" s="50"/>
      <c r="M325" s="49"/>
      <c r="N325" s="49"/>
      <c r="O325" s="49"/>
    </row>
    <row r="326" spans="1:15">
      <c r="A326" s="32">
        <v>319</v>
      </c>
      <c r="B326" s="49"/>
      <c r="C326" s="49"/>
      <c r="D326" s="49"/>
      <c r="E326" s="78"/>
      <c r="F326" s="78"/>
      <c r="G326" s="51"/>
      <c r="H326" s="79"/>
      <c r="I326" s="80"/>
      <c r="J326" s="67" t="e">
        <f t="shared" si="4"/>
        <v>#DIV/0!</v>
      </c>
      <c r="K326" s="50"/>
      <c r="L326" s="50"/>
      <c r="M326" s="49"/>
      <c r="N326" s="49"/>
      <c r="O326" s="49"/>
    </row>
    <row r="327" spans="1:15">
      <c r="A327" s="32">
        <v>320</v>
      </c>
      <c r="B327" s="49"/>
      <c r="C327" s="49"/>
      <c r="D327" s="49"/>
      <c r="E327" s="78"/>
      <c r="F327" s="78"/>
      <c r="G327" s="51"/>
      <c r="H327" s="79"/>
      <c r="I327" s="80"/>
      <c r="J327" s="41" t="e">
        <f t="shared" ref="J327:J357" si="5">H327/I327</f>
        <v>#DIV/0!</v>
      </c>
      <c r="K327" s="50"/>
      <c r="L327" s="50"/>
      <c r="M327" s="49"/>
      <c r="N327" s="49"/>
      <c r="O327" s="49"/>
    </row>
    <row r="328" spans="1:15">
      <c r="A328" s="73">
        <v>321</v>
      </c>
      <c r="B328" s="49"/>
      <c r="C328" s="49"/>
      <c r="D328" s="49"/>
      <c r="E328" s="78"/>
      <c r="F328" s="78"/>
      <c r="G328" s="51"/>
      <c r="H328" s="79"/>
      <c r="I328" s="80"/>
      <c r="J328" s="67" t="e">
        <f t="shared" si="5"/>
        <v>#DIV/0!</v>
      </c>
      <c r="K328" s="50"/>
      <c r="L328" s="50"/>
      <c r="M328" s="49"/>
      <c r="N328" s="49"/>
      <c r="O328" s="49"/>
    </row>
    <row r="329" spans="1:15">
      <c r="A329" s="73">
        <v>322</v>
      </c>
      <c r="B329" s="49"/>
      <c r="C329" s="49"/>
      <c r="D329" s="49"/>
      <c r="E329" s="78"/>
      <c r="F329" s="78"/>
      <c r="G329" s="51"/>
      <c r="H329" s="79"/>
      <c r="I329" s="80"/>
      <c r="J329" s="67" t="e">
        <f t="shared" si="5"/>
        <v>#DIV/0!</v>
      </c>
      <c r="K329" s="50"/>
      <c r="L329" s="50"/>
      <c r="M329" s="49"/>
      <c r="N329" s="49"/>
      <c r="O329" s="49"/>
    </row>
    <row r="330" spans="1:15">
      <c r="A330" s="32">
        <v>323</v>
      </c>
      <c r="B330" s="49"/>
      <c r="C330" s="49"/>
      <c r="D330" s="49"/>
      <c r="E330" s="78"/>
      <c r="F330" s="78"/>
      <c r="G330" s="51"/>
      <c r="H330" s="79"/>
      <c r="I330" s="80"/>
      <c r="J330" s="41" t="e">
        <f t="shared" si="5"/>
        <v>#DIV/0!</v>
      </c>
      <c r="K330" s="50"/>
      <c r="L330" s="50"/>
      <c r="M330" s="49"/>
      <c r="N330" s="49"/>
      <c r="O330" s="49"/>
    </row>
    <row r="331" spans="1:15">
      <c r="A331" s="32">
        <v>324</v>
      </c>
      <c r="B331" s="49"/>
      <c r="C331" s="49"/>
      <c r="D331" s="49"/>
      <c r="E331" s="78"/>
      <c r="F331" s="78"/>
      <c r="G331" s="51"/>
      <c r="H331" s="79"/>
      <c r="I331" s="80"/>
      <c r="J331" s="67" t="e">
        <f t="shared" si="5"/>
        <v>#DIV/0!</v>
      </c>
      <c r="K331" s="50"/>
      <c r="L331" s="50"/>
      <c r="M331" s="49"/>
      <c r="N331" s="49"/>
      <c r="O331" s="49"/>
    </row>
    <row r="332" spans="1:15">
      <c r="A332" s="32">
        <v>325</v>
      </c>
      <c r="B332" s="49"/>
      <c r="C332" s="49"/>
      <c r="D332" s="49"/>
      <c r="E332" s="78"/>
      <c r="F332" s="78"/>
      <c r="G332" s="51"/>
      <c r="H332" s="79"/>
      <c r="I332" s="80"/>
      <c r="J332" s="67" t="e">
        <f t="shared" si="5"/>
        <v>#DIV/0!</v>
      </c>
      <c r="K332" s="50"/>
      <c r="L332" s="50"/>
      <c r="M332" s="49"/>
      <c r="N332" s="49"/>
      <c r="O332" s="49"/>
    </row>
    <row r="333" spans="1:15">
      <c r="A333" s="73">
        <v>326</v>
      </c>
      <c r="B333" s="49"/>
      <c r="C333" s="49"/>
      <c r="D333" s="49"/>
      <c r="E333" s="78"/>
      <c r="F333" s="78"/>
      <c r="G333" s="51"/>
      <c r="H333" s="79"/>
      <c r="I333" s="80"/>
      <c r="J333" s="41" t="e">
        <f t="shared" si="5"/>
        <v>#DIV/0!</v>
      </c>
      <c r="K333" s="50"/>
      <c r="L333" s="50"/>
      <c r="M333" s="49"/>
      <c r="N333" s="49"/>
      <c r="O333" s="49"/>
    </row>
    <row r="334" spans="1:15">
      <c r="A334" s="73">
        <v>327</v>
      </c>
      <c r="B334" s="49"/>
      <c r="C334" s="49"/>
      <c r="D334" s="49"/>
      <c r="E334" s="78"/>
      <c r="F334" s="78"/>
      <c r="G334" s="51"/>
      <c r="H334" s="79"/>
      <c r="I334" s="80"/>
      <c r="J334" s="67" t="e">
        <f t="shared" si="5"/>
        <v>#DIV/0!</v>
      </c>
      <c r="K334" s="50"/>
      <c r="L334" s="50"/>
      <c r="M334" s="49"/>
      <c r="N334" s="49"/>
      <c r="O334" s="49"/>
    </row>
    <row r="335" spans="1:15">
      <c r="A335" s="32">
        <v>328</v>
      </c>
      <c r="B335" s="49"/>
      <c r="C335" s="49"/>
      <c r="D335" s="49"/>
      <c r="E335" s="78"/>
      <c r="F335" s="78"/>
      <c r="G335" s="51"/>
      <c r="H335" s="79"/>
      <c r="I335" s="80"/>
      <c r="J335" s="67" t="e">
        <f t="shared" si="5"/>
        <v>#DIV/0!</v>
      </c>
      <c r="K335" s="50"/>
      <c r="L335" s="50"/>
      <c r="M335" s="49"/>
      <c r="N335" s="49"/>
      <c r="O335" s="49"/>
    </row>
    <row r="336" spans="1:15">
      <c r="A336" s="32">
        <v>329</v>
      </c>
      <c r="B336" s="49"/>
      <c r="C336" s="49"/>
      <c r="D336" s="49"/>
      <c r="E336" s="78"/>
      <c r="F336" s="78"/>
      <c r="G336" s="51"/>
      <c r="H336" s="79"/>
      <c r="I336" s="80"/>
      <c r="J336" s="41" t="e">
        <f t="shared" si="5"/>
        <v>#DIV/0!</v>
      </c>
      <c r="K336" s="50"/>
      <c r="L336" s="50"/>
      <c r="M336" s="49"/>
      <c r="N336" s="49"/>
      <c r="O336" s="49"/>
    </row>
    <row r="337" spans="1:15">
      <c r="A337" s="32">
        <v>330</v>
      </c>
      <c r="B337" s="49"/>
      <c r="C337" s="49"/>
      <c r="D337" s="49"/>
      <c r="E337" s="78"/>
      <c r="F337" s="78"/>
      <c r="G337" s="51"/>
      <c r="H337" s="79"/>
      <c r="I337" s="80"/>
      <c r="J337" s="67" t="e">
        <f t="shared" si="5"/>
        <v>#DIV/0!</v>
      </c>
      <c r="K337" s="50"/>
      <c r="L337" s="50"/>
      <c r="M337" s="49"/>
      <c r="N337" s="49"/>
      <c r="O337" s="49"/>
    </row>
    <row r="338" spans="1:15">
      <c r="A338" s="73">
        <v>331</v>
      </c>
      <c r="B338" s="49"/>
      <c r="C338" s="49"/>
      <c r="D338" s="49"/>
      <c r="E338" s="78"/>
      <c r="F338" s="78"/>
      <c r="G338" s="51"/>
      <c r="H338" s="79"/>
      <c r="I338" s="80"/>
      <c r="J338" s="67" t="e">
        <f t="shared" si="5"/>
        <v>#DIV/0!</v>
      </c>
      <c r="K338" s="50"/>
      <c r="L338" s="50"/>
      <c r="M338" s="49"/>
      <c r="N338" s="49"/>
      <c r="O338" s="49"/>
    </row>
    <row r="339" spans="1:15">
      <c r="A339" s="73">
        <v>332</v>
      </c>
      <c r="B339" s="49"/>
      <c r="C339" s="49"/>
      <c r="D339" s="49"/>
      <c r="E339" s="78"/>
      <c r="F339" s="78"/>
      <c r="G339" s="51"/>
      <c r="H339" s="79"/>
      <c r="I339" s="80"/>
      <c r="J339" s="41" t="e">
        <f t="shared" si="5"/>
        <v>#DIV/0!</v>
      </c>
      <c r="K339" s="50"/>
      <c r="L339" s="50"/>
      <c r="M339" s="49"/>
      <c r="N339" s="49"/>
      <c r="O339" s="49"/>
    </row>
    <row r="340" spans="1:15">
      <c r="A340" s="32">
        <v>333</v>
      </c>
      <c r="B340" s="49"/>
      <c r="C340" s="49"/>
      <c r="D340" s="49"/>
      <c r="E340" s="78"/>
      <c r="F340" s="78"/>
      <c r="G340" s="51"/>
      <c r="H340" s="79"/>
      <c r="I340" s="80"/>
      <c r="J340" s="67" t="e">
        <f t="shared" si="5"/>
        <v>#DIV/0!</v>
      </c>
      <c r="K340" s="50"/>
      <c r="L340" s="50"/>
      <c r="M340" s="49"/>
      <c r="N340" s="49"/>
      <c r="O340" s="49"/>
    </row>
    <row r="341" spans="1:15">
      <c r="A341" s="32">
        <v>334</v>
      </c>
      <c r="B341" s="49"/>
      <c r="C341" s="49"/>
      <c r="D341" s="49"/>
      <c r="E341" s="78"/>
      <c r="F341" s="78"/>
      <c r="G341" s="51"/>
      <c r="H341" s="79"/>
      <c r="I341" s="80"/>
      <c r="J341" s="67" t="e">
        <f t="shared" si="5"/>
        <v>#DIV/0!</v>
      </c>
      <c r="K341" s="50"/>
      <c r="L341" s="50"/>
      <c r="M341" s="49"/>
      <c r="N341" s="49"/>
      <c r="O341" s="49"/>
    </row>
    <row r="342" spans="1:15">
      <c r="A342" s="32">
        <v>335</v>
      </c>
      <c r="B342" s="49"/>
      <c r="C342" s="49"/>
      <c r="D342" s="49"/>
      <c r="E342" s="78"/>
      <c r="F342" s="78"/>
      <c r="G342" s="51"/>
      <c r="H342" s="79"/>
      <c r="I342" s="80"/>
      <c r="J342" s="41" t="e">
        <f t="shared" si="5"/>
        <v>#DIV/0!</v>
      </c>
      <c r="K342" s="50"/>
      <c r="L342" s="50"/>
      <c r="M342" s="49"/>
      <c r="N342" s="49"/>
      <c r="O342" s="49"/>
    </row>
    <row r="343" spans="1:15">
      <c r="A343" s="73">
        <v>336</v>
      </c>
      <c r="B343" s="49"/>
      <c r="C343" s="49"/>
      <c r="D343" s="49"/>
      <c r="E343" s="78"/>
      <c r="F343" s="78"/>
      <c r="G343" s="51"/>
      <c r="H343" s="79"/>
      <c r="I343" s="80"/>
      <c r="J343" s="67" t="e">
        <f t="shared" si="5"/>
        <v>#DIV/0!</v>
      </c>
      <c r="K343" s="50"/>
      <c r="L343" s="50"/>
      <c r="M343" s="49"/>
      <c r="N343" s="49"/>
      <c r="O343" s="49"/>
    </row>
    <row r="344" spans="1:15">
      <c r="A344" s="73">
        <v>337</v>
      </c>
      <c r="B344" s="49"/>
      <c r="C344" s="49"/>
      <c r="D344" s="49"/>
      <c r="E344" s="78"/>
      <c r="F344" s="78"/>
      <c r="G344" s="51"/>
      <c r="H344" s="79"/>
      <c r="I344" s="80"/>
      <c r="J344" s="67" t="e">
        <f t="shared" si="5"/>
        <v>#DIV/0!</v>
      </c>
      <c r="K344" s="50"/>
      <c r="L344" s="50"/>
      <c r="M344" s="49"/>
      <c r="N344" s="49"/>
      <c r="O344" s="49"/>
    </row>
    <row r="345" spans="1:15">
      <c r="A345" s="32">
        <v>338</v>
      </c>
      <c r="B345" s="49"/>
      <c r="C345" s="49"/>
      <c r="D345" s="49"/>
      <c r="E345" s="78"/>
      <c r="F345" s="78"/>
      <c r="G345" s="51"/>
      <c r="H345" s="79"/>
      <c r="I345" s="80"/>
      <c r="J345" s="41" t="e">
        <f t="shared" si="5"/>
        <v>#DIV/0!</v>
      </c>
      <c r="K345" s="50"/>
      <c r="L345" s="50"/>
      <c r="M345" s="49"/>
      <c r="N345" s="49"/>
      <c r="O345" s="49"/>
    </row>
    <row r="346" spans="1:15">
      <c r="A346" s="32">
        <v>339</v>
      </c>
      <c r="B346" s="49"/>
      <c r="C346" s="49"/>
      <c r="D346" s="49"/>
      <c r="E346" s="78"/>
      <c r="F346" s="78"/>
      <c r="G346" s="51"/>
      <c r="H346" s="79"/>
      <c r="I346" s="80"/>
      <c r="J346" s="67" t="e">
        <f t="shared" si="5"/>
        <v>#DIV/0!</v>
      </c>
      <c r="K346" s="50"/>
      <c r="L346" s="50"/>
      <c r="M346" s="49"/>
      <c r="N346" s="49"/>
      <c r="O346" s="49"/>
    </row>
    <row r="347" spans="1:15">
      <c r="A347" s="32">
        <v>340</v>
      </c>
      <c r="B347" s="49"/>
      <c r="C347" s="49"/>
      <c r="D347" s="49"/>
      <c r="E347" s="78"/>
      <c r="F347" s="78"/>
      <c r="G347" s="51"/>
      <c r="H347" s="79"/>
      <c r="I347" s="80"/>
      <c r="J347" s="67" t="e">
        <f t="shared" si="5"/>
        <v>#DIV/0!</v>
      </c>
      <c r="K347" s="50"/>
      <c r="L347" s="50"/>
      <c r="M347" s="49"/>
      <c r="N347" s="49"/>
      <c r="O347" s="49"/>
    </row>
    <row r="348" spans="1:15">
      <c r="A348" s="73">
        <v>341</v>
      </c>
      <c r="B348" s="49"/>
      <c r="C348" s="49"/>
      <c r="D348" s="49"/>
      <c r="E348" s="78"/>
      <c r="F348" s="78"/>
      <c r="G348" s="51"/>
      <c r="H348" s="79"/>
      <c r="I348" s="80"/>
      <c r="J348" s="41" t="e">
        <f t="shared" si="5"/>
        <v>#DIV/0!</v>
      </c>
      <c r="K348" s="50"/>
      <c r="L348" s="50"/>
      <c r="M348" s="49"/>
      <c r="N348" s="49"/>
      <c r="O348" s="49"/>
    </row>
    <row r="349" spans="1:15">
      <c r="A349" s="73">
        <v>342</v>
      </c>
      <c r="B349" s="49"/>
      <c r="C349" s="49"/>
      <c r="D349" s="49"/>
      <c r="E349" s="78"/>
      <c r="F349" s="78"/>
      <c r="G349" s="51"/>
      <c r="H349" s="79"/>
      <c r="I349" s="80"/>
      <c r="J349" s="67" t="e">
        <f t="shared" si="5"/>
        <v>#DIV/0!</v>
      </c>
      <c r="K349" s="50"/>
      <c r="L349" s="50"/>
      <c r="M349" s="49"/>
      <c r="N349" s="49"/>
      <c r="O349" s="49"/>
    </row>
    <row r="350" spans="1:15">
      <c r="A350" s="32">
        <v>343</v>
      </c>
      <c r="B350" s="49"/>
      <c r="C350" s="49"/>
      <c r="D350" s="49"/>
      <c r="E350" s="78"/>
      <c r="F350" s="78"/>
      <c r="G350" s="51"/>
      <c r="H350" s="79"/>
      <c r="I350" s="80"/>
      <c r="J350" s="67" t="e">
        <f t="shared" si="5"/>
        <v>#DIV/0!</v>
      </c>
      <c r="K350" s="50"/>
      <c r="L350" s="50"/>
      <c r="M350" s="49"/>
      <c r="N350" s="49"/>
      <c r="O350" s="49"/>
    </row>
    <row r="351" spans="1:15">
      <c r="A351" s="32">
        <v>344</v>
      </c>
      <c r="B351" s="49"/>
      <c r="C351" s="49"/>
      <c r="D351" s="49"/>
      <c r="E351" s="78"/>
      <c r="F351" s="78"/>
      <c r="G351" s="51"/>
      <c r="H351" s="79"/>
      <c r="I351" s="80"/>
      <c r="J351" s="41" t="e">
        <f t="shared" si="5"/>
        <v>#DIV/0!</v>
      </c>
      <c r="K351" s="50"/>
      <c r="L351" s="50"/>
      <c r="M351" s="49"/>
      <c r="N351" s="49"/>
      <c r="O351" s="49"/>
    </row>
    <row r="352" spans="1:15">
      <c r="A352" s="32">
        <v>345</v>
      </c>
      <c r="B352" s="49"/>
      <c r="C352" s="49"/>
      <c r="D352" s="49"/>
      <c r="E352" s="78"/>
      <c r="F352" s="78"/>
      <c r="G352" s="51"/>
      <c r="H352" s="79"/>
      <c r="I352" s="80"/>
      <c r="J352" s="67" t="e">
        <f t="shared" si="5"/>
        <v>#DIV/0!</v>
      </c>
      <c r="K352" s="50"/>
      <c r="L352" s="50"/>
      <c r="M352" s="49"/>
      <c r="N352" s="49"/>
      <c r="O352" s="49"/>
    </row>
    <row r="353" spans="1:15">
      <c r="A353" s="73">
        <v>346</v>
      </c>
      <c r="B353" s="49"/>
      <c r="C353" s="49"/>
      <c r="D353" s="49"/>
      <c r="E353" s="78"/>
      <c r="F353" s="78"/>
      <c r="G353" s="51"/>
      <c r="H353" s="79"/>
      <c r="I353" s="80"/>
      <c r="J353" s="67" t="e">
        <f t="shared" si="5"/>
        <v>#DIV/0!</v>
      </c>
      <c r="K353" s="50"/>
      <c r="L353" s="50"/>
      <c r="M353" s="49"/>
      <c r="N353" s="49"/>
      <c r="O353" s="49"/>
    </row>
    <row r="354" spans="1:15">
      <c r="A354" s="73">
        <v>347</v>
      </c>
      <c r="B354" s="49"/>
      <c r="C354" s="49"/>
      <c r="D354" s="49"/>
      <c r="E354" s="78"/>
      <c r="F354" s="78"/>
      <c r="G354" s="51"/>
      <c r="H354" s="79"/>
      <c r="I354" s="80"/>
      <c r="J354" s="41" t="e">
        <f t="shared" si="5"/>
        <v>#DIV/0!</v>
      </c>
      <c r="K354" s="50"/>
      <c r="L354" s="50"/>
      <c r="M354" s="49"/>
      <c r="N354" s="49"/>
      <c r="O354" s="49"/>
    </row>
    <row r="355" spans="1:15">
      <c r="A355" s="32">
        <v>348</v>
      </c>
      <c r="B355" s="49"/>
      <c r="C355" s="49"/>
      <c r="D355" s="49"/>
      <c r="E355" s="78"/>
      <c r="F355" s="78"/>
      <c r="G355" s="51"/>
      <c r="H355" s="79"/>
      <c r="I355" s="80"/>
      <c r="J355" s="67" t="e">
        <f t="shared" si="5"/>
        <v>#DIV/0!</v>
      </c>
      <c r="K355" s="50"/>
      <c r="L355" s="50"/>
      <c r="M355" s="49"/>
      <c r="N355" s="49"/>
      <c r="O355" s="49"/>
    </row>
    <row r="356" spans="1:15">
      <c r="A356" s="32">
        <v>349</v>
      </c>
      <c r="B356" s="49"/>
      <c r="C356" s="49"/>
      <c r="D356" s="49"/>
      <c r="E356" s="78"/>
      <c r="F356" s="78"/>
      <c r="G356" s="51"/>
      <c r="H356" s="79"/>
      <c r="I356" s="80"/>
      <c r="J356" s="67" t="e">
        <f t="shared" si="5"/>
        <v>#DIV/0!</v>
      </c>
      <c r="K356" s="50"/>
      <c r="L356" s="50"/>
      <c r="M356" s="49"/>
      <c r="N356" s="49"/>
      <c r="O356" s="49"/>
    </row>
    <row r="357" spans="1:15">
      <c r="A357" s="32">
        <v>350</v>
      </c>
      <c r="B357" s="49"/>
      <c r="C357" s="49"/>
      <c r="D357" s="49"/>
      <c r="E357" s="78"/>
      <c r="F357" s="78"/>
      <c r="G357" s="51"/>
      <c r="H357" s="79"/>
      <c r="I357" s="80"/>
      <c r="J357" s="41" t="e">
        <f t="shared" si="5"/>
        <v>#DIV/0!</v>
      </c>
      <c r="K357" s="50"/>
      <c r="L357" s="50"/>
      <c r="M357" s="49"/>
      <c r="N357" s="49"/>
      <c r="O357" s="49"/>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60</vt:i4>
      </vt:variant>
    </vt:vector>
  </HeadingPairs>
  <TitlesOfParts>
    <vt:vector size="131" baseType="lpstr">
      <vt:lpstr>☆政令市売却</vt:lpstr>
      <vt:lpstr>☆政令市購入</vt:lpstr>
      <vt:lpstr>政令市合計</vt:lpstr>
      <vt:lpstr>01札幌市【別表1】</vt:lpstr>
      <vt:lpstr>01札幌市【別表2】</vt:lpstr>
      <vt:lpstr>01札幌市【別表３】</vt:lpstr>
      <vt:lpstr>01札幌市【別表４】</vt:lpstr>
      <vt:lpstr>02仙台市【別表1】</vt:lpstr>
      <vt:lpstr>02仙台市【別表2】</vt:lpstr>
      <vt:lpstr>02仙台市【別表３】</vt:lpstr>
      <vt:lpstr>02仙台市【別表４】</vt:lpstr>
      <vt:lpstr>03さいたま市【別表1】</vt:lpstr>
      <vt:lpstr>03さいたま市【別表2】</vt:lpstr>
      <vt:lpstr>03さいたま市【別表３】</vt:lpstr>
      <vt:lpstr>03さいたま市【別表４】</vt:lpstr>
      <vt:lpstr>04千葉市【別表1】</vt:lpstr>
      <vt:lpstr>04千葉市【別表2】</vt:lpstr>
      <vt:lpstr>04千葉市【別表３】</vt:lpstr>
      <vt:lpstr>04千葉市【別表４】</vt:lpstr>
      <vt:lpstr>05横浜市【別表1】</vt:lpstr>
      <vt:lpstr>05横浜市【別表2】</vt:lpstr>
      <vt:lpstr>05横浜市【別表３】</vt:lpstr>
      <vt:lpstr>05横浜市【別表４】</vt:lpstr>
      <vt:lpstr>06川崎市【別表1】</vt:lpstr>
      <vt:lpstr>06川崎市【別表2】</vt:lpstr>
      <vt:lpstr>06川崎市【別表３】</vt:lpstr>
      <vt:lpstr>06川崎市【別表４】</vt:lpstr>
      <vt:lpstr>08新潟市【別表1】</vt:lpstr>
      <vt:lpstr>08新潟市【別表2】</vt:lpstr>
      <vt:lpstr>08新潟市【別表３】</vt:lpstr>
      <vt:lpstr>08新潟市【別表４】</vt:lpstr>
      <vt:lpstr>09静岡市【別表1】</vt:lpstr>
      <vt:lpstr>09静岡市【別表2】</vt:lpstr>
      <vt:lpstr>09静岡市【別表３】</vt:lpstr>
      <vt:lpstr>09静岡市【別表４】</vt:lpstr>
      <vt:lpstr>10浜松市【別表1】</vt:lpstr>
      <vt:lpstr>10浜松市【別表2】</vt:lpstr>
      <vt:lpstr>10浜松市【別表３】</vt:lpstr>
      <vt:lpstr>10浜松市【別表４】</vt:lpstr>
      <vt:lpstr>11名古屋市【別表1】</vt:lpstr>
      <vt:lpstr>11名古屋市【別表2】</vt:lpstr>
      <vt:lpstr>11名古屋市【別表３】</vt:lpstr>
      <vt:lpstr>11名古屋市【別表４】</vt:lpstr>
      <vt:lpstr>12京都市【別表1】</vt:lpstr>
      <vt:lpstr>12京都市【別表2】</vt:lpstr>
      <vt:lpstr>12京都市【別表３】</vt:lpstr>
      <vt:lpstr>12京都市【別表４】</vt:lpstr>
      <vt:lpstr>13大阪市【別表1】</vt:lpstr>
      <vt:lpstr>13大阪市【別表2】</vt:lpstr>
      <vt:lpstr>13大阪市【別表３】</vt:lpstr>
      <vt:lpstr>13大阪市【別表４】</vt:lpstr>
      <vt:lpstr>14堺市【別表1】</vt:lpstr>
      <vt:lpstr>14堺市【別表2】</vt:lpstr>
      <vt:lpstr>14堺市【別表３】</vt:lpstr>
      <vt:lpstr>14堺市【別表４】</vt:lpstr>
      <vt:lpstr>15神戸市【別表1】</vt:lpstr>
      <vt:lpstr>15神戸市【別表2】</vt:lpstr>
      <vt:lpstr>15神戸市【別表３】</vt:lpstr>
      <vt:lpstr>15神戸市【別表４】</vt:lpstr>
      <vt:lpstr>16岡山市【別表1】</vt:lpstr>
      <vt:lpstr>16岡山市【別表2】</vt:lpstr>
      <vt:lpstr>16岡山市【別表３】</vt:lpstr>
      <vt:lpstr>16岡山市【別表４】</vt:lpstr>
      <vt:lpstr>19福岡市【別表1】</vt:lpstr>
      <vt:lpstr>19福岡市【別表2】</vt:lpstr>
      <vt:lpstr>19福岡市【別表３】</vt:lpstr>
      <vt:lpstr>19福岡市【別表４】</vt:lpstr>
      <vt:lpstr>20熊本市【別表1】</vt:lpstr>
      <vt:lpstr>20熊本市【別表2】</vt:lpstr>
      <vt:lpstr>20熊本市【別表３】</vt:lpstr>
      <vt:lpstr>20熊本市【別表４】</vt:lpstr>
      <vt:lpstr>'01札幌市【別表1】'!Print_Area</vt:lpstr>
      <vt:lpstr>'01札幌市【別表2】'!Print_Area</vt:lpstr>
      <vt:lpstr>'01札幌市【別表３】'!Print_Area</vt:lpstr>
      <vt:lpstr>'01札幌市【別表４】'!Print_Area</vt:lpstr>
      <vt:lpstr>'02仙台市【別表1】'!Print_Area</vt:lpstr>
      <vt:lpstr>'02仙台市【別表2】'!Print_Area</vt:lpstr>
      <vt:lpstr>'02仙台市【別表３】'!Print_Area</vt:lpstr>
      <vt:lpstr>'02仙台市【別表４】'!Print_Area</vt:lpstr>
      <vt:lpstr>'04千葉市【別表1】'!Print_Area</vt:lpstr>
      <vt:lpstr>'04千葉市【別表2】'!Print_Area</vt:lpstr>
      <vt:lpstr>'04千葉市【別表３】'!Print_Area</vt:lpstr>
      <vt:lpstr>'04千葉市【別表４】'!Print_Area</vt:lpstr>
      <vt:lpstr>'05横浜市【別表1】'!Print_Area</vt:lpstr>
      <vt:lpstr>'05横浜市【別表2】'!Print_Area</vt:lpstr>
      <vt:lpstr>'05横浜市【別表３】'!Print_Area</vt:lpstr>
      <vt:lpstr>'05横浜市【別表４】'!Print_Area</vt:lpstr>
      <vt:lpstr>'06川崎市【別表1】'!Print_Area</vt:lpstr>
      <vt:lpstr>'06川崎市【別表2】'!Print_Area</vt:lpstr>
      <vt:lpstr>'06川崎市【別表３】'!Print_Area</vt:lpstr>
      <vt:lpstr>'06川崎市【別表４】'!Print_Area</vt:lpstr>
      <vt:lpstr>'08新潟市【別表1】'!Print_Area</vt:lpstr>
      <vt:lpstr>'08新潟市【別表2】'!Print_Area</vt:lpstr>
      <vt:lpstr>'08新潟市【別表３】'!Print_Area</vt:lpstr>
      <vt:lpstr>'08新潟市【別表４】'!Print_Area</vt:lpstr>
      <vt:lpstr>'09静岡市【別表1】'!Print_Area</vt:lpstr>
      <vt:lpstr>'09静岡市【別表2】'!Print_Area</vt:lpstr>
      <vt:lpstr>'09静岡市【別表３】'!Print_Area</vt:lpstr>
      <vt:lpstr>'09静岡市【別表４】'!Print_Area</vt:lpstr>
      <vt:lpstr>'10浜松市【別表1】'!Print_Area</vt:lpstr>
      <vt:lpstr>'10浜松市【別表2】'!Print_Area</vt:lpstr>
      <vt:lpstr>'10浜松市【別表３】'!Print_Area</vt:lpstr>
      <vt:lpstr>'10浜松市【別表４】'!Print_Area</vt:lpstr>
      <vt:lpstr>'11名古屋市【別表1】'!Print_Area</vt:lpstr>
      <vt:lpstr>'11名古屋市【別表2】'!Print_Area</vt:lpstr>
      <vt:lpstr>'11名古屋市【別表３】'!Print_Area</vt:lpstr>
      <vt:lpstr>'11名古屋市【別表４】'!Print_Area</vt:lpstr>
      <vt:lpstr>'12京都市【別表1】'!Print_Area</vt:lpstr>
      <vt:lpstr>'12京都市【別表2】'!Print_Area</vt:lpstr>
      <vt:lpstr>'12京都市【別表３】'!Print_Area</vt:lpstr>
      <vt:lpstr>'12京都市【別表４】'!Print_Area</vt:lpstr>
      <vt:lpstr>'13大阪市【別表1】'!Print_Area</vt:lpstr>
      <vt:lpstr>'13大阪市【別表2】'!Print_Area</vt:lpstr>
      <vt:lpstr>'13大阪市【別表３】'!Print_Area</vt:lpstr>
      <vt:lpstr>'13大阪市【別表４】'!Print_Area</vt:lpstr>
      <vt:lpstr>'14堺市【別表1】'!Print_Area</vt:lpstr>
      <vt:lpstr>'14堺市【別表2】'!Print_Area</vt:lpstr>
      <vt:lpstr>'14堺市【別表３】'!Print_Area</vt:lpstr>
      <vt:lpstr>'14堺市【別表４】'!Print_Area</vt:lpstr>
      <vt:lpstr>'15神戸市【別表1】'!Print_Area</vt:lpstr>
      <vt:lpstr>'15神戸市【別表2】'!Print_Area</vt:lpstr>
      <vt:lpstr>'15神戸市【別表３】'!Print_Area</vt:lpstr>
      <vt:lpstr>'15神戸市【別表４】'!Print_Area</vt:lpstr>
      <vt:lpstr>'19福岡市【別表1】'!Print_Area</vt:lpstr>
      <vt:lpstr>'19福岡市【別表2】'!Print_Area</vt:lpstr>
      <vt:lpstr>'19福岡市【別表３】'!Print_Area</vt:lpstr>
      <vt:lpstr>'19福岡市【別表４】'!Print_Area</vt:lpstr>
      <vt:lpstr>'20熊本市【別表1】'!Print_Area</vt:lpstr>
      <vt:lpstr>'20熊本市【別表2】'!Print_Area</vt:lpstr>
      <vt:lpstr>'20熊本市【別表３】'!Print_Area</vt:lpstr>
      <vt:lpstr>'20熊本市【別表４】'!Print_Area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MR8000</dc:creator>
  <cp:lastModifiedBy>MR8000</cp:lastModifiedBy>
  <cp:lastPrinted>2018-08-14T05:58:56Z</cp:lastPrinted>
  <dcterms:created xsi:type="dcterms:W3CDTF">2017-05-09T11:56:19Z</dcterms:created>
  <dcterms:modified xsi:type="dcterms:W3CDTF">2019-07-04T14:14:03Z</dcterms:modified>
</cp:coreProperties>
</file>